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EC07F53-6CCB-496F-B302-6381FBA1D9A9}" xr6:coauthVersionLast="47" xr6:coauthVersionMax="47" xr10:uidLastSave="{00000000-0000-0000-0000-000000000000}"/>
  <bookViews>
    <workbookView xWindow="-110" yWindow="-110" windowWidth="19420" windowHeight="11500" tabRatio="823" xr2:uid="{00000000-000D-0000-FFFF-FFFF00000000}"/>
  </bookViews>
  <sheets>
    <sheet name="notes" sheetId="2" r:id="rId1"/>
    <sheet name="female" sheetId="3" r:id="rId2"/>
    <sheet name="male" sheetId="4" r:id="rId3"/>
    <sheet name="gender total" sheetId="5" r:id="rId4"/>
    <sheet name="territory" sheetId="6" r:id="rId5"/>
    <sheet name="med-rehab" sheetId="7" r:id="rId6"/>
    <sheet name="injury" sheetId="8" r:id="rId7"/>
    <sheet name="occupation" sheetId="9" r:id="rId8"/>
    <sheet name="expense range" sheetId="10" r:id="rId9"/>
  </sheets>
  <definedNames>
    <definedName name="_xlnm._FilterDatabase" localSheetId="8" hidden="1">'expense range'!$A$5:$O$5</definedName>
    <definedName name="_xlnm._FilterDatabase" localSheetId="1" hidden="1">female!$A$5:$G$218</definedName>
    <definedName name="_xlnm._FilterDatabase" localSheetId="3" hidden="1">'gender total'!$A$5:$G$142</definedName>
    <definedName name="_xlnm._FilterDatabase" localSheetId="6" hidden="1">injury!$A$5:$G$192</definedName>
    <definedName name="_xlnm._FilterDatabase" localSheetId="2" hidden="1">male!$A$5:$G$142</definedName>
    <definedName name="_xlnm._FilterDatabase" localSheetId="5" hidden="1">'med-rehab'!$A$5:$G$341</definedName>
    <definedName name="_xlnm._FilterDatabase" localSheetId="7" hidden="1">occupation!$A$5:$G$421</definedName>
    <definedName name="_xlnm._FilterDatabase" localSheetId="4" hidden="1">territory!$A$5:$Q$5</definedName>
    <definedName name="_xlnm.Print_Area" localSheetId="8">'expense range'!$A$1:$O$20</definedName>
    <definedName name="_xlnm.Print_Area" localSheetId="1">female!$A$1:$G$235</definedName>
    <definedName name="_xlnm.Print_Area" localSheetId="3">'gender total'!$A$1:$G$235</definedName>
    <definedName name="_xlnm.Print_Area" localSheetId="6">injury!$A$1:$G$235</definedName>
    <definedName name="_xlnm.Print_Area" localSheetId="2">male!$A$1:$G$235</definedName>
    <definedName name="_xlnm.Print_Area" localSheetId="5">'med-rehab'!$A$1:$G$353</definedName>
    <definedName name="_xlnm.Print_Area" localSheetId="7">occupation!$A$1:$G$417</definedName>
    <definedName name="_xlnm.Print_Area" localSheetId="4">territory!$A$1:$G$131</definedName>
    <definedName name="_xlnm.Print_Titles" localSheetId="1">female!$1:$5</definedName>
    <definedName name="_xlnm.Print_Titles" localSheetId="3">'gender total'!$1:$5</definedName>
    <definedName name="_xlnm.Print_Titles" localSheetId="6">injury!$1:$5</definedName>
    <definedName name="_xlnm.Print_Titles" localSheetId="2">male!$1:$5</definedName>
    <definedName name="_xlnm.Print_Titles" localSheetId="5">'med-rehab'!$1:$5</definedName>
    <definedName name="_xlnm.Print_Titles" localSheetId="7">occupation!$1:$5</definedName>
    <definedName name="_xlnm.Print_Titles" localSheetId="4">territory!$1:$5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1" i="9" l="1"/>
  <c r="E395" i="9"/>
  <c r="F395" i="9" s="1"/>
  <c r="F369" i="9"/>
  <c r="G369" i="9"/>
  <c r="D369" i="9"/>
  <c r="F343" i="9"/>
  <c r="G343" i="9"/>
  <c r="D343" i="9"/>
  <c r="F317" i="9"/>
  <c r="G317" i="9"/>
  <c r="D317" i="9"/>
  <c r="F291" i="9"/>
  <c r="G291" i="9"/>
  <c r="D291" i="9"/>
  <c r="F265" i="9"/>
  <c r="G265" i="9"/>
  <c r="D265" i="9"/>
  <c r="F239" i="9"/>
  <c r="G239" i="9"/>
  <c r="D239" i="9"/>
  <c r="F213" i="9"/>
  <c r="G213" i="9"/>
  <c r="D213" i="9"/>
  <c r="F187" i="9"/>
  <c r="G187" i="9"/>
  <c r="D187" i="9"/>
  <c r="F161" i="9"/>
  <c r="G161" i="9"/>
  <c r="D161" i="9"/>
  <c r="F135" i="9"/>
  <c r="G135" i="9"/>
  <c r="D135" i="9"/>
  <c r="F109" i="9"/>
  <c r="G109" i="9"/>
  <c r="D109" i="9"/>
  <c r="F83" i="9"/>
  <c r="G83" i="9"/>
  <c r="D83" i="9"/>
  <c r="F57" i="9"/>
  <c r="G57" i="9"/>
  <c r="D57" i="9"/>
  <c r="F31" i="9"/>
  <c r="G31" i="9"/>
  <c r="D31" i="9"/>
  <c r="F421" i="9" l="1"/>
  <c r="F187" i="8"/>
  <c r="D187" i="8"/>
  <c r="F239" i="8"/>
  <c r="G239" i="8"/>
  <c r="E239" i="8"/>
  <c r="D239" i="8"/>
  <c r="C239" i="8"/>
  <c r="D213" i="8" s="1"/>
  <c r="F213" i="8"/>
  <c r="G213" i="8"/>
  <c r="G187" i="8"/>
  <c r="F161" i="8"/>
  <c r="G161" i="8"/>
  <c r="F135" i="8"/>
  <c r="G135" i="8"/>
  <c r="D135" i="8"/>
  <c r="F109" i="8"/>
  <c r="G109" i="8"/>
  <c r="F83" i="8"/>
  <c r="G83" i="8"/>
  <c r="F57" i="8"/>
  <c r="G57" i="8"/>
  <c r="G31" i="8"/>
  <c r="F31" i="8"/>
  <c r="D31" i="8"/>
  <c r="C110" i="6"/>
  <c r="D57" i="8" l="1"/>
  <c r="D161" i="8"/>
  <c r="D83" i="8"/>
  <c r="D109" i="8"/>
  <c r="G357" i="7"/>
  <c r="F357" i="7"/>
  <c r="F331" i="7"/>
  <c r="E331" i="7"/>
  <c r="G305" i="7"/>
  <c r="F305" i="7"/>
  <c r="D305" i="7"/>
  <c r="F279" i="7"/>
  <c r="G279" i="7"/>
  <c r="D279" i="7"/>
  <c r="F259" i="7"/>
  <c r="G259" i="7"/>
  <c r="D259" i="7"/>
  <c r="F233" i="7"/>
  <c r="G233" i="7"/>
  <c r="D233" i="7"/>
  <c r="F213" i="7"/>
  <c r="G213" i="7"/>
  <c r="D213" i="7"/>
  <c r="F187" i="7"/>
  <c r="G187" i="7"/>
  <c r="D187" i="7"/>
  <c r="F161" i="7"/>
  <c r="G161" i="7"/>
  <c r="D161" i="7"/>
  <c r="F135" i="7"/>
  <c r="G135" i="7"/>
  <c r="D135" i="7"/>
  <c r="F108" i="7"/>
  <c r="F109" i="7"/>
  <c r="G109" i="7"/>
  <c r="E109" i="7"/>
  <c r="D109" i="7"/>
  <c r="C109" i="7"/>
  <c r="F83" i="7"/>
  <c r="G83" i="7"/>
  <c r="D83" i="7"/>
  <c r="F57" i="7"/>
  <c r="G57" i="7"/>
  <c r="D57" i="7"/>
  <c r="F31" i="7"/>
  <c r="G31" i="7"/>
  <c r="D31" i="7"/>
  <c r="G83" i="6"/>
  <c r="E135" i="6"/>
  <c r="F109" i="6" s="1"/>
  <c r="C135" i="6"/>
  <c r="G109" i="6"/>
  <c r="G57" i="6"/>
  <c r="G31" i="6"/>
  <c r="F187" i="4"/>
  <c r="F187" i="5" s="1"/>
  <c r="G187" i="4"/>
  <c r="D187" i="4"/>
  <c r="F161" i="4"/>
  <c r="F161" i="5" s="1"/>
  <c r="G161" i="4"/>
  <c r="D161" i="4"/>
  <c r="F135" i="4"/>
  <c r="G135" i="4"/>
  <c r="D135" i="4"/>
  <c r="F239" i="3"/>
  <c r="C213" i="5"/>
  <c r="D213" i="5"/>
  <c r="E213" i="5"/>
  <c r="G213" i="5" s="1"/>
  <c r="F213" i="5"/>
  <c r="C187" i="5"/>
  <c r="G187" i="5" s="1"/>
  <c r="D187" i="5"/>
  <c r="E187" i="5"/>
  <c r="C161" i="5"/>
  <c r="G161" i="5" s="1"/>
  <c r="D161" i="5"/>
  <c r="E161" i="5"/>
  <c r="C135" i="5"/>
  <c r="D135" i="5"/>
  <c r="E135" i="5"/>
  <c r="G135" i="5" s="1"/>
  <c r="C109" i="5"/>
  <c r="D109" i="5"/>
  <c r="E109" i="5"/>
  <c r="G109" i="5" s="1"/>
  <c r="F109" i="5"/>
  <c r="D83" i="5"/>
  <c r="E83" i="5"/>
  <c r="G83" i="5" s="1"/>
  <c r="F83" i="5"/>
  <c r="C83" i="5"/>
  <c r="E57" i="5"/>
  <c r="G57" i="5" s="1"/>
  <c r="F57" i="5"/>
  <c r="F56" i="5"/>
  <c r="G56" i="5"/>
  <c r="D57" i="5"/>
  <c r="C57" i="5"/>
  <c r="F31" i="5"/>
  <c r="G31" i="5"/>
  <c r="E31" i="5"/>
  <c r="D31" i="5"/>
  <c r="C31" i="5"/>
  <c r="G239" i="5"/>
  <c r="E239" i="5"/>
  <c r="F31" i="4" s="1"/>
  <c r="C239" i="5"/>
  <c r="D57" i="4" s="1"/>
  <c r="G239" i="4"/>
  <c r="E239" i="4"/>
  <c r="C239" i="4"/>
  <c r="G109" i="4"/>
  <c r="D109" i="4"/>
  <c r="G83" i="4"/>
  <c r="D83" i="4"/>
  <c r="G57" i="4"/>
  <c r="G31" i="4"/>
  <c r="D31" i="4"/>
  <c r="G213" i="4"/>
  <c r="D213" i="4"/>
  <c r="E239" i="3"/>
  <c r="G239" i="3" s="1"/>
  <c r="G187" i="3"/>
  <c r="D187" i="3"/>
  <c r="F161" i="3"/>
  <c r="G161" i="3"/>
  <c r="D161" i="3"/>
  <c r="G135" i="3"/>
  <c r="D135" i="3"/>
  <c r="G109" i="3"/>
  <c r="D109" i="3"/>
  <c r="G83" i="3"/>
  <c r="D83" i="3"/>
  <c r="F57" i="3"/>
  <c r="G57" i="3"/>
  <c r="D57" i="3"/>
  <c r="G31" i="3"/>
  <c r="D31" i="3"/>
  <c r="G213" i="3"/>
  <c r="D213" i="3"/>
  <c r="C239" i="3"/>
  <c r="C212" i="5"/>
  <c r="C186" i="5"/>
  <c r="C160" i="5"/>
  <c r="C134" i="5"/>
  <c r="C108" i="5"/>
  <c r="C82" i="5"/>
  <c r="C56" i="5"/>
  <c r="G420" i="9"/>
  <c r="E394" i="9"/>
  <c r="F394" i="9" s="1"/>
  <c r="F368" i="9"/>
  <c r="G368" i="9"/>
  <c r="D368" i="9"/>
  <c r="F342" i="9"/>
  <c r="G342" i="9"/>
  <c r="D342" i="9"/>
  <c r="F316" i="9"/>
  <c r="G316" i="9"/>
  <c r="D316" i="9"/>
  <c r="F290" i="9"/>
  <c r="G290" i="9"/>
  <c r="D290" i="9"/>
  <c r="F264" i="9"/>
  <c r="G264" i="9"/>
  <c r="D264" i="9"/>
  <c r="F238" i="9"/>
  <c r="G238" i="9"/>
  <c r="D238" i="9"/>
  <c r="F212" i="9"/>
  <c r="G212" i="9"/>
  <c r="D212" i="9"/>
  <c r="F186" i="9"/>
  <c r="G186" i="9"/>
  <c r="D186" i="9"/>
  <c r="F160" i="9"/>
  <c r="G160" i="9"/>
  <c r="D160" i="9"/>
  <c r="F134" i="9"/>
  <c r="G134" i="9"/>
  <c r="D134" i="9"/>
  <c r="F108" i="9"/>
  <c r="G108" i="9"/>
  <c r="D108" i="9"/>
  <c r="F82" i="9"/>
  <c r="G82" i="9"/>
  <c r="D82" i="9"/>
  <c r="F56" i="9"/>
  <c r="G56" i="9"/>
  <c r="D56" i="9"/>
  <c r="F30" i="9"/>
  <c r="G30" i="9"/>
  <c r="D30" i="9"/>
  <c r="F420" i="9" l="1"/>
  <c r="F83" i="6"/>
  <c r="G135" i="6"/>
  <c r="D83" i="6"/>
  <c r="D57" i="6"/>
  <c r="D31" i="6"/>
  <c r="D109" i="6"/>
  <c r="F31" i="6"/>
  <c r="F57" i="6"/>
  <c r="F239" i="4"/>
  <c r="F239" i="5" s="1"/>
  <c r="F135" i="5"/>
  <c r="F57" i="4"/>
  <c r="F187" i="3"/>
  <c r="F109" i="4"/>
  <c r="F83" i="3"/>
  <c r="F83" i="4"/>
  <c r="F213" i="3"/>
  <c r="F109" i="3"/>
  <c r="F213" i="4"/>
  <c r="F31" i="3"/>
  <c r="F135" i="3"/>
  <c r="D239" i="4"/>
  <c r="D239" i="5" s="1"/>
  <c r="D239" i="3"/>
  <c r="E238" i="8"/>
  <c r="F108" i="8" s="1"/>
  <c r="C238" i="8"/>
  <c r="G212" i="8"/>
  <c r="G186" i="8"/>
  <c r="G160" i="8"/>
  <c r="G134" i="8"/>
  <c r="G108" i="8"/>
  <c r="G82" i="8"/>
  <c r="G56" i="8"/>
  <c r="G30" i="8"/>
  <c r="G356" i="7"/>
  <c r="F356" i="7"/>
  <c r="G304" i="7"/>
  <c r="F304" i="7"/>
  <c r="D304" i="7"/>
  <c r="F278" i="7"/>
  <c r="G278" i="7"/>
  <c r="D278" i="7"/>
  <c r="F258" i="7"/>
  <c r="G258" i="7"/>
  <c r="D258" i="7"/>
  <c r="F232" i="7"/>
  <c r="G232" i="7"/>
  <c r="D232" i="7"/>
  <c r="F212" i="7"/>
  <c r="G212" i="7"/>
  <c r="D212" i="7"/>
  <c r="F186" i="7"/>
  <c r="G186" i="7"/>
  <c r="D186" i="7"/>
  <c r="F160" i="7"/>
  <c r="G160" i="7"/>
  <c r="D160" i="7"/>
  <c r="F134" i="7"/>
  <c r="G134" i="7"/>
  <c r="D134" i="7"/>
  <c r="D212" i="8" l="1"/>
  <c r="D30" i="8"/>
  <c r="D56" i="8"/>
  <c r="F56" i="8"/>
  <c r="D82" i="8"/>
  <c r="F82" i="8"/>
  <c r="F134" i="8"/>
  <c r="F160" i="8"/>
  <c r="F30" i="8"/>
  <c r="F186" i="8"/>
  <c r="G238" i="8"/>
  <c r="D160" i="8"/>
  <c r="D186" i="8"/>
  <c r="D134" i="8"/>
  <c r="D135" i="6"/>
  <c r="F135" i="6"/>
  <c r="F212" i="8"/>
  <c r="D108" i="8"/>
  <c r="F238" i="8" l="1"/>
  <c r="D238" i="8"/>
  <c r="F82" i="7"/>
  <c r="G82" i="7"/>
  <c r="D82" i="7"/>
  <c r="F56" i="7"/>
  <c r="G56" i="7"/>
  <c r="D56" i="7"/>
  <c r="F30" i="7"/>
  <c r="G30" i="7"/>
  <c r="D30" i="7"/>
  <c r="E108" i="7"/>
  <c r="E330" i="7" s="1"/>
  <c r="F330" i="7" s="1"/>
  <c r="C108" i="7"/>
  <c r="G108" i="7" s="1"/>
  <c r="D108" i="7" l="1"/>
  <c r="G108" i="6"/>
  <c r="G82" i="6"/>
  <c r="G56" i="6"/>
  <c r="G30" i="6"/>
  <c r="E134" i="6"/>
  <c r="F108" i="6" s="1"/>
  <c r="C134" i="6"/>
  <c r="D108" i="6" s="1"/>
  <c r="E30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G82" i="5" s="1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G108" i="5" s="1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G134" i="5" s="1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G160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G186" i="5" s="1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G212" i="5" s="1"/>
  <c r="C30" i="5"/>
  <c r="E238" i="4"/>
  <c r="C238" i="4"/>
  <c r="G212" i="4"/>
  <c r="G186" i="4"/>
  <c r="G160" i="4"/>
  <c r="G134" i="4"/>
  <c r="G108" i="4"/>
  <c r="G82" i="4"/>
  <c r="G56" i="4"/>
  <c r="G30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G212" i="3"/>
  <c r="G186" i="3"/>
  <c r="G160" i="3"/>
  <c r="G134" i="3"/>
  <c r="G136" i="3"/>
  <c r="G108" i="3"/>
  <c r="G82" i="3"/>
  <c r="G56" i="3"/>
  <c r="G30" i="3"/>
  <c r="E238" i="3"/>
  <c r="C238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E393" i="9"/>
  <c r="F393" i="9" s="1"/>
  <c r="F367" i="9"/>
  <c r="G367" i="9"/>
  <c r="D367" i="9"/>
  <c r="F341" i="9"/>
  <c r="G341" i="9"/>
  <c r="D341" i="9"/>
  <c r="F315" i="9"/>
  <c r="G315" i="9"/>
  <c r="D315" i="9"/>
  <c r="F289" i="9"/>
  <c r="G289" i="9"/>
  <c r="D289" i="9"/>
  <c r="F263" i="9"/>
  <c r="G263" i="9"/>
  <c r="D263" i="9"/>
  <c r="F237" i="9"/>
  <c r="G237" i="9"/>
  <c r="D237" i="9"/>
  <c r="F211" i="9"/>
  <c r="G211" i="9"/>
  <c r="D211" i="9"/>
  <c r="F185" i="9"/>
  <c r="G185" i="9"/>
  <c r="D185" i="9"/>
  <c r="F159" i="9"/>
  <c r="G159" i="9"/>
  <c r="D159" i="9"/>
  <c r="F133" i="9"/>
  <c r="G133" i="9"/>
  <c r="D133" i="9"/>
  <c r="F107" i="9"/>
  <c r="G107" i="9"/>
  <c r="D107" i="9"/>
  <c r="F81" i="9"/>
  <c r="G81" i="9"/>
  <c r="D81" i="9"/>
  <c r="G55" i="9"/>
  <c r="F55" i="9"/>
  <c r="D55" i="9"/>
  <c r="G29" i="9"/>
  <c r="F29" i="9"/>
  <c r="D29" i="9"/>
  <c r="G419" i="9"/>
  <c r="G211" i="8"/>
  <c r="G185" i="8"/>
  <c r="G159" i="8"/>
  <c r="G133" i="8"/>
  <c r="G107" i="8"/>
  <c r="G81" i="8"/>
  <c r="G55" i="8"/>
  <c r="G29" i="8"/>
  <c r="E237" i="8"/>
  <c r="F81" i="8" s="1"/>
  <c r="C237" i="8"/>
  <c r="D55" i="8" l="1"/>
  <c r="D29" i="8"/>
  <c r="D56" i="6"/>
  <c r="F56" i="6"/>
  <c r="F82" i="6"/>
  <c r="D30" i="6"/>
  <c r="F30" i="6"/>
  <c r="D82" i="6"/>
  <c r="G134" i="6"/>
  <c r="G238" i="4"/>
  <c r="C238" i="5"/>
  <c r="D56" i="4" s="1"/>
  <c r="E238" i="5"/>
  <c r="F134" i="4" s="1"/>
  <c r="D134" i="3"/>
  <c r="F56" i="4"/>
  <c r="G30" i="5"/>
  <c r="D185" i="8"/>
  <c r="D159" i="8"/>
  <c r="D211" i="8"/>
  <c r="F211" i="8"/>
  <c r="D82" i="3"/>
  <c r="D82" i="4"/>
  <c r="D186" i="4"/>
  <c r="D108" i="3"/>
  <c r="G238" i="3"/>
  <c r="F185" i="8"/>
  <c r="F419" i="9"/>
  <c r="D107" i="8"/>
  <c r="F107" i="8"/>
  <c r="G237" i="8"/>
  <c r="D133" i="8"/>
  <c r="F29" i="8"/>
  <c r="F133" i="8"/>
  <c r="F55" i="8"/>
  <c r="F159" i="8"/>
  <c r="D81" i="8"/>
  <c r="G303" i="7"/>
  <c r="F303" i="7"/>
  <c r="D303" i="7"/>
  <c r="G277" i="7"/>
  <c r="F277" i="7"/>
  <c r="D277" i="7"/>
  <c r="G257" i="7"/>
  <c r="F257" i="7"/>
  <c r="D257" i="7"/>
  <c r="G231" i="7"/>
  <c r="F231" i="7"/>
  <c r="D231" i="7"/>
  <c r="G211" i="7"/>
  <c r="F211" i="7"/>
  <c r="D211" i="7"/>
  <c r="G185" i="7"/>
  <c r="F185" i="7"/>
  <c r="D185" i="7"/>
  <c r="G159" i="7"/>
  <c r="F159" i="7"/>
  <c r="D159" i="7"/>
  <c r="G133" i="7"/>
  <c r="F133" i="7"/>
  <c r="D133" i="7"/>
  <c r="E107" i="7"/>
  <c r="F107" i="7" s="1"/>
  <c r="C107" i="7"/>
  <c r="D107" i="7" s="1"/>
  <c r="C106" i="7"/>
  <c r="G81" i="7"/>
  <c r="F81" i="7"/>
  <c r="D81" i="7"/>
  <c r="G55" i="7"/>
  <c r="F55" i="7"/>
  <c r="D55" i="7"/>
  <c r="G29" i="7"/>
  <c r="F29" i="7"/>
  <c r="G355" i="7"/>
  <c r="F355" i="7"/>
  <c r="D29" i="7"/>
  <c r="F134" i="6" l="1"/>
  <c r="D134" i="6"/>
  <c r="D30" i="4"/>
  <c r="D212" i="3"/>
  <c r="D186" i="3"/>
  <c r="D186" i="5"/>
  <c r="F212" i="4"/>
  <c r="F82" i="3"/>
  <c r="F30" i="4"/>
  <c r="F82" i="4"/>
  <c r="D30" i="3"/>
  <c r="D30" i="5" s="1"/>
  <c r="D108" i="4"/>
  <c r="D108" i="5" s="1"/>
  <c r="F238" i="3"/>
  <c r="F160" i="3"/>
  <c r="F108" i="3"/>
  <c r="F108" i="4"/>
  <c r="F30" i="3"/>
  <c r="G238" i="5"/>
  <c r="D160" i="3"/>
  <c r="F186" i="3"/>
  <c r="F186" i="4"/>
  <c r="D56" i="3"/>
  <c r="D56" i="5" s="1"/>
  <c r="F56" i="3"/>
  <c r="F134" i="3"/>
  <c r="F134" i="5" s="1"/>
  <c r="D134" i="4"/>
  <c r="F212" i="3"/>
  <c r="F212" i="5" s="1"/>
  <c r="D212" i="4"/>
  <c r="F160" i="4"/>
  <c r="D160" i="4"/>
  <c r="D82" i="5"/>
  <c r="F237" i="8"/>
  <c r="E329" i="7"/>
  <c r="F329" i="7" s="1"/>
  <c r="G107" i="7"/>
  <c r="D237" i="8"/>
  <c r="G107" i="6"/>
  <c r="G81" i="6"/>
  <c r="G55" i="6"/>
  <c r="G29" i="6"/>
  <c r="E133" i="6"/>
  <c r="F29" i="6" s="1"/>
  <c r="C133" i="6"/>
  <c r="D81" i="6" s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1" i="4"/>
  <c r="G185" i="4"/>
  <c r="G159" i="4"/>
  <c r="G133" i="4"/>
  <c r="G107" i="4"/>
  <c r="G81" i="4"/>
  <c r="G55" i="4"/>
  <c r="G29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E237" i="3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2" i="5"/>
  <c r="G32" i="5" s="1"/>
  <c r="C33" i="5"/>
  <c r="G33" i="5" s="1"/>
  <c r="C34" i="5"/>
  <c r="G34" i="5" s="1"/>
  <c r="C35" i="5"/>
  <c r="G35" i="5" s="1"/>
  <c r="C36" i="5"/>
  <c r="G36" i="5" s="1"/>
  <c r="C37" i="5"/>
  <c r="G37" i="5" s="1"/>
  <c r="C38" i="5"/>
  <c r="G38" i="5" s="1"/>
  <c r="C39" i="5"/>
  <c r="G39" i="5" s="1"/>
  <c r="C40" i="5"/>
  <c r="G40" i="5" s="1"/>
  <c r="C41" i="5"/>
  <c r="G41" i="5" s="1"/>
  <c r="C42" i="5"/>
  <c r="G42" i="5" s="1"/>
  <c r="C43" i="5"/>
  <c r="G43" i="5" s="1"/>
  <c r="C44" i="5"/>
  <c r="G44" i="5" s="1"/>
  <c r="C45" i="5"/>
  <c r="G45" i="5" s="1"/>
  <c r="C46" i="5"/>
  <c r="G46" i="5" s="1"/>
  <c r="C47" i="5"/>
  <c r="G47" i="5" s="1"/>
  <c r="C48" i="5"/>
  <c r="G48" i="5" s="1"/>
  <c r="C49" i="5"/>
  <c r="G49" i="5" s="1"/>
  <c r="C50" i="5"/>
  <c r="G50" i="5" s="1"/>
  <c r="C51" i="5"/>
  <c r="G51" i="5" s="1"/>
  <c r="C52" i="5"/>
  <c r="G52" i="5" s="1"/>
  <c r="C53" i="5"/>
  <c r="G53" i="5" s="1"/>
  <c r="C54" i="5"/>
  <c r="G54" i="5" s="1"/>
  <c r="C55" i="5"/>
  <c r="G55" i="5" s="1"/>
  <c r="C58" i="5"/>
  <c r="G58" i="5" s="1"/>
  <c r="C59" i="5"/>
  <c r="G59" i="5" s="1"/>
  <c r="C60" i="5"/>
  <c r="G60" i="5" s="1"/>
  <c r="C61" i="5"/>
  <c r="G61" i="5" s="1"/>
  <c r="C62" i="5"/>
  <c r="G62" i="5" s="1"/>
  <c r="C63" i="5"/>
  <c r="G63" i="5" s="1"/>
  <c r="C64" i="5"/>
  <c r="G64" i="5" s="1"/>
  <c r="C65" i="5"/>
  <c r="G65" i="5" s="1"/>
  <c r="C66" i="5"/>
  <c r="G66" i="5" s="1"/>
  <c r="C67" i="5"/>
  <c r="G67" i="5" s="1"/>
  <c r="C68" i="5"/>
  <c r="G68" i="5" s="1"/>
  <c r="C69" i="5"/>
  <c r="G69" i="5" s="1"/>
  <c r="C70" i="5"/>
  <c r="G70" i="5" s="1"/>
  <c r="C71" i="5"/>
  <c r="G71" i="5" s="1"/>
  <c r="C72" i="5"/>
  <c r="G72" i="5" s="1"/>
  <c r="C73" i="5"/>
  <c r="G73" i="5" s="1"/>
  <c r="C74" i="5"/>
  <c r="G74" i="5" s="1"/>
  <c r="C75" i="5"/>
  <c r="G75" i="5" s="1"/>
  <c r="C76" i="5"/>
  <c r="G76" i="5" s="1"/>
  <c r="C77" i="5"/>
  <c r="G77" i="5" s="1"/>
  <c r="C78" i="5"/>
  <c r="G78" i="5" s="1"/>
  <c r="C79" i="5"/>
  <c r="G79" i="5" s="1"/>
  <c r="C80" i="5"/>
  <c r="G80" i="5" s="1"/>
  <c r="C81" i="5"/>
  <c r="G81" i="5" s="1"/>
  <c r="C84" i="5"/>
  <c r="G84" i="5" s="1"/>
  <c r="C85" i="5"/>
  <c r="G85" i="5" s="1"/>
  <c r="C86" i="5"/>
  <c r="G86" i="5" s="1"/>
  <c r="C87" i="5"/>
  <c r="G87" i="5" s="1"/>
  <c r="C88" i="5"/>
  <c r="G88" i="5" s="1"/>
  <c r="C89" i="5"/>
  <c r="G89" i="5" s="1"/>
  <c r="C90" i="5"/>
  <c r="G90" i="5" s="1"/>
  <c r="C91" i="5"/>
  <c r="G91" i="5" s="1"/>
  <c r="C92" i="5"/>
  <c r="G92" i="5" s="1"/>
  <c r="C93" i="5"/>
  <c r="G93" i="5" s="1"/>
  <c r="C94" i="5"/>
  <c r="G94" i="5" s="1"/>
  <c r="C95" i="5"/>
  <c r="G95" i="5" s="1"/>
  <c r="C96" i="5"/>
  <c r="G96" i="5" s="1"/>
  <c r="C97" i="5"/>
  <c r="G97" i="5" s="1"/>
  <c r="C98" i="5"/>
  <c r="G98" i="5" s="1"/>
  <c r="C99" i="5"/>
  <c r="G99" i="5" s="1"/>
  <c r="C100" i="5"/>
  <c r="G100" i="5" s="1"/>
  <c r="C101" i="5"/>
  <c r="G101" i="5" s="1"/>
  <c r="C102" i="5"/>
  <c r="G102" i="5" s="1"/>
  <c r="C103" i="5"/>
  <c r="G103" i="5" s="1"/>
  <c r="C104" i="5"/>
  <c r="G104" i="5" s="1"/>
  <c r="C105" i="5"/>
  <c r="G105" i="5" s="1"/>
  <c r="C106" i="5"/>
  <c r="G106" i="5" s="1"/>
  <c r="C107" i="5"/>
  <c r="G107" i="5" s="1"/>
  <c r="C110" i="5"/>
  <c r="G110" i="5" s="1"/>
  <c r="C111" i="5"/>
  <c r="G111" i="5" s="1"/>
  <c r="C112" i="5"/>
  <c r="G112" i="5" s="1"/>
  <c r="C113" i="5"/>
  <c r="G113" i="5" s="1"/>
  <c r="C114" i="5"/>
  <c r="G114" i="5" s="1"/>
  <c r="C115" i="5"/>
  <c r="G115" i="5" s="1"/>
  <c r="C116" i="5"/>
  <c r="G116" i="5" s="1"/>
  <c r="C117" i="5"/>
  <c r="G117" i="5" s="1"/>
  <c r="C118" i="5"/>
  <c r="G118" i="5" s="1"/>
  <c r="C119" i="5"/>
  <c r="G119" i="5" s="1"/>
  <c r="C120" i="5"/>
  <c r="G120" i="5" s="1"/>
  <c r="C121" i="5"/>
  <c r="G121" i="5" s="1"/>
  <c r="C122" i="5"/>
  <c r="G122" i="5" s="1"/>
  <c r="C123" i="5"/>
  <c r="G123" i="5" s="1"/>
  <c r="C124" i="5"/>
  <c r="G124" i="5" s="1"/>
  <c r="C125" i="5"/>
  <c r="G125" i="5" s="1"/>
  <c r="C126" i="5"/>
  <c r="G126" i="5" s="1"/>
  <c r="C127" i="5"/>
  <c r="G127" i="5" s="1"/>
  <c r="C128" i="5"/>
  <c r="G128" i="5" s="1"/>
  <c r="C129" i="5"/>
  <c r="G129" i="5" s="1"/>
  <c r="C130" i="5"/>
  <c r="G130" i="5" s="1"/>
  <c r="C131" i="5"/>
  <c r="G131" i="5" s="1"/>
  <c r="C132" i="5"/>
  <c r="G132" i="5" s="1"/>
  <c r="C133" i="5"/>
  <c r="G133" i="5" s="1"/>
  <c r="C136" i="5"/>
  <c r="G136" i="5" s="1"/>
  <c r="C137" i="5"/>
  <c r="G137" i="5" s="1"/>
  <c r="C138" i="5"/>
  <c r="G138" i="5" s="1"/>
  <c r="C139" i="5"/>
  <c r="G139" i="5" s="1"/>
  <c r="C140" i="5"/>
  <c r="G140" i="5" s="1"/>
  <c r="C141" i="5"/>
  <c r="G141" i="5" s="1"/>
  <c r="C142" i="5"/>
  <c r="G142" i="5" s="1"/>
  <c r="C143" i="5"/>
  <c r="G143" i="5" s="1"/>
  <c r="C144" i="5"/>
  <c r="G144" i="5" s="1"/>
  <c r="C145" i="5"/>
  <c r="G145" i="5" s="1"/>
  <c r="C146" i="5"/>
  <c r="G146" i="5" s="1"/>
  <c r="C147" i="5"/>
  <c r="G147" i="5" s="1"/>
  <c r="C148" i="5"/>
  <c r="G148" i="5" s="1"/>
  <c r="C149" i="5"/>
  <c r="G149" i="5" s="1"/>
  <c r="C150" i="5"/>
  <c r="G150" i="5" s="1"/>
  <c r="C151" i="5"/>
  <c r="G151" i="5" s="1"/>
  <c r="C152" i="5"/>
  <c r="G152" i="5" s="1"/>
  <c r="C153" i="5"/>
  <c r="G153" i="5" s="1"/>
  <c r="C154" i="5"/>
  <c r="G154" i="5" s="1"/>
  <c r="C155" i="5"/>
  <c r="G155" i="5" s="1"/>
  <c r="C156" i="5"/>
  <c r="G156" i="5" s="1"/>
  <c r="C157" i="5"/>
  <c r="G157" i="5" s="1"/>
  <c r="C158" i="5"/>
  <c r="G158" i="5" s="1"/>
  <c r="C159" i="5"/>
  <c r="G159" i="5" s="1"/>
  <c r="C162" i="5"/>
  <c r="G162" i="5" s="1"/>
  <c r="C163" i="5"/>
  <c r="G163" i="5" s="1"/>
  <c r="C164" i="5"/>
  <c r="G164" i="5" s="1"/>
  <c r="C165" i="5"/>
  <c r="G165" i="5" s="1"/>
  <c r="C166" i="5"/>
  <c r="G166" i="5" s="1"/>
  <c r="C167" i="5"/>
  <c r="G167" i="5" s="1"/>
  <c r="C168" i="5"/>
  <c r="G168" i="5" s="1"/>
  <c r="C169" i="5"/>
  <c r="G169" i="5" s="1"/>
  <c r="C170" i="5"/>
  <c r="G170" i="5" s="1"/>
  <c r="C171" i="5"/>
  <c r="G171" i="5" s="1"/>
  <c r="C172" i="5"/>
  <c r="G172" i="5" s="1"/>
  <c r="C173" i="5"/>
  <c r="G173" i="5" s="1"/>
  <c r="C174" i="5"/>
  <c r="G174" i="5" s="1"/>
  <c r="C175" i="5"/>
  <c r="G175" i="5" s="1"/>
  <c r="C176" i="5"/>
  <c r="G176" i="5" s="1"/>
  <c r="C177" i="5"/>
  <c r="G177" i="5" s="1"/>
  <c r="C178" i="5"/>
  <c r="G178" i="5" s="1"/>
  <c r="C179" i="5"/>
  <c r="G179" i="5" s="1"/>
  <c r="C180" i="5"/>
  <c r="G180" i="5" s="1"/>
  <c r="C181" i="5"/>
  <c r="G181" i="5" s="1"/>
  <c r="C182" i="5"/>
  <c r="G182" i="5" s="1"/>
  <c r="C183" i="5"/>
  <c r="G183" i="5" s="1"/>
  <c r="C184" i="5"/>
  <c r="G184" i="5" s="1"/>
  <c r="C185" i="5"/>
  <c r="G185" i="5" s="1"/>
  <c r="C188" i="5"/>
  <c r="G188" i="5" s="1"/>
  <c r="C189" i="5"/>
  <c r="G189" i="5" s="1"/>
  <c r="C190" i="5"/>
  <c r="G190" i="5" s="1"/>
  <c r="C191" i="5"/>
  <c r="G191" i="5" s="1"/>
  <c r="C192" i="5"/>
  <c r="G192" i="5" s="1"/>
  <c r="C193" i="5"/>
  <c r="G193" i="5" s="1"/>
  <c r="C194" i="5"/>
  <c r="G194" i="5" s="1"/>
  <c r="C195" i="5"/>
  <c r="G195" i="5" s="1"/>
  <c r="C196" i="5"/>
  <c r="G196" i="5" s="1"/>
  <c r="C197" i="5"/>
  <c r="G197" i="5" s="1"/>
  <c r="C198" i="5"/>
  <c r="G198" i="5" s="1"/>
  <c r="C199" i="5"/>
  <c r="G199" i="5" s="1"/>
  <c r="C200" i="5"/>
  <c r="G200" i="5" s="1"/>
  <c r="C201" i="5"/>
  <c r="G201" i="5" s="1"/>
  <c r="C202" i="5"/>
  <c r="G202" i="5" s="1"/>
  <c r="C203" i="5"/>
  <c r="G203" i="5" s="1"/>
  <c r="C204" i="5"/>
  <c r="G204" i="5" s="1"/>
  <c r="C205" i="5"/>
  <c r="G205" i="5" s="1"/>
  <c r="C206" i="5"/>
  <c r="G206" i="5" s="1"/>
  <c r="C207" i="5"/>
  <c r="G207" i="5" s="1"/>
  <c r="C208" i="5"/>
  <c r="G208" i="5" s="1"/>
  <c r="C209" i="5"/>
  <c r="G209" i="5" s="1"/>
  <c r="C210" i="5"/>
  <c r="G210" i="5" s="1"/>
  <c r="C211" i="5"/>
  <c r="G211" i="5" s="1"/>
  <c r="C237" i="4"/>
  <c r="C237" i="5" s="1"/>
  <c r="D212" i="5" l="1"/>
  <c r="F82" i="5"/>
  <c r="F30" i="5"/>
  <c r="F108" i="5"/>
  <c r="D160" i="5"/>
  <c r="F186" i="5"/>
  <c r="F238" i="4"/>
  <c r="F238" i="5" s="1"/>
  <c r="D238" i="4"/>
  <c r="F160" i="5"/>
  <c r="D134" i="5"/>
  <c r="D238" i="3"/>
  <c r="G28" i="5"/>
  <c r="D185" i="4"/>
  <c r="D211" i="3"/>
  <c r="D81" i="3"/>
  <c r="D159" i="4"/>
  <c r="D133" i="4"/>
  <c r="D107" i="4"/>
  <c r="D185" i="3"/>
  <c r="D29" i="3"/>
  <c r="D55" i="4"/>
  <c r="D159" i="3"/>
  <c r="D133" i="3"/>
  <c r="D211" i="4"/>
  <c r="D81" i="4"/>
  <c r="D29" i="4"/>
  <c r="D107" i="3"/>
  <c r="D55" i="3"/>
  <c r="G21" i="5"/>
  <c r="G9" i="5"/>
  <c r="D55" i="6"/>
  <c r="D29" i="6"/>
  <c r="D107" i="6"/>
  <c r="G133" i="6"/>
  <c r="G16" i="5"/>
  <c r="G237" i="3"/>
  <c r="G27" i="5"/>
  <c r="G15" i="5"/>
  <c r="G26" i="5"/>
  <c r="G14" i="5"/>
  <c r="G237" i="4"/>
  <c r="F55" i="6"/>
  <c r="G25" i="5"/>
  <c r="G13" i="5"/>
  <c r="F81" i="6"/>
  <c r="G24" i="5"/>
  <c r="G12" i="5"/>
  <c r="F107" i="6"/>
  <c r="G23" i="5"/>
  <c r="G11" i="5"/>
  <c r="G22" i="5"/>
  <c r="G10" i="5"/>
  <c r="G20" i="5"/>
  <c r="G8" i="5"/>
  <c r="G19" i="5"/>
  <c r="G7" i="5"/>
  <c r="G18" i="5"/>
  <c r="G29" i="5"/>
  <c r="G17" i="5"/>
  <c r="E237" i="5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F366" i="9"/>
  <c r="D366" i="9"/>
  <c r="F340" i="9"/>
  <c r="D340" i="9"/>
  <c r="F314" i="9"/>
  <c r="D314" i="9"/>
  <c r="F288" i="9"/>
  <c r="F292" i="9"/>
  <c r="D288" i="9"/>
  <c r="F262" i="9"/>
  <c r="D262" i="9"/>
  <c r="F236" i="9"/>
  <c r="D236" i="9"/>
  <c r="F210" i="9"/>
  <c r="D210" i="9"/>
  <c r="F184" i="9"/>
  <c r="D184" i="9"/>
  <c r="F158" i="9"/>
  <c r="D158" i="9"/>
  <c r="F132" i="9"/>
  <c r="D132" i="9"/>
  <c r="F106" i="9"/>
  <c r="D106" i="9"/>
  <c r="F80" i="9"/>
  <c r="D80" i="9"/>
  <c r="F54" i="9"/>
  <c r="D54" i="9"/>
  <c r="F28" i="9"/>
  <c r="D28" i="9"/>
  <c r="E392" i="9"/>
  <c r="F392" i="9" s="1"/>
  <c r="G418" i="9"/>
  <c r="G28" i="8"/>
  <c r="G210" i="8"/>
  <c r="G184" i="8"/>
  <c r="G158" i="8"/>
  <c r="G132" i="8"/>
  <c r="G106" i="8"/>
  <c r="G80" i="8"/>
  <c r="G54" i="8"/>
  <c r="E236" i="8"/>
  <c r="F132" i="8" s="1"/>
  <c r="C236" i="8"/>
  <c r="G354" i="7"/>
  <c r="F354" i="7"/>
  <c r="F302" i="7"/>
  <c r="D302" i="7"/>
  <c r="F276" i="7"/>
  <c r="D276" i="7"/>
  <c r="F256" i="7"/>
  <c r="D256" i="7"/>
  <c r="F230" i="7"/>
  <c r="D230" i="7"/>
  <c r="F210" i="7"/>
  <c r="D210" i="7"/>
  <c r="F184" i="7"/>
  <c r="D184" i="7"/>
  <c r="F158" i="7"/>
  <c r="D158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F132" i="7"/>
  <c r="D132" i="7"/>
  <c r="E106" i="7"/>
  <c r="F106" i="7" s="1"/>
  <c r="F80" i="7"/>
  <c r="D80" i="7"/>
  <c r="F54" i="7"/>
  <c r="D54" i="7"/>
  <c r="F28" i="7"/>
  <c r="D28" i="7"/>
  <c r="D106" i="7"/>
  <c r="D54" i="8" l="1"/>
  <c r="D28" i="8"/>
  <c r="D238" i="5"/>
  <c r="D185" i="5"/>
  <c r="D81" i="5"/>
  <c r="D159" i="5"/>
  <c r="D133" i="5"/>
  <c r="D211" i="5"/>
  <c r="D55" i="5"/>
  <c r="D107" i="5"/>
  <c r="F133" i="6"/>
  <c r="D237" i="4"/>
  <c r="D29" i="5"/>
  <c r="D237" i="3"/>
  <c r="F81" i="3"/>
  <c r="F185" i="4"/>
  <c r="F29" i="4"/>
  <c r="F55" i="3"/>
  <c r="F29" i="3"/>
  <c r="F159" i="4"/>
  <c r="F133" i="4"/>
  <c r="F159" i="3"/>
  <c r="F107" i="4"/>
  <c r="F133" i="3"/>
  <c r="F81" i="4"/>
  <c r="F211" i="4"/>
  <c r="F185" i="3"/>
  <c r="F107" i="3"/>
  <c r="F55" i="4"/>
  <c r="D133" i="6"/>
  <c r="F158" i="8"/>
  <c r="F184" i="8"/>
  <c r="F54" i="8"/>
  <c r="F80" i="8"/>
  <c r="D184" i="8"/>
  <c r="G236" i="8"/>
  <c r="D132" i="8"/>
  <c r="D80" i="8"/>
  <c r="D158" i="8"/>
  <c r="D106" i="8"/>
  <c r="D210" i="8"/>
  <c r="F106" i="8"/>
  <c r="F210" i="8"/>
  <c r="F28" i="8"/>
  <c r="G106" i="7"/>
  <c r="E328" i="7"/>
  <c r="F328" i="7" s="1"/>
  <c r="F211" i="3"/>
  <c r="G237" i="5"/>
  <c r="F237" i="3"/>
  <c r="F418" i="9"/>
  <c r="G106" i="6"/>
  <c r="G80" i="6"/>
  <c r="G54" i="6"/>
  <c r="G28" i="6"/>
  <c r="E132" i="6"/>
  <c r="F54" i="6" s="1"/>
  <c r="C132" i="6"/>
  <c r="D80" i="6" s="1"/>
  <c r="C236" i="4"/>
  <c r="C214" i="4"/>
  <c r="E236" i="3"/>
  <c r="F81" i="5" l="1"/>
  <c r="F55" i="5"/>
  <c r="F159" i="5"/>
  <c r="F107" i="5"/>
  <c r="F185" i="5"/>
  <c r="F211" i="5"/>
  <c r="F133" i="5"/>
  <c r="D237" i="5"/>
  <c r="F236" i="8"/>
  <c r="D236" i="8"/>
  <c r="F80" i="6"/>
  <c r="F106" i="6"/>
  <c r="D106" i="6"/>
  <c r="D28" i="6"/>
  <c r="F28" i="6"/>
  <c r="G132" i="6"/>
  <c r="D54" i="6"/>
  <c r="F237" i="4"/>
  <c r="F237" i="5" s="1"/>
  <c r="F29" i="5"/>
  <c r="G236" i="4"/>
  <c r="E236" i="5"/>
  <c r="C236" i="5"/>
  <c r="F132" i="6" l="1"/>
  <c r="D158" i="3"/>
  <c r="D158" i="4"/>
  <c r="D132" i="3"/>
  <c r="D132" i="4"/>
  <c r="D106" i="3"/>
  <c r="D106" i="4"/>
  <c r="D80" i="3"/>
  <c r="D80" i="4"/>
  <c r="D184" i="4"/>
  <c r="D54" i="3"/>
  <c r="D210" i="4"/>
  <c r="D184" i="3"/>
  <c r="D54" i="4"/>
  <c r="D28" i="4"/>
  <c r="F132" i="4"/>
  <c r="F106" i="4"/>
  <c r="F80" i="4"/>
  <c r="F54" i="4"/>
  <c r="F210" i="4"/>
  <c r="F28" i="4"/>
  <c r="F184" i="4"/>
  <c r="F158" i="4"/>
  <c r="D132" i="6"/>
  <c r="D210" i="3"/>
  <c r="D28" i="3"/>
  <c r="G236" i="3"/>
  <c r="F28" i="3"/>
  <c r="F106" i="3"/>
  <c r="F184" i="3"/>
  <c r="F210" i="3"/>
  <c r="F80" i="3"/>
  <c r="F158" i="3"/>
  <c r="F132" i="3"/>
  <c r="F54" i="3"/>
  <c r="F54" i="5" s="1"/>
  <c r="F236" i="3"/>
  <c r="G236" i="5"/>
  <c r="F365" i="9"/>
  <c r="D365" i="9"/>
  <c r="F339" i="9"/>
  <c r="D339" i="9"/>
  <c r="F313" i="9"/>
  <c r="D313" i="9"/>
  <c r="F287" i="9"/>
  <c r="D287" i="9"/>
  <c r="F261" i="9"/>
  <c r="D261" i="9"/>
  <c r="F235" i="9"/>
  <c r="D235" i="9"/>
  <c r="F209" i="9"/>
  <c r="D209" i="9"/>
  <c r="F183" i="9"/>
  <c r="D183" i="9"/>
  <c r="F157" i="9"/>
  <c r="D157" i="9"/>
  <c r="F131" i="9"/>
  <c r="D131" i="9"/>
  <c r="F105" i="9"/>
  <c r="D105" i="9"/>
  <c r="F79" i="9"/>
  <c r="D79" i="9"/>
  <c r="F53" i="9"/>
  <c r="D53" i="9"/>
  <c r="F27" i="9"/>
  <c r="D27" i="9"/>
  <c r="E391" i="9"/>
  <c r="F391" i="9" s="1"/>
  <c r="G417" i="9"/>
  <c r="F132" i="5" l="1"/>
  <c r="D54" i="5"/>
  <c r="F80" i="5"/>
  <c r="F106" i="5"/>
  <c r="D158" i="5"/>
  <c r="D80" i="5"/>
  <c r="F184" i="5"/>
  <c r="D106" i="5"/>
  <c r="D132" i="5"/>
  <c r="D210" i="5"/>
  <c r="D184" i="5"/>
  <c r="F158" i="5"/>
  <c r="F210" i="5"/>
  <c r="F28" i="5"/>
  <c r="D28" i="5"/>
  <c r="D236" i="3"/>
  <c r="F236" i="4"/>
  <c r="F236" i="5" s="1"/>
  <c r="D236" i="4"/>
  <c r="F417" i="9"/>
  <c r="G209" i="8"/>
  <c r="G183" i="8"/>
  <c r="G157" i="8"/>
  <c r="G131" i="8"/>
  <c r="G105" i="8"/>
  <c r="G79" i="8"/>
  <c r="G53" i="8"/>
  <c r="G27" i="8"/>
  <c r="E235" i="8"/>
  <c r="F27" i="8" s="1"/>
  <c r="C235" i="8"/>
  <c r="F301" i="7"/>
  <c r="D301" i="7"/>
  <c r="F275" i="7"/>
  <c r="D275" i="7"/>
  <c r="F255" i="7"/>
  <c r="D255" i="7"/>
  <c r="F229" i="7"/>
  <c r="D229" i="7"/>
  <c r="F209" i="7"/>
  <c r="D209" i="7"/>
  <c r="F183" i="7"/>
  <c r="D183" i="7"/>
  <c r="F157" i="7"/>
  <c r="D157" i="7"/>
  <c r="F131" i="7"/>
  <c r="D131" i="7"/>
  <c r="E105" i="7"/>
  <c r="C105" i="7"/>
  <c r="D105" i="7" s="1"/>
  <c r="F79" i="7"/>
  <c r="D79" i="7"/>
  <c r="F53" i="7"/>
  <c r="D53" i="7"/>
  <c r="F27" i="7"/>
  <c r="G353" i="7"/>
  <c r="F353" i="7"/>
  <c r="D27" i="7"/>
  <c r="D27" i="8" l="1"/>
  <c r="D53" i="8"/>
  <c r="E327" i="7"/>
  <c r="F327" i="7" s="1"/>
  <c r="G105" i="7"/>
  <c r="D236" i="5"/>
  <c r="F209" i="8"/>
  <c r="D209" i="8"/>
  <c r="F183" i="8"/>
  <c r="F105" i="7"/>
  <c r="D183" i="8"/>
  <c r="F157" i="8"/>
  <c r="D157" i="8"/>
  <c r="F131" i="8"/>
  <c r="D131" i="8"/>
  <c r="F105" i="8"/>
  <c r="D105" i="8"/>
  <c r="F79" i="8"/>
  <c r="D79" i="8"/>
  <c r="F53" i="8"/>
  <c r="G235" i="8"/>
  <c r="F235" i="8" l="1"/>
  <c r="D235" i="8"/>
  <c r="G105" i="6"/>
  <c r="G79" i="6"/>
  <c r="G53" i="6"/>
  <c r="G27" i="6"/>
  <c r="E131" i="6"/>
  <c r="F27" i="6" s="1"/>
  <c r="C131" i="6"/>
  <c r="D105" i="6" s="1"/>
  <c r="G131" i="6" l="1"/>
  <c r="F79" i="6"/>
  <c r="F53" i="6"/>
  <c r="F105" i="6"/>
  <c r="D79" i="6"/>
  <c r="D53" i="6"/>
  <c r="D27" i="6"/>
  <c r="C235" i="4"/>
  <c r="C235" i="5" s="1"/>
  <c r="E235" i="3"/>
  <c r="G235" i="4" l="1"/>
  <c r="F131" i="6"/>
  <c r="D131" i="3"/>
  <c r="D131" i="4"/>
  <c r="D105" i="3"/>
  <c r="D105" i="4"/>
  <c r="D79" i="3"/>
  <c r="D79" i="4"/>
  <c r="D53" i="3"/>
  <c r="D53" i="4"/>
  <c r="D209" i="4"/>
  <c r="D27" i="4"/>
  <c r="D157" i="3"/>
  <c r="D157" i="4"/>
  <c r="D183" i="3"/>
  <c r="D183" i="4"/>
  <c r="D131" i="6"/>
  <c r="E235" i="5"/>
  <c r="D27" i="3"/>
  <c r="D209" i="3"/>
  <c r="G235" i="3"/>
  <c r="D52" i="7"/>
  <c r="D157" i="5" l="1"/>
  <c r="D79" i="5"/>
  <c r="D53" i="5"/>
  <c r="D105" i="5"/>
  <c r="D209" i="5"/>
  <c r="D131" i="5"/>
  <c r="D183" i="5"/>
  <c r="D27" i="5"/>
  <c r="F105" i="4"/>
  <c r="F79" i="4"/>
  <c r="F53" i="4"/>
  <c r="F209" i="4"/>
  <c r="F27" i="4"/>
  <c r="F183" i="4"/>
  <c r="F157" i="4"/>
  <c r="F131" i="4"/>
  <c r="F105" i="3"/>
  <c r="F27" i="3"/>
  <c r="F235" i="3"/>
  <c r="F53" i="3"/>
  <c r="F209" i="3"/>
  <c r="F183" i="3"/>
  <c r="F157" i="3"/>
  <c r="F79" i="3"/>
  <c r="F79" i="5" s="1"/>
  <c r="F131" i="3"/>
  <c r="G235" i="5"/>
  <c r="D235" i="3"/>
  <c r="D235" i="4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14" i="8"/>
  <c r="F136" i="8" s="1"/>
  <c r="D25" i="8" l="1"/>
  <c r="D51" i="8"/>
  <c r="D10" i="8"/>
  <c r="D36" i="8"/>
  <c r="D62" i="8"/>
  <c r="D20" i="8"/>
  <c r="D46" i="8"/>
  <c r="D7" i="8"/>
  <c r="D33" i="8"/>
  <c r="D59" i="8"/>
  <c r="D14" i="8"/>
  <c r="D40" i="8"/>
  <c r="D66" i="8"/>
  <c r="D24" i="8"/>
  <c r="D50" i="8"/>
  <c r="D23" i="8"/>
  <c r="D49" i="8"/>
  <c r="D22" i="8"/>
  <c r="D48" i="8"/>
  <c r="D9" i="8"/>
  <c r="D35" i="8"/>
  <c r="D61" i="8"/>
  <c r="D8" i="8"/>
  <c r="D60" i="8"/>
  <c r="D34" i="8"/>
  <c r="D19" i="8"/>
  <c r="D45" i="8"/>
  <c r="D18" i="8"/>
  <c r="D44" i="8"/>
  <c r="D12" i="8"/>
  <c r="D38" i="8"/>
  <c r="D64" i="8"/>
  <c r="D43" i="8"/>
  <c r="D17" i="8"/>
  <c r="D26" i="8"/>
  <c r="D52" i="8"/>
  <c r="D47" i="8"/>
  <c r="D21" i="8"/>
  <c r="D42" i="8"/>
  <c r="D16" i="8"/>
  <c r="D13" i="8"/>
  <c r="D39" i="8"/>
  <c r="D65" i="8"/>
  <c r="D63" i="8"/>
  <c r="D11" i="8"/>
  <c r="D37" i="8"/>
  <c r="D6" i="8"/>
  <c r="D58" i="8"/>
  <c r="D32" i="8"/>
  <c r="D15" i="8"/>
  <c r="D41" i="8"/>
  <c r="F131" i="5"/>
  <c r="F183" i="5"/>
  <c r="F157" i="5"/>
  <c r="F209" i="5"/>
  <c r="F53" i="5"/>
  <c r="F105" i="5"/>
  <c r="F27" i="5"/>
  <c r="F235" i="4"/>
  <c r="F235" i="5" s="1"/>
  <c r="D235" i="5"/>
  <c r="F52" i="7"/>
  <c r="F26" i="7"/>
  <c r="F32" i="7"/>
  <c r="F338" i="9" l="1"/>
  <c r="D338" i="9"/>
  <c r="F312" i="9"/>
  <c r="D312" i="9"/>
  <c r="F286" i="9"/>
  <c r="D286" i="9"/>
  <c r="F260" i="9"/>
  <c r="D260" i="9"/>
  <c r="F234" i="9"/>
  <c r="D234" i="9"/>
  <c r="F208" i="9"/>
  <c r="D208" i="9"/>
  <c r="F182" i="9"/>
  <c r="D182" i="9"/>
  <c r="F156" i="9"/>
  <c r="D156" i="9"/>
  <c r="F130" i="9"/>
  <c r="D130" i="9"/>
  <c r="F104" i="9"/>
  <c r="D104" i="9"/>
  <c r="F78" i="9"/>
  <c r="D78" i="9"/>
  <c r="F52" i="9"/>
  <c r="D52" i="9"/>
  <c r="F26" i="9"/>
  <c r="E390" i="9"/>
  <c r="F390" i="9" s="1"/>
  <c r="F364" i="9"/>
  <c r="D364" i="9"/>
  <c r="G416" i="9"/>
  <c r="D25" i="9"/>
  <c r="D26" i="9"/>
  <c r="F208" i="8"/>
  <c r="G208" i="8"/>
  <c r="D208" i="8"/>
  <c r="F182" i="8"/>
  <c r="G182" i="8"/>
  <c r="D182" i="8"/>
  <c r="F156" i="8"/>
  <c r="G156" i="8"/>
  <c r="D156" i="8"/>
  <c r="F130" i="8"/>
  <c r="G130" i="8"/>
  <c r="D130" i="8"/>
  <c r="F104" i="8"/>
  <c r="G104" i="8"/>
  <c r="D104" i="8"/>
  <c r="F78" i="8"/>
  <c r="G78" i="8"/>
  <c r="D78" i="8"/>
  <c r="F52" i="8"/>
  <c r="G52" i="8"/>
  <c r="F26" i="8"/>
  <c r="G26" i="8"/>
  <c r="G234" i="8"/>
  <c r="F416" i="9" l="1"/>
  <c r="D234" i="8"/>
  <c r="F234" i="8"/>
  <c r="F300" i="7" l="1"/>
  <c r="D300" i="7"/>
  <c r="F274" i="7"/>
  <c r="D274" i="7"/>
  <c r="F254" i="7"/>
  <c r="D254" i="7"/>
  <c r="F228" i="7"/>
  <c r="D228" i="7"/>
  <c r="F208" i="7"/>
  <c r="D208" i="7"/>
  <c r="F182" i="7"/>
  <c r="D182" i="7"/>
  <c r="F156" i="7"/>
  <c r="D156" i="7"/>
  <c r="F130" i="7"/>
  <c r="D130" i="7"/>
  <c r="E104" i="7"/>
  <c r="G352" i="7"/>
  <c r="F352" i="7"/>
  <c r="F104" i="7" l="1"/>
  <c r="E326" i="7"/>
  <c r="F326" i="7" s="1"/>
  <c r="D26" i="7" l="1"/>
  <c r="F78" i="7"/>
  <c r="D77" i="7"/>
  <c r="D78" i="7"/>
  <c r="C104" i="7"/>
  <c r="G104" i="7" s="1"/>
  <c r="D104" i="7" l="1"/>
  <c r="G104" i="6"/>
  <c r="G78" i="6"/>
  <c r="G52" i="6"/>
  <c r="G26" i="6"/>
  <c r="E130" i="6"/>
  <c r="F52" i="6" s="1"/>
  <c r="C130" i="6"/>
  <c r="D104" i="6" s="1"/>
  <c r="D78" i="6" l="1"/>
  <c r="F104" i="6"/>
  <c r="F26" i="6"/>
  <c r="D52" i="6"/>
  <c r="G130" i="6"/>
  <c r="D26" i="6"/>
  <c r="F78" i="6"/>
  <c r="F130" i="6" l="1"/>
  <c r="D130" i="6"/>
  <c r="C234" i="4"/>
  <c r="G234" i="4" s="1"/>
  <c r="C234" i="5" l="1"/>
  <c r="E234" i="3"/>
  <c r="E234" i="5" s="1"/>
  <c r="F78" i="4" l="1"/>
  <c r="F52" i="4"/>
  <c r="F208" i="4"/>
  <c r="F26" i="4"/>
  <c r="F182" i="4"/>
  <c r="F156" i="4"/>
  <c r="F130" i="4"/>
  <c r="F104" i="4"/>
  <c r="D104" i="3"/>
  <c r="D104" i="4"/>
  <c r="D78" i="3"/>
  <c r="D78" i="4"/>
  <c r="D52" i="3"/>
  <c r="D52" i="4"/>
  <c r="D208" i="4"/>
  <c r="D26" i="4"/>
  <c r="D182" i="3"/>
  <c r="D182" i="4"/>
  <c r="D130" i="4"/>
  <c r="D156" i="3"/>
  <c r="D130" i="3"/>
  <c r="D156" i="4"/>
  <c r="D26" i="3"/>
  <c r="D208" i="3"/>
  <c r="F26" i="3"/>
  <c r="G234" i="5"/>
  <c r="F208" i="3"/>
  <c r="F104" i="3"/>
  <c r="F182" i="3"/>
  <c r="F130" i="3"/>
  <c r="F78" i="3"/>
  <c r="F78" i="5" s="1"/>
  <c r="F52" i="3"/>
  <c r="F52" i="5" s="1"/>
  <c r="F156" i="3"/>
  <c r="F156" i="5" s="1"/>
  <c r="G234" i="3"/>
  <c r="F234" i="3"/>
  <c r="M20" i="10"/>
  <c r="N18" i="10" s="1"/>
  <c r="L20" i="10"/>
  <c r="K20" i="10"/>
  <c r="J20" i="10"/>
  <c r="I20" i="10"/>
  <c r="H20" i="10"/>
  <c r="G20" i="10"/>
  <c r="F20" i="10"/>
  <c r="E20" i="10"/>
  <c r="C20" i="10"/>
  <c r="D16" i="10" s="1"/>
  <c r="O19" i="10"/>
  <c r="O18" i="10"/>
  <c r="O17" i="10"/>
  <c r="O16" i="10"/>
  <c r="O15" i="10"/>
  <c r="O14" i="10"/>
  <c r="M12" i="10"/>
  <c r="N8" i="10" s="1"/>
  <c r="L12" i="10"/>
  <c r="K12" i="10"/>
  <c r="J12" i="10"/>
  <c r="I12" i="10"/>
  <c r="H12" i="10"/>
  <c r="G12" i="10"/>
  <c r="F12" i="10"/>
  <c r="E12" i="10"/>
  <c r="C12" i="10"/>
  <c r="D10" i="10" s="1"/>
  <c r="O11" i="10"/>
  <c r="O10" i="10"/>
  <c r="O9" i="10"/>
  <c r="O8" i="10"/>
  <c r="O7" i="10"/>
  <c r="O6" i="10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E389" i="9"/>
  <c r="F389" i="9" s="1"/>
  <c r="E388" i="9"/>
  <c r="F388" i="9" s="1"/>
  <c r="E387" i="9"/>
  <c r="F387" i="9" s="1"/>
  <c r="E386" i="9"/>
  <c r="F386" i="9" s="1"/>
  <c r="E385" i="9"/>
  <c r="F385" i="9" s="1"/>
  <c r="E384" i="9"/>
  <c r="F384" i="9" s="1"/>
  <c r="E383" i="9"/>
  <c r="F383" i="9" s="1"/>
  <c r="E382" i="9"/>
  <c r="F382" i="9" s="1"/>
  <c r="E381" i="9"/>
  <c r="F381" i="9" s="1"/>
  <c r="E380" i="9"/>
  <c r="F380" i="9" s="1"/>
  <c r="E379" i="9"/>
  <c r="F379" i="9" s="1"/>
  <c r="E378" i="9"/>
  <c r="F378" i="9" s="1"/>
  <c r="E377" i="9"/>
  <c r="F377" i="9" s="1"/>
  <c r="E376" i="9"/>
  <c r="F376" i="9" s="1"/>
  <c r="E375" i="9"/>
  <c r="F375" i="9" s="1"/>
  <c r="E374" i="9"/>
  <c r="F374" i="9" s="1"/>
  <c r="E373" i="9"/>
  <c r="F373" i="9" s="1"/>
  <c r="E372" i="9"/>
  <c r="F372" i="9" s="1"/>
  <c r="E371" i="9"/>
  <c r="F371" i="9" s="1"/>
  <c r="E370" i="9"/>
  <c r="F370" i="9" s="1"/>
  <c r="F363" i="9"/>
  <c r="D363" i="9"/>
  <c r="F362" i="9"/>
  <c r="D362" i="9"/>
  <c r="F361" i="9"/>
  <c r="D361" i="9"/>
  <c r="F360" i="9"/>
  <c r="D360" i="9"/>
  <c r="F359" i="9"/>
  <c r="D359" i="9"/>
  <c r="F358" i="9"/>
  <c r="D358" i="9"/>
  <c r="F357" i="9"/>
  <c r="D357" i="9"/>
  <c r="F356" i="9"/>
  <c r="D356" i="9"/>
  <c r="F355" i="9"/>
  <c r="D355" i="9"/>
  <c r="F354" i="9"/>
  <c r="D354" i="9"/>
  <c r="F353" i="9"/>
  <c r="D353" i="9"/>
  <c r="F352" i="9"/>
  <c r="D352" i="9"/>
  <c r="F351" i="9"/>
  <c r="D351" i="9"/>
  <c r="F350" i="9"/>
  <c r="D350" i="9"/>
  <c r="F349" i="9"/>
  <c r="D349" i="9"/>
  <c r="F348" i="9"/>
  <c r="D348" i="9"/>
  <c r="F347" i="9"/>
  <c r="D347" i="9"/>
  <c r="F346" i="9"/>
  <c r="D346" i="9"/>
  <c r="F345" i="9"/>
  <c r="D345" i="9"/>
  <c r="F344" i="9"/>
  <c r="D344" i="9"/>
  <c r="F337" i="9"/>
  <c r="D337" i="9"/>
  <c r="F336" i="9"/>
  <c r="D336" i="9"/>
  <c r="F335" i="9"/>
  <c r="D335" i="9"/>
  <c r="F334" i="9"/>
  <c r="D334" i="9"/>
  <c r="F333" i="9"/>
  <c r="D333" i="9"/>
  <c r="F332" i="9"/>
  <c r="D332" i="9"/>
  <c r="F331" i="9"/>
  <c r="D331" i="9"/>
  <c r="F330" i="9"/>
  <c r="D330" i="9"/>
  <c r="F329" i="9"/>
  <c r="D329" i="9"/>
  <c r="F328" i="9"/>
  <c r="D328" i="9"/>
  <c r="F327" i="9"/>
  <c r="D327" i="9"/>
  <c r="F326" i="9"/>
  <c r="D326" i="9"/>
  <c r="F325" i="9"/>
  <c r="D325" i="9"/>
  <c r="F324" i="9"/>
  <c r="D324" i="9"/>
  <c r="F323" i="9"/>
  <c r="D323" i="9"/>
  <c r="F322" i="9"/>
  <c r="D322" i="9"/>
  <c r="F321" i="9"/>
  <c r="D321" i="9"/>
  <c r="F320" i="9"/>
  <c r="D320" i="9"/>
  <c r="F319" i="9"/>
  <c r="D319" i="9"/>
  <c r="F318" i="9"/>
  <c r="D318" i="9"/>
  <c r="F311" i="9"/>
  <c r="D311" i="9"/>
  <c r="F310" i="9"/>
  <c r="D310" i="9"/>
  <c r="F309" i="9"/>
  <c r="D309" i="9"/>
  <c r="F308" i="9"/>
  <c r="D308" i="9"/>
  <c r="F307" i="9"/>
  <c r="D307" i="9"/>
  <c r="F306" i="9"/>
  <c r="D306" i="9"/>
  <c r="F305" i="9"/>
  <c r="D305" i="9"/>
  <c r="F304" i="9"/>
  <c r="D304" i="9"/>
  <c r="F303" i="9"/>
  <c r="D303" i="9"/>
  <c r="F302" i="9"/>
  <c r="D302" i="9"/>
  <c r="F301" i="9"/>
  <c r="D301" i="9"/>
  <c r="F300" i="9"/>
  <c r="D300" i="9"/>
  <c r="F299" i="9"/>
  <c r="D299" i="9"/>
  <c r="F298" i="9"/>
  <c r="D298" i="9"/>
  <c r="F297" i="9"/>
  <c r="D297" i="9"/>
  <c r="F296" i="9"/>
  <c r="D296" i="9"/>
  <c r="F295" i="9"/>
  <c r="D295" i="9"/>
  <c r="F294" i="9"/>
  <c r="D294" i="9"/>
  <c r="F293" i="9"/>
  <c r="D293" i="9"/>
  <c r="D292" i="9"/>
  <c r="F285" i="9"/>
  <c r="D285" i="9"/>
  <c r="F284" i="9"/>
  <c r="D284" i="9"/>
  <c r="F283" i="9"/>
  <c r="D283" i="9"/>
  <c r="F282" i="9"/>
  <c r="D282" i="9"/>
  <c r="F281" i="9"/>
  <c r="D281" i="9"/>
  <c r="F280" i="9"/>
  <c r="D280" i="9"/>
  <c r="F279" i="9"/>
  <c r="D279" i="9"/>
  <c r="F278" i="9"/>
  <c r="D278" i="9"/>
  <c r="F277" i="9"/>
  <c r="D277" i="9"/>
  <c r="F276" i="9"/>
  <c r="D276" i="9"/>
  <c r="F275" i="9"/>
  <c r="D275" i="9"/>
  <c r="F274" i="9"/>
  <c r="D274" i="9"/>
  <c r="F273" i="9"/>
  <c r="D273" i="9"/>
  <c r="F272" i="9"/>
  <c r="D272" i="9"/>
  <c r="F271" i="9"/>
  <c r="D271" i="9"/>
  <c r="F270" i="9"/>
  <c r="D270" i="9"/>
  <c r="F269" i="9"/>
  <c r="D269" i="9"/>
  <c r="F268" i="9"/>
  <c r="D268" i="9"/>
  <c r="F267" i="9"/>
  <c r="D267" i="9"/>
  <c r="F266" i="9"/>
  <c r="D266" i="9"/>
  <c r="F259" i="9"/>
  <c r="D259" i="9"/>
  <c r="F258" i="9"/>
  <c r="D258" i="9"/>
  <c r="F257" i="9"/>
  <c r="D257" i="9"/>
  <c r="F256" i="9"/>
  <c r="D256" i="9"/>
  <c r="F255" i="9"/>
  <c r="D255" i="9"/>
  <c r="F254" i="9"/>
  <c r="D254" i="9"/>
  <c r="F253" i="9"/>
  <c r="D253" i="9"/>
  <c r="F252" i="9"/>
  <c r="D252" i="9"/>
  <c r="F251" i="9"/>
  <c r="D251" i="9"/>
  <c r="F250" i="9"/>
  <c r="D250" i="9"/>
  <c r="F249" i="9"/>
  <c r="D249" i="9"/>
  <c r="F248" i="9"/>
  <c r="D248" i="9"/>
  <c r="F247" i="9"/>
  <c r="D247" i="9"/>
  <c r="F246" i="9"/>
  <c r="D246" i="9"/>
  <c r="F245" i="9"/>
  <c r="D245" i="9"/>
  <c r="F244" i="9"/>
  <c r="D244" i="9"/>
  <c r="F243" i="9"/>
  <c r="D243" i="9"/>
  <c r="F242" i="9"/>
  <c r="D242" i="9"/>
  <c r="F241" i="9"/>
  <c r="D241" i="9"/>
  <c r="F240" i="9"/>
  <c r="D240" i="9"/>
  <c r="F233" i="9"/>
  <c r="D233" i="9"/>
  <c r="F232" i="9"/>
  <c r="D232" i="9"/>
  <c r="F231" i="9"/>
  <c r="D231" i="9"/>
  <c r="F230" i="9"/>
  <c r="D230" i="9"/>
  <c r="F229" i="9"/>
  <c r="D229" i="9"/>
  <c r="F228" i="9"/>
  <c r="D228" i="9"/>
  <c r="F227" i="9"/>
  <c r="D227" i="9"/>
  <c r="F226" i="9"/>
  <c r="D226" i="9"/>
  <c r="F225" i="9"/>
  <c r="D225" i="9"/>
  <c r="F224" i="9"/>
  <c r="D224" i="9"/>
  <c r="F223" i="9"/>
  <c r="D223" i="9"/>
  <c r="F222" i="9"/>
  <c r="D222" i="9"/>
  <c r="F221" i="9"/>
  <c r="D221" i="9"/>
  <c r="F220" i="9"/>
  <c r="D220" i="9"/>
  <c r="F219" i="9"/>
  <c r="D219" i="9"/>
  <c r="F218" i="9"/>
  <c r="D218" i="9"/>
  <c r="F217" i="9"/>
  <c r="D217" i="9"/>
  <c r="F216" i="9"/>
  <c r="D216" i="9"/>
  <c r="F215" i="9"/>
  <c r="D215" i="9"/>
  <c r="F214" i="9"/>
  <c r="D214" i="9"/>
  <c r="F207" i="9"/>
  <c r="D207" i="9"/>
  <c r="F206" i="9"/>
  <c r="D206" i="9"/>
  <c r="F205" i="9"/>
  <c r="D205" i="9"/>
  <c r="F204" i="9"/>
  <c r="D204" i="9"/>
  <c r="F203" i="9"/>
  <c r="D203" i="9"/>
  <c r="F202" i="9"/>
  <c r="D202" i="9"/>
  <c r="F201" i="9"/>
  <c r="D201" i="9"/>
  <c r="F200" i="9"/>
  <c r="D200" i="9"/>
  <c r="F199" i="9"/>
  <c r="D199" i="9"/>
  <c r="F198" i="9"/>
  <c r="D198" i="9"/>
  <c r="F197" i="9"/>
  <c r="D197" i="9"/>
  <c r="F196" i="9"/>
  <c r="D196" i="9"/>
  <c r="F195" i="9"/>
  <c r="D195" i="9"/>
  <c r="F194" i="9"/>
  <c r="D194" i="9"/>
  <c r="F193" i="9"/>
  <c r="D193" i="9"/>
  <c r="F192" i="9"/>
  <c r="D192" i="9"/>
  <c r="F191" i="9"/>
  <c r="D191" i="9"/>
  <c r="F190" i="9"/>
  <c r="D190" i="9"/>
  <c r="F189" i="9"/>
  <c r="D189" i="9"/>
  <c r="F188" i="9"/>
  <c r="D188" i="9"/>
  <c r="F181" i="9"/>
  <c r="D181" i="9"/>
  <c r="F180" i="9"/>
  <c r="D180" i="9"/>
  <c r="F179" i="9"/>
  <c r="D179" i="9"/>
  <c r="F178" i="9"/>
  <c r="D178" i="9"/>
  <c r="F177" i="9"/>
  <c r="D177" i="9"/>
  <c r="F176" i="9"/>
  <c r="D176" i="9"/>
  <c r="F175" i="9"/>
  <c r="D175" i="9"/>
  <c r="F174" i="9"/>
  <c r="D174" i="9"/>
  <c r="F173" i="9"/>
  <c r="D173" i="9"/>
  <c r="F172" i="9"/>
  <c r="D172" i="9"/>
  <c r="F171" i="9"/>
  <c r="D171" i="9"/>
  <c r="F170" i="9"/>
  <c r="D170" i="9"/>
  <c r="F169" i="9"/>
  <c r="D169" i="9"/>
  <c r="F168" i="9"/>
  <c r="D168" i="9"/>
  <c r="F167" i="9"/>
  <c r="D167" i="9"/>
  <c r="F166" i="9"/>
  <c r="D166" i="9"/>
  <c r="F165" i="9"/>
  <c r="D165" i="9"/>
  <c r="F164" i="9"/>
  <c r="D164" i="9"/>
  <c r="F163" i="9"/>
  <c r="D163" i="9"/>
  <c r="F162" i="9"/>
  <c r="D162" i="9"/>
  <c r="F155" i="9"/>
  <c r="D155" i="9"/>
  <c r="F154" i="9"/>
  <c r="D154" i="9"/>
  <c r="F153" i="9"/>
  <c r="D153" i="9"/>
  <c r="F152" i="9"/>
  <c r="D152" i="9"/>
  <c r="F151" i="9"/>
  <c r="D151" i="9"/>
  <c r="F150" i="9"/>
  <c r="D150" i="9"/>
  <c r="F149" i="9"/>
  <c r="D149" i="9"/>
  <c r="F148" i="9"/>
  <c r="D148" i="9"/>
  <c r="F147" i="9"/>
  <c r="D147" i="9"/>
  <c r="F146" i="9"/>
  <c r="D146" i="9"/>
  <c r="F145" i="9"/>
  <c r="D145" i="9"/>
  <c r="F144" i="9"/>
  <c r="D144" i="9"/>
  <c r="F143" i="9"/>
  <c r="D143" i="9"/>
  <c r="F142" i="9"/>
  <c r="D142" i="9"/>
  <c r="F141" i="9"/>
  <c r="D141" i="9"/>
  <c r="F140" i="9"/>
  <c r="D140" i="9"/>
  <c r="F139" i="9"/>
  <c r="D139" i="9"/>
  <c r="F138" i="9"/>
  <c r="D138" i="9"/>
  <c r="F137" i="9"/>
  <c r="D137" i="9"/>
  <c r="F136" i="9"/>
  <c r="D136" i="9"/>
  <c r="F129" i="9"/>
  <c r="D129" i="9"/>
  <c r="F128" i="9"/>
  <c r="D128" i="9"/>
  <c r="F127" i="9"/>
  <c r="D127" i="9"/>
  <c r="F126" i="9"/>
  <c r="D126" i="9"/>
  <c r="F125" i="9"/>
  <c r="D125" i="9"/>
  <c r="F124" i="9"/>
  <c r="D124" i="9"/>
  <c r="F123" i="9"/>
  <c r="D123" i="9"/>
  <c r="F122" i="9"/>
  <c r="D122" i="9"/>
  <c r="F121" i="9"/>
  <c r="D121" i="9"/>
  <c r="F120" i="9"/>
  <c r="D120" i="9"/>
  <c r="F119" i="9"/>
  <c r="D119" i="9"/>
  <c r="F118" i="9"/>
  <c r="D118" i="9"/>
  <c r="F117" i="9"/>
  <c r="D117" i="9"/>
  <c r="F116" i="9"/>
  <c r="D116" i="9"/>
  <c r="F115" i="9"/>
  <c r="D115" i="9"/>
  <c r="F114" i="9"/>
  <c r="D114" i="9"/>
  <c r="F113" i="9"/>
  <c r="D113" i="9"/>
  <c r="F112" i="9"/>
  <c r="D112" i="9"/>
  <c r="F111" i="9"/>
  <c r="D111" i="9"/>
  <c r="F110" i="9"/>
  <c r="D110" i="9"/>
  <c r="F103" i="9"/>
  <c r="D103" i="9"/>
  <c r="F102" i="9"/>
  <c r="D102" i="9"/>
  <c r="F101" i="9"/>
  <c r="D101" i="9"/>
  <c r="F100" i="9"/>
  <c r="D100" i="9"/>
  <c r="F99" i="9"/>
  <c r="D99" i="9"/>
  <c r="F98" i="9"/>
  <c r="D98" i="9"/>
  <c r="F97" i="9"/>
  <c r="D97" i="9"/>
  <c r="F96" i="9"/>
  <c r="D96" i="9"/>
  <c r="F95" i="9"/>
  <c r="D95" i="9"/>
  <c r="F94" i="9"/>
  <c r="D94" i="9"/>
  <c r="F93" i="9"/>
  <c r="D93" i="9"/>
  <c r="F92" i="9"/>
  <c r="D92" i="9"/>
  <c r="F91" i="9"/>
  <c r="D91" i="9"/>
  <c r="F90" i="9"/>
  <c r="D90" i="9"/>
  <c r="F89" i="9"/>
  <c r="D89" i="9"/>
  <c r="F88" i="9"/>
  <c r="D88" i="9"/>
  <c r="F87" i="9"/>
  <c r="D87" i="9"/>
  <c r="F86" i="9"/>
  <c r="D86" i="9"/>
  <c r="F85" i="9"/>
  <c r="D85" i="9"/>
  <c r="F84" i="9"/>
  <c r="D84" i="9"/>
  <c r="F77" i="9"/>
  <c r="D77" i="9"/>
  <c r="F76" i="9"/>
  <c r="D76" i="9"/>
  <c r="F75" i="9"/>
  <c r="D75" i="9"/>
  <c r="F74" i="9"/>
  <c r="D74" i="9"/>
  <c r="F73" i="9"/>
  <c r="D73" i="9"/>
  <c r="F72" i="9"/>
  <c r="D72" i="9"/>
  <c r="F71" i="9"/>
  <c r="D71" i="9"/>
  <c r="F70" i="9"/>
  <c r="D70" i="9"/>
  <c r="F69" i="9"/>
  <c r="D69" i="9"/>
  <c r="F68" i="9"/>
  <c r="D68" i="9"/>
  <c r="F67" i="9"/>
  <c r="D67" i="9"/>
  <c r="F66" i="9"/>
  <c r="D66" i="9"/>
  <c r="F65" i="9"/>
  <c r="D65" i="9"/>
  <c r="F64" i="9"/>
  <c r="D64" i="9"/>
  <c r="F63" i="9"/>
  <c r="D63" i="9"/>
  <c r="F62" i="9"/>
  <c r="D62" i="9"/>
  <c r="F61" i="9"/>
  <c r="D61" i="9"/>
  <c r="F60" i="9"/>
  <c r="D60" i="9"/>
  <c r="F59" i="9"/>
  <c r="D59" i="9"/>
  <c r="F58" i="9"/>
  <c r="D58" i="9"/>
  <c r="F51" i="9"/>
  <c r="D51" i="9"/>
  <c r="F50" i="9"/>
  <c r="D50" i="9"/>
  <c r="F49" i="9"/>
  <c r="D49" i="9"/>
  <c r="F48" i="9"/>
  <c r="D48" i="9"/>
  <c r="F47" i="9"/>
  <c r="D47" i="9"/>
  <c r="F46" i="9"/>
  <c r="D46" i="9"/>
  <c r="F45" i="9"/>
  <c r="D45" i="9"/>
  <c r="F44" i="9"/>
  <c r="D44" i="9"/>
  <c r="F43" i="9"/>
  <c r="D43" i="9"/>
  <c r="F42" i="9"/>
  <c r="D42" i="9"/>
  <c r="F41" i="9"/>
  <c r="D41" i="9"/>
  <c r="F40" i="9"/>
  <c r="D40" i="9"/>
  <c r="F39" i="9"/>
  <c r="D39" i="9"/>
  <c r="F38" i="9"/>
  <c r="D38" i="9"/>
  <c r="F37" i="9"/>
  <c r="D37" i="9"/>
  <c r="F36" i="9"/>
  <c r="D36" i="9"/>
  <c r="F35" i="9"/>
  <c r="D35" i="9"/>
  <c r="F34" i="9"/>
  <c r="D34" i="9"/>
  <c r="F33" i="9"/>
  <c r="D33" i="9"/>
  <c r="F32" i="9"/>
  <c r="D32" i="9"/>
  <c r="F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G6" i="9"/>
  <c r="F6" i="9"/>
  <c r="D6" i="9"/>
  <c r="D207" i="8"/>
  <c r="F206" i="8"/>
  <c r="F205" i="8"/>
  <c r="F204" i="8"/>
  <c r="D73" i="8"/>
  <c r="G228" i="8"/>
  <c r="F69" i="8"/>
  <c r="D199" i="8"/>
  <c r="F197" i="8"/>
  <c r="F196" i="8"/>
  <c r="G221" i="8"/>
  <c r="D169" i="8"/>
  <c r="F168" i="8"/>
  <c r="D194" i="8"/>
  <c r="F193" i="8"/>
  <c r="F192" i="8"/>
  <c r="D88" i="8"/>
  <c r="F113" i="8"/>
  <c r="D191" i="8"/>
  <c r="F60" i="8"/>
  <c r="D190" i="8"/>
  <c r="F189" i="8"/>
  <c r="F188" i="8"/>
  <c r="G207" i="8"/>
  <c r="G206" i="8"/>
  <c r="G205" i="8"/>
  <c r="D205" i="8"/>
  <c r="G204" i="8"/>
  <c r="D204" i="8"/>
  <c r="G203" i="8"/>
  <c r="F203" i="8"/>
  <c r="G202" i="8"/>
  <c r="F202" i="8"/>
  <c r="D202" i="8"/>
  <c r="G201" i="8"/>
  <c r="F201" i="8"/>
  <c r="G200" i="8"/>
  <c r="F200" i="8"/>
  <c r="G199" i="8"/>
  <c r="G198" i="8"/>
  <c r="F198" i="8"/>
  <c r="D198" i="8"/>
  <c r="G197" i="8"/>
  <c r="D197" i="8"/>
  <c r="G196" i="8"/>
  <c r="G195" i="8"/>
  <c r="D195" i="8"/>
  <c r="G194" i="8"/>
  <c r="G193" i="8"/>
  <c r="G192" i="8"/>
  <c r="G191" i="8"/>
  <c r="G190" i="8"/>
  <c r="G189" i="8"/>
  <c r="G188" i="8"/>
  <c r="D188" i="8"/>
  <c r="G181" i="8"/>
  <c r="D181" i="8"/>
  <c r="G180" i="8"/>
  <c r="F180" i="8"/>
  <c r="G179" i="8"/>
  <c r="D179" i="8"/>
  <c r="G178" i="8"/>
  <c r="F178" i="8"/>
  <c r="D178" i="8"/>
  <c r="G177" i="8"/>
  <c r="F177" i="8"/>
  <c r="G176" i="8"/>
  <c r="F176" i="8"/>
  <c r="D176" i="8"/>
  <c r="G175" i="8"/>
  <c r="F175" i="8"/>
  <c r="G174" i="8"/>
  <c r="D174" i="8"/>
  <c r="G173" i="8"/>
  <c r="D173" i="8"/>
  <c r="G172" i="8"/>
  <c r="F172" i="8"/>
  <c r="D172" i="8"/>
  <c r="G171" i="8"/>
  <c r="D171" i="8"/>
  <c r="G170" i="8"/>
  <c r="D170" i="8"/>
  <c r="G169" i="8"/>
  <c r="G168" i="8"/>
  <c r="D168" i="8"/>
  <c r="G167" i="8"/>
  <c r="F167" i="8"/>
  <c r="G166" i="8"/>
  <c r="D166" i="8"/>
  <c r="G165" i="8"/>
  <c r="D165" i="8"/>
  <c r="G164" i="8"/>
  <c r="D164" i="8"/>
  <c r="G163" i="8"/>
  <c r="D163" i="8"/>
  <c r="G162" i="8"/>
  <c r="D162" i="8"/>
  <c r="G155" i="8"/>
  <c r="G154" i="8"/>
  <c r="G153" i="8"/>
  <c r="D153" i="8"/>
  <c r="G152" i="8"/>
  <c r="D152" i="8"/>
  <c r="G151" i="8"/>
  <c r="F151" i="8"/>
  <c r="G150" i="8"/>
  <c r="F150" i="8"/>
  <c r="D150" i="8"/>
  <c r="G149" i="8"/>
  <c r="F149" i="8"/>
  <c r="G148" i="8"/>
  <c r="F148" i="8"/>
  <c r="G147" i="8"/>
  <c r="G146" i="8"/>
  <c r="F146" i="8"/>
  <c r="D146" i="8"/>
  <c r="G145" i="8"/>
  <c r="D145" i="8"/>
  <c r="G144" i="8"/>
  <c r="G143" i="8"/>
  <c r="D143" i="8"/>
  <c r="G142" i="8"/>
  <c r="F142" i="8"/>
  <c r="G141" i="8"/>
  <c r="F141" i="8"/>
  <c r="G140" i="8"/>
  <c r="F140" i="8"/>
  <c r="G139" i="8"/>
  <c r="G138" i="8"/>
  <c r="G137" i="8"/>
  <c r="G136" i="8"/>
  <c r="D136" i="8"/>
  <c r="G129" i="8"/>
  <c r="D129" i="8"/>
  <c r="G128" i="8"/>
  <c r="G127" i="8"/>
  <c r="D127" i="8"/>
  <c r="G126" i="8"/>
  <c r="F126" i="8"/>
  <c r="D126" i="8"/>
  <c r="G125" i="8"/>
  <c r="F125" i="8"/>
  <c r="D125" i="8"/>
  <c r="G124" i="8"/>
  <c r="F124" i="8"/>
  <c r="D124" i="8"/>
  <c r="G123" i="8"/>
  <c r="F123" i="8"/>
  <c r="G122" i="8"/>
  <c r="D122" i="8"/>
  <c r="G121" i="8"/>
  <c r="D121" i="8"/>
  <c r="G120" i="8"/>
  <c r="F120" i="8"/>
  <c r="D120" i="8"/>
  <c r="G119" i="8"/>
  <c r="D119" i="8"/>
  <c r="G118" i="8"/>
  <c r="D118" i="8"/>
  <c r="G117" i="8"/>
  <c r="G116" i="8"/>
  <c r="D116" i="8"/>
  <c r="G115" i="8"/>
  <c r="F115" i="8"/>
  <c r="G114" i="8"/>
  <c r="D114" i="8"/>
  <c r="G113" i="8"/>
  <c r="D113" i="8"/>
  <c r="G112" i="8"/>
  <c r="D112" i="8"/>
  <c r="G111" i="8"/>
  <c r="D111" i="8"/>
  <c r="G110" i="8"/>
  <c r="F110" i="8"/>
  <c r="D110" i="8"/>
  <c r="G103" i="8"/>
  <c r="G102" i="8"/>
  <c r="G101" i="8"/>
  <c r="D101" i="8"/>
  <c r="G100" i="8"/>
  <c r="D100" i="8"/>
  <c r="G99" i="8"/>
  <c r="F99" i="8"/>
  <c r="G98" i="8"/>
  <c r="F98" i="8"/>
  <c r="D98" i="8"/>
  <c r="G97" i="8"/>
  <c r="F97" i="8"/>
  <c r="G96" i="8"/>
  <c r="F96" i="8"/>
  <c r="G95" i="8"/>
  <c r="G94" i="8"/>
  <c r="F94" i="8"/>
  <c r="D94" i="8"/>
  <c r="G93" i="8"/>
  <c r="D93" i="8"/>
  <c r="G92" i="8"/>
  <c r="G91" i="8"/>
  <c r="G90" i="8"/>
  <c r="D90" i="8"/>
  <c r="G89" i="8"/>
  <c r="F89" i="8"/>
  <c r="G88" i="8"/>
  <c r="F88" i="8"/>
  <c r="G87" i="8"/>
  <c r="G86" i="8"/>
  <c r="D86" i="8"/>
  <c r="G85" i="8"/>
  <c r="D85" i="8"/>
  <c r="G84" i="8"/>
  <c r="D84" i="8"/>
  <c r="G77" i="8"/>
  <c r="F77" i="8"/>
  <c r="D77" i="8"/>
  <c r="G76" i="8"/>
  <c r="G75" i="8"/>
  <c r="D75" i="8"/>
  <c r="G74" i="8"/>
  <c r="F74" i="8"/>
  <c r="D74" i="8"/>
  <c r="G73" i="8"/>
  <c r="F73" i="8"/>
  <c r="G72" i="8"/>
  <c r="F72" i="8"/>
  <c r="D72" i="8"/>
  <c r="G71" i="8"/>
  <c r="F71" i="8"/>
  <c r="G70" i="8"/>
  <c r="D70" i="8"/>
  <c r="G69" i="8"/>
  <c r="D69" i="8"/>
  <c r="G68" i="8"/>
  <c r="F68" i="8"/>
  <c r="D68" i="8"/>
  <c r="G67" i="8"/>
  <c r="D67" i="8"/>
  <c r="G66" i="8"/>
  <c r="G65" i="8"/>
  <c r="G64" i="8"/>
  <c r="G63" i="8"/>
  <c r="F63" i="8"/>
  <c r="G62" i="8"/>
  <c r="G61" i="8"/>
  <c r="G60" i="8"/>
  <c r="G59" i="8"/>
  <c r="G58" i="8"/>
  <c r="F58" i="8"/>
  <c r="G51" i="8"/>
  <c r="G50" i="8"/>
  <c r="G49" i="8"/>
  <c r="G48" i="8"/>
  <c r="G47" i="8"/>
  <c r="F47" i="8"/>
  <c r="G46" i="8"/>
  <c r="F46" i="8"/>
  <c r="G45" i="8"/>
  <c r="F45" i="8"/>
  <c r="G44" i="8"/>
  <c r="F44" i="8"/>
  <c r="G43" i="8"/>
  <c r="G42" i="8"/>
  <c r="F42" i="8"/>
  <c r="G41" i="8"/>
  <c r="G40" i="8"/>
  <c r="G39" i="8"/>
  <c r="G38" i="8"/>
  <c r="F38" i="8"/>
  <c r="G37" i="8"/>
  <c r="F37" i="8"/>
  <c r="G36" i="8"/>
  <c r="F36" i="8"/>
  <c r="G35" i="8"/>
  <c r="G34" i="8"/>
  <c r="F34" i="8"/>
  <c r="G33" i="8"/>
  <c r="G32" i="8"/>
  <c r="G25" i="8"/>
  <c r="G24" i="8"/>
  <c r="G23" i="8"/>
  <c r="G22" i="8"/>
  <c r="F22" i="8"/>
  <c r="G21" i="8"/>
  <c r="F21" i="8"/>
  <c r="G20" i="8"/>
  <c r="F20" i="8"/>
  <c r="G19" i="8"/>
  <c r="F19" i="8"/>
  <c r="G18" i="8"/>
  <c r="G17" i="8"/>
  <c r="G16" i="8"/>
  <c r="F16" i="8"/>
  <c r="G15" i="8"/>
  <c r="G14" i="8"/>
  <c r="G13" i="8"/>
  <c r="G12" i="8"/>
  <c r="G11" i="8"/>
  <c r="F11" i="8"/>
  <c r="G10" i="8"/>
  <c r="G9" i="8"/>
  <c r="G8" i="8"/>
  <c r="G7" i="8"/>
  <c r="G6" i="8"/>
  <c r="F6" i="8"/>
  <c r="G351" i="7"/>
  <c r="F351" i="7"/>
  <c r="G350" i="7"/>
  <c r="F350" i="7"/>
  <c r="G349" i="7"/>
  <c r="F349" i="7"/>
  <c r="G348" i="7"/>
  <c r="F348" i="7"/>
  <c r="G347" i="7"/>
  <c r="F347" i="7"/>
  <c r="G346" i="7"/>
  <c r="F346" i="7"/>
  <c r="G345" i="7"/>
  <c r="F345" i="7"/>
  <c r="G344" i="7"/>
  <c r="F344" i="7"/>
  <c r="G343" i="7"/>
  <c r="F343" i="7"/>
  <c r="G342" i="7"/>
  <c r="F342" i="7"/>
  <c r="G341" i="7"/>
  <c r="F341" i="7"/>
  <c r="G340" i="7"/>
  <c r="F340" i="7"/>
  <c r="G339" i="7"/>
  <c r="F339" i="7"/>
  <c r="G338" i="7"/>
  <c r="F338" i="7"/>
  <c r="G337" i="7"/>
  <c r="F337" i="7"/>
  <c r="G336" i="7"/>
  <c r="F336" i="7"/>
  <c r="G335" i="7"/>
  <c r="F335" i="7"/>
  <c r="G334" i="7"/>
  <c r="F334" i="7"/>
  <c r="G333" i="7"/>
  <c r="F333" i="7"/>
  <c r="G332" i="7"/>
  <c r="F332" i="7"/>
  <c r="F299" i="7"/>
  <c r="D299" i="7"/>
  <c r="F298" i="7"/>
  <c r="D298" i="7"/>
  <c r="F297" i="7"/>
  <c r="D297" i="7"/>
  <c r="F296" i="7"/>
  <c r="D296" i="7"/>
  <c r="F295" i="7"/>
  <c r="D295" i="7"/>
  <c r="F294" i="7"/>
  <c r="D294" i="7"/>
  <c r="F293" i="7"/>
  <c r="D293" i="7"/>
  <c r="F292" i="7"/>
  <c r="D292" i="7"/>
  <c r="F291" i="7"/>
  <c r="D291" i="7"/>
  <c r="F290" i="7"/>
  <c r="D290" i="7"/>
  <c r="F289" i="7"/>
  <c r="D289" i="7"/>
  <c r="F288" i="7"/>
  <c r="D288" i="7"/>
  <c r="F287" i="7"/>
  <c r="D287" i="7"/>
  <c r="F286" i="7"/>
  <c r="D286" i="7"/>
  <c r="F285" i="7"/>
  <c r="D285" i="7"/>
  <c r="F284" i="7"/>
  <c r="D284" i="7"/>
  <c r="F283" i="7"/>
  <c r="D283" i="7"/>
  <c r="F282" i="7"/>
  <c r="D282" i="7"/>
  <c r="F281" i="7"/>
  <c r="D281" i="7"/>
  <c r="F280" i="7"/>
  <c r="D280" i="7"/>
  <c r="F273" i="7"/>
  <c r="D273" i="7"/>
  <c r="F272" i="7"/>
  <c r="D272" i="7"/>
  <c r="F271" i="7"/>
  <c r="D271" i="7"/>
  <c r="F270" i="7"/>
  <c r="D270" i="7"/>
  <c r="F269" i="7"/>
  <c r="D269" i="7"/>
  <c r="F268" i="7"/>
  <c r="D268" i="7"/>
  <c r="F267" i="7"/>
  <c r="D267" i="7"/>
  <c r="F266" i="7"/>
  <c r="D266" i="7"/>
  <c r="F265" i="7"/>
  <c r="D265" i="7"/>
  <c r="F264" i="7"/>
  <c r="D264" i="7"/>
  <c r="F263" i="7"/>
  <c r="D263" i="7"/>
  <c r="F262" i="7"/>
  <c r="D262" i="7"/>
  <c r="F261" i="7"/>
  <c r="D261" i="7"/>
  <c r="F260" i="7"/>
  <c r="D260" i="7"/>
  <c r="F253" i="7"/>
  <c r="D253" i="7"/>
  <c r="F252" i="7"/>
  <c r="D252" i="7"/>
  <c r="F251" i="7"/>
  <c r="D251" i="7"/>
  <c r="F250" i="7"/>
  <c r="D250" i="7"/>
  <c r="F249" i="7"/>
  <c r="D249" i="7"/>
  <c r="F248" i="7"/>
  <c r="D248" i="7"/>
  <c r="F247" i="7"/>
  <c r="D247" i="7"/>
  <c r="F246" i="7"/>
  <c r="D246" i="7"/>
  <c r="F245" i="7"/>
  <c r="D245" i="7"/>
  <c r="F244" i="7"/>
  <c r="D244" i="7"/>
  <c r="F243" i="7"/>
  <c r="D243" i="7"/>
  <c r="F242" i="7"/>
  <c r="D242" i="7"/>
  <c r="F241" i="7"/>
  <c r="D241" i="7"/>
  <c r="F240" i="7"/>
  <c r="D240" i="7"/>
  <c r="F239" i="7"/>
  <c r="D239" i="7"/>
  <c r="F238" i="7"/>
  <c r="D238" i="7"/>
  <c r="F237" i="7"/>
  <c r="D237" i="7"/>
  <c r="F236" i="7"/>
  <c r="D236" i="7"/>
  <c r="F235" i="7"/>
  <c r="D235" i="7"/>
  <c r="F234" i="7"/>
  <c r="D234" i="7"/>
  <c r="F227" i="7"/>
  <c r="D227" i="7"/>
  <c r="F226" i="7"/>
  <c r="D226" i="7"/>
  <c r="F225" i="7"/>
  <c r="D225" i="7"/>
  <c r="F224" i="7"/>
  <c r="D224" i="7"/>
  <c r="F223" i="7"/>
  <c r="D223" i="7"/>
  <c r="F222" i="7"/>
  <c r="D222" i="7"/>
  <c r="F221" i="7"/>
  <c r="D221" i="7"/>
  <c r="F220" i="7"/>
  <c r="D220" i="7"/>
  <c r="F219" i="7"/>
  <c r="D219" i="7"/>
  <c r="F218" i="7"/>
  <c r="D218" i="7"/>
  <c r="F217" i="7"/>
  <c r="D217" i="7"/>
  <c r="F216" i="7"/>
  <c r="D216" i="7"/>
  <c r="F215" i="7"/>
  <c r="D215" i="7"/>
  <c r="F214" i="7"/>
  <c r="D214" i="7"/>
  <c r="F207" i="7"/>
  <c r="D207" i="7"/>
  <c r="F206" i="7"/>
  <c r="D206" i="7"/>
  <c r="F205" i="7"/>
  <c r="D205" i="7"/>
  <c r="F204" i="7"/>
  <c r="D204" i="7"/>
  <c r="F203" i="7"/>
  <c r="D203" i="7"/>
  <c r="F202" i="7"/>
  <c r="D202" i="7"/>
  <c r="F201" i="7"/>
  <c r="D201" i="7"/>
  <c r="F200" i="7"/>
  <c r="D200" i="7"/>
  <c r="F199" i="7"/>
  <c r="D199" i="7"/>
  <c r="F198" i="7"/>
  <c r="D198" i="7"/>
  <c r="F197" i="7"/>
  <c r="D197" i="7"/>
  <c r="F196" i="7"/>
  <c r="D196" i="7"/>
  <c r="F195" i="7"/>
  <c r="D195" i="7"/>
  <c r="F194" i="7"/>
  <c r="D194" i="7"/>
  <c r="F193" i="7"/>
  <c r="D193" i="7"/>
  <c r="F192" i="7"/>
  <c r="D192" i="7"/>
  <c r="F191" i="7"/>
  <c r="D191" i="7"/>
  <c r="F190" i="7"/>
  <c r="D190" i="7"/>
  <c r="F189" i="7"/>
  <c r="D189" i="7"/>
  <c r="F188" i="7"/>
  <c r="D188" i="7"/>
  <c r="F181" i="7"/>
  <c r="D181" i="7"/>
  <c r="F180" i="7"/>
  <c r="D180" i="7"/>
  <c r="F179" i="7"/>
  <c r="D179" i="7"/>
  <c r="F178" i="7"/>
  <c r="D178" i="7"/>
  <c r="F177" i="7"/>
  <c r="D177" i="7"/>
  <c r="F176" i="7"/>
  <c r="D176" i="7"/>
  <c r="F175" i="7"/>
  <c r="D175" i="7"/>
  <c r="F174" i="7"/>
  <c r="D174" i="7"/>
  <c r="F173" i="7"/>
  <c r="D173" i="7"/>
  <c r="F172" i="7"/>
  <c r="D172" i="7"/>
  <c r="F171" i="7"/>
  <c r="D171" i="7"/>
  <c r="F170" i="7"/>
  <c r="D170" i="7"/>
  <c r="F169" i="7"/>
  <c r="D169" i="7"/>
  <c r="F168" i="7"/>
  <c r="D168" i="7"/>
  <c r="F167" i="7"/>
  <c r="D167" i="7"/>
  <c r="F166" i="7"/>
  <c r="D166" i="7"/>
  <c r="F165" i="7"/>
  <c r="D165" i="7"/>
  <c r="F164" i="7"/>
  <c r="D164" i="7"/>
  <c r="F163" i="7"/>
  <c r="D163" i="7"/>
  <c r="F162" i="7"/>
  <c r="D162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D143" i="7"/>
  <c r="F142" i="7"/>
  <c r="D142" i="7"/>
  <c r="F141" i="7"/>
  <c r="D141" i="7"/>
  <c r="F140" i="7"/>
  <c r="D140" i="7"/>
  <c r="F139" i="7"/>
  <c r="D139" i="7"/>
  <c r="F138" i="7"/>
  <c r="D138" i="7"/>
  <c r="F137" i="7"/>
  <c r="D137" i="7"/>
  <c r="F136" i="7"/>
  <c r="D136" i="7"/>
  <c r="F129" i="7"/>
  <c r="D129" i="7"/>
  <c r="F128" i="7"/>
  <c r="D128" i="7"/>
  <c r="F127" i="7"/>
  <c r="D127" i="7"/>
  <c r="F126" i="7"/>
  <c r="D126" i="7"/>
  <c r="F125" i="7"/>
  <c r="D125" i="7"/>
  <c r="F124" i="7"/>
  <c r="D124" i="7"/>
  <c r="F123" i="7"/>
  <c r="D123" i="7"/>
  <c r="F122" i="7"/>
  <c r="D122" i="7"/>
  <c r="F121" i="7"/>
  <c r="D121" i="7"/>
  <c r="F120" i="7"/>
  <c r="D120" i="7"/>
  <c r="F119" i="7"/>
  <c r="D119" i="7"/>
  <c r="F118" i="7"/>
  <c r="D118" i="7"/>
  <c r="F117" i="7"/>
  <c r="D117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10" i="7"/>
  <c r="D110" i="7"/>
  <c r="E103" i="7"/>
  <c r="C103" i="7"/>
  <c r="E102" i="7"/>
  <c r="C102" i="7"/>
  <c r="E101" i="7"/>
  <c r="C101" i="7"/>
  <c r="E100" i="7"/>
  <c r="C100" i="7"/>
  <c r="E99" i="7"/>
  <c r="C99" i="7"/>
  <c r="E98" i="7"/>
  <c r="C98" i="7"/>
  <c r="E97" i="7"/>
  <c r="C97" i="7"/>
  <c r="E96" i="7"/>
  <c r="C96" i="7"/>
  <c r="E95" i="7"/>
  <c r="C95" i="7"/>
  <c r="E94" i="7"/>
  <c r="C94" i="7"/>
  <c r="E93" i="7"/>
  <c r="C93" i="7"/>
  <c r="E92" i="7"/>
  <c r="C92" i="7"/>
  <c r="E91" i="7"/>
  <c r="C91" i="7"/>
  <c r="E90" i="7"/>
  <c r="C90" i="7"/>
  <c r="E89" i="7"/>
  <c r="C89" i="7"/>
  <c r="E88" i="7"/>
  <c r="C88" i="7"/>
  <c r="E87" i="7"/>
  <c r="C87" i="7"/>
  <c r="E86" i="7"/>
  <c r="C86" i="7"/>
  <c r="E85" i="7"/>
  <c r="C85" i="7"/>
  <c r="E84" i="7"/>
  <c r="C84" i="7"/>
  <c r="D84" i="7" s="1"/>
  <c r="F77" i="7"/>
  <c r="F76" i="7"/>
  <c r="D76" i="7"/>
  <c r="F75" i="7"/>
  <c r="D75" i="7"/>
  <c r="F74" i="7"/>
  <c r="D74" i="7"/>
  <c r="F73" i="7"/>
  <c r="D73" i="7"/>
  <c r="F72" i="7"/>
  <c r="D72" i="7"/>
  <c r="F71" i="7"/>
  <c r="D71" i="7"/>
  <c r="F70" i="7"/>
  <c r="D70" i="7"/>
  <c r="F69" i="7"/>
  <c r="D69" i="7"/>
  <c r="F68" i="7"/>
  <c r="D68" i="7"/>
  <c r="F67" i="7"/>
  <c r="D67" i="7"/>
  <c r="F66" i="7"/>
  <c r="D66" i="7"/>
  <c r="F65" i="7"/>
  <c r="D65" i="7"/>
  <c r="F64" i="7"/>
  <c r="D64" i="7"/>
  <c r="F63" i="7"/>
  <c r="D63" i="7"/>
  <c r="F62" i="7"/>
  <c r="D62" i="7"/>
  <c r="F61" i="7"/>
  <c r="D61" i="7"/>
  <c r="F60" i="7"/>
  <c r="D60" i="7"/>
  <c r="F59" i="7"/>
  <c r="D59" i="7"/>
  <c r="F58" i="7"/>
  <c r="D58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D32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G6" i="7"/>
  <c r="F6" i="7"/>
  <c r="D6" i="7"/>
  <c r="E129" i="6"/>
  <c r="F77" i="6" s="1"/>
  <c r="C129" i="6"/>
  <c r="D103" i="6" s="1"/>
  <c r="E128" i="6"/>
  <c r="F50" i="6" s="1"/>
  <c r="C128" i="6"/>
  <c r="D102" i="6" s="1"/>
  <c r="E127" i="6"/>
  <c r="F75" i="6" s="1"/>
  <c r="C127" i="6"/>
  <c r="D101" i="6" s="1"/>
  <c r="E126" i="6"/>
  <c r="C126" i="6"/>
  <c r="D22" i="6" s="1"/>
  <c r="E125" i="6"/>
  <c r="F47" i="6" s="1"/>
  <c r="C125" i="6"/>
  <c r="D47" i="6" s="1"/>
  <c r="E124" i="6"/>
  <c r="C124" i="6"/>
  <c r="D46" i="6" s="1"/>
  <c r="E123" i="6"/>
  <c r="F45" i="6" s="1"/>
  <c r="C123" i="6"/>
  <c r="D71" i="6" s="1"/>
  <c r="E122" i="6"/>
  <c r="C122" i="6"/>
  <c r="D18" i="6" s="1"/>
  <c r="E121" i="6"/>
  <c r="F69" i="6" s="1"/>
  <c r="C121" i="6"/>
  <c r="D17" i="6" s="1"/>
  <c r="E120" i="6"/>
  <c r="F94" i="6" s="1"/>
  <c r="C120" i="6"/>
  <c r="E119" i="6"/>
  <c r="F41" i="6" s="1"/>
  <c r="C119" i="6"/>
  <c r="D93" i="6" s="1"/>
  <c r="E118" i="6"/>
  <c r="F66" i="6" s="1"/>
  <c r="C118" i="6"/>
  <c r="D66" i="6" s="1"/>
  <c r="E117" i="6"/>
  <c r="F91" i="6" s="1"/>
  <c r="C117" i="6"/>
  <c r="D39" i="6" s="1"/>
  <c r="E116" i="6"/>
  <c r="F38" i="6" s="1"/>
  <c r="C116" i="6"/>
  <c r="D64" i="6" s="1"/>
  <c r="E115" i="6"/>
  <c r="F37" i="6" s="1"/>
  <c r="C115" i="6"/>
  <c r="D11" i="6" s="1"/>
  <c r="E114" i="6"/>
  <c r="C114" i="6"/>
  <c r="D36" i="6" s="1"/>
  <c r="E113" i="6"/>
  <c r="F9" i="6" s="1"/>
  <c r="C113" i="6"/>
  <c r="D61" i="6" s="1"/>
  <c r="E112" i="6"/>
  <c r="F86" i="6" s="1"/>
  <c r="C112" i="6"/>
  <c r="D60" i="6" s="1"/>
  <c r="E111" i="6"/>
  <c r="F33" i="6" s="1"/>
  <c r="C111" i="6"/>
  <c r="D7" i="6" s="1"/>
  <c r="E110" i="6"/>
  <c r="F58" i="6" s="1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E6" i="5"/>
  <c r="C6" i="5"/>
  <c r="C233" i="4"/>
  <c r="C232" i="4"/>
  <c r="C231" i="4"/>
  <c r="G231" i="4" s="1"/>
  <c r="C230" i="4"/>
  <c r="C229" i="4"/>
  <c r="C228" i="4"/>
  <c r="G228" i="4" s="1"/>
  <c r="C227" i="4"/>
  <c r="G227" i="4" s="1"/>
  <c r="C226" i="4"/>
  <c r="C225" i="4"/>
  <c r="G225" i="4" s="1"/>
  <c r="C224" i="4"/>
  <c r="G224" i="4" s="1"/>
  <c r="C223" i="4"/>
  <c r="C222" i="4"/>
  <c r="G222" i="4" s="1"/>
  <c r="C221" i="4"/>
  <c r="G221" i="4" s="1"/>
  <c r="C220" i="4"/>
  <c r="C219" i="4"/>
  <c r="C218" i="4"/>
  <c r="G218" i="4" s="1"/>
  <c r="C217" i="4"/>
  <c r="G217" i="4" s="1"/>
  <c r="C216" i="4"/>
  <c r="G216" i="4" s="1"/>
  <c r="C215" i="4"/>
  <c r="G6" i="4"/>
  <c r="E233" i="3"/>
  <c r="E232" i="3"/>
  <c r="E232" i="5" s="1"/>
  <c r="E231" i="3"/>
  <c r="E231" i="5" s="1"/>
  <c r="E230" i="3"/>
  <c r="E230" i="5" s="1"/>
  <c r="E229" i="3"/>
  <c r="E228" i="3"/>
  <c r="E228" i="5" s="1"/>
  <c r="E227" i="3"/>
  <c r="E227" i="5" s="1"/>
  <c r="E226" i="3"/>
  <c r="E226" i="5" s="1"/>
  <c r="E225" i="3"/>
  <c r="E225" i="5" s="1"/>
  <c r="E224" i="3"/>
  <c r="E224" i="5" s="1"/>
  <c r="E223" i="3"/>
  <c r="E223" i="5" s="1"/>
  <c r="E222" i="3"/>
  <c r="E221" i="3"/>
  <c r="E221" i="5" s="1"/>
  <c r="E220" i="3"/>
  <c r="E220" i="5" s="1"/>
  <c r="E219" i="3"/>
  <c r="E219" i="5" s="1"/>
  <c r="E218" i="3"/>
  <c r="E217" i="3"/>
  <c r="E217" i="5" s="1"/>
  <c r="E216" i="3"/>
  <c r="E216" i="5" s="1"/>
  <c r="E215" i="3"/>
  <c r="E215" i="5" s="1"/>
  <c r="E214" i="3"/>
  <c r="E214" i="5" s="1"/>
  <c r="F136" i="3" s="1"/>
  <c r="G6" i="3"/>
  <c r="F76" i="6" l="1"/>
  <c r="F19" i="6"/>
  <c r="F208" i="5"/>
  <c r="D130" i="5"/>
  <c r="D208" i="5"/>
  <c r="D52" i="5"/>
  <c r="D104" i="5"/>
  <c r="F182" i="5"/>
  <c r="F104" i="5"/>
  <c r="D78" i="5"/>
  <c r="D156" i="5"/>
  <c r="D182" i="5"/>
  <c r="F130" i="5"/>
  <c r="D26" i="5"/>
  <c r="F93" i="4"/>
  <c r="F67" i="4"/>
  <c r="F41" i="4"/>
  <c r="F197" i="4"/>
  <c r="F15" i="4"/>
  <c r="F171" i="4"/>
  <c r="F145" i="4"/>
  <c r="F119" i="4"/>
  <c r="F147" i="4"/>
  <c r="F121" i="4"/>
  <c r="F95" i="4"/>
  <c r="F69" i="4"/>
  <c r="F43" i="4"/>
  <c r="F199" i="4"/>
  <c r="F17" i="4"/>
  <c r="F173" i="4"/>
  <c r="F72" i="4"/>
  <c r="F46" i="4"/>
  <c r="F202" i="4"/>
  <c r="F20" i="4"/>
  <c r="F176" i="4"/>
  <c r="F150" i="4"/>
  <c r="F124" i="4"/>
  <c r="F98" i="4"/>
  <c r="F60" i="4"/>
  <c r="F34" i="4"/>
  <c r="F190" i="4"/>
  <c r="F8" i="4"/>
  <c r="F164" i="4"/>
  <c r="F138" i="4"/>
  <c r="F112" i="4"/>
  <c r="F86" i="4"/>
  <c r="F87" i="4"/>
  <c r="F61" i="4"/>
  <c r="F35" i="4"/>
  <c r="F191" i="4"/>
  <c r="F9" i="4"/>
  <c r="F165" i="4"/>
  <c r="F139" i="4"/>
  <c r="F113" i="4"/>
  <c r="F126" i="4"/>
  <c r="F100" i="4"/>
  <c r="F74" i="4"/>
  <c r="F48" i="4"/>
  <c r="F204" i="4"/>
  <c r="F22" i="4"/>
  <c r="F178" i="4"/>
  <c r="F152" i="4"/>
  <c r="F153" i="4"/>
  <c r="F127" i="4"/>
  <c r="F101" i="4"/>
  <c r="F75" i="4"/>
  <c r="F49" i="4"/>
  <c r="F205" i="4"/>
  <c r="F179" i="4"/>
  <c r="F23" i="4"/>
  <c r="F12" i="4"/>
  <c r="F168" i="4"/>
  <c r="F142" i="4"/>
  <c r="F116" i="4"/>
  <c r="F90" i="4"/>
  <c r="F64" i="4"/>
  <c r="F194" i="4"/>
  <c r="F38" i="4"/>
  <c r="F18" i="4"/>
  <c r="F174" i="4"/>
  <c r="F148" i="4"/>
  <c r="F122" i="4"/>
  <c r="F96" i="4"/>
  <c r="F70" i="4"/>
  <c r="F200" i="4"/>
  <c r="F44" i="4"/>
  <c r="F33" i="4"/>
  <c r="F189" i="4"/>
  <c r="F7" i="4"/>
  <c r="F163" i="4"/>
  <c r="F137" i="4"/>
  <c r="F111" i="4"/>
  <c r="F85" i="4"/>
  <c r="F59" i="4"/>
  <c r="F141" i="4"/>
  <c r="F115" i="4"/>
  <c r="F89" i="4"/>
  <c r="F63" i="4"/>
  <c r="F37" i="4"/>
  <c r="F193" i="4"/>
  <c r="F11" i="4"/>
  <c r="F167" i="4"/>
  <c r="F24" i="4"/>
  <c r="F180" i="4"/>
  <c r="F154" i="4"/>
  <c r="F128" i="4"/>
  <c r="F102" i="4"/>
  <c r="F76" i="4"/>
  <c r="F50" i="4"/>
  <c r="F206" i="4"/>
  <c r="F39" i="4"/>
  <c r="F195" i="4"/>
  <c r="F13" i="4"/>
  <c r="F169" i="4"/>
  <c r="F143" i="4"/>
  <c r="F117" i="4"/>
  <c r="F91" i="4"/>
  <c r="F65" i="4"/>
  <c r="F45" i="4"/>
  <c r="F201" i="4"/>
  <c r="F19" i="4"/>
  <c r="F175" i="4"/>
  <c r="F149" i="4"/>
  <c r="F123" i="4"/>
  <c r="F97" i="4"/>
  <c r="F71" i="4"/>
  <c r="N15" i="10"/>
  <c r="F162" i="4"/>
  <c r="F136" i="4"/>
  <c r="F136" i="5" s="1"/>
  <c r="F110" i="4"/>
  <c r="F84" i="4"/>
  <c r="F58" i="4"/>
  <c r="F32" i="4"/>
  <c r="F188" i="4"/>
  <c r="F120" i="4"/>
  <c r="F94" i="4"/>
  <c r="F68" i="4"/>
  <c r="F42" i="4"/>
  <c r="F198" i="4"/>
  <c r="F16" i="4"/>
  <c r="F172" i="4"/>
  <c r="F146" i="4"/>
  <c r="G88" i="7"/>
  <c r="G100" i="7"/>
  <c r="G87" i="7"/>
  <c r="F93" i="7"/>
  <c r="G93" i="7"/>
  <c r="E321" i="7"/>
  <c r="F321" i="7" s="1"/>
  <c r="G99" i="7"/>
  <c r="F94" i="7"/>
  <c r="G94" i="7"/>
  <c r="E311" i="7"/>
  <c r="F311" i="7" s="1"/>
  <c r="G89" i="7"/>
  <c r="F95" i="7"/>
  <c r="G95" i="7"/>
  <c r="F101" i="7"/>
  <c r="G101" i="7"/>
  <c r="G84" i="7"/>
  <c r="E312" i="7"/>
  <c r="F312" i="7" s="1"/>
  <c r="G90" i="7"/>
  <c r="G96" i="7"/>
  <c r="F102" i="7"/>
  <c r="G102" i="7"/>
  <c r="F85" i="7"/>
  <c r="G85" i="7"/>
  <c r="E313" i="7"/>
  <c r="F313" i="7" s="1"/>
  <c r="G91" i="7"/>
  <c r="G97" i="7"/>
  <c r="G103" i="7"/>
  <c r="F86" i="7"/>
  <c r="G86" i="7"/>
  <c r="G92" i="7"/>
  <c r="E320" i="7"/>
  <c r="F320" i="7" s="1"/>
  <c r="G98" i="7"/>
  <c r="D21" i="6"/>
  <c r="F42" i="6"/>
  <c r="F26" i="5"/>
  <c r="F15" i="3"/>
  <c r="F7" i="3"/>
  <c r="F23" i="3"/>
  <c r="C217" i="5"/>
  <c r="G217" i="5" s="1"/>
  <c r="C231" i="5"/>
  <c r="G231" i="5" s="1"/>
  <c r="C225" i="5"/>
  <c r="G225" i="5" s="1"/>
  <c r="F6" i="4"/>
  <c r="F188" i="3"/>
  <c r="F91" i="7"/>
  <c r="F21" i="6"/>
  <c r="F43" i="6"/>
  <c r="D10" i="6"/>
  <c r="D76" i="6"/>
  <c r="D24" i="6"/>
  <c r="D38" i="6"/>
  <c r="D50" i="6"/>
  <c r="F39" i="6"/>
  <c r="D73" i="6"/>
  <c r="D99" i="6"/>
  <c r="D69" i="6"/>
  <c r="F73" i="6"/>
  <c r="F99" i="6"/>
  <c r="D13" i="6"/>
  <c r="F35" i="6"/>
  <c r="F13" i="6"/>
  <c r="F51" i="6"/>
  <c r="F65" i="6"/>
  <c r="D70" i="6"/>
  <c r="F25" i="6"/>
  <c r="C227" i="5"/>
  <c r="C216" i="5"/>
  <c r="C224" i="5"/>
  <c r="C220" i="5"/>
  <c r="G220" i="4"/>
  <c r="C214" i="5"/>
  <c r="G214" i="4"/>
  <c r="C215" i="5"/>
  <c r="G215" i="4"/>
  <c r="C223" i="5"/>
  <c r="G223" i="4"/>
  <c r="C232" i="5"/>
  <c r="G232" i="4"/>
  <c r="C229" i="5"/>
  <c r="G229" i="4"/>
  <c r="C233" i="5"/>
  <c r="G233" i="4"/>
  <c r="C226" i="5"/>
  <c r="G226" i="4"/>
  <c r="C230" i="5"/>
  <c r="G230" i="4"/>
  <c r="C219" i="5"/>
  <c r="G219" i="4"/>
  <c r="D234" i="3"/>
  <c r="D234" i="4"/>
  <c r="F228" i="8"/>
  <c r="D94" i="7"/>
  <c r="D98" i="7"/>
  <c r="D102" i="7"/>
  <c r="D90" i="7"/>
  <c r="D87" i="7"/>
  <c r="D91" i="7"/>
  <c r="D88" i="7"/>
  <c r="D99" i="7"/>
  <c r="D92" i="7"/>
  <c r="D96" i="7"/>
  <c r="D100" i="7"/>
  <c r="D95" i="7"/>
  <c r="D85" i="7"/>
  <c r="D89" i="7"/>
  <c r="D103" i="7"/>
  <c r="D97" i="7"/>
  <c r="D101" i="7"/>
  <c r="D88" i="6"/>
  <c r="D62" i="6"/>
  <c r="D114" i="6" s="1"/>
  <c r="D91" i="6"/>
  <c r="D85" i="6"/>
  <c r="D41" i="6"/>
  <c r="D15" i="6"/>
  <c r="F97" i="6"/>
  <c r="D19" i="6"/>
  <c r="D67" i="6"/>
  <c r="F22" i="3"/>
  <c r="F11" i="3"/>
  <c r="F199" i="3"/>
  <c r="F17" i="3"/>
  <c r="F12" i="3"/>
  <c r="F174" i="3"/>
  <c r="F18" i="3"/>
  <c r="F232" i="3"/>
  <c r="F24" i="3"/>
  <c r="F16" i="3"/>
  <c r="F13" i="3"/>
  <c r="F19" i="3"/>
  <c r="F35" i="3"/>
  <c r="F9" i="3"/>
  <c r="F8" i="3"/>
  <c r="F98" i="3"/>
  <c r="F20" i="3"/>
  <c r="C218" i="5"/>
  <c r="C222" i="5"/>
  <c r="D230" i="8"/>
  <c r="D214" i="8"/>
  <c r="N16" i="10"/>
  <c r="D14" i="10"/>
  <c r="D17" i="10"/>
  <c r="O20" i="10"/>
  <c r="D15" i="10"/>
  <c r="D18" i="10"/>
  <c r="D19" i="10"/>
  <c r="N9" i="10"/>
  <c r="N10" i="10"/>
  <c r="N7" i="10"/>
  <c r="N11" i="10"/>
  <c r="N6" i="10"/>
  <c r="O12" i="10"/>
  <c r="D8" i="10"/>
  <c r="F407" i="9"/>
  <c r="F403" i="9"/>
  <c r="F411" i="9"/>
  <c r="F397" i="9"/>
  <c r="F405" i="9"/>
  <c r="F400" i="9"/>
  <c r="F413" i="9"/>
  <c r="F401" i="9"/>
  <c r="F398" i="9"/>
  <c r="F406" i="9"/>
  <c r="F414" i="9"/>
  <c r="F409" i="9"/>
  <c r="F410" i="9"/>
  <c r="F128" i="8"/>
  <c r="F143" i="8"/>
  <c r="F169" i="8"/>
  <c r="G232" i="8"/>
  <c r="F162" i="8"/>
  <c r="F65" i="8"/>
  <c r="F76" i="8"/>
  <c r="F102" i="8"/>
  <c r="F24" i="8"/>
  <c r="F50" i="8"/>
  <c r="F13" i="8"/>
  <c r="F35" i="8"/>
  <c r="F91" i="8"/>
  <c r="F117" i="8"/>
  <c r="F154" i="8"/>
  <c r="F194" i="8"/>
  <c r="G224" i="8"/>
  <c r="F195" i="8"/>
  <c r="F39" i="8"/>
  <c r="G231" i="8"/>
  <c r="D177" i="8"/>
  <c r="D140" i="8"/>
  <c r="D192" i="8"/>
  <c r="G226" i="8"/>
  <c r="G229" i="8"/>
  <c r="D231" i="8"/>
  <c r="D102" i="8"/>
  <c r="D96" i="8"/>
  <c r="D144" i="8"/>
  <c r="D148" i="8"/>
  <c r="D151" i="8"/>
  <c r="D196" i="8"/>
  <c r="D200" i="8"/>
  <c r="D203" i="8"/>
  <c r="D92" i="8"/>
  <c r="D99" i="8"/>
  <c r="G220" i="8"/>
  <c r="D223" i="8"/>
  <c r="D76" i="8"/>
  <c r="D138" i="8"/>
  <c r="D142" i="8"/>
  <c r="F224" i="8"/>
  <c r="F64" i="8"/>
  <c r="F219" i="8"/>
  <c r="F61" i="8"/>
  <c r="D137" i="8"/>
  <c r="D154" i="8"/>
  <c r="D189" i="8"/>
  <c r="D206" i="8"/>
  <c r="G218" i="8"/>
  <c r="G223" i="8"/>
  <c r="F8" i="8"/>
  <c r="F14" i="8"/>
  <c r="F17" i="8"/>
  <c r="F86" i="8"/>
  <c r="F112" i="8"/>
  <c r="F118" i="8"/>
  <c r="D128" i="8"/>
  <c r="F170" i="8"/>
  <c r="D180" i="8"/>
  <c r="F43" i="8"/>
  <c r="F164" i="8"/>
  <c r="G215" i="8"/>
  <c r="G219" i="8"/>
  <c r="F12" i="8"/>
  <c r="F87" i="8"/>
  <c r="F90" i="8"/>
  <c r="F116" i="8"/>
  <c r="F138" i="8"/>
  <c r="F190" i="8"/>
  <c r="G216" i="8"/>
  <c r="F9" i="8"/>
  <c r="D224" i="8"/>
  <c r="F227" i="8"/>
  <c r="F66" i="8"/>
  <c r="D91" i="8"/>
  <c r="D117" i="8"/>
  <c r="D93" i="7"/>
  <c r="F99" i="7"/>
  <c r="E317" i="7"/>
  <c r="F317" i="7" s="1"/>
  <c r="E323" i="7"/>
  <c r="F323" i="7" s="1"/>
  <c r="E319" i="7"/>
  <c r="F319" i="7" s="1"/>
  <c r="F90" i="7"/>
  <c r="E307" i="7"/>
  <c r="F307" i="7" s="1"/>
  <c r="F98" i="7"/>
  <c r="E315" i="7"/>
  <c r="F315" i="7" s="1"/>
  <c r="F6" i="6"/>
  <c r="G121" i="6"/>
  <c r="F71" i="6"/>
  <c r="F102" i="6"/>
  <c r="F11" i="6"/>
  <c r="F24" i="6"/>
  <c r="F103" i="6"/>
  <c r="G125" i="6"/>
  <c r="G128" i="6"/>
  <c r="F16" i="6"/>
  <c r="F89" i="6"/>
  <c r="F63" i="6"/>
  <c r="D23" i="6"/>
  <c r="D12" i="6"/>
  <c r="D75" i="6"/>
  <c r="D90" i="6"/>
  <c r="D49" i="6"/>
  <c r="D59" i="6"/>
  <c r="D77" i="6"/>
  <c r="D96" i="6"/>
  <c r="G127" i="6"/>
  <c r="F8" i="6"/>
  <c r="D9" i="6"/>
  <c r="D33" i="6"/>
  <c r="D44" i="6"/>
  <c r="D74" i="6"/>
  <c r="G113" i="6"/>
  <c r="F60" i="6"/>
  <c r="D65" i="6"/>
  <c r="F68" i="6"/>
  <c r="F101" i="6"/>
  <c r="G117" i="6"/>
  <c r="F34" i="6"/>
  <c r="F49" i="6"/>
  <c r="D25" i="6"/>
  <c r="D63" i="6"/>
  <c r="G111" i="6"/>
  <c r="G115" i="6"/>
  <c r="G129" i="6"/>
  <c r="D72" i="6"/>
  <c r="G123" i="6"/>
  <c r="F234" i="4"/>
  <c r="F234" i="5" s="1"/>
  <c r="C221" i="5"/>
  <c r="C228" i="5"/>
  <c r="F122" i="3"/>
  <c r="E229" i="5"/>
  <c r="E233" i="5"/>
  <c r="E218" i="5"/>
  <c r="E222" i="5"/>
  <c r="F65" i="3"/>
  <c r="F117" i="3"/>
  <c r="F117" i="5" s="1"/>
  <c r="F190" i="3"/>
  <c r="F34" i="3"/>
  <c r="F221" i="3"/>
  <c r="F72" i="3"/>
  <c r="F120" i="3"/>
  <c r="F206" i="3"/>
  <c r="F50" i="3"/>
  <c r="F70" i="3"/>
  <c r="G6" i="5"/>
  <c r="F176" i="3"/>
  <c r="F46" i="3"/>
  <c r="F46" i="5" s="1"/>
  <c r="F94" i="3"/>
  <c r="F58" i="3"/>
  <c r="F147" i="3"/>
  <c r="F214" i="3"/>
  <c r="F84" i="3"/>
  <c r="F95" i="3"/>
  <c r="F162" i="3"/>
  <c r="F162" i="5" s="1"/>
  <c r="F191" i="3"/>
  <c r="F86" i="3"/>
  <c r="F86" i="5" s="1"/>
  <c r="F110" i="3"/>
  <c r="F169" i="3"/>
  <c r="F169" i="5" s="1"/>
  <c r="F32" i="3"/>
  <c r="F32" i="5" s="1"/>
  <c r="F6" i="3"/>
  <c r="F87" i="3"/>
  <c r="F172" i="3"/>
  <c r="F42" i="3"/>
  <c r="F146" i="3"/>
  <c r="F68" i="3"/>
  <c r="F112" i="3"/>
  <c r="F198" i="3"/>
  <c r="F216" i="3"/>
  <c r="F60" i="3"/>
  <c r="F138" i="3"/>
  <c r="F224" i="3"/>
  <c r="F230" i="3"/>
  <c r="F64" i="3"/>
  <c r="F102" i="3"/>
  <c r="F116" i="3"/>
  <c r="F124" i="3"/>
  <c r="F128" i="3"/>
  <c r="F152" i="3"/>
  <c r="F178" i="3"/>
  <c r="F204" i="3"/>
  <c r="F38" i="3"/>
  <c r="F38" i="5" s="1"/>
  <c r="F76" i="3"/>
  <c r="F76" i="5" s="1"/>
  <c r="F154" i="3"/>
  <c r="F164" i="3"/>
  <c r="F164" i="5" s="1"/>
  <c r="F180" i="3"/>
  <c r="F100" i="3"/>
  <c r="F48" i="3"/>
  <c r="F126" i="3"/>
  <c r="F74" i="3"/>
  <c r="F168" i="3"/>
  <c r="F142" i="3"/>
  <c r="F202" i="3"/>
  <c r="F139" i="3"/>
  <c r="G216" i="3"/>
  <c r="G224" i="3"/>
  <c r="F43" i="3"/>
  <c r="G232" i="3"/>
  <c r="F150" i="3"/>
  <c r="F194" i="3"/>
  <c r="F194" i="5" s="1"/>
  <c r="G219" i="3"/>
  <c r="G227" i="3"/>
  <c r="G217" i="3"/>
  <c r="G225" i="3"/>
  <c r="G233" i="3"/>
  <c r="F90" i="3"/>
  <c r="F220" i="3"/>
  <c r="F228" i="3"/>
  <c r="G221" i="3"/>
  <c r="F226" i="3"/>
  <c r="G229" i="3"/>
  <c r="F33" i="3"/>
  <c r="F41" i="3"/>
  <c r="F49" i="3"/>
  <c r="F49" i="5" s="1"/>
  <c r="F63" i="3"/>
  <c r="F71" i="3"/>
  <c r="F85" i="3"/>
  <c r="F93" i="3"/>
  <c r="F101" i="3"/>
  <c r="F115" i="3"/>
  <c r="F115" i="5" s="1"/>
  <c r="F123" i="3"/>
  <c r="F137" i="3"/>
  <c r="F145" i="3"/>
  <c r="F153" i="3"/>
  <c r="F167" i="3"/>
  <c r="F167" i="5" s="1"/>
  <c r="F175" i="3"/>
  <c r="F189" i="3"/>
  <c r="F197" i="3"/>
  <c r="F205" i="3"/>
  <c r="F215" i="3"/>
  <c r="G218" i="3"/>
  <c r="F223" i="3"/>
  <c r="G226" i="3"/>
  <c r="F231" i="3"/>
  <c r="F96" i="3"/>
  <c r="F148" i="3"/>
  <c r="F200" i="3"/>
  <c r="G215" i="3"/>
  <c r="G223" i="3"/>
  <c r="G231" i="3"/>
  <c r="F44" i="3"/>
  <c r="F39" i="3"/>
  <c r="F61" i="3"/>
  <c r="F61" i="5" s="1"/>
  <c r="F69" i="3"/>
  <c r="F91" i="3"/>
  <c r="F91" i="5" s="1"/>
  <c r="F113" i="3"/>
  <c r="F121" i="3"/>
  <c r="F143" i="3"/>
  <c r="F165" i="3"/>
  <c r="F173" i="3"/>
  <c r="F195" i="3"/>
  <c r="F217" i="3"/>
  <c r="G220" i="3"/>
  <c r="F225" i="3"/>
  <c r="G228" i="3"/>
  <c r="F37" i="3"/>
  <c r="F45" i="3"/>
  <c r="F59" i="3"/>
  <c r="F67" i="3"/>
  <c r="F75" i="3"/>
  <c r="F89" i="3"/>
  <c r="F97" i="3"/>
  <c r="F111" i="3"/>
  <c r="F111" i="5" s="1"/>
  <c r="F119" i="3"/>
  <c r="F127" i="3"/>
  <c r="F141" i="3"/>
  <c r="F141" i="5" s="1"/>
  <c r="F149" i="3"/>
  <c r="F163" i="3"/>
  <c r="F163" i="5" s="1"/>
  <c r="F171" i="3"/>
  <c r="F171" i="5" s="1"/>
  <c r="F179" i="3"/>
  <c r="F193" i="3"/>
  <c r="F193" i="5" s="1"/>
  <c r="F201" i="3"/>
  <c r="G214" i="3"/>
  <c r="F219" i="3"/>
  <c r="G222" i="3"/>
  <c r="F227" i="3"/>
  <c r="G230" i="3"/>
  <c r="D84" i="6"/>
  <c r="D32" i="6"/>
  <c r="D6" i="6"/>
  <c r="D58" i="6"/>
  <c r="D16" i="6"/>
  <c r="D68" i="6"/>
  <c r="G120" i="6"/>
  <c r="D42" i="6"/>
  <c r="F207" i="8"/>
  <c r="F155" i="8"/>
  <c r="F103" i="8"/>
  <c r="G233" i="8"/>
  <c r="F181" i="8"/>
  <c r="F129" i="8"/>
  <c r="F51" i="8"/>
  <c r="F25" i="8"/>
  <c r="F100" i="6"/>
  <c r="F48" i="6"/>
  <c r="G126" i="6"/>
  <c r="F74" i="6"/>
  <c r="E322" i="7"/>
  <c r="F322" i="7" s="1"/>
  <c r="F100" i="7"/>
  <c r="F62" i="6"/>
  <c r="F10" i="6"/>
  <c r="F36" i="6"/>
  <c r="G114" i="6"/>
  <c r="F88" i="6"/>
  <c r="F72" i="6"/>
  <c r="F20" i="6"/>
  <c r="F46" i="6"/>
  <c r="F98" i="6"/>
  <c r="G124" i="6"/>
  <c r="E310" i="7"/>
  <c r="F310" i="7" s="1"/>
  <c r="F88" i="7"/>
  <c r="F22" i="6"/>
  <c r="D94" i="6"/>
  <c r="D92" i="6"/>
  <c r="D40" i="6"/>
  <c r="D14" i="6"/>
  <c r="D34" i="6"/>
  <c r="D86" i="6"/>
  <c r="G112" i="6"/>
  <c r="D8" i="6"/>
  <c r="F70" i="6"/>
  <c r="F18" i="6"/>
  <c r="F96" i="6"/>
  <c r="G122" i="6"/>
  <c r="D86" i="7"/>
  <c r="F44" i="6"/>
  <c r="F64" i="6"/>
  <c r="F12" i="6"/>
  <c r="F90" i="6"/>
  <c r="G116" i="6"/>
  <c r="D20" i="6"/>
  <c r="F85" i="6"/>
  <c r="D98" i="6"/>
  <c r="F92" i="6"/>
  <c r="F40" i="6"/>
  <c r="G118" i="6"/>
  <c r="E318" i="7"/>
  <c r="F318" i="7" s="1"/>
  <c r="F96" i="7"/>
  <c r="E309" i="7"/>
  <c r="F309" i="7" s="1"/>
  <c r="F199" i="8"/>
  <c r="F147" i="8"/>
  <c r="F95" i="8"/>
  <c r="G225" i="8"/>
  <c r="F173" i="8"/>
  <c r="F121" i="8"/>
  <c r="F396" i="9"/>
  <c r="F404" i="9"/>
  <c r="F412" i="9"/>
  <c r="F14" i="6"/>
  <c r="F17" i="6"/>
  <c r="F95" i="6"/>
  <c r="F84" i="6"/>
  <c r="F32" i="6"/>
  <c r="G110" i="6"/>
  <c r="D95" i="6"/>
  <c r="D43" i="6"/>
  <c r="D97" i="6"/>
  <c r="D45" i="6"/>
  <c r="F103" i="7"/>
  <c r="D228" i="8"/>
  <c r="F399" i="9"/>
  <c r="F415" i="9"/>
  <c r="F61" i="6"/>
  <c r="D87" i="6"/>
  <c r="D35" i="6"/>
  <c r="D89" i="6"/>
  <c r="D37" i="6"/>
  <c r="E306" i="7"/>
  <c r="F306" i="7" s="1"/>
  <c r="F84" i="7"/>
  <c r="F191" i="8"/>
  <c r="F139" i="8"/>
  <c r="G217" i="8"/>
  <c r="F165" i="8"/>
  <c r="F402" i="9"/>
  <c r="F67" i="6"/>
  <c r="F15" i="6"/>
  <c r="D175" i="8"/>
  <c r="D123" i="8"/>
  <c r="D71" i="8"/>
  <c r="D201" i="8"/>
  <c r="D149" i="8"/>
  <c r="D97" i="8"/>
  <c r="F93" i="6"/>
  <c r="F59" i="6"/>
  <c r="F7" i="6"/>
  <c r="F87" i="7"/>
  <c r="E314" i="7"/>
  <c r="F314" i="7" s="1"/>
  <c r="F92" i="7"/>
  <c r="E325" i="7"/>
  <c r="F325" i="7" s="1"/>
  <c r="G227" i="8"/>
  <c r="F408" i="9"/>
  <c r="F87" i="6"/>
  <c r="G119" i="6"/>
  <c r="D100" i="6"/>
  <c r="D48" i="6"/>
  <c r="F229" i="8"/>
  <c r="D167" i="8"/>
  <c r="D115" i="8"/>
  <c r="D193" i="8"/>
  <c r="D141" i="8"/>
  <c r="D89" i="8"/>
  <c r="D11" i="10"/>
  <c r="N19" i="10"/>
  <c r="F23" i="6"/>
  <c r="F89" i="7"/>
  <c r="F97" i="7"/>
  <c r="E308" i="7"/>
  <c r="F308" i="7" s="1"/>
  <c r="E316" i="7"/>
  <c r="F316" i="7" s="1"/>
  <c r="E324" i="7"/>
  <c r="F324" i="7" s="1"/>
  <c r="F7" i="8"/>
  <c r="F15" i="8"/>
  <c r="F23" i="8"/>
  <c r="F59" i="8"/>
  <c r="F67" i="8"/>
  <c r="F75" i="8"/>
  <c r="F111" i="8"/>
  <c r="F119" i="8"/>
  <c r="F127" i="8"/>
  <c r="F163" i="8"/>
  <c r="F171" i="8"/>
  <c r="F179" i="8"/>
  <c r="G214" i="8"/>
  <c r="G222" i="8"/>
  <c r="G230" i="8"/>
  <c r="D6" i="10"/>
  <c r="N14" i="10"/>
  <c r="D51" i="6"/>
  <c r="F10" i="8"/>
  <c r="F18" i="8"/>
  <c r="F32" i="8"/>
  <c r="F40" i="8"/>
  <c r="F48" i="8"/>
  <c r="F62" i="8"/>
  <c r="F70" i="8"/>
  <c r="F84" i="8"/>
  <c r="D87" i="8"/>
  <c r="F92" i="8"/>
  <c r="D95" i="8"/>
  <c r="F100" i="8"/>
  <c r="D103" i="8"/>
  <c r="F114" i="8"/>
  <c r="F122" i="8"/>
  <c r="D139" i="8"/>
  <c r="F144" i="8"/>
  <c r="D147" i="8"/>
  <c r="F152" i="8"/>
  <c r="D155" i="8"/>
  <c r="F166" i="8"/>
  <c r="F174" i="8"/>
  <c r="D9" i="10"/>
  <c r="N17" i="10"/>
  <c r="D7" i="10"/>
  <c r="F33" i="8"/>
  <c r="F41" i="8"/>
  <c r="F49" i="8"/>
  <c r="F85" i="8"/>
  <c r="F93" i="8"/>
  <c r="F101" i="8"/>
  <c r="F137" i="8"/>
  <c r="F145" i="8"/>
  <c r="F153" i="8"/>
  <c r="F197" i="5" l="1"/>
  <c r="F137" i="5"/>
  <c r="F71" i="5"/>
  <c r="F173" i="5"/>
  <c r="F113" i="5"/>
  <c r="F42" i="5"/>
  <c r="F145" i="5"/>
  <c r="F100" i="5"/>
  <c r="F172" i="5"/>
  <c r="F176" i="5"/>
  <c r="F67" i="5"/>
  <c r="F205" i="5"/>
  <c r="F198" i="5"/>
  <c r="F65" i="5"/>
  <c r="F138" i="5"/>
  <c r="F110" i="5"/>
  <c r="F34" i="5"/>
  <c r="F174" i="5"/>
  <c r="F154" i="5"/>
  <c r="F85" i="5"/>
  <c r="F202" i="5"/>
  <c r="F45" i="5"/>
  <c r="F12" i="5"/>
  <c r="F121" i="5"/>
  <c r="F96" i="5"/>
  <c r="F102" i="5"/>
  <c r="F147" i="5"/>
  <c r="F179" i="5"/>
  <c r="F59" i="5"/>
  <c r="F180" i="5"/>
  <c r="F87" i="5"/>
  <c r="F58" i="5"/>
  <c r="F112" i="5"/>
  <c r="F126" i="5"/>
  <c r="F74" i="5"/>
  <c r="F201" i="5"/>
  <c r="F143" i="5"/>
  <c r="F148" i="5"/>
  <c r="F33" i="5"/>
  <c r="F48" i="5"/>
  <c r="F116" i="5"/>
  <c r="F188" i="5"/>
  <c r="F94" i="5"/>
  <c r="F39" i="5"/>
  <c r="F60" i="5"/>
  <c r="F70" i="5"/>
  <c r="F119" i="5"/>
  <c r="F142" i="5"/>
  <c r="F178" i="5"/>
  <c r="F191" i="5"/>
  <c r="F199" i="5"/>
  <c r="F190" i="5"/>
  <c r="F123" i="5"/>
  <c r="F69" i="5"/>
  <c r="F101" i="5"/>
  <c r="F93" i="5"/>
  <c r="F139" i="5"/>
  <c r="F44" i="5"/>
  <c r="F189" i="5"/>
  <c r="F63" i="5"/>
  <c r="F168" i="5"/>
  <c r="F152" i="5"/>
  <c r="F206" i="5"/>
  <c r="F122" i="5"/>
  <c r="F37" i="5"/>
  <c r="F149" i="5"/>
  <c r="F127" i="5"/>
  <c r="F204" i="5"/>
  <c r="F98" i="5"/>
  <c r="F195" i="5"/>
  <c r="F97" i="5"/>
  <c r="F175" i="5"/>
  <c r="F68" i="5"/>
  <c r="F95" i="5"/>
  <c r="F120" i="5"/>
  <c r="F35" i="5"/>
  <c r="F64" i="5"/>
  <c r="F43" i="5"/>
  <c r="F90" i="5"/>
  <c r="F89" i="5"/>
  <c r="F165" i="5"/>
  <c r="F200" i="5"/>
  <c r="F41" i="5"/>
  <c r="F146" i="5"/>
  <c r="F84" i="5"/>
  <c r="D125" i="6"/>
  <c r="F50" i="5"/>
  <c r="F128" i="5"/>
  <c r="F75" i="5"/>
  <c r="F153" i="5"/>
  <c r="F72" i="5"/>
  <c r="F124" i="5"/>
  <c r="F150" i="5"/>
  <c r="F17" i="5"/>
  <c r="F16" i="5"/>
  <c r="F18" i="5"/>
  <c r="D9" i="3"/>
  <c r="F19" i="5"/>
  <c r="F8" i="5"/>
  <c r="D191" i="3"/>
  <c r="F11" i="5"/>
  <c r="F22" i="5"/>
  <c r="F24" i="5"/>
  <c r="D77" i="3"/>
  <c r="D77" i="4"/>
  <c r="D51" i="3"/>
  <c r="D51" i="4"/>
  <c r="D207" i="4"/>
  <c r="D25" i="4"/>
  <c r="D181" i="3"/>
  <c r="D181" i="4"/>
  <c r="D155" i="3"/>
  <c r="D155" i="4"/>
  <c r="D103" i="3"/>
  <c r="D103" i="4"/>
  <c r="D129" i="3"/>
  <c r="D129" i="4"/>
  <c r="D12" i="3"/>
  <c r="D38" i="3"/>
  <c r="D38" i="4"/>
  <c r="D194" i="4"/>
  <c r="D12" i="4"/>
  <c r="D168" i="3"/>
  <c r="D168" i="4"/>
  <c r="D142" i="3"/>
  <c r="D142" i="4"/>
  <c r="D116" i="3"/>
  <c r="D116" i="4"/>
  <c r="D90" i="3"/>
  <c r="D64" i="4"/>
  <c r="D64" i="3"/>
  <c r="D90" i="4"/>
  <c r="D146" i="3"/>
  <c r="D146" i="4"/>
  <c r="D120" i="3"/>
  <c r="D120" i="4"/>
  <c r="D94" i="3"/>
  <c r="D94" i="4"/>
  <c r="D68" i="3"/>
  <c r="D68" i="4"/>
  <c r="D42" i="3"/>
  <c r="D198" i="4"/>
  <c r="D42" i="4"/>
  <c r="D172" i="4"/>
  <c r="D172" i="3"/>
  <c r="D16" i="4"/>
  <c r="D203" i="4"/>
  <c r="D21" i="4"/>
  <c r="D151" i="3"/>
  <c r="D151" i="4"/>
  <c r="D125" i="3"/>
  <c r="D125" i="4"/>
  <c r="D99" i="3"/>
  <c r="D99" i="4"/>
  <c r="D73" i="3"/>
  <c r="D73" i="4"/>
  <c r="D47" i="3"/>
  <c r="D47" i="4"/>
  <c r="D177" i="4"/>
  <c r="D177" i="3"/>
  <c r="D190" i="4"/>
  <c r="D8" i="4"/>
  <c r="D164" i="3"/>
  <c r="D164" i="4"/>
  <c r="D112" i="3"/>
  <c r="D112" i="4"/>
  <c r="D86" i="3"/>
  <c r="D86" i="4"/>
  <c r="D60" i="3"/>
  <c r="D60" i="4"/>
  <c r="D34" i="3"/>
  <c r="D34" i="4"/>
  <c r="D138" i="4"/>
  <c r="D138" i="3"/>
  <c r="D92" i="3"/>
  <c r="D92" i="4"/>
  <c r="D66" i="3"/>
  <c r="D66" i="4"/>
  <c r="D40" i="3"/>
  <c r="D40" i="4"/>
  <c r="D196" i="4"/>
  <c r="D14" i="4"/>
  <c r="D170" i="3"/>
  <c r="D170" i="4"/>
  <c r="D144" i="3"/>
  <c r="D144" i="4"/>
  <c r="D118" i="4"/>
  <c r="D118" i="3"/>
  <c r="D201" i="4"/>
  <c r="D19" i="4"/>
  <c r="D175" i="3"/>
  <c r="D175" i="4"/>
  <c r="D149" i="3"/>
  <c r="D149" i="4"/>
  <c r="D97" i="3"/>
  <c r="D97" i="4"/>
  <c r="D71" i="3"/>
  <c r="D71" i="4"/>
  <c r="D45" i="3"/>
  <c r="D45" i="4"/>
  <c r="D123" i="3"/>
  <c r="D123" i="4"/>
  <c r="D173" i="3"/>
  <c r="D173" i="4"/>
  <c r="D147" i="3"/>
  <c r="D147" i="4"/>
  <c r="D121" i="3"/>
  <c r="D121" i="4"/>
  <c r="D95" i="3"/>
  <c r="D95" i="4"/>
  <c r="D43" i="3"/>
  <c r="D43" i="4"/>
  <c r="D17" i="4"/>
  <c r="D69" i="4"/>
  <c r="D199" i="4"/>
  <c r="D69" i="3"/>
  <c r="F66" i="4"/>
  <c r="F40" i="4"/>
  <c r="F196" i="4"/>
  <c r="F14" i="4"/>
  <c r="F170" i="4"/>
  <c r="F144" i="4"/>
  <c r="F118" i="4"/>
  <c r="F92" i="4"/>
  <c r="D166" i="3"/>
  <c r="D166" i="4"/>
  <c r="D140" i="3"/>
  <c r="D140" i="4"/>
  <c r="D114" i="3"/>
  <c r="D114" i="4"/>
  <c r="D88" i="3"/>
  <c r="D88" i="4"/>
  <c r="D62" i="3"/>
  <c r="D62" i="4"/>
  <c r="D36" i="3"/>
  <c r="D192" i="4"/>
  <c r="D10" i="4"/>
  <c r="D36" i="4"/>
  <c r="D24" i="3"/>
  <c r="D50" i="3"/>
  <c r="D50" i="4"/>
  <c r="D206" i="4"/>
  <c r="D24" i="4"/>
  <c r="D180" i="3"/>
  <c r="D180" i="4"/>
  <c r="D154" i="3"/>
  <c r="D154" i="4"/>
  <c r="D128" i="3"/>
  <c r="D128" i="4"/>
  <c r="D76" i="4"/>
  <c r="D102" i="3"/>
  <c r="D102" i="4"/>
  <c r="D76" i="3"/>
  <c r="D23" i="3"/>
  <c r="D205" i="4"/>
  <c r="D23" i="4"/>
  <c r="D179" i="3"/>
  <c r="D179" i="4"/>
  <c r="D153" i="3"/>
  <c r="D153" i="4"/>
  <c r="D127" i="3"/>
  <c r="D127" i="4"/>
  <c r="D101" i="3"/>
  <c r="D101" i="4"/>
  <c r="D49" i="3"/>
  <c r="D49" i="4"/>
  <c r="D75" i="3"/>
  <c r="D75" i="4"/>
  <c r="F114" i="4"/>
  <c r="F88" i="4"/>
  <c r="F62" i="4"/>
  <c r="F36" i="4"/>
  <c r="F192" i="4"/>
  <c r="F10" i="4"/>
  <c r="F166" i="4"/>
  <c r="F140" i="4"/>
  <c r="D191" i="4"/>
  <c r="D9" i="4"/>
  <c r="D139" i="3"/>
  <c r="D139" i="4"/>
  <c r="D113" i="3"/>
  <c r="D113" i="4"/>
  <c r="D87" i="3"/>
  <c r="D87" i="4"/>
  <c r="D61" i="3"/>
  <c r="D61" i="4"/>
  <c r="D35" i="3"/>
  <c r="D35" i="4"/>
  <c r="D165" i="3"/>
  <c r="D165" i="4"/>
  <c r="F51" i="4"/>
  <c r="F207" i="4"/>
  <c r="F25" i="4"/>
  <c r="F181" i="4"/>
  <c r="F155" i="4"/>
  <c r="F129" i="4"/>
  <c r="F103" i="4"/>
  <c r="F77" i="4"/>
  <c r="D193" i="4"/>
  <c r="D11" i="4"/>
  <c r="D167" i="3"/>
  <c r="D167" i="4"/>
  <c r="D141" i="3"/>
  <c r="D141" i="4"/>
  <c r="D115" i="3"/>
  <c r="D115" i="4"/>
  <c r="D89" i="3"/>
  <c r="D89" i="4"/>
  <c r="D37" i="3"/>
  <c r="D37" i="4"/>
  <c r="D63" i="3"/>
  <c r="D63" i="4"/>
  <c r="D119" i="3"/>
  <c r="D119" i="4"/>
  <c r="D93" i="3"/>
  <c r="D93" i="4"/>
  <c r="D67" i="3"/>
  <c r="D67" i="4"/>
  <c r="D41" i="3"/>
  <c r="D41" i="4"/>
  <c r="D197" i="4"/>
  <c r="D15" i="4"/>
  <c r="D145" i="3"/>
  <c r="D145" i="4"/>
  <c r="D171" i="3"/>
  <c r="D171" i="4"/>
  <c r="F99" i="4"/>
  <c r="F73" i="4"/>
  <c r="F47" i="4"/>
  <c r="F203" i="4"/>
  <c r="F21" i="4"/>
  <c r="F177" i="4"/>
  <c r="F151" i="4"/>
  <c r="F125" i="4"/>
  <c r="D178" i="3"/>
  <c r="D178" i="4"/>
  <c r="D152" i="3"/>
  <c r="D152" i="4"/>
  <c r="D126" i="3"/>
  <c r="D126" i="4"/>
  <c r="D100" i="3"/>
  <c r="D100" i="4"/>
  <c r="D74" i="3"/>
  <c r="D74" i="4"/>
  <c r="D22" i="4"/>
  <c r="D48" i="3"/>
  <c r="D204" i="4"/>
  <c r="D48" i="4"/>
  <c r="D189" i="4"/>
  <c r="D7" i="4"/>
  <c r="D163" i="3"/>
  <c r="D163" i="4"/>
  <c r="D137" i="3"/>
  <c r="D137" i="4"/>
  <c r="D85" i="3"/>
  <c r="D85" i="4"/>
  <c r="D59" i="3"/>
  <c r="D59" i="4"/>
  <c r="D33" i="3"/>
  <c r="D33" i="4"/>
  <c r="D111" i="3"/>
  <c r="D111" i="4"/>
  <c r="D202" i="4"/>
  <c r="D20" i="4"/>
  <c r="D176" i="3"/>
  <c r="D176" i="4"/>
  <c r="D124" i="3"/>
  <c r="D124" i="4"/>
  <c r="D98" i="3"/>
  <c r="D98" i="4"/>
  <c r="D72" i="3"/>
  <c r="D72" i="4"/>
  <c r="D46" i="3"/>
  <c r="D46" i="4"/>
  <c r="D150" i="4"/>
  <c r="D150" i="3"/>
  <c r="D65" i="3"/>
  <c r="D65" i="4"/>
  <c r="D39" i="3"/>
  <c r="D39" i="4"/>
  <c r="D195" i="4"/>
  <c r="D13" i="4"/>
  <c r="D169" i="3"/>
  <c r="D169" i="4"/>
  <c r="D143" i="3"/>
  <c r="D143" i="4"/>
  <c r="D91" i="3"/>
  <c r="D91" i="4"/>
  <c r="D117" i="3"/>
  <c r="D117" i="4"/>
  <c r="D200" i="4"/>
  <c r="D18" i="4"/>
  <c r="D174" i="3"/>
  <c r="D174" i="4"/>
  <c r="D148" i="3"/>
  <c r="D148" i="4"/>
  <c r="D122" i="3"/>
  <c r="D122" i="4"/>
  <c r="D70" i="3"/>
  <c r="D70" i="4"/>
  <c r="D44" i="3"/>
  <c r="D44" i="4"/>
  <c r="D96" i="4"/>
  <c r="D96" i="3"/>
  <c r="D188" i="4"/>
  <c r="D162" i="3"/>
  <c r="D162" i="4"/>
  <c r="D136" i="3"/>
  <c r="D136" i="4"/>
  <c r="D110" i="3"/>
  <c r="D110" i="4"/>
  <c r="D58" i="3"/>
  <c r="D58" i="4"/>
  <c r="D32" i="3"/>
  <c r="D32" i="4"/>
  <c r="D84" i="4"/>
  <c r="D84" i="3"/>
  <c r="D128" i="6"/>
  <c r="F117" i="6"/>
  <c r="F20" i="5"/>
  <c r="F9" i="5"/>
  <c r="F13" i="5"/>
  <c r="F23" i="5"/>
  <c r="F7" i="5"/>
  <c r="F15" i="5"/>
  <c r="D205" i="3"/>
  <c r="D199" i="3"/>
  <c r="F6" i="5"/>
  <c r="D17" i="3"/>
  <c r="D17" i="5" s="1"/>
  <c r="D188" i="3"/>
  <c r="D8" i="3"/>
  <c r="G216" i="5"/>
  <c r="D198" i="3"/>
  <c r="G224" i="5"/>
  <c r="D201" i="3"/>
  <c r="N12" i="10"/>
  <c r="F125" i="6"/>
  <c r="D117" i="6"/>
  <c r="D116" i="6"/>
  <c r="F129" i="6"/>
  <c r="D16" i="3"/>
  <c r="D19" i="3"/>
  <c r="D190" i="3"/>
  <c r="G227" i="5"/>
  <c r="G230" i="5"/>
  <c r="G232" i="5"/>
  <c r="G220" i="5"/>
  <c r="D194" i="3"/>
  <c r="D204" i="3"/>
  <c r="D6" i="4"/>
  <c r="D6" i="3"/>
  <c r="D206" i="3"/>
  <c r="G219" i="5"/>
  <c r="G214" i="5"/>
  <c r="D21" i="3"/>
  <c r="G215" i="5"/>
  <c r="D22" i="3"/>
  <c r="D193" i="3"/>
  <c r="D189" i="3"/>
  <c r="D207" i="3"/>
  <c r="D7" i="3"/>
  <c r="D11" i="3"/>
  <c r="D25" i="3"/>
  <c r="D203" i="3"/>
  <c r="G226" i="5"/>
  <c r="D197" i="3"/>
  <c r="D18" i="3"/>
  <c r="G223" i="5"/>
  <c r="D15" i="3"/>
  <c r="D200" i="3"/>
  <c r="D196" i="3"/>
  <c r="D14" i="3"/>
  <c r="D10" i="3"/>
  <c r="D192" i="3"/>
  <c r="D234" i="5"/>
  <c r="D195" i="3"/>
  <c r="D13" i="3"/>
  <c r="D20" i="3"/>
  <c r="D202" i="3"/>
  <c r="D222" i="8"/>
  <c r="F110" i="6"/>
  <c r="F120" i="6"/>
  <c r="D119" i="6"/>
  <c r="F123" i="6"/>
  <c r="F115" i="6"/>
  <c r="D127" i="6"/>
  <c r="F112" i="6"/>
  <c r="D111" i="6"/>
  <c r="F128" i="6"/>
  <c r="F21" i="3"/>
  <c r="F25" i="3"/>
  <c r="F14" i="3"/>
  <c r="F62" i="3"/>
  <c r="F10" i="3"/>
  <c r="G228" i="5"/>
  <c r="G221" i="5"/>
  <c r="F192" i="3"/>
  <c r="G222" i="5"/>
  <c r="F218" i="3"/>
  <c r="G218" i="5"/>
  <c r="F88" i="3"/>
  <c r="F36" i="3"/>
  <c r="F140" i="3"/>
  <c r="F114" i="3"/>
  <c r="D226" i="8"/>
  <c r="D216" i="8"/>
  <c r="D220" i="8"/>
  <c r="F221" i="8"/>
  <c r="F216" i="8"/>
  <c r="D20" i="10"/>
  <c r="F232" i="8"/>
  <c r="D229" i="8"/>
  <c r="F214" i="8"/>
  <c r="D218" i="8"/>
  <c r="D221" i="8"/>
  <c r="D215" i="8"/>
  <c r="D232" i="8"/>
  <c r="F217" i="8"/>
  <c r="D233" i="8"/>
  <c r="F230" i="8"/>
  <c r="D225" i="8"/>
  <c r="F222" i="8"/>
  <c r="D217" i="8"/>
  <c r="F225" i="8"/>
  <c r="F220" i="8"/>
  <c r="F127" i="6"/>
  <c r="D110" i="6"/>
  <c r="D122" i="6"/>
  <c r="D115" i="6"/>
  <c r="F113" i="6"/>
  <c r="F122" i="6"/>
  <c r="D113" i="6"/>
  <c r="D124" i="6"/>
  <c r="D129" i="6"/>
  <c r="D123" i="6"/>
  <c r="D118" i="6"/>
  <c r="D121" i="6"/>
  <c r="F99" i="3"/>
  <c r="F155" i="3"/>
  <c r="F77" i="3"/>
  <c r="G233" i="5"/>
  <c r="F103" i="3"/>
  <c r="F51" i="3"/>
  <c r="F51" i="5" s="1"/>
  <c r="F181" i="3"/>
  <c r="F129" i="3"/>
  <c r="F170" i="3"/>
  <c r="F203" i="3"/>
  <c r="F118" i="3"/>
  <c r="F196" i="3"/>
  <c r="F66" i="3"/>
  <c r="F144" i="3"/>
  <c r="F92" i="3"/>
  <c r="F166" i="3"/>
  <c r="G229" i="5"/>
  <c r="F151" i="3"/>
  <c r="F40" i="3"/>
  <c r="F73" i="3"/>
  <c r="F125" i="3"/>
  <c r="F47" i="3"/>
  <c r="F222" i="3"/>
  <c r="F229" i="3"/>
  <c r="F177" i="3"/>
  <c r="F207" i="3"/>
  <c r="F233" i="3"/>
  <c r="F221" i="4"/>
  <c r="F221" i="5" s="1"/>
  <c r="F219" i="4"/>
  <c r="F219" i="5" s="1"/>
  <c r="F227" i="4"/>
  <c r="F227" i="5" s="1"/>
  <c r="F220" i="4"/>
  <c r="F220" i="5" s="1"/>
  <c r="F216" i="4"/>
  <c r="F216" i="5" s="1"/>
  <c r="F217" i="4"/>
  <c r="F217" i="5" s="1"/>
  <c r="F226" i="8"/>
  <c r="D219" i="8"/>
  <c r="D120" i="6"/>
  <c r="F215" i="4"/>
  <c r="F215" i="5" s="1"/>
  <c r="F228" i="4"/>
  <c r="F228" i="5" s="1"/>
  <c r="F232" i="4"/>
  <c r="F232" i="5" s="1"/>
  <c r="F224" i="4"/>
  <c r="F224" i="5" s="1"/>
  <c r="F218" i="8"/>
  <c r="F231" i="8"/>
  <c r="D112" i="6"/>
  <c r="F226" i="4"/>
  <c r="F226" i="5" s="1"/>
  <c r="F214" i="4"/>
  <c r="F214" i="5" s="1"/>
  <c r="F230" i="4"/>
  <c r="F230" i="5" s="1"/>
  <c r="N20" i="10"/>
  <c r="F215" i="8"/>
  <c r="F119" i="6"/>
  <c r="F121" i="6"/>
  <c r="F126" i="6"/>
  <c r="F114" i="6"/>
  <c r="F118" i="6"/>
  <c r="F231" i="4"/>
  <c r="F231" i="5" s="1"/>
  <c r="D12" i="10"/>
  <c r="F111" i="6"/>
  <c r="D227" i="8"/>
  <c r="F233" i="8"/>
  <c r="F225" i="4"/>
  <c r="F225" i="5" s="1"/>
  <c r="F223" i="8"/>
  <c r="D126" i="6"/>
  <c r="F116" i="6"/>
  <c r="F124" i="6"/>
  <c r="F223" i="4"/>
  <c r="F223" i="5" s="1"/>
  <c r="F40" i="5" l="1"/>
  <c r="D177" i="5"/>
  <c r="F73" i="5"/>
  <c r="D194" i="5"/>
  <c r="D150" i="5"/>
  <c r="D207" i="5"/>
  <c r="F170" i="5"/>
  <c r="D205" i="5"/>
  <c r="D191" i="5"/>
  <c r="F118" i="5"/>
  <c r="D118" i="5"/>
  <c r="D138" i="5"/>
  <c r="D196" i="5"/>
  <c r="D189" i="5"/>
  <c r="D64" i="5"/>
  <c r="D172" i="5"/>
  <c r="D59" i="5"/>
  <c r="D127" i="5"/>
  <c r="F151" i="5"/>
  <c r="D123" i="5"/>
  <c r="D129" i="5"/>
  <c r="F125" i="5"/>
  <c r="D201" i="5"/>
  <c r="F103" i="5"/>
  <c r="D193" i="5"/>
  <c r="D174" i="5"/>
  <c r="D37" i="5"/>
  <c r="D166" i="5"/>
  <c r="D77" i="5"/>
  <c r="F192" i="5"/>
  <c r="D204" i="5"/>
  <c r="D76" i="5"/>
  <c r="D98" i="5"/>
  <c r="D61" i="5"/>
  <c r="F166" i="5"/>
  <c r="D198" i="5"/>
  <c r="F77" i="5"/>
  <c r="D69" i="5"/>
  <c r="D39" i="5"/>
  <c r="D85" i="5"/>
  <c r="D89" i="5"/>
  <c r="D32" i="5"/>
  <c r="D154" i="5"/>
  <c r="D103" i="5"/>
  <c r="F129" i="5"/>
  <c r="F62" i="5"/>
  <c r="F177" i="5"/>
  <c r="F36" i="5"/>
  <c r="D124" i="5"/>
  <c r="D74" i="5"/>
  <c r="D41" i="5"/>
  <c r="D87" i="5"/>
  <c r="D192" i="5"/>
  <c r="D200" i="5"/>
  <c r="F92" i="5"/>
  <c r="F155" i="5"/>
  <c r="D84" i="5"/>
  <c r="D66" i="5"/>
  <c r="D44" i="5"/>
  <c r="D117" i="5"/>
  <c r="D176" i="5"/>
  <c r="D137" i="5"/>
  <c r="D113" i="5"/>
  <c r="D62" i="5"/>
  <c r="D71" i="5"/>
  <c r="D94" i="5"/>
  <c r="F181" i="5"/>
  <c r="D180" i="5"/>
  <c r="D155" i="5"/>
  <c r="D91" i="5"/>
  <c r="D93" i="5"/>
  <c r="D75" i="5"/>
  <c r="D121" i="5"/>
  <c r="D34" i="5"/>
  <c r="D46" i="5"/>
  <c r="D171" i="5"/>
  <c r="D114" i="5"/>
  <c r="D147" i="5"/>
  <c r="F114" i="5"/>
  <c r="D202" i="5"/>
  <c r="D169" i="5"/>
  <c r="D35" i="5"/>
  <c r="D102" i="5"/>
  <c r="D140" i="5"/>
  <c r="D173" i="5"/>
  <c r="D40" i="5"/>
  <c r="D86" i="5"/>
  <c r="D73" i="5"/>
  <c r="D38" i="5"/>
  <c r="F66" i="5"/>
  <c r="D197" i="5"/>
  <c r="D188" i="5"/>
  <c r="D162" i="5"/>
  <c r="D48" i="5"/>
  <c r="D51" i="5"/>
  <c r="D170" i="5"/>
  <c r="D110" i="5"/>
  <c r="D181" i="5"/>
  <c r="D119" i="5"/>
  <c r="D165" i="5"/>
  <c r="D60" i="5"/>
  <c r="D146" i="5"/>
  <c r="D136" i="5"/>
  <c r="F144" i="5"/>
  <c r="D190" i="5"/>
  <c r="D33" i="5"/>
  <c r="D63" i="5"/>
  <c r="D175" i="5"/>
  <c r="D112" i="5"/>
  <c r="D99" i="5"/>
  <c r="D42" i="5"/>
  <c r="D90" i="5"/>
  <c r="D65" i="5"/>
  <c r="D67" i="5"/>
  <c r="D179" i="5"/>
  <c r="D95" i="5"/>
  <c r="D58" i="5"/>
  <c r="D70" i="5"/>
  <c r="D88" i="5"/>
  <c r="D97" i="5"/>
  <c r="D120" i="5"/>
  <c r="D122" i="5"/>
  <c r="D143" i="5"/>
  <c r="D49" i="5"/>
  <c r="D149" i="5"/>
  <c r="D148" i="5"/>
  <c r="D178" i="5"/>
  <c r="D101" i="5"/>
  <c r="F196" i="5"/>
  <c r="D195" i="5"/>
  <c r="D203" i="5"/>
  <c r="D206" i="5"/>
  <c r="D96" i="5"/>
  <c r="D128" i="5"/>
  <c r="D100" i="5"/>
  <c r="D115" i="5"/>
  <c r="D144" i="5"/>
  <c r="D151" i="5"/>
  <c r="D142" i="5"/>
  <c r="D163" i="5"/>
  <c r="D126" i="5"/>
  <c r="D141" i="5"/>
  <c r="D139" i="5"/>
  <c r="D168" i="5"/>
  <c r="D111" i="5"/>
  <c r="D152" i="5"/>
  <c r="D167" i="5"/>
  <c r="D47" i="5"/>
  <c r="D50" i="5"/>
  <c r="F207" i="5"/>
  <c r="F140" i="5"/>
  <c r="D72" i="5"/>
  <c r="D145" i="5"/>
  <c r="F88" i="5"/>
  <c r="D199" i="5"/>
  <c r="D153" i="5"/>
  <c r="D36" i="5"/>
  <c r="D43" i="5"/>
  <c r="D45" i="5"/>
  <c r="D92" i="5"/>
  <c r="D164" i="5"/>
  <c r="D125" i="5"/>
  <c r="D68" i="5"/>
  <c r="D116" i="5"/>
  <c r="F99" i="5"/>
  <c r="F47" i="5"/>
  <c r="F203" i="5"/>
  <c r="D9" i="5"/>
  <c r="F14" i="5"/>
  <c r="D19" i="5"/>
  <c r="D10" i="5"/>
  <c r="D20" i="5"/>
  <c r="F25" i="5"/>
  <c r="F21" i="5"/>
  <c r="D231" i="3"/>
  <c r="D16" i="5"/>
  <c r="D12" i="5"/>
  <c r="D21" i="5"/>
  <c r="D217" i="4"/>
  <c r="D23" i="5"/>
  <c r="D11" i="5"/>
  <c r="D18" i="5"/>
  <c r="F10" i="5"/>
  <c r="D24" i="5"/>
  <c r="D225" i="4"/>
  <c r="D231" i="4"/>
  <c r="D22" i="5"/>
  <c r="D14" i="5"/>
  <c r="D217" i="3"/>
  <c r="D8" i="5"/>
  <c r="D15" i="5"/>
  <c r="D25" i="5"/>
  <c r="D13" i="5"/>
  <c r="D7" i="5"/>
  <c r="D225" i="3"/>
  <c r="D224" i="4"/>
  <c r="D224" i="3"/>
  <c r="D227" i="3"/>
  <c r="D216" i="4"/>
  <c r="D216" i="3"/>
  <c r="D227" i="4"/>
  <c r="D232" i="4"/>
  <c r="D230" i="4"/>
  <c r="D220" i="4"/>
  <c r="D220" i="3"/>
  <c r="D219" i="4"/>
  <c r="D229" i="4"/>
  <c r="D214" i="4"/>
  <c r="D230" i="3"/>
  <c r="D229" i="3"/>
  <c r="D215" i="4"/>
  <c r="D219" i="3"/>
  <c r="D232" i="3"/>
  <c r="D226" i="3"/>
  <c r="D214" i="3"/>
  <c r="D233" i="3"/>
  <c r="D233" i="4"/>
  <c r="D226" i="4"/>
  <c r="D223" i="4"/>
  <c r="D215" i="3"/>
  <c r="D223" i="3"/>
  <c r="D221" i="3"/>
  <c r="D228" i="3"/>
  <c r="D218" i="3"/>
  <c r="D222" i="3"/>
  <c r="D218" i="4"/>
  <c r="D6" i="5"/>
  <c r="D222" i="4"/>
  <c r="D228" i="4"/>
  <c r="F218" i="4"/>
  <c r="F218" i="5" s="1"/>
  <c r="D221" i="4"/>
  <c r="F233" i="4"/>
  <c r="F233" i="5" s="1"/>
  <c r="F229" i="4"/>
  <c r="F229" i="5" s="1"/>
  <c r="F222" i="4"/>
  <c r="F222" i="5" s="1"/>
  <c r="D217" i="5" l="1"/>
  <c r="D231" i="5"/>
  <c r="D225" i="5"/>
  <c r="D227" i="5"/>
  <c r="D224" i="5"/>
  <c r="D216" i="5"/>
  <c r="D220" i="5"/>
  <c r="D230" i="5"/>
  <c r="D219" i="5"/>
  <c r="D232" i="5"/>
  <c r="D229" i="5"/>
  <c r="D215" i="5"/>
  <c r="D226" i="5"/>
  <c r="D214" i="5"/>
  <c r="D233" i="5"/>
  <c r="D223" i="5"/>
  <c r="D218" i="5"/>
  <c r="D222" i="5"/>
  <c r="D221" i="5"/>
  <c r="D228" i="5"/>
</calcChain>
</file>

<file path=xl/sharedStrings.xml><?xml version="1.0" encoding="utf-8"?>
<sst xmlns="http://schemas.openxmlformats.org/spreadsheetml/2006/main" count="1920" uniqueCount="82">
  <si>
    <t>Claimants by Age and Gender</t>
  </si>
  <si>
    <t>Age Group</t>
  </si>
  <si>
    <t>Accident Half Year</t>
  </si>
  <si>
    <t>Claimant Count</t>
  </si>
  <si>
    <t>Share on Claimant Count</t>
  </si>
  <si>
    <t>Insurer Paid</t>
  </si>
  <si>
    <t>Share on Insurer Paid</t>
  </si>
  <si>
    <t>Average Insurer Paid per Claimant</t>
  </si>
  <si>
    <t>0-15</t>
  </si>
  <si>
    <t>16-24</t>
  </si>
  <si>
    <t>25-39</t>
  </si>
  <si>
    <t>40-54</t>
  </si>
  <si>
    <t>55-64</t>
  </si>
  <si>
    <t>65-79</t>
  </si>
  <si>
    <t>80+</t>
  </si>
  <si>
    <t>Unknown</t>
  </si>
  <si>
    <t>Female Total</t>
  </si>
  <si>
    <t>Male Total</t>
  </si>
  <si>
    <t>Total</t>
  </si>
  <si>
    <t>Claimants by Region</t>
  </si>
  <si>
    <t>Territory</t>
  </si>
  <si>
    <t>Greater Toronto Area (GTA)</t>
  </si>
  <si>
    <t>Non-GTA Urban</t>
  </si>
  <si>
    <t>Rural</t>
  </si>
  <si>
    <t>All Regions</t>
  </si>
  <si>
    <r>
      <t xml:space="preserve">Claimants by Medical and Rehabilitation Expense Class
</t>
    </r>
    <r>
      <rPr>
        <i/>
        <sz val="10"/>
        <color rgb="FF950848"/>
        <rFont val="Calibri"/>
        <family val="2"/>
        <scheme val="minor"/>
      </rPr>
      <t>Claimants may be counted multiple times because the classes are not mutually exclusive.</t>
    </r>
  </si>
  <si>
    <t>Class</t>
  </si>
  <si>
    <t>Treatment – MIG Only</t>
  </si>
  <si>
    <t>Treatment – Non-MIG</t>
  </si>
  <si>
    <t>Treatment – MIG and Non-MIG</t>
  </si>
  <si>
    <t>Treatment – Subtotal</t>
  </si>
  <si>
    <t>Insurer Initiated Exam</t>
  </si>
  <si>
    <t>Provider Initiated Exam</t>
  </si>
  <si>
    <t>Goods and Supplies</t>
  </si>
  <si>
    <t>Missed/Cancelled Appointments</t>
  </si>
  <si>
    <t>Missed/Cancelled Appointments – IE</t>
  </si>
  <si>
    <t>Missed/Cancelled Appointments – Treatment</t>
  </si>
  <si>
    <t>Transportation</t>
  </si>
  <si>
    <t>Transportation – IE</t>
  </si>
  <si>
    <t>Transportation - Treatment</t>
  </si>
  <si>
    <t>Other</t>
  </si>
  <si>
    <t>Unallocated Amount</t>
  </si>
  <si>
    <t>All Classes</t>
  </si>
  <si>
    <r>
      <t xml:space="preserve">Claimants by Reported Injury Grouping
</t>
    </r>
    <r>
      <rPr>
        <sz val="10"/>
        <color rgb="FF950848"/>
        <rFont val="Calibri"/>
        <family val="2"/>
        <scheme val="minor"/>
      </rPr>
      <t>O</t>
    </r>
    <r>
      <rPr>
        <i/>
        <sz val="10"/>
        <color rgb="FF950848"/>
        <rFont val="Calibri"/>
        <family val="2"/>
        <scheme val="minor"/>
      </rPr>
      <t>nly treatment expense as defined in the expense class exhibit is included in this report.</t>
    </r>
  </si>
  <si>
    <t>Injury Class</t>
  </si>
  <si>
    <t>A. Strains &amp; Sprains</t>
  </si>
  <si>
    <t>B. PNI</t>
  </si>
  <si>
    <t>C. Fract/Disloc/Ext STI</t>
  </si>
  <si>
    <t>D1. ABI/CNI</t>
  </si>
  <si>
    <t>D2. Spinal Inj/SCI</t>
  </si>
  <si>
    <t>D3. Int/Ext Inj</t>
  </si>
  <si>
    <t>E. Multi Mj Inju</t>
  </si>
  <si>
    <t>F. Other</t>
  </si>
  <si>
    <t>All Groupings</t>
  </si>
  <si>
    <r>
      <t xml:space="preserve">Claimants by Healthcare Provider Occupation Class
</t>
    </r>
    <r>
      <rPr>
        <i/>
        <sz val="10"/>
        <color rgb="FF950848"/>
        <rFont val="Calibri"/>
        <family val="2"/>
        <scheme val="minor"/>
      </rPr>
      <t>Claimants may be counted multiple times because the classes are not mutually exclusive.</t>
    </r>
  </si>
  <si>
    <t>Provider Occupation Class</t>
  </si>
  <si>
    <t>Chiropractic</t>
  </si>
  <si>
    <t>Family Practice</t>
  </si>
  <si>
    <t>Massage Therapy</t>
  </si>
  <si>
    <t>Medicine/Surgery Other</t>
  </si>
  <si>
    <t>Neurology</t>
  </si>
  <si>
    <t>Occupational Therapy</t>
  </si>
  <si>
    <t>Orthopedic Surgery</t>
  </si>
  <si>
    <t>Physiatry</t>
  </si>
  <si>
    <t>Physiotherapy</t>
  </si>
  <si>
    <t>Psychiatry</t>
  </si>
  <si>
    <t>Psychology</t>
  </si>
  <si>
    <t>Rehabilitation</t>
  </si>
  <si>
    <t>Social Work</t>
  </si>
  <si>
    <t>Other Health Providers</t>
  </si>
  <si>
    <t>Claimants by Medical and Rehabilitation Expense Range</t>
  </si>
  <si>
    <t>Medical and Rehabilitation Expense Range</t>
  </si>
  <si>
    <t>Accident Year</t>
  </si>
  <si>
    <t>Treatment</t>
  </si>
  <si>
    <t>Missed/Cancelled Appointment</t>
  </si>
  <si>
    <t>$0+ to $2,200</t>
  </si>
  <si>
    <t>$2,200+ to $3,500</t>
  </si>
  <si>
    <t>$3,500+ to $50,000</t>
  </si>
  <si>
    <t>$50,000+ to $65,000</t>
  </si>
  <si>
    <t>$65,000+</t>
  </si>
  <si>
    <t xml:space="preserve">           </t>
  </si>
  <si>
    <t>This file provides data published in the HCDB Standard Report 2025H2 in an easy to use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</si>
</sst>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&quot;$&quot;#,##0"/>
    <numFmt numFmtId="167" formatCode="_(* #,##0.0000000_);_(* \(#,##0.0000000\);_(* &quot;-&quot;??_);_(@_)"/>
    <numFmt numFmtId="168" formatCode="0.0%"/>
    <numFmt numFmtId="169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95084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950848"/>
      <name val="Calibri"/>
      <family val="2"/>
      <scheme val="minor"/>
    </font>
    <font>
      <i/>
      <sz val="11"/>
      <color rgb="FF95084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95084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65" fontId="4" fillId="0" borderId="0" xfId="2" applyNumberFormat="1" applyFont="1"/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0" fontId="5" fillId="2" borderId="2" xfId="1" applyNumberFormat="1" applyFont="1" applyFill="1" applyBorder="1" applyAlignment="1">
      <alignment horizontal="center" vertical="top" wrapText="1"/>
    </xf>
    <xf numFmtId="165" fontId="5" fillId="2" borderId="2" xfId="2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10" fontId="4" fillId="0" borderId="0" xfId="1" applyNumberFormat="1" applyFont="1" applyFill="1"/>
    <xf numFmtId="166" fontId="4" fillId="0" borderId="0" xfId="2" applyNumberFormat="1" applyFont="1"/>
    <xf numFmtId="166" fontId="4" fillId="0" borderId="0" xfId="2" applyNumberFormat="1" applyFont="1" applyAlignment="1">
      <alignment horizontal="right"/>
    </xf>
    <xf numFmtId="165" fontId="4" fillId="0" borderId="0" xfId="0" applyNumberFormat="1" applyFont="1"/>
    <xf numFmtId="165" fontId="4" fillId="0" borderId="0" xfId="2" applyNumberFormat="1" applyFont="1" applyFill="1"/>
    <xf numFmtId="10" fontId="4" fillId="0" borderId="0" xfId="1" applyNumberFormat="1" applyFont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2" applyNumberFormat="1" applyFont="1" applyAlignment="1">
      <alignment horizontal="right"/>
    </xf>
    <xf numFmtId="167" fontId="4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0" fontId="8" fillId="0" borderId="0" xfId="1" applyNumberFormat="1" applyFont="1" applyFill="1" applyAlignment="1">
      <alignment horizontal="left" vertical="top"/>
    </xf>
    <xf numFmtId="165" fontId="8" fillId="0" borderId="0" xfId="2" applyNumberFormat="1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167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/>
    <xf numFmtId="168" fontId="4" fillId="0" borderId="0" xfId="1" applyNumberFormat="1" applyFont="1"/>
    <xf numFmtId="9" fontId="4" fillId="0" borderId="0" xfId="1" applyFont="1"/>
    <xf numFmtId="0" fontId="0" fillId="0" borderId="0" xfId="0" applyAlignment="1">
      <alignment horizontal="left" vertical="top"/>
    </xf>
    <xf numFmtId="10" fontId="0" fillId="0" borderId="0" xfId="1" applyNumberFormat="1" applyFont="1" applyFill="1" applyAlignment="1">
      <alignment horizontal="left" vertical="top"/>
    </xf>
    <xf numFmtId="165" fontId="0" fillId="0" borderId="0" xfId="2" applyNumberFormat="1" applyFont="1" applyFill="1" applyAlignment="1">
      <alignment horizontal="left" vertical="top"/>
    </xf>
    <xf numFmtId="164" fontId="4" fillId="0" borderId="0" xfId="2" applyFont="1"/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4" fillId="0" borderId="6" xfId="0" applyFont="1" applyBorder="1"/>
    <xf numFmtId="0" fontId="4" fillId="0" borderId="0" xfId="0" applyFont="1" applyAlignment="1">
      <alignment wrapText="1"/>
    </xf>
    <xf numFmtId="169" fontId="4" fillId="0" borderId="0" xfId="0" applyNumberFormat="1" applyFont="1" applyAlignment="1">
      <alignment horizontal="left"/>
    </xf>
    <xf numFmtId="0" fontId="4" fillId="0" borderId="0" xfId="2" applyNumberFormat="1" applyFont="1"/>
    <xf numFmtId="0" fontId="4" fillId="0" borderId="0" xfId="0" applyFont="1" applyAlignment="1">
      <alignment horizontal="left"/>
    </xf>
    <xf numFmtId="168" fontId="4" fillId="0" borderId="0" xfId="1" applyNumberFormat="1" applyFont="1" applyFill="1"/>
    <xf numFmtId="9" fontId="4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Per cent" xfId="1" builtinId="5"/>
  </cellStyles>
  <dxfs count="2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Normal="100" workbookViewId="0"/>
  </sheetViews>
  <sheetFormatPr defaultRowHeight="14.5" x14ac:dyDescent="0.35"/>
  <sheetData>
    <row r="1" spans="1:1" x14ac:dyDescent="0.35">
      <c r="A1" s="1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9"/>
  <sheetViews>
    <sheetView showGridLines="0" zoomScale="70" zoomScaleNormal="70" workbookViewId="0">
      <selection sqref="A1:G2"/>
    </sheetView>
  </sheetViews>
  <sheetFormatPr defaultColWidth="9.08984375" defaultRowHeight="13" x14ac:dyDescent="0.3"/>
  <cols>
    <col min="1" max="1" width="12.36328125" style="2" customWidth="1"/>
    <col min="2" max="3" width="10.6328125" style="2" customWidth="1"/>
    <col min="4" max="4" width="10.6328125" style="13" customWidth="1"/>
    <col min="5" max="5" width="12.6328125" style="17" customWidth="1"/>
    <col min="6" max="6" width="10.6328125" style="13" customWidth="1"/>
    <col min="7" max="7" width="12.6328125" style="2" customWidth="1"/>
    <col min="8" max="11" width="9.08984375" style="2"/>
    <col min="12" max="12" width="10" style="3" bestFit="1" customWidth="1"/>
    <col min="13" max="13" width="14.54296875" style="3" bestFit="1" customWidth="1"/>
    <col min="14" max="14" width="9.08984375" style="2"/>
    <col min="15" max="15" width="11" style="2" customWidth="1"/>
    <col min="16" max="16" width="11.90625" style="2" customWidth="1"/>
    <col min="17" max="16384" width="9.08984375" style="2"/>
  </cols>
  <sheetData>
    <row r="1" spans="1:16" ht="18.5" customHeight="1" x14ac:dyDescent="0.3">
      <c r="A1" s="47" t="s">
        <v>0</v>
      </c>
      <c r="B1" s="47"/>
      <c r="C1" s="47"/>
      <c r="D1" s="47"/>
      <c r="E1" s="47"/>
      <c r="F1" s="47"/>
      <c r="G1" s="47"/>
    </row>
    <row r="2" spans="1:16" ht="15.5" customHeight="1" x14ac:dyDescent="0.3">
      <c r="A2" s="47"/>
      <c r="B2" s="47"/>
      <c r="C2" s="47"/>
      <c r="D2" s="47"/>
      <c r="E2" s="47"/>
      <c r="F2" s="47"/>
      <c r="G2" s="47"/>
    </row>
    <row r="5" spans="1:16" s="9" customFormat="1" ht="51.75" customHeight="1" x14ac:dyDescent="0.35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6" t="s">
        <v>6</v>
      </c>
      <c r="G5" s="8" t="s">
        <v>7</v>
      </c>
      <c r="L5" s="10"/>
      <c r="M5" s="10"/>
    </row>
    <row r="6" spans="1:16" x14ac:dyDescent="0.3">
      <c r="A6" s="2" t="s">
        <v>8</v>
      </c>
      <c r="B6" s="11">
        <v>20131</v>
      </c>
      <c r="C6" s="12">
        <v>533</v>
      </c>
      <c r="D6" s="13">
        <f>C6/'gender total'!C214</f>
        <v>1.960712183637434E-2</v>
      </c>
      <c r="E6" s="14">
        <v>5155031.49</v>
      </c>
      <c r="F6" s="13">
        <f>E6/'gender total'!E214</f>
        <v>1.8125855881973591E-2</v>
      </c>
      <c r="G6" s="15">
        <f>IFERROR(E6/C6,"-")</f>
        <v>9671.7288742964356</v>
      </c>
      <c r="N6" s="16"/>
      <c r="O6" s="16"/>
      <c r="P6" s="16"/>
    </row>
    <row r="7" spans="1:16" x14ac:dyDescent="0.3">
      <c r="A7" s="2" t="s">
        <v>8</v>
      </c>
      <c r="B7" s="11">
        <v>20132</v>
      </c>
      <c r="C7" s="12">
        <v>694</v>
      </c>
      <c r="D7" s="13">
        <f>C7/'gender total'!C215</f>
        <v>2.1088456045458691E-2</v>
      </c>
      <c r="E7" s="14">
        <v>5215172.76</v>
      </c>
      <c r="F7" s="13">
        <f>E7/'gender total'!E215</f>
        <v>1.4864460042774674E-2</v>
      </c>
      <c r="G7" s="15">
        <f t="shared" ref="G7:G74" si="0">IFERROR(E7/C7,"-")</f>
        <v>7514.6581556195961</v>
      </c>
      <c r="N7" s="16"/>
      <c r="O7" s="16"/>
      <c r="P7" s="16"/>
    </row>
    <row r="8" spans="1:16" x14ac:dyDescent="0.3">
      <c r="A8" s="2" t="s">
        <v>8</v>
      </c>
      <c r="B8" s="11">
        <v>20141</v>
      </c>
      <c r="C8" s="12">
        <v>461</v>
      </c>
      <c r="D8" s="13">
        <f>C8/'gender total'!C216</f>
        <v>1.5738085484091221E-2</v>
      </c>
      <c r="E8" s="14">
        <v>2984233.34</v>
      </c>
      <c r="F8" s="13">
        <f>E8/'gender total'!E216</f>
        <v>9.6678239469062156E-3</v>
      </c>
      <c r="G8" s="15">
        <f t="shared" si="0"/>
        <v>6473.3911930585682</v>
      </c>
      <c r="N8" s="16"/>
      <c r="O8" s="16"/>
      <c r="P8" s="16"/>
    </row>
    <row r="9" spans="1:16" x14ac:dyDescent="0.3">
      <c r="A9" s="2" t="s">
        <v>8</v>
      </c>
      <c r="B9" s="11">
        <v>20142</v>
      </c>
      <c r="C9" s="12">
        <v>698</v>
      </c>
      <c r="D9" s="13">
        <f>C9/'gender total'!C217</f>
        <v>2.2046050345851363E-2</v>
      </c>
      <c r="E9" s="14">
        <v>7426850.8399999999</v>
      </c>
      <c r="F9" s="13">
        <f>E9/'gender total'!E217</f>
        <v>2.0362226080987714E-2</v>
      </c>
      <c r="G9" s="15">
        <f t="shared" si="0"/>
        <v>10640.187449856734</v>
      </c>
      <c r="N9" s="16"/>
      <c r="O9" s="16"/>
      <c r="P9" s="16"/>
    </row>
    <row r="10" spans="1:16" x14ac:dyDescent="0.3">
      <c r="A10" s="2" t="s">
        <v>8</v>
      </c>
      <c r="B10" s="11">
        <v>20151</v>
      </c>
      <c r="C10" s="12">
        <v>539</v>
      </c>
      <c r="D10" s="13">
        <f>C10/'gender total'!C218</f>
        <v>1.7134501064945799E-2</v>
      </c>
      <c r="E10" s="14">
        <v>3480091.56</v>
      </c>
      <c r="F10" s="13">
        <f>E10/'gender total'!E218</f>
        <v>1.0278097151472845E-2</v>
      </c>
      <c r="G10" s="15">
        <f t="shared" si="0"/>
        <v>6456.5706122448983</v>
      </c>
      <c r="N10" s="16"/>
      <c r="O10" s="16"/>
      <c r="P10" s="16"/>
    </row>
    <row r="11" spans="1:16" x14ac:dyDescent="0.3">
      <c r="A11" s="2" t="s">
        <v>8</v>
      </c>
      <c r="B11" s="11">
        <v>20152</v>
      </c>
      <c r="C11" s="12">
        <v>699</v>
      </c>
      <c r="D11" s="13">
        <f>C11/'gender total'!C219</f>
        <v>1.9940094137783484E-2</v>
      </c>
      <c r="E11" s="14">
        <v>5903665.0300000003</v>
      </c>
      <c r="F11" s="13">
        <f>E11/'gender total'!E219</f>
        <v>1.405476405420001E-2</v>
      </c>
      <c r="G11" s="15">
        <f t="shared" si="0"/>
        <v>8445.8727181688137</v>
      </c>
      <c r="N11" s="16"/>
      <c r="O11" s="16"/>
      <c r="P11" s="16"/>
    </row>
    <row r="12" spans="1:16" x14ac:dyDescent="0.3">
      <c r="A12" s="2" t="s">
        <v>8</v>
      </c>
      <c r="B12" s="11">
        <v>20161</v>
      </c>
      <c r="C12" s="12">
        <v>505</v>
      </c>
      <c r="D12" s="13">
        <f>C12/'gender total'!C220</f>
        <v>1.5526040705896822E-2</v>
      </c>
      <c r="E12" s="14">
        <v>3700174.47</v>
      </c>
      <c r="F12" s="13">
        <f>E12/'gender total'!E220</f>
        <v>9.8553626826777003E-3</v>
      </c>
      <c r="G12" s="15">
        <f t="shared" si="0"/>
        <v>7327.0781584158422</v>
      </c>
      <c r="N12" s="16"/>
      <c r="O12" s="16"/>
      <c r="P12" s="16"/>
    </row>
    <row r="13" spans="1:16" x14ac:dyDescent="0.3">
      <c r="A13" s="2" t="s">
        <v>8</v>
      </c>
      <c r="B13" s="11">
        <v>20162</v>
      </c>
      <c r="C13" s="12">
        <v>706</v>
      </c>
      <c r="D13" s="13">
        <f>C13/'gender total'!C221</f>
        <v>1.8482643070317818E-2</v>
      </c>
      <c r="E13" s="14">
        <v>7127749.6500000004</v>
      </c>
      <c r="F13" s="13">
        <f>E13/'gender total'!E221</f>
        <v>1.7331516142550189E-2</v>
      </c>
      <c r="G13" s="15">
        <f t="shared" si="0"/>
        <v>10095.962677053825</v>
      </c>
      <c r="N13" s="16"/>
      <c r="O13" s="16"/>
      <c r="P13" s="16"/>
    </row>
    <row r="14" spans="1:16" x14ac:dyDescent="0.3">
      <c r="A14" s="2" t="s">
        <v>8</v>
      </c>
      <c r="B14" s="11">
        <v>20171</v>
      </c>
      <c r="C14" s="12">
        <v>547</v>
      </c>
      <c r="D14" s="13">
        <f>C14/'gender total'!C222</f>
        <v>1.6272013326987148E-2</v>
      </c>
      <c r="E14" s="14">
        <v>3144052.06</v>
      </c>
      <c r="F14" s="13">
        <f>E14/'gender total'!E222</f>
        <v>9.2766760358501659E-3</v>
      </c>
      <c r="G14" s="15">
        <f t="shared" si="0"/>
        <v>5747.8099817184648</v>
      </c>
      <c r="N14" s="16"/>
      <c r="O14" s="16"/>
      <c r="P14" s="16"/>
    </row>
    <row r="15" spans="1:16" x14ac:dyDescent="0.3">
      <c r="A15" s="2" t="s">
        <v>8</v>
      </c>
      <c r="B15" s="11">
        <v>20172</v>
      </c>
      <c r="C15" s="12">
        <v>728</v>
      </c>
      <c r="D15" s="13">
        <f>C15/'gender total'!C223</f>
        <v>1.8687270580383501E-2</v>
      </c>
      <c r="E15" s="14">
        <v>4149870.81</v>
      </c>
      <c r="F15" s="13">
        <f>E15/'gender total'!E223</f>
        <v>1.0473226464652501E-2</v>
      </c>
      <c r="G15" s="15">
        <f t="shared" si="0"/>
        <v>5700.3719917582421</v>
      </c>
      <c r="N15" s="16"/>
      <c r="O15" s="16"/>
      <c r="P15" s="16"/>
    </row>
    <row r="16" spans="1:16" x14ac:dyDescent="0.3">
      <c r="A16" s="2" t="s">
        <v>8</v>
      </c>
      <c r="B16" s="11">
        <v>20181</v>
      </c>
      <c r="C16" s="12">
        <v>500</v>
      </c>
      <c r="D16" s="13">
        <f>C16/'gender total'!C224</f>
        <v>1.4758840545486747E-2</v>
      </c>
      <c r="E16" s="14">
        <v>3194766.79</v>
      </c>
      <c r="F16" s="13">
        <f>E16/'gender total'!E224</f>
        <v>9.4059466787908483E-3</v>
      </c>
      <c r="G16" s="15">
        <f t="shared" si="0"/>
        <v>6389.5335800000003</v>
      </c>
      <c r="N16" s="16"/>
      <c r="O16" s="16"/>
      <c r="P16" s="16"/>
    </row>
    <row r="17" spans="1:16" x14ac:dyDescent="0.3">
      <c r="A17" s="2" t="s">
        <v>8</v>
      </c>
      <c r="B17" s="11">
        <v>20182</v>
      </c>
      <c r="C17" s="12">
        <v>592</v>
      </c>
      <c r="D17" s="13">
        <f>C17/'gender total'!C225</f>
        <v>1.5407037268373933E-2</v>
      </c>
      <c r="E17" s="14">
        <v>3941159.49</v>
      </c>
      <c r="F17" s="13">
        <f>E17/'gender total'!E225</f>
        <v>1.0062532819353426E-2</v>
      </c>
      <c r="G17" s="15">
        <f t="shared" si="0"/>
        <v>6657.3640033783786</v>
      </c>
      <c r="N17" s="16"/>
      <c r="O17" s="16"/>
      <c r="P17" s="16"/>
    </row>
    <row r="18" spans="1:16" x14ac:dyDescent="0.3">
      <c r="A18" s="2" t="s">
        <v>8</v>
      </c>
      <c r="B18" s="11">
        <v>20191</v>
      </c>
      <c r="C18" s="12">
        <v>492</v>
      </c>
      <c r="D18" s="13">
        <f>C18/'gender total'!C226</f>
        <v>1.4409559512652296E-2</v>
      </c>
      <c r="E18" s="14">
        <v>3707524.18</v>
      </c>
      <c r="F18" s="13">
        <f>E18/'gender total'!E226</f>
        <v>1.0710796055171978E-2</v>
      </c>
      <c r="G18" s="15">
        <f t="shared" si="0"/>
        <v>7535.618252032521</v>
      </c>
      <c r="N18" s="16"/>
      <c r="O18" s="16"/>
      <c r="P18" s="16"/>
    </row>
    <row r="19" spans="1:16" x14ac:dyDescent="0.3">
      <c r="A19" s="2" t="s">
        <v>8</v>
      </c>
      <c r="B19" s="11">
        <v>20192</v>
      </c>
      <c r="C19" s="12">
        <v>637</v>
      </c>
      <c r="D19" s="13">
        <f>C19/'gender total'!C227</f>
        <v>1.6306991270511738E-2</v>
      </c>
      <c r="E19" s="14">
        <v>4078152.15</v>
      </c>
      <c r="F19" s="13">
        <f>E19/'gender total'!E227</f>
        <v>1.0393977343419158E-2</v>
      </c>
      <c r="G19" s="15">
        <f t="shared" si="0"/>
        <v>6402.1226844583989</v>
      </c>
      <c r="N19" s="16"/>
      <c r="O19" s="16"/>
      <c r="P19" s="16"/>
    </row>
    <row r="20" spans="1:16" x14ac:dyDescent="0.3">
      <c r="A20" s="2" t="s">
        <v>8</v>
      </c>
      <c r="B20" s="11">
        <v>20201</v>
      </c>
      <c r="C20" s="12">
        <v>254</v>
      </c>
      <c r="D20" s="13">
        <f>C20/'gender total'!C228</f>
        <v>1.2924235485676488E-2</v>
      </c>
      <c r="E20" s="14">
        <v>1846549.36</v>
      </c>
      <c r="F20" s="13">
        <f>E20/'gender total'!E228</f>
        <v>8.0887250069370219E-3</v>
      </c>
      <c r="G20" s="15">
        <f t="shared" si="0"/>
        <v>7269.879370078741</v>
      </c>
      <c r="N20" s="16"/>
      <c r="O20" s="16"/>
      <c r="P20" s="16"/>
    </row>
    <row r="21" spans="1:16" x14ac:dyDescent="0.3">
      <c r="A21" s="2" t="s">
        <v>8</v>
      </c>
      <c r="B21" s="11">
        <v>20202</v>
      </c>
      <c r="C21" s="12">
        <v>358</v>
      </c>
      <c r="D21" s="13">
        <f>C21/'gender total'!C229</f>
        <v>1.4429083874088106E-2</v>
      </c>
      <c r="E21" s="14">
        <v>2371058.2999999998</v>
      </c>
      <c r="F21" s="13">
        <f>E21/'gender total'!E229</f>
        <v>8.389971941184968E-3</v>
      </c>
      <c r="G21" s="15">
        <f t="shared" si="0"/>
        <v>6623.0678770949717</v>
      </c>
      <c r="N21" s="16"/>
      <c r="O21" s="16"/>
      <c r="P21" s="16"/>
    </row>
    <row r="22" spans="1:16" x14ac:dyDescent="0.3">
      <c r="A22" s="2" t="s">
        <v>8</v>
      </c>
      <c r="B22" s="11">
        <v>20211</v>
      </c>
      <c r="C22" s="12">
        <v>243</v>
      </c>
      <c r="D22" s="13">
        <f>C22/'gender total'!C230</f>
        <v>1.3133715274024431E-2</v>
      </c>
      <c r="E22" s="14">
        <v>1352796.22</v>
      </c>
      <c r="F22" s="13">
        <f>E22/'gender total'!E230</f>
        <v>6.8108062912572024E-3</v>
      </c>
      <c r="G22" s="15">
        <f t="shared" si="0"/>
        <v>5567.0626337448557</v>
      </c>
      <c r="N22" s="16"/>
      <c r="O22" s="16"/>
      <c r="P22" s="16"/>
    </row>
    <row r="23" spans="1:16" x14ac:dyDescent="0.3">
      <c r="A23" s="2" t="s">
        <v>8</v>
      </c>
      <c r="B23" s="11">
        <v>20212</v>
      </c>
      <c r="C23" s="12">
        <v>438</v>
      </c>
      <c r="D23" s="13">
        <f>C23/'gender total'!C231</f>
        <v>1.5240083507306889E-2</v>
      </c>
      <c r="E23" s="14">
        <v>3534001.45</v>
      </c>
      <c r="F23" s="13">
        <f>E23/'gender total'!E231</f>
        <v>1.1530654452701902E-2</v>
      </c>
      <c r="G23" s="15">
        <f t="shared" si="0"/>
        <v>8068.4964611872147</v>
      </c>
      <c r="N23" s="16"/>
      <c r="O23" s="16"/>
      <c r="P23" s="16"/>
    </row>
    <row r="24" spans="1:16" x14ac:dyDescent="0.3">
      <c r="A24" s="2" t="s">
        <v>8</v>
      </c>
      <c r="B24" s="11">
        <v>20221</v>
      </c>
      <c r="C24" s="12">
        <v>323</v>
      </c>
      <c r="D24" s="13">
        <f>C24/'gender total'!C232</f>
        <v>1.2497098197013078E-2</v>
      </c>
      <c r="E24" s="14">
        <v>2031489.52</v>
      </c>
      <c r="F24" s="13">
        <f>E24/'gender total'!E232</f>
        <v>8.1959694324042036E-3</v>
      </c>
      <c r="G24" s="15">
        <f t="shared" si="0"/>
        <v>6289.4412383900926</v>
      </c>
      <c r="N24" s="16"/>
      <c r="O24" s="16"/>
      <c r="P24" s="16"/>
    </row>
    <row r="25" spans="1:16" x14ac:dyDescent="0.3">
      <c r="A25" s="2" t="s">
        <v>8</v>
      </c>
      <c r="B25" s="11">
        <v>20222</v>
      </c>
      <c r="C25" s="12">
        <v>474</v>
      </c>
      <c r="D25" s="13">
        <f>C25/'gender total'!C233</f>
        <v>1.5301675436614263E-2</v>
      </c>
      <c r="E25" s="14">
        <v>2766993.55</v>
      </c>
      <c r="F25" s="13">
        <f>E25/'gender total'!E233</f>
        <v>8.9221194559044228E-3</v>
      </c>
      <c r="G25" s="15">
        <f t="shared" si="0"/>
        <v>5837.5391350210966</v>
      </c>
      <c r="N25" s="16"/>
      <c r="O25" s="16"/>
      <c r="P25" s="16"/>
    </row>
    <row r="26" spans="1:16" x14ac:dyDescent="0.3">
      <c r="A26" s="2" t="s">
        <v>8</v>
      </c>
      <c r="B26" s="11">
        <v>20231</v>
      </c>
      <c r="C26" s="12">
        <v>418</v>
      </c>
      <c r="D26" s="13">
        <f>C26/'gender total'!C234</f>
        <v>1.4084981635610068E-2</v>
      </c>
      <c r="E26" s="14">
        <v>1523921.48</v>
      </c>
      <c r="F26" s="13">
        <f>E26/'gender total'!E234</f>
        <v>5.7661909196788652E-3</v>
      </c>
      <c r="G26" s="15">
        <f t="shared" si="0"/>
        <v>3645.7451674641147</v>
      </c>
      <c r="N26" s="16"/>
      <c r="O26" s="16"/>
      <c r="P26" s="16"/>
    </row>
    <row r="27" spans="1:16" x14ac:dyDescent="0.3">
      <c r="A27" s="2" t="s">
        <v>8</v>
      </c>
      <c r="B27" s="11">
        <v>20232</v>
      </c>
      <c r="C27" s="12">
        <v>558</v>
      </c>
      <c r="D27" s="13">
        <f>C27/'gender total'!C235</f>
        <v>1.5975264107188868E-2</v>
      </c>
      <c r="E27" s="14">
        <v>2287632.1</v>
      </c>
      <c r="F27" s="13">
        <f>E27/'gender total'!E235</f>
        <v>7.8769251196505116E-3</v>
      </c>
      <c r="G27" s="15">
        <f t="shared" si="0"/>
        <v>4099.6991039426521</v>
      </c>
      <c r="N27" s="16"/>
      <c r="O27" s="16"/>
      <c r="P27" s="16"/>
    </row>
    <row r="28" spans="1:16" x14ac:dyDescent="0.3">
      <c r="A28" s="2" t="s">
        <v>8</v>
      </c>
      <c r="B28" s="11">
        <v>20241</v>
      </c>
      <c r="C28" s="12">
        <v>459</v>
      </c>
      <c r="D28" s="13">
        <f>C28/'gender total'!C236</f>
        <v>1.4265290900049727E-2</v>
      </c>
      <c r="E28" s="14">
        <v>1921829.06</v>
      </c>
      <c r="F28" s="13">
        <f>E28/'gender total'!E236</f>
        <v>8.2986154216964161E-3</v>
      </c>
      <c r="G28" s="15">
        <f t="shared" si="0"/>
        <v>4186.9914161220049</v>
      </c>
      <c r="N28" s="16"/>
      <c r="O28" s="16"/>
      <c r="P28" s="16"/>
    </row>
    <row r="29" spans="1:16" x14ac:dyDescent="0.3">
      <c r="A29" s="2" t="s">
        <v>8</v>
      </c>
      <c r="B29" s="11">
        <v>20242</v>
      </c>
      <c r="C29" s="12">
        <v>610</v>
      </c>
      <c r="D29" s="13">
        <f>C29/'gender total'!C237</f>
        <v>1.6871801963767113E-2</v>
      </c>
      <c r="E29" s="14">
        <v>2215433.98</v>
      </c>
      <c r="F29" s="13">
        <f>E29/'gender total'!E237</f>
        <v>1.0118475263983965E-2</v>
      </c>
      <c r="G29" s="15">
        <f t="shared" si="0"/>
        <v>3631.8589836065576</v>
      </c>
      <c r="N29" s="16"/>
      <c r="O29" s="16"/>
      <c r="P29" s="16"/>
    </row>
    <row r="30" spans="1:16" x14ac:dyDescent="0.3">
      <c r="A30" s="2" t="s">
        <v>8</v>
      </c>
      <c r="B30" s="11">
        <v>20251</v>
      </c>
      <c r="C30" s="12">
        <v>429</v>
      </c>
      <c r="D30" s="13">
        <f>C30/'gender total'!C238</f>
        <v>1.3623372499206097E-2</v>
      </c>
      <c r="E30" s="14">
        <v>931982.74</v>
      </c>
      <c r="F30" s="13">
        <f>E30/'gender total'!E238</f>
        <v>7.7341296879315062E-3</v>
      </c>
      <c r="G30" s="15">
        <f t="shared" ref="G30" si="1">IFERROR(E30/C30,"-")</f>
        <v>2172.4539393939394</v>
      </c>
      <c r="N30" s="16"/>
      <c r="O30" s="16"/>
      <c r="P30" s="16"/>
    </row>
    <row r="31" spans="1:16" x14ac:dyDescent="0.3">
      <c r="A31" s="2" t="s">
        <v>8</v>
      </c>
      <c r="B31" s="11">
        <v>20252</v>
      </c>
      <c r="C31" s="12">
        <v>296</v>
      </c>
      <c r="D31" s="13">
        <f>C31/'gender total'!C239</f>
        <v>1.5267175572519083E-2</v>
      </c>
      <c r="E31" s="14">
        <v>369457.94</v>
      </c>
      <c r="F31" s="13">
        <f>E31/'gender total'!E239</f>
        <v>1.1244352391251095E-2</v>
      </c>
      <c r="G31" s="15">
        <f t="shared" ref="G31" si="2">IFERROR(E31/C31,"-")</f>
        <v>1248.1687162162161</v>
      </c>
      <c r="N31" s="16"/>
      <c r="O31" s="16"/>
      <c r="P31" s="16"/>
    </row>
    <row r="32" spans="1:16" x14ac:dyDescent="0.3">
      <c r="A32" s="2" t="s">
        <v>9</v>
      </c>
      <c r="B32" s="11">
        <v>20131</v>
      </c>
      <c r="C32" s="12">
        <v>1905</v>
      </c>
      <c r="D32" s="13">
        <f>C32/'gender total'!C214</f>
        <v>7.0077987051206589E-2</v>
      </c>
      <c r="E32" s="14">
        <v>14626596.07</v>
      </c>
      <c r="F32" s="13">
        <f>E32/'gender total'!E214</f>
        <v>5.1429282812908934E-2</v>
      </c>
      <c r="G32" s="15">
        <f t="shared" si="0"/>
        <v>7678.0031863517061</v>
      </c>
      <c r="N32" s="16"/>
      <c r="O32" s="16"/>
      <c r="P32" s="16"/>
    </row>
    <row r="33" spans="1:16" x14ac:dyDescent="0.3">
      <c r="A33" s="2" t="s">
        <v>9</v>
      </c>
      <c r="B33" s="11">
        <v>20132</v>
      </c>
      <c r="C33" s="12">
        <v>2447</v>
      </c>
      <c r="D33" s="13">
        <f>C33/'gender total'!C215</f>
        <v>7.4356558996019326E-2</v>
      </c>
      <c r="E33" s="14">
        <v>20158620.129999999</v>
      </c>
      <c r="F33" s="13">
        <f>E33/'gender total'!E215</f>
        <v>5.7456774152934903E-2</v>
      </c>
      <c r="G33" s="15">
        <f t="shared" si="0"/>
        <v>8238.095680425009</v>
      </c>
      <c r="N33" s="16"/>
      <c r="O33" s="16"/>
      <c r="P33" s="16"/>
    </row>
    <row r="34" spans="1:16" x14ac:dyDescent="0.3">
      <c r="A34" s="2" t="s">
        <v>9</v>
      </c>
      <c r="B34" s="11">
        <v>20141</v>
      </c>
      <c r="C34" s="12">
        <v>1874</v>
      </c>
      <c r="D34" s="13">
        <f>C34/'gender total'!C216</f>
        <v>6.3976512358323093E-2</v>
      </c>
      <c r="E34" s="14">
        <v>15164711.15</v>
      </c>
      <c r="F34" s="13">
        <f>E34/'gender total'!E216</f>
        <v>4.9128114627888214E-2</v>
      </c>
      <c r="G34" s="15">
        <f t="shared" si="0"/>
        <v>8092.161766275347</v>
      </c>
      <c r="N34" s="16"/>
      <c r="O34" s="16"/>
      <c r="P34" s="16"/>
    </row>
    <row r="35" spans="1:16" x14ac:dyDescent="0.3">
      <c r="A35" s="2" t="s">
        <v>9</v>
      </c>
      <c r="B35" s="11">
        <v>20142</v>
      </c>
      <c r="C35" s="12">
        <v>2309</v>
      </c>
      <c r="D35" s="13">
        <f>C35/'gender total'!C217</f>
        <v>7.2928839897665895E-2</v>
      </c>
      <c r="E35" s="14">
        <v>22436132.18</v>
      </c>
      <c r="F35" s="13">
        <f>E35/'gender total'!E217</f>
        <v>6.151323160707018E-2</v>
      </c>
      <c r="G35" s="15">
        <f t="shared" si="0"/>
        <v>9716.8177479428323</v>
      </c>
      <c r="N35" s="16"/>
      <c r="O35" s="16"/>
      <c r="P35" s="16"/>
    </row>
    <row r="36" spans="1:16" x14ac:dyDescent="0.3">
      <c r="A36" s="2" t="s">
        <v>9</v>
      </c>
      <c r="B36" s="11">
        <v>20151</v>
      </c>
      <c r="C36" s="12">
        <v>2129</v>
      </c>
      <c r="D36" s="13">
        <f>C36/'gender total'!C218</f>
        <v>6.7679689735194073E-2</v>
      </c>
      <c r="E36" s="14">
        <v>18595072.300000001</v>
      </c>
      <c r="F36" s="13">
        <f>E36/'gender total'!E218</f>
        <v>5.4918658415430192E-2</v>
      </c>
      <c r="G36" s="15">
        <f t="shared" si="0"/>
        <v>8734.1814466885862</v>
      </c>
      <c r="N36" s="16"/>
      <c r="O36" s="16"/>
      <c r="P36" s="16"/>
    </row>
    <row r="37" spans="1:16" x14ac:dyDescent="0.3">
      <c r="A37" s="2" t="s">
        <v>9</v>
      </c>
      <c r="B37" s="11">
        <v>20152</v>
      </c>
      <c r="C37" s="12">
        <v>2548</v>
      </c>
      <c r="D37" s="13">
        <f>C37/'gender total'!C219</f>
        <v>7.2685779489373839E-2</v>
      </c>
      <c r="E37" s="14">
        <v>25342252.170000002</v>
      </c>
      <c r="F37" s="13">
        <f>E37/'gender total'!E219</f>
        <v>6.0331907898132933E-2</v>
      </c>
      <c r="G37" s="15">
        <f t="shared" si="0"/>
        <v>9945.9388422291995</v>
      </c>
      <c r="N37" s="16"/>
      <c r="O37" s="16"/>
      <c r="P37" s="16"/>
    </row>
    <row r="38" spans="1:16" x14ac:dyDescent="0.3">
      <c r="A38" s="2" t="s">
        <v>9</v>
      </c>
      <c r="B38" s="11">
        <v>20161</v>
      </c>
      <c r="C38" s="12">
        <v>2303</v>
      </c>
      <c r="D38" s="13">
        <f>C38/'gender total'!C220</f>
        <v>7.0804894545901734E-2</v>
      </c>
      <c r="E38" s="14">
        <v>20309089.239999998</v>
      </c>
      <c r="F38" s="13">
        <f>E38/'gender total'!E220</f>
        <v>5.4092973679445766E-2</v>
      </c>
      <c r="G38" s="15">
        <f t="shared" si="0"/>
        <v>8818.5363612679103</v>
      </c>
      <c r="N38" s="16"/>
      <c r="O38" s="16"/>
      <c r="P38" s="16"/>
    </row>
    <row r="39" spans="1:16" x14ac:dyDescent="0.3">
      <c r="A39" s="2" t="s">
        <v>9</v>
      </c>
      <c r="B39" s="11">
        <v>20162</v>
      </c>
      <c r="C39" s="12">
        <v>2790</v>
      </c>
      <c r="D39" s="13">
        <f>C39/'gender total'!C221</f>
        <v>7.3040473323210633E-2</v>
      </c>
      <c r="E39" s="14">
        <v>24843808.140000001</v>
      </c>
      <c r="F39" s="13">
        <f>E39/'gender total'!E221</f>
        <v>6.0409088837853585E-2</v>
      </c>
      <c r="G39" s="15">
        <f t="shared" si="0"/>
        <v>8904.5907311827959</v>
      </c>
      <c r="N39" s="16"/>
      <c r="O39" s="16"/>
      <c r="P39" s="16"/>
    </row>
    <row r="40" spans="1:16" x14ac:dyDescent="0.3">
      <c r="A40" s="2" t="s">
        <v>9</v>
      </c>
      <c r="B40" s="11">
        <v>20171</v>
      </c>
      <c r="C40" s="12">
        <v>2352</v>
      </c>
      <c r="D40" s="13">
        <f>C40/'gender total'!C222</f>
        <v>6.9966682532127553E-2</v>
      </c>
      <c r="E40" s="14">
        <v>17138128.23</v>
      </c>
      <c r="F40" s="13">
        <f>E40/'gender total'!E222</f>
        <v>5.0566867347154626E-2</v>
      </c>
      <c r="G40" s="15">
        <f t="shared" si="0"/>
        <v>7286.6191454081636</v>
      </c>
      <c r="N40" s="16"/>
      <c r="O40" s="16"/>
      <c r="P40" s="16"/>
    </row>
    <row r="41" spans="1:16" x14ac:dyDescent="0.3">
      <c r="A41" s="2" t="s">
        <v>9</v>
      </c>
      <c r="B41" s="11">
        <v>20172</v>
      </c>
      <c r="C41" s="12">
        <v>2814</v>
      </c>
      <c r="D41" s="13">
        <f>C41/'gender total'!C223</f>
        <v>7.2233488204943908E-2</v>
      </c>
      <c r="E41" s="14">
        <v>22039591.969999999</v>
      </c>
      <c r="F41" s="13">
        <f>E41/'gender total'!E223</f>
        <v>5.5622367167219536E-2</v>
      </c>
      <c r="G41" s="15">
        <f t="shared" si="0"/>
        <v>7832.1222352523091</v>
      </c>
      <c r="N41" s="16"/>
      <c r="O41" s="16"/>
      <c r="P41" s="16"/>
    </row>
    <row r="42" spans="1:16" x14ac:dyDescent="0.3">
      <c r="A42" s="2" t="s">
        <v>9</v>
      </c>
      <c r="B42" s="11">
        <v>20181</v>
      </c>
      <c r="C42" s="12">
        <v>2316</v>
      </c>
      <c r="D42" s="13">
        <f>C42/'gender total'!C224</f>
        <v>6.8362949406694615E-2</v>
      </c>
      <c r="E42" s="14">
        <v>17146757.66</v>
      </c>
      <c r="F42" s="13">
        <f>E42/'gender total'!E224</f>
        <v>5.0483023915529231E-2</v>
      </c>
      <c r="G42" s="15">
        <f t="shared" si="0"/>
        <v>7403.6086614853193</v>
      </c>
      <c r="N42" s="16"/>
      <c r="O42" s="16"/>
      <c r="P42" s="16"/>
    </row>
    <row r="43" spans="1:16" x14ac:dyDescent="0.3">
      <c r="A43" s="2" t="s">
        <v>9</v>
      </c>
      <c r="B43" s="11">
        <v>20182</v>
      </c>
      <c r="C43" s="12">
        <v>2891</v>
      </c>
      <c r="D43" s="13">
        <f>C43/'gender total'!C225</f>
        <v>7.5239433687278784E-2</v>
      </c>
      <c r="E43" s="14">
        <v>22559150.18</v>
      </c>
      <c r="F43" s="13">
        <f>E43/'gender total'!E225</f>
        <v>5.7597818519892666E-2</v>
      </c>
      <c r="G43" s="15">
        <f t="shared" si="0"/>
        <v>7803.2342372881358</v>
      </c>
      <c r="N43" s="16"/>
      <c r="O43" s="16"/>
      <c r="P43" s="16"/>
    </row>
    <row r="44" spans="1:16" x14ac:dyDescent="0.3">
      <c r="A44" s="2" t="s">
        <v>9</v>
      </c>
      <c r="B44" s="11">
        <v>20191</v>
      </c>
      <c r="C44" s="12">
        <v>2263</v>
      </c>
      <c r="D44" s="13">
        <f>C44/'gender total'!C226</f>
        <v>6.6278116213683222E-2</v>
      </c>
      <c r="E44" s="14">
        <v>16761423.189999999</v>
      </c>
      <c r="F44" s="13">
        <f>E44/'gender total'!E226</f>
        <v>4.8422660693886586E-2</v>
      </c>
      <c r="G44" s="15">
        <f t="shared" si="0"/>
        <v>7406.7269951391954</v>
      </c>
      <c r="N44" s="16"/>
      <c r="O44" s="16"/>
      <c r="P44" s="16"/>
    </row>
    <row r="45" spans="1:16" x14ac:dyDescent="0.3">
      <c r="A45" s="2" t="s">
        <v>9</v>
      </c>
      <c r="B45" s="11">
        <v>20192</v>
      </c>
      <c r="C45" s="12">
        <v>2836</v>
      </c>
      <c r="D45" s="13">
        <f>C45/'gender total'!C227</f>
        <v>7.2600670711414891E-2</v>
      </c>
      <c r="E45" s="14">
        <v>18924185.300000001</v>
      </c>
      <c r="F45" s="13">
        <f>E45/'gender total'!E227</f>
        <v>4.8232029119086674E-2</v>
      </c>
      <c r="G45" s="15">
        <f t="shared" si="0"/>
        <v>6672.8438998589563</v>
      </c>
      <c r="N45" s="16"/>
      <c r="O45" s="16"/>
      <c r="P45" s="16"/>
    </row>
    <row r="46" spans="1:16" x14ac:dyDescent="0.3">
      <c r="A46" s="2" t="s">
        <v>9</v>
      </c>
      <c r="B46" s="11">
        <v>20201</v>
      </c>
      <c r="C46" s="12">
        <v>1283</v>
      </c>
      <c r="D46" s="13">
        <f>C46/'gender total'!C228</f>
        <v>6.5282654047728081E-2</v>
      </c>
      <c r="E46" s="14">
        <v>11625908.92</v>
      </c>
      <c r="F46" s="13">
        <f>E46/'gender total'!E228</f>
        <v>5.0926762233735344E-2</v>
      </c>
      <c r="G46" s="15">
        <f t="shared" si="0"/>
        <v>9061.5034450506628</v>
      </c>
      <c r="N46" s="16"/>
      <c r="O46" s="16"/>
      <c r="P46" s="16"/>
    </row>
    <row r="47" spans="1:16" x14ac:dyDescent="0.3">
      <c r="A47" s="2" t="s">
        <v>9</v>
      </c>
      <c r="B47" s="11">
        <v>20202</v>
      </c>
      <c r="C47" s="12">
        <v>1879</v>
      </c>
      <c r="D47" s="13">
        <f>C47/'gender total'!C229</f>
        <v>7.5732537987183102E-2</v>
      </c>
      <c r="E47" s="14">
        <v>15563805.810000001</v>
      </c>
      <c r="F47" s="13">
        <f>E47/'gender total'!E229</f>
        <v>5.5072409667848148E-2</v>
      </c>
      <c r="G47" s="15">
        <f t="shared" si="0"/>
        <v>8283.0259765832889</v>
      </c>
      <c r="N47" s="16"/>
      <c r="O47" s="16"/>
      <c r="P47" s="16"/>
    </row>
    <row r="48" spans="1:16" x14ac:dyDescent="0.3">
      <c r="A48" s="2" t="s">
        <v>9</v>
      </c>
      <c r="B48" s="11">
        <v>20211</v>
      </c>
      <c r="C48" s="12">
        <v>1320</v>
      </c>
      <c r="D48" s="13">
        <f>C48/'gender total'!C230</f>
        <v>7.1343638525564801E-2</v>
      </c>
      <c r="E48" s="14">
        <v>10611316.41</v>
      </c>
      <c r="F48" s="13">
        <f>E48/'gender total'!E230</f>
        <v>5.3423878256954917E-2</v>
      </c>
      <c r="G48" s="15">
        <f t="shared" si="0"/>
        <v>8038.8760681818185</v>
      </c>
      <c r="N48" s="16"/>
      <c r="O48" s="16"/>
      <c r="P48" s="16"/>
    </row>
    <row r="49" spans="1:16" x14ac:dyDescent="0.3">
      <c r="A49" s="2" t="s">
        <v>9</v>
      </c>
      <c r="B49" s="11">
        <v>20212</v>
      </c>
      <c r="C49" s="12">
        <v>2160</v>
      </c>
      <c r="D49" s="13">
        <f>C49/'gender total'!C231</f>
        <v>7.5156576200417533E-2</v>
      </c>
      <c r="E49" s="14">
        <v>18562588.350000001</v>
      </c>
      <c r="F49" s="13">
        <f>E49/'gender total'!E231</f>
        <v>6.0565564287360416E-2</v>
      </c>
      <c r="G49" s="15">
        <f t="shared" si="0"/>
        <v>8593.7909027777787</v>
      </c>
      <c r="N49" s="16"/>
      <c r="O49" s="16"/>
      <c r="P49" s="16"/>
    </row>
    <row r="50" spans="1:16" x14ac:dyDescent="0.3">
      <c r="A50" s="2" t="s">
        <v>9</v>
      </c>
      <c r="B50" s="11">
        <v>20221</v>
      </c>
      <c r="C50" s="12">
        <v>1735</v>
      </c>
      <c r="D50" s="13">
        <f>C50/'gender total'!C232</f>
        <v>6.7128375764141449E-2</v>
      </c>
      <c r="E50" s="14">
        <v>11855550.689999999</v>
      </c>
      <c r="F50" s="13">
        <f>E50/'gender total'!E232</f>
        <v>4.783078135670548E-2</v>
      </c>
      <c r="G50" s="15">
        <f t="shared" si="0"/>
        <v>6833.1704265129683</v>
      </c>
      <c r="N50" s="16"/>
      <c r="O50" s="16"/>
      <c r="P50" s="16"/>
    </row>
    <row r="51" spans="1:16" x14ac:dyDescent="0.3">
      <c r="A51" s="2" t="s">
        <v>9</v>
      </c>
      <c r="B51" s="11">
        <v>20222</v>
      </c>
      <c r="C51" s="12">
        <v>2110</v>
      </c>
      <c r="D51" s="13">
        <f>C51/'gender total'!C233</f>
        <v>6.8115053103915815E-2</v>
      </c>
      <c r="E51" s="14">
        <v>17216378.829999998</v>
      </c>
      <c r="F51" s="13">
        <f>E51/'gender total'!E233</f>
        <v>5.5513894681599105E-2</v>
      </c>
      <c r="G51" s="15">
        <f t="shared" si="0"/>
        <v>8159.4212464454968</v>
      </c>
      <c r="N51" s="16"/>
      <c r="O51" s="16"/>
      <c r="P51" s="16"/>
    </row>
    <row r="52" spans="1:16" x14ac:dyDescent="0.3">
      <c r="A52" s="2" t="s">
        <v>9</v>
      </c>
      <c r="B52" s="11">
        <v>20231</v>
      </c>
      <c r="C52" s="12">
        <v>1917</v>
      </c>
      <c r="D52" s="13">
        <f>C52/'gender total'!C234</f>
        <v>6.4595477979580151E-2</v>
      </c>
      <c r="E52" s="14">
        <v>13434167.859999999</v>
      </c>
      <c r="F52" s="13">
        <f>E52/'gender total'!E234</f>
        <v>5.0832000037018737E-2</v>
      </c>
      <c r="G52" s="15">
        <f t="shared" si="0"/>
        <v>7007.9122900365155</v>
      </c>
      <c r="N52" s="16"/>
      <c r="O52" s="16"/>
      <c r="P52" s="16"/>
    </row>
    <row r="53" spans="1:16" x14ac:dyDescent="0.3">
      <c r="A53" s="2" t="s">
        <v>9</v>
      </c>
      <c r="B53" s="11">
        <v>20232</v>
      </c>
      <c r="C53" s="12">
        <v>2226</v>
      </c>
      <c r="D53" s="13">
        <f>C53/'gender total'!C235</f>
        <v>6.372927939534484E-2</v>
      </c>
      <c r="E53" s="14">
        <v>15066949.01</v>
      </c>
      <c r="F53" s="13">
        <f>E53/'gender total'!E235</f>
        <v>5.1879508568428642E-2</v>
      </c>
      <c r="G53" s="15">
        <f t="shared" si="0"/>
        <v>6768.6203998203055</v>
      </c>
      <c r="N53" s="16"/>
      <c r="O53" s="16"/>
      <c r="P53" s="16"/>
    </row>
    <row r="54" spans="1:16" x14ac:dyDescent="0.3">
      <c r="A54" s="2" t="s">
        <v>9</v>
      </c>
      <c r="B54" s="11">
        <v>20241</v>
      </c>
      <c r="C54" s="12">
        <v>1960</v>
      </c>
      <c r="D54" s="13">
        <f>C54/'gender total'!C236</f>
        <v>6.0914967677772255E-2</v>
      </c>
      <c r="E54" s="14">
        <v>11797914.25</v>
      </c>
      <c r="F54" s="13">
        <f>E54/'gender total'!E236</f>
        <v>5.0944360857412517E-2</v>
      </c>
      <c r="G54" s="15">
        <f t="shared" si="0"/>
        <v>6019.3440051020407</v>
      </c>
      <c r="N54" s="16"/>
      <c r="O54" s="16"/>
      <c r="P54" s="16"/>
    </row>
    <row r="55" spans="1:16" x14ac:dyDescent="0.3">
      <c r="A55" s="2" t="s">
        <v>9</v>
      </c>
      <c r="B55" s="11">
        <v>20242</v>
      </c>
      <c r="C55" s="12">
        <v>2203</v>
      </c>
      <c r="D55" s="13">
        <f>C55/'gender total'!C237</f>
        <v>6.0932097911768776E-2</v>
      </c>
      <c r="E55" s="14">
        <v>11364969.439999999</v>
      </c>
      <c r="F55" s="13">
        <f>E55/'gender total'!E237</f>
        <v>5.190683324021856E-2</v>
      </c>
      <c r="G55" s="15">
        <f t="shared" si="0"/>
        <v>5158.8603903767589</v>
      </c>
      <c r="N55" s="16"/>
      <c r="O55" s="16"/>
      <c r="P55" s="16"/>
    </row>
    <row r="56" spans="1:16" x14ac:dyDescent="0.3">
      <c r="A56" s="2" t="s">
        <v>9</v>
      </c>
      <c r="B56" s="11">
        <v>20251</v>
      </c>
      <c r="C56" s="12">
        <v>1734</v>
      </c>
      <c r="D56" s="13">
        <f>C56/'gender total'!C238</f>
        <v>5.506510003175611E-2</v>
      </c>
      <c r="E56" s="14">
        <v>5529160.8499999996</v>
      </c>
      <c r="F56" s="13">
        <f>E56/'gender total'!E238</f>
        <v>4.5884162060054461E-2</v>
      </c>
      <c r="G56" s="15">
        <f t="shared" ref="G56" si="3">IFERROR(E56/C56,"-")</f>
        <v>3188.6740772779699</v>
      </c>
      <c r="N56" s="16"/>
      <c r="O56" s="16"/>
      <c r="P56" s="16"/>
    </row>
    <row r="57" spans="1:16" x14ac:dyDescent="0.3">
      <c r="A57" s="2" t="s">
        <v>9</v>
      </c>
      <c r="B57" s="11">
        <v>20252</v>
      </c>
      <c r="C57" s="12">
        <v>1068</v>
      </c>
      <c r="D57" s="13">
        <f>C57/'gender total'!C239</f>
        <v>5.5085619971116155E-2</v>
      </c>
      <c r="E57" s="14">
        <v>1688191.19</v>
      </c>
      <c r="F57" s="13">
        <f>E57/'gender total'!E239</f>
        <v>5.1379641872537726E-2</v>
      </c>
      <c r="G57" s="15">
        <f t="shared" ref="G57" si="4">IFERROR(E57/C57,"-")</f>
        <v>1580.7033614232209</v>
      </c>
      <c r="N57" s="16"/>
      <c r="O57" s="16"/>
      <c r="P57" s="16"/>
    </row>
    <row r="58" spans="1:16" x14ac:dyDescent="0.3">
      <c r="A58" s="2" t="s">
        <v>10</v>
      </c>
      <c r="B58" s="11">
        <v>20131</v>
      </c>
      <c r="C58" s="12">
        <v>4691</v>
      </c>
      <c r="D58" s="13">
        <f>C58/'gender total'!C214</f>
        <v>0.17256474396703944</v>
      </c>
      <c r="E58" s="14">
        <v>42115726.82</v>
      </c>
      <c r="F58" s="13">
        <f>E58/'gender total'!E214</f>
        <v>0.14808514675123546</v>
      </c>
      <c r="G58" s="15">
        <f t="shared" si="0"/>
        <v>8977.9848262630567</v>
      </c>
      <c r="N58" s="16"/>
      <c r="O58" s="16"/>
      <c r="P58" s="16"/>
    </row>
    <row r="59" spans="1:16" x14ac:dyDescent="0.3">
      <c r="A59" s="2" t="s">
        <v>10</v>
      </c>
      <c r="B59" s="11">
        <v>20132</v>
      </c>
      <c r="C59" s="12">
        <v>5597</v>
      </c>
      <c r="D59" s="13">
        <f>C59/'gender total'!C215</f>
        <v>0.1700750554559543</v>
      </c>
      <c r="E59" s="14">
        <v>48865678.280000001</v>
      </c>
      <c r="F59" s="13">
        <f>E59/'gender total'!E215</f>
        <v>0.13927859261485756</v>
      </c>
      <c r="G59" s="15">
        <f t="shared" si="0"/>
        <v>8730.6911345363587</v>
      </c>
      <c r="N59" s="16"/>
      <c r="O59" s="16"/>
      <c r="P59" s="16"/>
    </row>
    <row r="60" spans="1:16" x14ac:dyDescent="0.3">
      <c r="A60" s="2" t="s">
        <v>10</v>
      </c>
      <c r="B60" s="11">
        <v>20141</v>
      </c>
      <c r="C60" s="12">
        <v>5161</v>
      </c>
      <c r="D60" s="13">
        <f>C60/'gender total'!C216</f>
        <v>0.17619145159087807</v>
      </c>
      <c r="E60" s="14">
        <v>43261670.219999999</v>
      </c>
      <c r="F60" s="13">
        <f>E60/'gender total'!E216</f>
        <v>0.14015197998427142</v>
      </c>
      <c r="G60" s="15">
        <f t="shared" si="0"/>
        <v>8382.4201162565387</v>
      </c>
      <c r="N60" s="16"/>
      <c r="O60" s="16"/>
      <c r="P60" s="16"/>
    </row>
    <row r="61" spans="1:16" x14ac:dyDescent="0.3">
      <c r="A61" s="2" t="s">
        <v>10</v>
      </c>
      <c r="B61" s="11">
        <v>20142</v>
      </c>
      <c r="C61" s="12">
        <v>5350</v>
      </c>
      <c r="D61" s="13">
        <f>C61/'gender total'!C217</f>
        <v>0.1689776065190613</v>
      </c>
      <c r="E61" s="14">
        <v>49461315.039999999</v>
      </c>
      <c r="F61" s="13">
        <f>E61/'gender total'!E217</f>
        <v>0.13560828146475037</v>
      </c>
      <c r="G61" s="15">
        <f t="shared" si="0"/>
        <v>9245.1056149532706</v>
      </c>
      <c r="N61" s="16"/>
      <c r="O61" s="16"/>
      <c r="P61" s="16"/>
    </row>
    <row r="62" spans="1:16" x14ac:dyDescent="0.3">
      <c r="A62" s="2" t="s">
        <v>10</v>
      </c>
      <c r="B62" s="11">
        <v>20151</v>
      </c>
      <c r="C62" s="12">
        <v>5586</v>
      </c>
      <c r="D62" s="13">
        <f>C62/'gender total'!C218</f>
        <v>0.17757573830943829</v>
      </c>
      <c r="E62" s="14">
        <v>53846976.859999999</v>
      </c>
      <c r="F62" s="13">
        <f>E62/'gender total'!E218</f>
        <v>0.15903158004273604</v>
      </c>
      <c r="G62" s="15">
        <f t="shared" si="0"/>
        <v>9639.6306587898325</v>
      </c>
      <c r="N62" s="16"/>
      <c r="O62" s="16"/>
      <c r="P62" s="16"/>
    </row>
    <row r="63" spans="1:16" x14ac:dyDescent="0.3">
      <c r="A63" s="2" t="s">
        <v>10</v>
      </c>
      <c r="B63" s="11">
        <v>20152</v>
      </c>
      <c r="C63" s="12">
        <v>5860</v>
      </c>
      <c r="D63" s="13">
        <f>C63/'gender total'!C219</f>
        <v>0.16716588218513764</v>
      </c>
      <c r="E63" s="14">
        <v>60715160.530000001</v>
      </c>
      <c r="F63" s="13">
        <f>E63/'gender total'!E219</f>
        <v>0.14454364389336419</v>
      </c>
      <c r="G63" s="15">
        <f t="shared" si="0"/>
        <v>10360.948895904437</v>
      </c>
      <c r="N63" s="16"/>
      <c r="O63" s="16"/>
      <c r="P63" s="16"/>
    </row>
    <row r="64" spans="1:16" x14ac:dyDescent="0.3">
      <c r="A64" s="2" t="s">
        <v>10</v>
      </c>
      <c r="B64" s="11">
        <v>20161</v>
      </c>
      <c r="C64" s="12">
        <v>5654</v>
      </c>
      <c r="D64" s="13">
        <f>C64/'gender total'!C220</f>
        <v>0.17383016663592205</v>
      </c>
      <c r="E64" s="14">
        <v>55141823.079999998</v>
      </c>
      <c r="F64" s="13">
        <f>E64/'gender total'!E220</f>
        <v>0.14686947057322081</v>
      </c>
      <c r="G64" s="15">
        <f t="shared" si="0"/>
        <v>9752.7101308807923</v>
      </c>
      <c r="N64" s="16"/>
      <c r="O64" s="16"/>
      <c r="P64" s="16"/>
    </row>
    <row r="65" spans="1:16" x14ac:dyDescent="0.3">
      <c r="A65" s="2" t="s">
        <v>10</v>
      </c>
      <c r="B65" s="11">
        <v>20162</v>
      </c>
      <c r="C65" s="12">
        <v>6454</v>
      </c>
      <c r="D65" s="13">
        <f>C65/'gender total'!C221</f>
        <v>0.16896172574480339</v>
      </c>
      <c r="E65" s="14">
        <v>57378775.770000003</v>
      </c>
      <c r="F65" s="13">
        <f>E65/'gender total'!E221</f>
        <v>0.13951965589834131</v>
      </c>
      <c r="G65" s="15">
        <f t="shared" si="0"/>
        <v>8890.4207886581971</v>
      </c>
      <c r="N65" s="16"/>
      <c r="O65" s="16"/>
      <c r="P65" s="16"/>
    </row>
    <row r="66" spans="1:16" x14ac:dyDescent="0.3">
      <c r="A66" s="2" t="s">
        <v>10</v>
      </c>
      <c r="B66" s="11">
        <v>20171</v>
      </c>
      <c r="C66" s="12">
        <v>5887</v>
      </c>
      <c r="D66" s="13">
        <f>C66/'gender total'!C222</f>
        <v>0.17512494050452165</v>
      </c>
      <c r="E66" s="14">
        <v>50665296.840000004</v>
      </c>
      <c r="F66" s="13">
        <f>E66/'gender total'!E222</f>
        <v>0.14949038249858471</v>
      </c>
      <c r="G66" s="15">
        <f t="shared" si="0"/>
        <v>8606.3014846271453</v>
      </c>
      <c r="N66" s="16"/>
      <c r="O66" s="16"/>
      <c r="P66" s="16"/>
    </row>
    <row r="67" spans="1:16" x14ac:dyDescent="0.3">
      <c r="A67" s="2" t="s">
        <v>10</v>
      </c>
      <c r="B67" s="11">
        <v>20172</v>
      </c>
      <c r="C67" s="12">
        <v>6748</v>
      </c>
      <c r="D67" s="13">
        <f>C67/'gender total'!C223</f>
        <v>0.17321662345663166</v>
      </c>
      <c r="E67" s="14">
        <v>62011505.229999997</v>
      </c>
      <c r="F67" s="13">
        <f>E67/'gender total'!E223</f>
        <v>0.15650138701252073</v>
      </c>
      <c r="G67" s="15">
        <f t="shared" si="0"/>
        <v>9189.6125118553646</v>
      </c>
      <c r="N67" s="16"/>
      <c r="O67" s="16"/>
      <c r="P67" s="16"/>
    </row>
    <row r="68" spans="1:16" x14ac:dyDescent="0.3">
      <c r="A68" s="2" t="s">
        <v>10</v>
      </c>
      <c r="B68" s="11">
        <v>20181</v>
      </c>
      <c r="C68" s="12">
        <v>6115</v>
      </c>
      <c r="D68" s="13">
        <f>C68/'gender total'!C224</f>
        <v>0.18050061987130292</v>
      </c>
      <c r="E68" s="14">
        <v>55620029.060000002</v>
      </c>
      <c r="F68" s="13">
        <f>E68/'gender total'!E224</f>
        <v>0.1637549974692073</v>
      </c>
      <c r="G68" s="15">
        <f t="shared" si="0"/>
        <v>9095.6711463614065</v>
      </c>
      <c r="N68" s="16"/>
      <c r="O68" s="16"/>
      <c r="P68" s="16"/>
    </row>
    <row r="69" spans="1:16" x14ac:dyDescent="0.3">
      <c r="A69" s="2" t="s">
        <v>10</v>
      </c>
      <c r="B69" s="11">
        <v>20182</v>
      </c>
      <c r="C69" s="12">
        <v>6770</v>
      </c>
      <c r="D69" s="13">
        <f>C69/'gender total'!C225</f>
        <v>0.17619196335623569</v>
      </c>
      <c r="E69" s="14">
        <v>60849235.799999997</v>
      </c>
      <c r="F69" s="13">
        <f>E69/'gender total'!E225</f>
        <v>0.15535971934748455</v>
      </c>
      <c r="G69" s="15">
        <f t="shared" si="0"/>
        <v>8988.0702806499248</v>
      </c>
      <c r="N69" s="16"/>
      <c r="O69" s="16"/>
      <c r="P69" s="16"/>
    </row>
    <row r="70" spans="1:16" x14ac:dyDescent="0.3">
      <c r="A70" s="2" t="s">
        <v>10</v>
      </c>
      <c r="B70" s="11">
        <v>20191</v>
      </c>
      <c r="C70" s="12">
        <v>5926</v>
      </c>
      <c r="D70" s="13">
        <f>C70/'gender total'!C226</f>
        <v>0.17355904404873476</v>
      </c>
      <c r="E70" s="14">
        <v>55194061.369999997</v>
      </c>
      <c r="F70" s="13">
        <f>E70/'gender total'!E226</f>
        <v>0.15945205104251431</v>
      </c>
      <c r="G70" s="15">
        <f t="shared" si="0"/>
        <v>9313.881432669592</v>
      </c>
      <c r="N70" s="16"/>
      <c r="O70" s="16"/>
      <c r="P70" s="16"/>
    </row>
    <row r="71" spans="1:16" x14ac:dyDescent="0.3">
      <c r="A71" s="2" t="s">
        <v>10</v>
      </c>
      <c r="B71" s="11">
        <v>20192</v>
      </c>
      <c r="C71" s="12">
        <v>6882</v>
      </c>
      <c r="D71" s="13">
        <f>C71/'gender total'!C227</f>
        <v>0.17617694493510483</v>
      </c>
      <c r="E71" s="14">
        <v>60106024.43</v>
      </c>
      <c r="F71" s="13">
        <f>E71/'gender total'!E227</f>
        <v>0.15319209120935287</v>
      </c>
      <c r="G71" s="15">
        <f t="shared" si="0"/>
        <v>8733.8018642836378</v>
      </c>
      <c r="N71" s="16"/>
      <c r="O71" s="16"/>
      <c r="P71" s="16"/>
    </row>
    <row r="72" spans="1:16" x14ac:dyDescent="0.3">
      <c r="A72" s="2" t="s">
        <v>10</v>
      </c>
      <c r="B72" s="11">
        <v>20201</v>
      </c>
      <c r="C72" s="12">
        <v>3422</v>
      </c>
      <c r="D72" s="13">
        <f>C72/'gender total'!C228</f>
        <v>0.17412099933852337</v>
      </c>
      <c r="E72" s="14">
        <v>35034966.719999999</v>
      </c>
      <c r="F72" s="13">
        <f>E72/'gender total'!E228</f>
        <v>0.15346906915354286</v>
      </c>
      <c r="G72" s="15">
        <f t="shared" si="0"/>
        <v>10238.155090590297</v>
      </c>
      <c r="N72" s="16"/>
      <c r="O72" s="16"/>
      <c r="P72" s="16"/>
    </row>
    <row r="73" spans="1:16" x14ac:dyDescent="0.3">
      <c r="A73" s="2" t="s">
        <v>10</v>
      </c>
      <c r="B73" s="11">
        <v>20202</v>
      </c>
      <c r="C73" s="12">
        <v>4282</v>
      </c>
      <c r="D73" s="13">
        <f>C73/'gender total'!C229</f>
        <v>0.1725847406392326</v>
      </c>
      <c r="E73" s="14">
        <v>41199930.850000001</v>
      </c>
      <c r="F73" s="13">
        <f>E73/'gender total'!E229</f>
        <v>0.14578564508947797</v>
      </c>
      <c r="G73" s="15">
        <f t="shared" si="0"/>
        <v>9621.6559668379268</v>
      </c>
      <c r="N73" s="16"/>
      <c r="O73" s="16"/>
      <c r="P73" s="16"/>
    </row>
    <row r="74" spans="1:16" x14ac:dyDescent="0.3">
      <c r="A74" s="2" t="s">
        <v>10</v>
      </c>
      <c r="B74" s="11">
        <v>20211</v>
      </c>
      <c r="C74" s="12">
        <v>3319</v>
      </c>
      <c r="D74" s="13">
        <f>C74/'gender total'!C230</f>
        <v>0.17938601232299212</v>
      </c>
      <c r="E74" s="14">
        <v>33079852.100000001</v>
      </c>
      <c r="F74" s="13">
        <f>E74/'gender total'!E230</f>
        <v>0.16654427434498434</v>
      </c>
      <c r="G74" s="15">
        <f t="shared" si="0"/>
        <v>9966.812925579994</v>
      </c>
      <c r="N74" s="16"/>
      <c r="O74" s="16"/>
      <c r="P74" s="16"/>
    </row>
    <row r="75" spans="1:16" x14ac:dyDescent="0.3">
      <c r="A75" s="2" t="s">
        <v>10</v>
      </c>
      <c r="B75" s="11">
        <v>20212</v>
      </c>
      <c r="C75" s="12">
        <v>4917</v>
      </c>
      <c r="D75" s="13">
        <f>C75/'gender total'!C231</f>
        <v>0.17108559498956158</v>
      </c>
      <c r="E75" s="14">
        <v>43195530.979999997</v>
      </c>
      <c r="F75" s="13">
        <f>E75/'gender total'!E231</f>
        <v>0.14093733369332936</v>
      </c>
      <c r="G75" s="15">
        <f t="shared" ref="G75:G144" si="5">IFERROR(E75/C75,"-")</f>
        <v>8784.936135855196</v>
      </c>
      <c r="N75" s="16"/>
      <c r="O75" s="16"/>
      <c r="P75" s="16"/>
    </row>
    <row r="76" spans="1:16" x14ac:dyDescent="0.3">
      <c r="A76" s="2" t="s">
        <v>10</v>
      </c>
      <c r="B76" s="11">
        <v>20221</v>
      </c>
      <c r="C76" s="12">
        <v>4527</v>
      </c>
      <c r="D76" s="13">
        <f>C76/'gender total'!C232</f>
        <v>0.17515282829064457</v>
      </c>
      <c r="E76" s="14">
        <v>37588158.68</v>
      </c>
      <c r="F76" s="13">
        <f>E76/'gender total'!E232</f>
        <v>0.15164803782085903</v>
      </c>
      <c r="G76" s="15">
        <f t="shared" si="5"/>
        <v>8303.1055180030926</v>
      </c>
      <c r="N76" s="16"/>
      <c r="O76" s="16"/>
      <c r="P76" s="16"/>
    </row>
    <row r="77" spans="1:16" x14ac:dyDescent="0.3">
      <c r="A77" s="2" t="s">
        <v>10</v>
      </c>
      <c r="B77" s="11">
        <v>20222</v>
      </c>
      <c r="C77" s="12">
        <v>5160</v>
      </c>
      <c r="D77" s="13">
        <f>C77/'gender total'!C233</f>
        <v>0.16657520095554768</v>
      </c>
      <c r="E77" s="14">
        <v>43441634.799999997</v>
      </c>
      <c r="F77" s="13">
        <f>E77/'gender total'!E233</f>
        <v>0.1400767468523281</v>
      </c>
      <c r="G77" s="15">
        <f t="shared" si="5"/>
        <v>8418.9214728682164</v>
      </c>
      <c r="N77" s="16"/>
      <c r="O77" s="16"/>
      <c r="P77" s="16"/>
    </row>
    <row r="78" spans="1:16" x14ac:dyDescent="0.3">
      <c r="A78" s="2" t="s">
        <v>10</v>
      </c>
      <c r="B78" s="11">
        <v>20231</v>
      </c>
      <c r="C78" s="12">
        <v>5205</v>
      </c>
      <c r="D78" s="13">
        <f>C78/'gender total'!C234</f>
        <v>0.17538834787882873</v>
      </c>
      <c r="E78" s="14">
        <v>41172516.560000002</v>
      </c>
      <c r="F78" s="13">
        <f>E78/'gender total'!E234</f>
        <v>0.15578794199331039</v>
      </c>
      <c r="G78" s="15">
        <f t="shared" si="5"/>
        <v>7910.185698366955</v>
      </c>
      <c r="N78" s="16"/>
      <c r="O78" s="16"/>
      <c r="P78" s="16"/>
    </row>
    <row r="79" spans="1:16" x14ac:dyDescent="0.3">
      <c r="A79" s="2" t="s">
        <v>10</v>
      </c>
      <c r="B79" s="11">
        <v>20232</v>
      </c>
      <c r="C79" s="12">
        <v>5869</v>
      </c>
      <c r="D79" s="13">
        <f>C79/'gender total'!C235</f>
        <v>0.16802656818116751</v>
      </c>
      <c r="E79" s="14">
        <v>43464710.390000001</v>
      </c>
      <c r="F79" s="13">
        <f>E79/'gender total'!E235</f>
        <v>0.14966054598085313</v>
      </c>
      <c r="G79" s="15">
        <f t="shared" si="5"/>
        <v>7405.8119594479467</v>
      </c>
      <c r="N79" s="16"/>
      <c r="O79" s="16"/>
      <c r="P79" s="16"/>
    </row>
    <row r="80" spans="1:16" x14ac:dyDescent="0.3">
      <c r="A80" s="2" t="s">
        <v>10</v>
      </c>
      <c r="B80" s="11">
        <v>20241</v>
      </c>
      <c r="C80" s="12">
        <v>5425</v>
      </c>
      <c r="D80" s="13">
        <f>C80/'gender total'!C236</f>
        <v>0.16860392839383392</v>
      </c>
      <c r="E80" s="14">
        <v>36048458.68</v>
      </c>
      <c r="F80" s="13">
        <f>E80/'gender total'!E236</f>
        <v>0.15566019962786598</v>
      </c>
      <c r="G80" s="15">
        <f t="shared" si="5"/>
        <v>6644.8771760368663</v>
      </c>
      <c r="N80" s="16"/>
      <c r="O80" s="16"/>
      <c r="P80" s="16"/>
    </row>
    <row r="81" spans="1:16" x14ac:dyDescent="0.3">
      <c r="A81" s="2" t="s">
        <v>10</v>
      </c>
      <c r="B81" s="11">
        <v>20242</v>
      </c>
      <c r="C81" s="12">
        <v>6042</v>
      </c>
      <c r="D81" s="13">
        <f>C81/'gender total'!C237</f>
        <v>0.16711381551652607</v>
      </c>
      <c r="E81" s="14">
        <v>32542967.120000001</v>
      </c>
      <c r="F81" s="13">
        <f>E81/'gender total'!E237</f>
        <v>0.14863237216410463</v>
      </c>
      <c r="G81" s="15">
        <f t="shared" si="5"/>
        <v>5386.1249784839456</v>
      </c>
      <c r="N81" s="16"/>
      <c r="O81" s="16"/>
      <c r="P81" s="16"/>
    </row>
    <row r="82" spans="1:16" x14ac:dyDescent="0.3">
      <c r="A82" s="2" t="s">
        <v>10</v>
      </c>
      <c r="B82" s="11">
        <v>20251</v>
      </c>
      <c r="C82" s="12">
        <v>5258</v>
      </c>
      <c r="D82" s="13">
        <f>C82/'gender total'!C238</f>
        <v>0.16697364242616702</v>
      </c>
      <c r="E82" s="14">
        <v>18545001.710000001</v>
      </c>
      <c r="F82" s="13">
        <f>E82/'gender total'!E238</f>
        <v>0.15389710788855548</v>
      </c>
      <c r="G82" s="15">
        <f t="shared" ref="G82" si="6">IFERROR(E82/C82,"-")</f>
        <v>3527.0067915557247</v>
      </c>
      <c r="N82" s="16"/>
      <c r="O82" s="16"/>
      <c r="P82" s="16"/>
    </row>
    <row r="83" spans="1:16" x14ac:dyDescent="0.3">
      <c r="A83" s="2" t="s">
        <v>10</v>
      </c>
      <c r="B83" s="11">
        <v>20252</v>
      </c>
      <c r="C83" s="12">
        <v>3180</v>
      </c>
      <c r="D83" s="13">
        <f>C83/'gender total'!C239</f>
        <v>0.16401898081287394</v>
      </c>
      <c r="E83" s="14">
        <v>5023489.84</v>
      </c>
      <c r="F83" s="13">
        <f>E83/'gender total'!E239</f>
        <v>0.15288855341647165</v>
      </c>
      <c r="G83" s="15">
        <f t="shared" ref="G83" si="7">IFERROR(E83/C83,"-")</f>
        <v>1579.7137861635219</v>
      </c>
      <c r="N83" s="16"/>
      <c r="O83" s="16"/>
      <c r="P83" s="16"/>
    </row>
    <row r="84" spans="1:16" x14ac:dyDescent="0.3">
      <c r="A84" s="2" t="s">
        <v>11</v>
      </c>
      <c r="B84" s="11">
        <v>20131</v>
      </c>
      <c r="C84" s="12">
        <v>5077</v>
      </c>
      <c r="D84" s="13">
        <f>C84/'gender total'!C214</f>
        <v>0.18676427310182461</v>
      </c>
      <c r="E84" s="14">
        <v>51960713.920000002</v>
      </c>
      <c r="F84" s="13">
        <f>E84/'gender total'!E214</f>
        <v>0.18270158268972653</v>
      </c>
      <c r="G84" s="15">
        <f t="shared" si="5"/>
        <v>10234.531006499901</v>
      </c>
      <c r="N84" s="16"/>
      <c r="O84" s="16"/>
      <c r="P84" s="16"/>
    </row>
    <row r="85" spans="1:16" x14ac:dyDescent="0.3">
      <c r="A85" s="2" t="s">
        <v>11</v>
      </c>
      <c r="B85" s="11">
        <v>20132</v>
      </c>
      <c r="C85" s="12">
        <v>6045</v>
      </c>
      <c r="D85" s="13">
        <f>C85/'gender total'!C215</f>
        <v>0.18368835273025616</v>
      </c>
      <c r="E85" s="14">
        <v>62763948.149999999</v>
      </c>
      <c r="F85" s="13">
        <f>E85/'gender total'!E215</f>
        <v>0.17889190681431164</v>
      </c>
      <c r="G85" s="15">
        <f t="shared" si="5"/>
        <v>10382.78712158809</v>
      </c>
      <c r="N85" s="16"/>
      <c r="O85" s="16"/>
      <c r="P85" s="16"/>
    </row>
    <row r="86" spans="1:16" x14ac:dyDescent="0.3">
      <c r="A86" s="2" t="s">
        <v>11</v>
      </c>
      <c r="B86" s="11">
        <v>20141</v>
      </c>
      <c r="C86" s="12">
        <v>5491</v>
      </c>
      <c r="D86" s="13">
        <f>C86/'gender total'!C216</f>
        <v>0.1874573262324184</v>
      </c>
      <c r="E86" s="14">
        <v>57608492.740000002</v>
      </c>
      <c r="F86" s="13">
        <f>E86/'gender total'!E216</f>
        <v>0.18663043475579724</v>
      </c>
      <c r="G86" s="15">
        <f t="shared" si="5"/>
        <v>10491.439216900382</v>
      </c>
      <c r="N86" s="16"/>
      <c r="O86" s="16"/>
      <c r="P86" s="16"/>
    </row>
    <row r="87" spans="1:16" x14ac:dyDescent="0.3">
      <c r="A87" s="2" t="s">
        <v>11</v>
      </c>
      <c r="B87" s="11">
        <v>20142</v>
      </c>
      <c r="C87" s="12">
        <v>5551</v>
      </c>
      <c r="D87" s="13">
        <f>C87/'gender total'!C217</f>
        <v>0.1753261109882821</v>
      </c>
      <c r="E87" s="14">
        <v>61495224.329999998</v>
      </c>
      <c r="F87" s="13">
        <f>E87/'gender total'!E217</f>
        <v>0.16860169776999537</v>
      </c>
      <c r="G87" s="15">
        <f t="shared" si="5"/>
        <v>11078.224523509278</v>
      </c>
      <c r="N87" s="16"/>
      <c r="O87" s="16"/>
      <c r="P87" s="16"/>
    </row>
    <row r="88" spans="1:16" x14ac:dyDescent="0.3">
      <c r="A88" s="2" t="s">
        <v>11</v>
      </c>
      <c r="B88" s="11">
        <v>20151</v>
      </c>
      <c r="C88" s="12">
        <v>5654</v>
      </c>
      <c r="D88" s="13">
        <f>C88/'gender total'!C218</f>
        <v>0.17973741933432941</v>
      </c>
      <c r="E88" s="14">
        <v>64193172.689999998</v>
      </c>
      <c r="F88" s="13">
        <f>E88/'gender total'!E218</f>
        <v>0.18958801916380996</v>
      </c>
      <c r="G88" s="15">
        <f t="shared" si="5"/>
        <v>11353.5855482844</v>
      </c>
      <c r="N88" s="16"/>
      <c r="O88" s="16"/>
      <c r="P88" s="16"/>
    </row>
    <row r="89" spans="1:16" x14ac:dyDescent="0.3">
      <c r="A89" s="2" t="s">
        <v>11</v>
      </c>
      <c r="B89" s="11">
        <v>20152</v>
      </c>
      <c r="C89" s="12">
        <v>5812</v>
      </c>
      <c r="D89" s="13">
        <f>C89/'gender total'!C219</f>
        <v>0.16579660533447441</v>
      </c>
      <c r="E89" s="14">
        <v>72458348.819999993</v>
      </c>
      <c r="F89" s="13">
        <f>E89/'gender total'!E219</f>
        <v>0.17250047068168797</v>
      </c>
      <c r="G89" s="15">
        <f t="shared" si="5"/>
        <v>12467.024917412249</v>
      </c>
      <c r="N89" s="16"/>
      <c r="O89" s="16"/>
      <c r="P89" s="16"/>
    </row>
    <row r="90" spans="1:16" x14ac:dyDescent="0.3">
      <c r="A90" s="2" t="s">
        <v>11</v>
      </c>
      <c r="B90" s="11">
        <v>20161</v>
      </c>
      <c r="C90" s="12">
        <v>5570</v>
      </c>
      <c r="D90" s="13">
        <f>C90/'gender total'!C220</f>
        <v>0.17124761729078275</v>
      </c>
      <c r="E90" s="14">
        <v>67229437.209999993</v>
      </c>
      <c r="F90" s="13">
        <f>E90/'gender total'!E220</f>
        <v>0.1790646608771552</v>
      </c>
      <c r="G90" s="15">
        <f t="shared" si="5"/>
        <v>12069.916913824056</v>
      </c>
      <c r="N90" s="16"/>
      <c r="O90" s="16"/>
      <c r="P90" s="16"/>
    </row>
    <row r="91" spans="1:16" x14ac:dyDescent="0.3">
      <c r="A91" s="2" t="s">
        <v>11</v>
      </c>
      <c r="B91" s="11">
        <v>20162</v>
      </c>
      <c r="C91" s="12">
        <v>6130</v>
      </c>
      <c r="D91" s="13">
        <f>C91/'gender total'!C221</f>
        <v>0.16047960626210797</v>
      </c>
      <c r="E91" s="14">
        <v>67887821.920000002</v>
      </c>
      <c r="F91" s="13">
        <f>E91/'gender total'!E221</f>
        <v>0.16507298085154443</v>
      </c>
      <c r="G91" s="15">
        <f t="shared" si="5"/>
        <v>11074.685468189233</v>
      </c>
      <c r="N91" s="16"/>
      <c r="O91" s="16"/>
      <c r="P91" s="16"/>
    </row>
    <row r="92" spans="1:16" x14ac:dyDescent="0.3">
      <c r="A92" s="2" t="s">
        <v>11</v>
      </c>
      <c r="B92" s="11">
        <v>20171</v>
      </c>
      <c r="C92" s="12">
        <v>5530</v>
      </c>
      <c r="D92" s="13">
        <f>C92/'gender total'!C222</f>
        <v>0.16450499762018087</v>
      </c>
      <c r="E92" s="14">
        <v>60710181.890000001</v>
      </c>
      <c r="F92" s="13">
        <f>E92/'gender total'!E222</f>
        <v>0.17912829645418396</v>
      </c>
      <c r="G92" s="15">
        <f t="shared" si="5"/>
        <v>10978.333072332731</v>
      </c>
      <c r="N92" s="16"/>
      <c r="O92" s="16"/>
      <c r="P92" s="16"/>
    </row>
    <row r="93" spans="1:16" x14ac:dyDescent="0.3">
      <c r="A93" s="2" t="s">
        <v>11</v>
      </c>
      <c r="B93" s="11">
        <v>20172</v>
      </c>
      <c r="C93" s="12">
        <v>6211</v>
      </c>
      <c r="D93" s="13">
        <f>C93/'gender total'!C223</f>
        <v>0.15943219447082682</v>
      </c>
      <c r="E93" s="14">
        <v>67851009.590000004</v>
      </c>
      <c r="F93" s="13">
        <f>E93/'gender total'!E223</f>
        <v>0.17123882208067548</v>
      </c>
      <c r="G93" s="15">
        <f t="shared" si="5"/>
        <v>10924.329349541138</v>
      </c>
      <c r="N93" s="16"/>
      <c r="O93" s="16"/>
      <c r="P93" s="16"/>
    </row>
    <row r="94" spans="1:16" x14ac:dyDescent="0.3">
      <c r="A94" s="2" t="s">
        <v>11</v>
      </c>
      <c r="B94" s="11">
        <v>20181</v>
      </c>
      <c r="C94" s="12">
        <v>5469</v>
      </c>
      <c r="D94" s="13">
        <f>C94/'gender total'!C224</f>
        <v>0.16143219788653404</v>
      </c>
      <c r="E94" s="14">
        <v>57054301.479999997</v>
      </c>
      <c r="F94" s="13">
        <f>E94/'gender total'!E224</f>
        <v>0.16797774385169997</v>
      </c>
      <c r="G94" s="15">
        <f t="shared" si="5"/>
        <v>10432.309650758822</v>
      </c>
      <c r="N94" s="16"/>
      <c r="O94" s="16"/>
      <c r="P94" s="16"/>
    </row>
    <row r="95" spans="1:16" x14ac:dyDescent="0.3">
      <c r="A95" s="2" t="s">
        <v>11</v>
      </c>
      <c r="B95" s="11">
        <v>20182</v>
      </c>
      <c r="C95" s="12">
        <v>5901</v>
      </c>
      <c r="D95" s="13">
        <f>C95/'gender total'!C225</f>
        <v>0.15357589006870706</v>
      </c>
      <c r="E95" s="14">
        <v>64981697.899999999</v>
      </c>
      <c r="F95" s="13">
        <f>E95/'gender total'!E225</f>
        <v>0.16591068426313788</v>
      </c>
      <c r="G95" s="15">
        <f t="shared" si="5"/>
        <v>11011.980664294188</v>
      </c>
      <c r="N95" s="16"/>
      <c r="O95" s="16"/>
      <c r="P95" s="16"/>
    </row>
    <row r="96" spans="1:16" x14ac:dyDescent="0.3">
      <c r="A96" s="2" t="s">
        <v>11</v>
      </c>
      <c r="B96" s="11">
        <v>20191</v>
      </c>
      <c r="C96" s="12">
        <v>5417</v>
      </c>
      <c r="D96" s="13">
        <f>C96/'gender total'!C226</f>
        <v>0.1586515932521087</v>
      </c>
      <c r="E96" s="14">
        <v>60597967.420000002</v>
      </c>
      <c r="F96" s="13">
        <f>E96/'gender total'!E226</f>
        <v>0.17506358391264112</v>
      </c>
      <c r="G96" s="15">
        <f t="shared" si="5"/>
        <v>11186.628654236663</v>
      </c>
      <c r="N96" s="16"/>
      <c r="O96" s="16"/>
      <c r="P96" s="16"/>
    </row>
    <row r="97" spans="1:16" x14ac:dyDescent="0.3">
      <c r="A97" s="2" t="s">
        <v>11</v>
      </c>
      <c r="B97" s="11">
        <v>20192</v>
      </c>
      <c r="C97" s="12">
        <v>6144</v>
      </c>
      <c r="D97" s="13">
        <f>C97/'gender total'!C227</f>
        <v>0.15728438675984949</v>
      </c>
      <c r="E97" s="14">
        <v>66765911.369999997</v>
      </c>
      <c r="F97" s="13">
        <f>E97/'gender total'!E227</f>
        <v>0.17016613028832472</v>
      </c>
      <c r="G97" s="15">
        <f t="shared" si="5"/>
        <v>10866.847553710937</v>
      </c>
      <c r="N97" s="16"/>
      <c r="O97" s="16"/>
      <c r="P97" s="16"/>
    </row>
    <row r="98" spans="1:16" x14ac:dyDescent="0.3">
      <c r="A98" s="2" t="s">
        <v>11</v>
      </c>
      <c r="B98" s="11">
        <v>20201</v>
      </c>
      <c r="C98" s="12">
        <v>2891</v>
      </c>
      <c r="D98" s="13">
        <f>C98/'gender total'!C228</f>
        <v>0.14710222357909733</v>
      </c>
      <c r="E98" s="14">
        <v>34239066.990000002</v>
      </c>
      <c r="F98" s="13">
        <f>E98/'gender total'!E228</f>
        <v>0.1499826667921863</v>
      </c>
      <c r="G98" s="15">
        <f t="shared" si="5"/>
        <v>11843.329986163957</v>
      </c>
      <c r="N98" s="16"/>
      <c r="O98" s="16"/>
      <c r="P98" s="16"/>
    </row>
    <row r="99" spans="1:16" x14ac:dyDescent="0.3">
      <c r="A99" s="2" t="s">
        <v>11</v>
      </c>
      <c r="B99" s="11">
        <v>20202</v>
      </c>
      <c r="C99" s="12">
        <v>3483</v>
      </c>
      <c r="D99" s="13">
        <f>C99/'gender total'!C229</f>
        <v>0.14038128249566725</v>
      </c>
      <c r="E99" s="14">
        <v>42779591.969999999</v>
      </c>
      <c r="F99" s="13">
        <f>E99/'gender total'!E229</f>
        <v>0.15137526406821872</v>
      </c>
      <c r="G99" s="15">
        <f t="shared" si="5"/>
        <v>12282.397924203273</v>
      </c>
      <c r="N99" s="16"/>
      <c r="O99" s="16"/>
      <c r="P99" s="16"/>
    </row>
    <row r="100" spans="1:16" x14ac:dyDescent="0.3">
      <c r="A100" s="2" t="s">
        <v>11</v>
      </c>
      <c r="B100" s="11">
        <v>20211</v>
      </c>
      <c r="C100" s="12">
        <v>2484</v>
      </c>
      <c r="D100" s="13">
        <f>C100/'gender total'!C230</f>
        <v>0.13425575613447194</v>
      </c>
      <c r="E100" s="14">
        <v>30227489.640000001</v>
      </c>
      <c r="F100" s="13">
        <f>E100/'gender total'!E230</f>
        <v>0.15218373141893013</v>
      </c>
      <c r="G100" s="15">
        <f t="shared" si="5"/>
        <v>12168.876666666667</v>
      </c>
      <c r="N100" s="16"/>
      <c r="O100" s="16"/>
      <c r="P100" s="16"/>
    </row>
    <row r="101" spans="1:16" x14ac:dyDescent="0.3">
      <c r="A101" s="2" t="s">
        <v>11</v>
      </c>
      <c r="B101" s="11">
        <v>20212</v>
      </c>
      <c r="C101" s="12">
        <v>4120</v>
      </c>
      <c r="D101" s="13">
        <f>C101/'gender total'!C231</f>
        <v>0.14335421016005567</v>
      </c>
      <c r="E101" s="14">
        <v>48984411.109999999</v>
      </c>
      <c r="F101" s="13">
        <f>E101/'gender total'!E231</f>
        <v>0.15982515176344989</v>
      </c>
      <c r="G101" s="15">
        <f t="shared" si="5"/>
        <v>11889.420172330098</v>
      </c>
      <c r="N101" s="16"/>
      <c r="O101" s="16"/>
      <c r="P101" s="16"/>
    </row>
    <row r="102" spans="1:16" x14ac:dyDescent="0.3">
      <c r="A102" s="2" t="s">
        <v>11</v>
      </c>
      <c r="B102" s="11">
        <v>20221</v>
      </c>
      <c r="C102" s="12">
        <v>3812</v>
      </c>
      <c r="D102" s="13">
        <f>C102/'gender total'!C232</f>
        <v>0.1474889731486497</v>
      </c>
      <c r="E102" s="14">
        <v>39126206.689999998</v>
      </c>
      <c r="F102" s="13">
        <f>E102/'gender total'!E232</f>
        <v>0.15785323570715187</v>
      </c>
      <c r="G102" s="15">
        <f t="shared" si="5"/>
        <v>10263.957683630639</v>
      </c>
      <c r="N102" s="16"/>
      <c r="O102" s="16"/>
      <c r="P102" s="16"/>
    </row>
    <row r="103" spans="1:16" x14ac:dyDescent="0.3">
      <c r="A103" s="2" t="s">
        <v>11</v>
      </c>
      <c r="B103" s="11">
        <v>20222</v>
      </c>
      <c r="C103" s="12">
        <v>4433</v>
      </c>
      <c r="D103" s="13">
        <f>C103/'gender total'!C233</f>
        <v>0.14310617554960131</v>
      </c>
      <c r="E103" s="14">
        <v>45301010.25</v>
      </c>
      <c r="F103" s="13">
        <f>E103/'gender total'!E233</f>
        <v>0.14607226855431257</v>
      </c>
      <c r="G103" s="15">
        <f t="shared" si="5"/>
        <v>10219.041337694563</v>
      </c>
      <c r="N103" s="16"/>
      <c r="O103" s="16"/>
      <c r="P103" s="16"/>
    </row>
    <row r="104" spans="1:16" x14ac:dyDescent="0.3">
      <c r="A104" s="2" t="s">
        <v>11</v>
      </c>
      <c r="B104" s="11">
        <v>20231</v>
      </c>
      <c r="C104" s="12">
        <v>4357</v>
      </c>
      <c r="D104" s="13">
        <f>C104/'gender total'!C234</f>
        <v>0.14681403106783031</v>
      </c>
      <c r="E104" s="14">
        <v>39373058.189999998</v>
      </c>
      <c r="F104" s="13">
        <f>E104/'gender total'!E234</f>
        <v>0.14897917877971348</v>
      </c>
      <c r="G104" s="15">
        <f t="shared" si="5"/>
        <v>9036.7358710121644</v>
      </c>
      <c r="N104" s="16"/>
      <c r="O104" s="16"/>
      <c r="P104" s="16"/>
    </row>
    <row r="105" spans="1:16" x14ac:dyDescent="0.3">
      <c r="A105" s="2" t="s">
        <v>11</v>
      </c>
      <c r="B105" s="11">
        <v>20232</v>
      </c>
      <c r="C105" s="12">
        <v>4948</v>
      </c>
      <c r="D105" s="13">
        <f>C105/'gender total'!C235</f>
        <v>0.14165879355263536</v>
      </c>
      <c r="E105" s="14">
        <v>41068503.799999997</v>
      </c>
      <c r="F105" s="13">
        <f>E105/'gender total'!E235</f>
        <v>0.14140977004505334</v>
      </c>
      <c r="G105" s="15">
        <f t="shared" si="5"/>
        <v>8300.0209781729991</v>
      </c>
      <c r="N105" s="16"/>
      <c r="O105" s="16"/>
      <c r="P105" s="16"/>
    </row>
    <row r="106" spans="1:16" x14ac:dyDescent="0.3">
      <c r="A106" s="2" t="s">
        <v>11</v>
      </c>
      <c r="B106" s="11">
        <v>20241</v>
      </c>
      <c r="C106" s="12">
        <v>4520</v>
      </c>
      <c r="D106" s="13">
        <f>C106/'gender total'!C236</f>
        <v>0.14047737444057684</v>
      </c>
      <c r="E106" s="14">
        <v>31816030.289999999</v>
      </c>
      <c r="F106" s="13">
        <f>E106/'gender total'!E236</f>
        <v>0.13738422688943744</v>
      </c>
      <c r="G106" s="15">
        <f t="shared" si="5"/>
        <v>7038.9447544247787</v>
      </c>
      <c r="N106" s="16"/>
      <c r="O106" s="16"/>
      <c r="P106" s="16"/>
    </row>
    <row r="107" spans="1:16" x14ac:dyDescent="0.3">
      <c r="A107" s="2" t="s">
        <v>11</v>
      </c>
      <c r="B107" s="11">
        <v>20242</v>
      </c>
      <c r="C107" s="12">
        <v>4871</v>
      </c>
      <c r="D107" s="13">
        <f>C107/'gender total'!C237</f>
        <v>0.13472548748444199</v>
      </c>
      <c r="E107" s="14">
        <v>29665774.68</v>
      </c>
      <c r="F107" s="13">
        <f>E107/'gender total'!E237</f>
        <v>0.13549147029265202</v>
      </c>
      <c r="G107" s="15">
        <f t="shared" si="5"/>
        <v>6090.2842701703958</v>
      </c>
      <c r="N107" s="16"/>
      <c r="O107" s="16"/>
      <c r="P107" s="16"/>
    </row>
    <row r="108" spans="1:16" x14ac:dyDescent="0.3">
      <c r="A108" s="2" t="s">
        <v>11</v>
      </c>
      <c r="B108" s="11">
        <v>20251</v>
      </c>
      <c r="C108" s="12">
        <v>4309</v>
      </c>
      <c r="D108" s="13">
        <f>C108/'gender total'!C238</f>
        <v>0.13683709114004447</v>
      </c>
      <c r="E108" s="14">
        <v>16538619.880000001</v>
      </c>
      <c r="F108" s="13">
        <f>E108/'gender total'!E238</f>
        <v>0.13724699559492079</v>
      </c>
      <c r="G108" s="15">
        <f t="shared" ref="G108" si="8">IFERROR(E108/C108,"-")</f>
        <v>3838.1573172429798</v>
      </c>
      <c r="N108" s="16"/>
      <c r="O108" s="16"/>
      <c r="P108" s="16"/>
    </row>
    <row r="109" spans="1:16" x14ac:dyDescent="0.3">
      <c r="A109" s="2" t="s">
        <v>11</v>
      </c>
      <c r="B109" s="11">
        <v>20252</v>
      </c>
      <c r="C109" s="12">
        <v>2551</v>
      </c>
      <c r="D109" s="13">
        <f>C109/'gender total'!C239</f>
        <v>0.13157623272127089</v>
      </c>
      <c r="E109" s="14">
        <v>3915257.18</v>
      </c>
      <c r="F109" s="13">
        <f>E109/'gender total'!E239</f>
        <v>0.11915979240910622</v>
      </c>
      <c r="G109" s="15">
        <f t="shared" ref="G109" si="9">IFERROR(E109/C109,"-")</f>
        <v>1534.7930929047434</v>
      </c>
      <c r="N109" s="16"/>
      <c r="O109" s="16"/>
      <c r="P109" s="16"/>
    </row>
    <row r="110" spans="1:16" x14ac:dyDescent="0.3">
      <c r="A110" s="2" t="s">
        <v>12</v>
      </c>
      <c r="B110" s="11">
        <v>20131</v>
      </c>
      <c r="C110" s="12">
        <v>2141</v>
      </c>
      <c r="D110" s="13">
        <f>C110/'gender total'!C214</f>
        <v>7.8759564449676286E-2</v>
      </c>
      <c r="E110" s="14">
        <v>21296017.149999999</v>
      </c>
      <c r="F110" s="13">
        <f>E110/'gender total'!E214</f>
        <v>7.487995727470094E-2</v>
      </c>
      <c r="G110" s="15">
        <f t="shared" si="5"/>
        <v>9946.7618636151328</v>
      </c>
      <c r="N110" s="16"/>
      <c r="O110" s="16"/>
      <c r="P110" s="16"/>
    </row>
    <row r="111" spans="1:16" x14ac:dyDescent="0.3">
      <c r="A111" s="2" t="s">
        <v>12</v>
      </c>
      <c r="B111" s="11">
        <v>20132</v>
      </c>
      <c r="C111" s="12">
        <v>2542</v>
      </c>
      <c r="D111" s="13">
        <f>C111/'gender total'!C215</f>
        <v>7.7243307301953876E-2</v>
      </c>
      <c r="E111" s="14">
        <v>27467806.109999999</v>
      </c>
      <c r="F111" s="13">
        <f>E111/'gender total'!E215</f>
        <v>7.8289660798269906E-2</v>
      </c>
      <c r="G111" s="15">
        <f t="shared" si="5"/>
        <v>10805.588556254917</v>
      </c>
      <c r="N111" s="16"/>
      <c r="O111" s="16"/>
      <c r="P111" s="16"/>
    </row>
    <row r="112" spans="1:16" x14ac:dyDescent="0.3">
      <c r="A112" s="2" t="s">
        <v>12</v>
      </c>
      <c r="B112" s="11">
        <v>20141</v>
      </c>
      <c r="C112" s="12">
        <v>2303</v>
      </c>
      <c r="D112" s="13">
        <f>C112/'gender total'!C216</f>
        <v>7.8622149392325549E-2</v>
      </c>
      <c r="E112" s="14">
        <v>24704532.440000001</v>
      </c>
      <c r="F112" s="13">
        <f>E112/'gender total'!E216</f>
        <v>8.0033644527459591E-2</v>
      </c>
      <c r="G112" s="15">
        <f t="shared" si="5"/>
        <v>10727.109179331308</v>
      </c>
      <c r="N112" s="16"/>
      <c r="O112" s="16"/>
      <c r="P112" s="16"/>
    </row>
    <row r="113" spans="1:16" x14ac:dyDescent="0.3">
      <c r="A113" s="2" t="s">
        <v>12</v>
      </c>
      <c r="B113" s="11">
        <v>20142</v>
      </c>
      <c r="C113" s="12">
        <v>2413</v>
      </c>
      <c r="D113" s="13">
        <f>C113/'gender total'!C217</f>
        <v>7.6213638229999048E-2</v>
      </c>
      <c r="E113" s="14">
        <v>24405580.59</v>
      </c>
      <c r="F113" s="13">
        <f>E113/'gender total'!E217</f>
        <v>6.6912876038230151E-2</v>
      </c>
      <c r="G113" s="15">
        <f t="shared" si="5"/>
        <v>10114.206626605885</v>
      </c>
      <c r="N113" s="16"/>
      <c r="O113" s="16"/>
      <c r="P113" s="16"/>
    </row>
    <row r="114" spans="1:16" x14ac:dyDescent="0.3">
      <c r="A114" s="2" t="s">
        <v>12</v>
      </c>
      <c r="B114" s="11">
        <v>20151</v>
      </c>
      <c r="C114" s="12">
        <v>2507</v>
      </c>
      <c r="D114" s="13">
        <f>C114/'gender total'!C218</f>
        <v>7.9696093079441782E-2</v>
      </c>
      <c r="E114" s="14">
        <v>26285895.600000001</v>
      </c>
      <c r="F114" s="13">
        <f>E114/'gender total'!E218</f>
        <v>7.7632724321274063E-2</v>
      </c>
      <c r="G114" s="15">
        <f t="shared" si="5"/>
        <v>10485.000239329876</v>
      </c>
      <c r="N114" s="16"/>
      <c r="O114" s="16"/>
      <c r="P114" s="16"/>
    </row>
    <row r="115" spans="1:16" x14ac:dyDescent="0.3">
      <c r="A115" s="2" t="s">
        <v>12</v>
      </c>
      <c r="B115" s="11">
        <v>20152</v>
      </c>
      <c r="C115" s="12">
        <v>2621</v>
      </c>
      <c r="D115" s="13">
        <f>C115/'gender total'!C219</f>
        <v>7.4768221366424192E-2</v>
      </c>
      <c r="E115" s="14">
        <v>30082329.719999999</v>
      </c>
      <c r="F115" s="13">
        <f>E115/'gender total'!E219</f>
        <v>7.1616537230136279E-2</v>
      </c>
      <c r="G115" s="15">
        <f t="shared" si="5"/>
        <v>11477.424540251812</v>
      </c>
      <c r="N115" s="16"/>
      <c r="O115" s="16"/>
      <c r="P115" s="16"/>
    </row>
    <row r="116" spans="1:16" x14ac:dyDescent="0.3">
      <c r="A116" s="2" t="s">
        <v>12</v>
      </c>
      <c r="B116" s="11">
        <v>20161</v>
      </c>
      <c r="C116" s="12">
        <v>2655</v>
      </c>
      <c r="D116" s="13">
        <f>C116/'gender total'!C220</f>
        <v>8.162700608743774E-2</v>
      </c>
      <c r="E116" s="14">
        <v>32123694.77</v>
      </c>
      <c r="F116" s="13">
        <f>E116/'gender total'!E220</f>
        <v>8.556100941531733E-2</v>
      </c>
      <c r="G116" s="15">
        <f t="shared" si="5"/>
        <v>12099.320064030131</v>
      </c>
      <c r="N116" s="16"/>
      <c r="O116" s="16"/>
      <c r="P116" s="16"/>
    </row>
    <row r="117" spans="1:16" x14ac:dyDescent="0.3">
      <c r="A117" s="2" t="s">
        <v>12</v>
      </c>
      <c r="B117" s="11">
        <v>20162</v>
      </c>
      <c r="C117" s="12">
        <v>3054</v>
      </c>
      <c r="D117" s="13">
        <f>C117/'gender total'!C221</f>
        <v>7.9951829938740254E-2</v>
      </c>
      <c r="E117" s="14">
        <v>32372561.949999999</v>
      </c>
      <c r="F117" s="13">
        <f>E117/'gender total'!E221</f>
        <v>7.8715668698062513E-2</v>
      </c>
      <c r="G117" s="15">
        <f t="shared" si="5"/>
        <v>10600.053028814669</v>
      </c>
      <c r="N117" s="16"/>
      <c r="O117" s="16"/>
      <c r="P117" s="16"/>
    </row>
    <row r="118" spans="1:16" x14ac:dyDescent="0.3">
      <c r="A118" s="2" t="s">
        <v>12</v>
      </c>
      <c r="B118" s="11">
        <v>20171</v>
      </c>
      <c r="C118" s="12">
        <v>2703</v>
      </c>
      <c r="D118" s="13">
        <f>C118/'gender total'!C222</f>
        <v>8.0408138981437408E-2</v>
      </c>
      <c r="E118" s="14">
        <v>29959992.899999999</v>
      </c>
      <c r="F118" s="13">
        <f>E118/'gender total'!E222</f>
        <v>8.8398392541143581E-2</v>
      </c>
      <c r="G118" s="15">
        <f t="shared" si="5"/>
        <v>11083.978135405105</v>
      </c>
      <c r="N118" s="16"/>
      <c r="O118" s="16"/>
      <c r="P118" s="16"/>
    </row>
    <row r="119" spans="1:16" x14ac:dyDescent="0.3">
      <c r="A119" s="2" t="s">
        <v>12</v>
      </c>
      <c r="B119" s="11">
        <v>20172</v>
      </c>
      <c r="C119" s="12">
        <v>3098</v>
      </c>
      <c r="D119" s="13">
        <f>C119/'gender total'!C223</f>
        <v>7.9523577277511096E-2</v>
      </c>
      <c r="E119" s="14">
        <v>34727822.340000004</v>
      </c>
      <c r="F119" s="13">
        <f>E119/'gender total'!E223</f>
        <v>8.7644258012706269E-2</v>
      </c>
      <c r="G119" s="15">
        <f t="shared" si="5"/>
        <v>11209.755435765011</v>
      </c>
      <c r="N119" s="16"/>
      <c r="O119" s="16"/>
      <c r="P119" s="16"/>
    </row>
    <row r="120" spans="1:16" x14ac:dyDescent="0.3">
      <c r="A120" s="2" t="s">
        <v>12</v>
      </c>
      <c r="B120" s="11">
        <v>20181</v>
      </c>
      <c r="C120" s="12">
        <v>2788</v>
      </c>
      <c r="D120" s="13">
        <f>C120/'gender total'!C224</f>
        <v>8.2295294881634104E-2</v>
      </c>
      <c r="E120" s="14">
        <v>30635643.68</v>
      </c>
      <c r="F120" s="13">
        <f>E120/'gender total'!E224</f>
        <v>9.0196640276367673E-2</v>
      </c>
      <c r="G120" s="15">
        <f t="shared" si="5"/>
        <v>10988.39443328551</v>
      </c>
      <c r="N120" s="16"/>
      <c r="O120" s="16"/>
      <c r="P120" s="16"/>
    </row>
    <row r="121" spans="1:16" x14ac:dyDescent="0.3">
      <c r="A121" s="2" t="s">
        <v>12</v>
      </c>
      <c r="B121" s="11">
        <v>20182</v>
      </c>
      <c r="C121" s="12">
        <v>3034</v>
      </c>
      <c r="D121" s="13">
        <f>C121/'gender total'!C225</f>
        <v>7.8961066000416413E-2</v>
      </c>
      <c r="E121" s="14">
        <v>33599280.909999996</v>
      </c>
      <c r="F121" s="13">
        <f>E121/'gender total'!E225</f>
        <v>8.5785380602181618E-2</v>
      </c>
      <c r="G121" s="15">
        <f t="shared" si="5"/>
        <v>11074.252112722477</v>
      </c>
      <c r="N121" s="16"/>
      <c r="O121" s="16"/>
      <c r="P121" s="16"/>
    </row>
    <row r="122" spans="1:16" x14ac:dyDescent="0.3">
      <c r="A122" s="2" t="s">
        <v>12</v>
      </c>
      <c r="B122" s="11">
        <v>20191</v>
      </c>
      <c r="C122" s="12">
        <v>2885</v>
      </c>
      <c r="D122" s="13">
        <f>C122/'gender total'!C226</f>
        <v>8.449507966260543E-2</v>
      </c>
      <c r="E122" s="14">
        <v>32116728.780000001</v>
      </c>
      <c r="F122" s="13">
        <f>E122/'gender total'!E226</f>
        <v>9.2783139157261635E-2</v>
      </c>
      <c r="G122" s="15">
        <f t="shared" si="5"/>
        <v>11132.315001733103</v>
      </c>
      <c r="N122" s="16"/>
      <c r="O122" s="16"/>
      <c r="P122" s="16"/>
    </row>
    <row r="123" spans="1:16" x14ac:dyDescent="0.3">
      <c r="A123" s="2" t="s">
        <v>12</v>
      </c>
      <c r="B123" s="11">
        <v>20192</v>
      </c>
      <c r="C123" s="12">
        <v>3243</v>
      </c>
      <c r="D123" s="13">
        <f>C123/'gender total'!C227</f>
        <v>8.3019737347361955E-2</v>
      </c>
      <c r="E123" s="14">
        <v>37120484.57</v>
      </c>
      <c r="F123" s="13">
        <f>E123/'gender total'!E227</f>
        <v>9.4608896727239683E-2</v>
      </c>
      <c r="G123" s="15">
        <f t="shared" si="5"/>
        <v>11446.341218008018</v>
      </c>
      <c r="N123" s="16"/>
      <c r="O123" s="16"/>
      <c r="P123" s="16"/>
    </row>
    <row r="124" spans="1:16" x14ac:dyDescent="0.3">
      <c r="A124" s="2" t="s">
        <v>12</v>
      </c>
      <c r="B124" s="11">
        <v>20201</v>
      </c>
      <c r="C124" s="12">
        <v>1605</v>
      </c>
      <c r="D124" s="13">
        <f>C124/'gender total'!C228</f>
        <v>8.1666921080751034E-2</v>
      </c>
      <c r="E124" s="14">
        <v>19620324.27</v>
      </c>
      <c r="F124" s="13">
        <f>E124/'gender total'!E228</f>
        <v>8.5945932995239477E-2</v>
      </c>
      <c r="G124" s="15">
        <f t="shared" si="5"/>
        <v>12224.501102803739</v>
      </c>
      <c r="N124" s="16"/>
      <c r="O124" s="16"/>
      <c r="P124" s="16"/>
    </row>
    <row r="125" spans="1:16" x14ac:dyDescent="0.3">
      <c r="A125" s="2" t="s">
        <v>12</v>
      </c>
      <c r="B125" s="11">
        <v>20202</v>
      </c>
      <c r="C125" s="12">
        <v>1896</v>
      </c>
      <c r="D125" s="13">
        <f>C125/'gender total'!C229</f>
        <v>7.6417717947684496E-2</v>
      </c>
      <c r="E125" s="14">
        <v>22602394.309999999</v>
      </c>
      <c r="F125" s="13">
        <f>E125/'gender total'!E229</f>
        <v>7.9978402076616495E-2</v>
      </c>
      <c r="G125" s="15">
        <f t="shared" si="5"/>
        <v>11921.09404535865</v>
      </c>
      <c r="N125" s="16"/>
      <c r="O125" s="16"/>
      <c r="P125" s="16"/>
    </row>
    <row r="126" spans="1:16" x14ac:dyDescent="0.3">
      <c r="A126" s="2" t="s">
        <v>12</v>
      </c>
      <c r="B126" s="11">
        <v>20211</v>
      </c>
      <c r="C126" s="12">
        <v>1426</v>
      </c>
      <c r="D126" s="13">
        <f>C126/'gender total'!C230</f>
        <v>7.7072748892011669E-2</v>
      </c>
      <c r="E126" s="14">
        <v>16389237.01</v>
      </c>
      <c r="F126" s="13">
        <f>E126/'gender total'!E230</f>
        <v>8.2513476077434186E-2</v>
      </c>
      <c r="G126" s="15">
        <f t="shared" si="5"/>
        <v>11493.15358345021</v>
      </c>
      <c r="N126" s="16"/>
      <c r="O126" s="16"/>
      <c r="P126" s="16"/>
    </row>
    <row r="127" spans="1:16" x14ac:dyDescent="0.3">
      <c r="A127" s="2" t="s">
        <v>12</v>
      </c>
      <c r="B127" s="11">
        <v>20212</v>
      </c>
      <c r="C127" s="12">
        <v>2228</v>
      </c>
      <c r="D127" s="13">
        <f>C127/'gender total'!C231</f>
        <v>7.7522616562282529E-2</v>
      </c>
      <c r="E127" s="14">
        <v>25975876.809999999</v>
      </c>
      <c r="F127" s="13">
        <f>E127/'gender total'!E231</f>
        <v>8.4753462566367233E-2</v>
      </c>
      <c r="G127" s="15">
        <f t="shared" si="5"/>
        <v>11658.83160233393</v>
      </c>
      <c r="N127" s="16"/>
      <c r="O127" s="16"/>
      <c r="P127" s="16"/>
    </row>
    <row r="128" spans="1:16" x14ac:dyDescent="0.3">
      <c r="A128" s="2" t="s">
        <v>12</v>
      </c>
      <c r="B128" s="11">
        <v>20221</v>
      </c>
      <c r="C128" s="12">
        <v>2039</v>
      </c>
      <c r="D128" s="13">
        <f>C128/'gender total'!C232</f>
        <v>7.8890350537800816E-2</v>
      </c>
      <c r="E128" s="14">
        <v>21755905.579999998</v>
      </c>
      <c r="F128" s="13">
        <f>E128/'gender total'!E232</f>
        <v>8.7773397476326648E-2</v>
      </c>
      <c r="G128" s="15">
        <f t="shared" si="5"/>
        <v>10669.889936243255</v>
      </c>
      <c r="N128" s="16"/>
      <c r="O128" s="16"/>
      <c r="P128" s="16"/>
    </row>
    <row r="129" spans="1:16" x14ac:dyDescent="0.3">
      <c r="A129" s="2" t="s">
        <v>12</v>
      </c>
      <c r="B129" s="11">
        <v>20222</v>
      </c>
      <c r="C129" s="12">
        <v>2407</v>
      </c>
      <c r="D129" s="13">
        <f>C129/'gender total'!C233</f>
        <v>7.7702811763566512E-2</v>
      </c>
      <c r="E129" s="14">
        <v>28114338.100000001</v>
      </c>
      <c r="F129" s="13">
        <f>E129/'gender total'!E233</f>
        <v>9.0654162512191258E-2</v>
      </c>
      <c r="G129" s="15">
        <f t="shared" si="5"/>
        <v>11680.240174491068</v>
      </c>
      <c r="N129" s="16"/>
      <c r="O129" s="16"/>
      <c r="P129" s="16"/>
    </row>
    <row r="130" spans="1:16" x14ac:dyDescent="0.3">
      <c r="A130" s="2" t="s">
        <v>12</v>
      </c>
      <c r="B130" s="11">
        <v>20231</v>
      </c>
      <c r="C130" s="12">
        <v>2279</v>
      </c>
      <c r="D130" s="13">
        <f>C130/'gender total'!C234</f>
        <v>7.6793476429558249E-2</v>
      </c>
      <c r="E130" s="14">
        <v>22434224.989999998</v>
      </c>
      <c r="F130" s="13">
        <f>E130/'gender total'!E234</f>
        <v>8.4886279329411812E-2</v>
      </c>
      <c r="G130" s="15">
        <f t="shared" si="5"/>
        <v>9843.889859587538</v>
      </c>
      <c r="N130" s="16"/>
      <c r="O130" s="16"/>
      <c r="P130" s="16"/>
    </row>
    <row r="131" spans="1:16" x14ac:dyDescent="0.3">
      <c r="A131" s="2" t="s">
        <v>12</v>
      </c>
      <c r="B131" s="11">
        <v>20232</v>
      </c>
      <c r="C131" s="12">
        <v>2571</v>
      </c>
      <c r="D131" s="13">
        <f>C131/'gender total'!C235</f>
        <v>7.3606458816456236E-2</v>
      </c>
      <c r="E131" s="14">
        <v>23888407.34</v>
      </c>
      <c r="F131" s="13">
        <f>E131/'gender total'!E235</f>
        <v>8.2254133365627133E-2</v>
      </c>
      <c r="G131" s="15">
        <f t="shared" si="5"/>
        <v>9291.4847685725399</v>
      </c>
      <c r="N131" s="16"/>
      <c r="O131" s="16"/>
      <c r="P131" s="16"/>
    </row>
    <row r="132" spans="1:16" x14ac:dyDescent="0.3">
      <c r="A132" s="2" t="s">
        <v>12</v>
      </c>
      <c r="B132" s="11">
        <v>20241</v>
      </c>
      <c r="C132" s="12">
        <v>2559</v>
      </c>
      <c r="D132" s="13">
        <f>C132/'gender total'!C236</f>
        <v>7.9531327697662857E-2</v>
      </c>
      <c r="E132" s="14">
        <v>19105313.149999999</v>
      </c>
      <c r="F132" s="13">
        <f>E132/'gender total'!E236</f>
        <v>8.2498308326615324E-2</v>
      </c>
      <c r="G132" s="15">
        <f t="shared" si="5"/>
        <v>7465.9293278624455</v>
      </c>
      <c r="N132" s="16"/>
      <c r="O132" s="16"/>
      <c r="P132" s="16"/>
    </row>
    <row r="133" spans="1:16" x14ac:dyDescent="0.3">
      <c r="A133" s="2" t="s">
        <v>12</v>
      </c>
      <c r="B133" s="11">
        <v>20242</v>
      </c>
      <c r="C133" s="12">
        <v>2648</v>
      </c>
      <c r="D133" s="13">
        <f>C133/'gender total'!C237</f>
        <v>7.32402157377956E-2</v>
      </c>
      <c r="E133" s="14">
        <v>16953906.719999999</v>
      </c>
      <c r="F133" s="13">
        <f>E133/'gender total'!E237</f>
        <v>7.7432993861641292E-2</v>
      </c>
      <c r="G133" s="15">
        <f t="shared" si="5"/>
        <v>6402.5327492447122</v>
      </c>
      <c r="N133" s="16"/>
      <c r="O133" s="16"/>
      <c r="P133" s="16"/>
    </row>
    <row r="134" spans="1:16" x14ac:dyDescent="0.3">
      <c r="A134" s="2" t="s">
        <v>12</v>
      </c>
      <c r="B134" s="11">
        <v>20251</v>
      </c>
      <c r="C134" s="12">
        <v>2265</v>
      </c>
      <c r="D134" s="13">
        <f>C134/'gender total'!C238</f>
        <v>7.1927596062241986E-2</v>
      </c>
      <c r="E134" s="14">
        <v>9026036.0800000001</v>
      </c>
      <c r="F134" s="13">
        <f>E134/'gender total'!E238</f>
        <v>7.4903247253987684E-2</v>
      </c>
      <c r="G134" s="15">
        <f t="shared" ref="G134" si="10">IFERROR(E134/C134,"-")</f>
        <v>3985.0048918322295</v>
      </c>
      <c r="N134" s="16"/>
      <c r="O134" s="16"/>
      <c r="P134" s="16"/>
    </row>
    <row r="135" spans="1:16" x14ac:dyDescent="0.3">
      <c r="A135" s="2" t="s">
        <v>12</v>
      </c>
      <c r="B135" s="11">
        <v>20252</v>
      </c>
      <c r="C135" s="12">
        <v>1402</v>
      </c>
      <c r="D135" s="13">
        <f>C135/'gender total'!C239</f>
        <v>7.2312770786053235E-2</v>
      </c>
      <c r="E135" s="14">
        <v>2357312.2200000002</v>
      </c>
      <c r="F135" s="13">
        <f>E135/'gender total'!E239</f>
        <v>7.1744159288828463E-2</v>
      </c>
      <c r="G135" s="15">
        <f t="shared" ref="G135" si="11">IFERROR(E135/C135,"-")</f>
        <v>1681.3924536376605</v>
      </c>
      <c r="N135" s="16"/>
      <c r="O135" s="16"/>
      <c r="P135" s="16"/>
    </row>
    <row r="136" spans="1:16" x14ac:dyDescent="0.3">
      <c r="A136" s="2" t="s">
        <v>13</v>
      </c>
      <c r="B136" s="11">
        <v>20131</v>
      </c>
      <c r="C136" s="12">
        <v>1308</v>
      </c>
      <c r="D136" s="13">
        <f>C136/'gender total'!C214</f>
        <v>4.8116539140670982E-2</v>
      </c>
      <c r="E136" s="14">
        <v>13501501.140000001</v>
      </c>
      <c r="F136" s="13">
        <f>E136/'gender total'!E214</f>
        <v>4.7473282040793541E-2</v>
      </c>
      <c r="G136" s="15">
        <f t="shared" si="5"/>
        <v>10322.248577981652</v>
      </c>
      <c r="N136" s="16"/>
      <c r="O136" s="16"/>
      <c r="P136" s="16"/>
    </row>
    <row r="137" spans="1:16" x14ac:dyDescent="0.3">
      <c r="A137" s="2" t="s">
        <v>13</v>
      </c>
      <c r="B137" s="11">
        <v>20132</v>
      </c>
      <c r="C137" s="12">
        <v>1465</v>
      </c>
      <c r="D137" s="13">
        <f>C137/'gender total'!C215</f>
        <v>4.4516697559938014E-2</v>
      </c>
      <c r="E137" s="14">
        <v>14885010.859999999</v>
      </c>
      <c r="F137" s="13">
        <f>E137/'gender total'!E215</f>
        <v>4.242575641247541E-2</v>
      </c>
      <c r="G137" s="15">
        <f t="shared" si="5"/>
        <v>10160.416969283277</v>
      </c>
      <c r="N137" s="16"/>
      <c r="O137" s="16"/>
      <c r="P137" s="16"/>
    </row>
    <row r="138" spans="1:16" x14ac:dyDescent="0.3">
      <c r="A138" s="2" t="s">
        <v>13</v>
      </c>
      <c r="B138" s="11">
        <v>20141</v>
      </c>
      <c r="C138" s="12">
        <v>1366</v>
      </c>
      <c r="D138" s="13">
        <f>C138/'gender total'!C216</f>
        <v>4.6633893213164003E-2</v>
      </c>
      <c r="E138" s="14">
        <v>14032988.859999999</v>
      </c>
      <c r="F138" s="13">
        <f>E138/'gender total'!E216</f>
        <v>4.546174855997559E-2</v>
      </c>
      <c r="G138" s="15">
        <f t="shared" si="5"/>
        <v>10273.051874084918</v>
      </c>
      <c r="N138" s="16"/>
      <c r="O138" s="16"/>
      <c r="P138" s="16"/>
    </row>
    <row r="139" spans="1:16" x14ac:dyDescent="0.3">
      <c r="A139" s="2" t="s">
        <v>13</v>
      </c>
      <c r="B139" s="11">
        <v>20142</v>
      </c>
      <c r="C139" s="12">
        <v>1436</v>
      </c>
      <c r="D139" s="13">
        <f>C139/'gender total'!C217</f>
        <v>4.5355484665677015E-2</v>
      </c>
      <c r="E139" s="14">
        <v>18150568.989999998</v>
      </c>
      <c r="F139" s="13">
        <f>E139/'gender total'!E217</f>
        <v>4.9763486198269306E-2</v>
      </c>
      <c r="G139" s="15">
        <f t="shared" si="5"/>
        <v>12639.67199860724</v>
      </c>
      <c r="N139" s="16"/>
      <c r="O139" s="16"/>
      <c r="P139" s="16"/>
    </row>
    <row r="140" spans="1:16" x14ac:dyDescent="0.3">
      <c r="A140" s="2" t="s">
        <v>13</v>
      </c>
      <c r="B140" s="11">
        <v>20151</v>
      </c>
      <c r="C140" s="12">
        <v>1437</v>
      </c>
      <c r="D140" s="13">
        <f>C140/'gender total'!C218</f>
        <v>4.5681406364243254E-2</v>
      </c>
      <c r="E140" s="14">
        <v>14893226.279999999</v>
      </c>
      <c r="F140" s="13">
        <f>E140/'gender total'!E218</f>
        <v>4.3985631977081802E-2</v>
      </c>
      <c r="G140" s="15">
        <f t="shared" si="5"/>
        <v>10364.110146137786</v>
      </c>
      <c r="N140" s="16"/>
      <c r="O140" s="16"/>
      <c r="P140" s="16"/>
    </row>
    <row r="141" spans="1:16" x14ac:dyDescent="0.3">
      <c r="A141" s="2" t="s">
        <v>13</v>
      </c>
      <c r="B141" s="11">
        <v>20152</v>
      </c>
      <c r="C141" s="12">
        <v>1708</v>
      </c>
      <c r="D141" s="13">
        <f>C141/'gender total'!C219</f>
        <v>4.8723434602767082E-2</v>
      </c>
      <c r="E141" s="14">
        <v>17042573.460000001</v>
      </c>
      <c r="F141" s="13">
        <f>E141/'gender total'!E219</f>
        <v>4.0572991123222837E-2</v>
      </c>
      <c r="G141" s="15">
        <f t="shared" si="5"/>
        <v>9978.0875058548008</v>
      </c>
      <c r="N141" s="16"/>
      <c r="O141" s="16"/>
      <c r="P141" s="16"/>
    </row>
    <row r="142" spans="1:16" x14ac:dyDescent="0.3">
      <c r="A142" s="2" t="s">
        <v>13</v>
      </c>
      <c r="B142" s="11">
        <v>20161</v>
      </c>
      <c r="C142" s="12">
        <v>1640</v>
      </c>
      <c r="D142" s="13">
        <f>C142/'gender total'!C220</f>
        <v>5.0421201500338193E-2</v>
      </c>
      <c r="E142" s="14">
        <v>17574969.739999998</v>
      </c>
      <c r="F142" s="13">
        <f>E142/'gender total'!E220</f>
        <v>4.6810684828271297E-2</v>
      </c>
      <c r="G142" s="15">
        <f t="shared" si="5"/>
        <v>10716.444963414633</v>
      </c>
      <c r="N142" s="16"/>
      <c r="O142" s="16"/>
      <c r="P142" s="16"/>
    </row>
    <row r="143" spans="1:16" x14ac:dyDescent="0.3">
      <c r="A143" s="2" t="s">
        <v>13</v>
      </c>
      <c r="B143" s="11">
        <v>20162</v>
      </c>
      <c r="C143" s="12">
        <v>1804</v>
      </c>
      <c r="D143" s="13">
        <f>C143/'gender total'!C221</f>
        <v>4.722760353945233E-2</v>
      </c>
      <c r="E143" s="14">
        <v>19913431.449999999</v>
      </c>
      <c r="F143" s="13">
        <f>E143/'gender total'!E221</f>
        <v>4.8420606162737717E-2</v>
      </c>
      <c r="G143" s="15">
        <f t="shared" si="5"/>
        <v>11038.487499999999</v>
      </c>
      <c r="N143" s="16"/>
      <c r="O143" s="16"/>
      <c r="P143" s="16"/>
    </row>
    <row r="144" spans="1:16" x14ac:dyDescent="0.3">
      <c r="A144" s="2" t="s">
        <v>13</v>
      </c>
      <c r="B144" s="11">
        <v>20171</v>
      </c>
      <c r="C144" s="12">
        <v>1690</v>
      </c>
      <c r="D144" s="13">
        <f>C144/'gender total'!C222</f>
        <v>5.0273679200380769E-2</v>
      </c>
      <c r="E144" s="14">
        <v>15546470.15</v>
      </c>
      <c r="F144" s="13">
        <f>E144/'gender total'!E222</f>
        <v>4.5870604026373836E-2</v>
      </c>
      <c r="G144" s="15">
        <f t="shared" si="5"/>
        <v>9199.0947633136093</v>
      </c>
      <c r="N144" s="16"/>
      <c r="O144" s="16"/>
      <c r="P144" s="16"/>
    </row>
    <row r="145" spans="1:16" x14ac:dyDescent="0.3">
      <c r="A145" s="2" t="s">
        <v>13</v>
      </c>
      <c r="B145" s="11">
        <v>20172</v>
      </c>
      <c r="C145" s="12">
        <v>1956</v>
      </c>
      <c r="D145" s="13">
        <f>C145/'gender total'!C223</f>
        <v>5.0209205020920501E-2</v>
      </c>
      <c r="E145" s="14">
        <v>18917298.079999998</v>
      </c>
      <c r="F145" s="13">
        <f>E145/'gender total'!E223</f>
        <v>4.7742485480210872E-2</v>
      </c>
      <c r="G145" s="15">
        <f t="shared" ref="G145:G212" si="12">IFERROR(E145/C145,"-")</f>
        <v>9671.4202862985676</v>
      </c>
      <c r="N145" s="16"/>
      <c r="O145" s="16"/>
      <c r="P145" s="16"/>
    </row>
    <row r="146" spans="1:16" x14ac:dyDescent="0.3">
      <c r="A146" s="2" t="s">
        <v>13</v>
      </c>
      <c r="B146" s="11">
        <v>20181</v>
      </c>
      <c r="C146" s="12">
        <v>1680</v>
      </c>
      <c r="D146" s="13">
        <f>C146/'gender total'!C224</f>
        <v>4.9589704232835471E-2</v>
      </c>
      <c r="E146" s="14">
        <v>15434534.630000001</v>
      </c>
      <c r="F146" s="13">
        <f>E146/'gender total'!E224</f>
        <v>4.5441942803509251E-2</v>
      </c>
      <c r="G146" s="15">
        <f t="shared" si="12"/>
        <v>9187.2229940476191</v>
      </c>
      <c r="N146" s="16"/>
      <c r="O146" s="16"/>
      <c r="P146" s="16"/>
    </row>
    <row r="147" spans="1:16" x14ac:dyDescent="0.3">
      <c r="A147" s="2" t="s">
        <v>13</v>
      </c>
      <c r="B147" s="11">
        <v>20182</v>
      </c>
      <c r="C147" s="12">
        <v>1976</v>
      </c>
      <c r="D147" s="13">
        <f>C147/'gender total'!C225</f>
        <v>5.1426191963356238E-2</v>
      </c>
      <c r="E147" s="14">
        <v>20256091.670000002</v>
      </c>
      <c r="F147" s="13">
        <f>E147/'gender total'!E225</f>
        <v>5.1717670329856795E-2</v>
      </c>
      <c r="G147" s="15">
        <f t="shared" si="12"/>
        <v>10251.058537449393</v>
      </c>
      <c r="N147" s="16"/>
      <c r="O147" s="16"/>
      <c r="P147" s="16"/>
    </row>
    <row r="148" spans="1:16" x14ac:dyDescent="0.3">
      <c r="A148" s="2" t="s">
        <v>13</v>
      </c>
      <c r="B148" s="11">
        <v>20191</v>
      </c>
      <c r="C148" s="12">
        <v>1695</v>
      </c>
      <c r="D148" s="13">
        <f>C148/'gender total'!C226</f>
        <v>4.9642689784442362E-2</v>
      </c>
      <c r="E148" s="14">
        <v>16984142.77</v>
      </c>
      <c r="F148" s="13">
        <f>E148/'gender total'!E226</f>
        <v>4.9066083065004762E-2</v>
      </c>
      <c r="G148" s="15">
        <f t="shared" si="12"/>
        <v>10020.143227138642</v>
      </c>
      <c r="N148" s="16"/>
      <c r="O148" s="16"/>
      <c r="P148" s="16"/>
    </row>
    <row r="149" spans="1:16" x14ac:dyDescent="0.3">
      <c r="A149" s="2" t="s">
        <v>13</v>
      </c>
      <c r="B149" s="11">
        <v>20192</v>
      </c>
      <c r="C149" s="12">
        <v>2047</v>
      </c>
      <c r="D149" s="13">
        <f>C149/'gender total'!C227</f>
        <v>5.2402529247625632E-2</v>
      </c>
      <c r="E149" s="14">
        <v>20595823.039999999</v>
      </c>
      <c r="F149" s="13">
        <f>E149/'gender total'!E227</f>
        <v>5.2492528520994564E-2</v>
      </c>
      <c r="G149" s="15">
        <f t="shared" si="12"/>
        <v>10061.467044455299</v>
      </c>
      <c r="N149" s="16"/>
      <c r="O149" s="16"/>
      <c r="P149" s="16"/>
    </row>
    <row r="150" spans="1:16" x14ac:dyDescent="0.3">
      <c r="A150" s="2" t="s">
        <v>13</v>
      </c>
      <c r="B150" s="11">
        <v>20201</v>
      </c>
      <c r="C150" s="12">
        <v>942</v>
      </c>
      <c r="D150" s="13">
        <f>C150/'gender total'!C228</f>
        <v>4.7931613494123032E-2</v>
      </c>
      <c r="E150" s="14">
        <v>10801198.220000001</v>
      </c>
      <c r="F150" s="13">
        <f>E150/'gender total'!E228</f>
        <v>4.7314154736160234E-2</v>
      </c>
      <c r="G150" s="15">
        <f t="shared" si="12"/>
        <v>11466.240148619958</v>
      </c>
      <c r="N150" s="16"/>
      <c r="O150" s="16"/>
      <c r="P150" s="16"/>
    </row>
    <row r="151" spans="1:16" x14ac:dyDescent="0.3">
      <c r="A151" s="2" t="s">
        <v>13</v>
      </c>
      <c r="B151" s="11">
        <v>20202</v>
      </c>
      <c r="C151" s="12">
        <v>1258</v>
      </c>
      <c r="D151" s="13">
        <f>C151/'gender total'!C229</f>
        <v>5.0703317077102898E-2</v>
      </c>
      <c r="E151" s="14">
        <v>14785070.48</v>
      </c>
      <c r="F151" s="13">
        <f>E151/'gender total'!E229</f>
        <v>5.2316860566288974E-2</v>
      </c>
      <c r="G151" s="15">
        <f t="shared" si="12"/>
        <v>11752.838219395866</v>
      </c>
      <c r="N151" s="16"/>
      <c r="O151" s="16"/>
      <c r="P151" s="16"/>
    </row>
    <row r="152" spans="1:16" x14ac:dyDescent="0.3">
      <c r="A152" s="2" t="s">
        <v>13</v>
      </c>
      <c r="B152" s="11">
        <v>20211</v>
      </c>
      <c r="C152" s="12">
        <v>886</v>
      </c>
      <c r="D152" s="13">
        <f>C152/'gender total'!C230</f>
        <v>4.7886714949735162E-2</v>
      </c>
      <c r="E152" s="14">
        <v>10279152.880000001</v>
      </c>
      <c r="F152" s="13">
        <f>E152/'gender total'!E230</f>
        <v>5.1751563220585141E-2</v>
      </c>
      <c r="G152" s="15">
        <f t="shared" si="12"/>
        <v>11601.752686230249</v>
      </c>
      <c r="N152" s="16"/>
      <c r="O152" s="16"/>
      <c r="P152" s="16"/>
    </row>
    <row r="153" spans="1:16" x14ac:dyDescent="0.3">
      <c r="A153" s="2" t="s">
        <v>13</v>
      </c>
      <c r="B153" s="11">
        <v>20212</v>
      </c>
      <c r="C153" s="12">
        <v>1423</v>
      </c>
      <c r="D153" s="13">
        <f>C153/'gender total'!C231</f>
        <v>4.9512874043145444E-2</v>
      </c>
      <c r="E153" s="14">
        <v>14643724.210000001</v>
      </c>
      <c r="F153" s="13">
        <f>E153/'gender total'!E231</f>
        <v>4.7779189158559943E-2</v>
      </c>
      <c r="G153" s="15">
        <f t="shared" si="12"/>
        <v>10290.740836261421</v>
      </c>
      <c r="N153" s="16"/>
      <c r="O153" s="16"/>
      <c r="P153" s="16"/>
    </row>
    <row r="154" spans="1:16" x14ac:dyDescent="0.3">
      <c r="A154" s="2" t="s">
        <v>13</v>
      </c>
      <c r="B154" s="11">
        <v>20221</v>
      </c>
      <c r="C154" s="12">
        <v>1383</v>
      </c>
      <c r="D154" s="13">
        <f>C154/'gender total'!C232</f>
        <v>5.3509247078851657E-2</v>
      </c>
      <c r="E154" s="14">
        <v>13909072.109999999</v>
      </c>
      <c r="F154" s="13">
        <f>E154/'gender total'!E232</f>
        <v>5.6115637675879244E-2</v>
      </c>
      <c r="G154" s="15">
        <f t="shared" si="12"/>
        <v>10057.174338394794</v>
      </c>
      <c r="N154" s="16"/>
      <c r="O154" s="16"/>
      <c r="P154" s="16"/>
    </row>
    <row r="155" spans="1:16" x14ac:dyDescent="0.3">
      <c r="A155" s="2" t="s">
        <v>13</v>
      </c>
      <c r="B155" s="11">
        <v>20222</v>
      </c>
      <c r="C155" s="12">
        <v>1714</v>
      </c>
      <c r="D155" s="13">
        <f>C155/'gender total'!C233</f>
        <v>5.5331374891048196E-2</v>
      </c>
      <c r="E155" s="14">
        <v>16668940.77</v>
      </c>
      <c r="F155" s="13">
        <f>E155/'gender total'!E233</f>
        <v>5.3748690795949079E-2</v>
      </c>
      <c r="G155" s="15">
        <f t="shared" si="12"/>
        <v>9725.1696441073509</v>
      </c>
      <c r="N155" s="16"/>
      <c r="O155" s="16"/>
      <c r="P155" s="16"/>
    </row>
    <row r="156" spans="1:16" x14ac:dyDescent="0.3">
      <c r="A156" s="2" t="s">
        <v>13</v>
      </c>
      <c r="B156" s="11">
        <v>20231</v>
      </c>
      <c r="C156" s="12">
        <v>1646</v>
      </c>
      <c r="D156" s="13">
        <f>C156/'gender total'!C234</f>
        <v>5.5463827206254E-2</v>
      </c>
      <c r="E156" s="14">
        <v>16612984.33</v>
      </c>
      <c r="F156" s="13">
        <f>E156/'gender total'!E234</f>
        <v>6.2859957451622289E-2</v>
      </c>
      <c r="G156" s="15">
        <f t="shared" si="12"/>
        <v>10092.943092345078</v>
      </c>
      <c r="N156" s="16"/>
      <c r="O156" s="16"/>
      <c r="P156" s="16"/>
    </row>
    <row r="157" spans="1:16" x14ac:dyDescent="0.3">
      <c r="A157" s="2" t="s">
        <v>13</v>
      </c>
      <c r="B157" s="11">
        <v>20232</v>
      </c>
      <c r="C157" s="12">
        <v>1977</v>
      </c>
      <c r="D157" s="13">
        <f>C157/'gender total'!C235</f>
        <v>5.6600532508803571E-2</v>
      </c>
      <c r="E157" s="14">
        <v>16442962.93</v>
      </c>
      <c r="F157" s="13">
        <f>E157/'gender total'!E235</f>
        <v>5.6617490087151334E-2</v>
      </c>
      <c r="G157" s="15">
        <f t="shared" si="12"/>
        <v>8317.1284420839656</v>
      </c>
      <c r="N157" s="16"/>
      <c r="O157" s="16"/>
      <c r="P157" s="16"/>
    </row>
    <row r="158" spans="1:16" x14ac:dyDescent="0.3">
      <c r="A158" s="2" t="s">
        <v>13</v>
      </c>
      <c r="B158" s="11">
        <v>20241</v>
      </c>
      <c r="C158" s="12">
        <v>1779</v>
      </c>
      <c r="D158" s="13">
        <f>C158/'gender total'!C236</f>
        <v>5.5289656887120835E-2</v>
      </c>
      <c r="E158" s="14">
        <v>13683654</v>
      </c>
      <c r="F158" s="13">
        <f>E158/'gender total'!E236</f>
        <v>5.9087139680132551E-2</v>
      </c>
      <c r="G158" s="15">
        <f t="shared" si="12"/>
        <v>7691.767284991568</v>
      </c>
      <c r="N158" s="16"/>
      <c r="O158" s="16"/>
      <c r="P158" s="16"/>
    </row>
    <row r="159" spans="1:16" x14ac:dyDescent="0.3">
      <c r="A159" s="2" t="s">
        <v>13</v>
      </c>
      <c r="B159" s="11">
        <v>20242</v>
      </c>
      <c r="C159" s="12">
        <v>1945</v>
      </c>
      <c r="D159" s="13">
        <f>C159/'gender total'!C237</f>
        <v>5.3796155441847598E-2</v>
      </c>
      <c r="E159" s="14">
        <v>12823043.369999999</v>
      </c>
      <c r="F159" s="13">
        <f>E159/'gender total'!E237</f>
        <v>5.856624404954671E-2</v>
      </c>
      <c r="G159" s="15">
        <f t="shared" si="12"/>
        <v>6592.824354755784</v>
      </c>
      <c r="N159" s="16"/>
      <c r="O159" s="16"/>
      <c r="P159" s="16"/>
    </row>
    <row r="160" spans="1:16" x14ac:dyDescent="0.3">
      <c r="A160" s="2" t="s">
        <v>13</v>
      </c>
      <c r="B160" s="11">
        <v>20251</v>
      </c>
      <c r="C160" s="12">
        <v>1750</v>
      </c>
      <c r="D160" s="13">
        <f>C160/'gender total'!C238</f>
        <v>5.5573197840584315E-2</v>
      </c>
      <c r="E160" s="14">
        <v>7385252.5800000001</v>
      </c>
      <c r="F160" s="13">
        <f>E160/'gender total'!E238</f>
        <v>6.1287080522382589E-2</v>
      </c>
      <c r="G160" s="15">
        <f t="shared" ref="G160" si="13">IFERROR(E160/C160,"-")</f>
        <v>4220.1443314285716</v>
      </c>
      <c r="N160" s="16"/>
      <c r="O160" s="16"/>
      <c r="P160" s="16"/>
    </row>
    <row r="161" spans="1:16" x14ac:dyDescent="0.3">
      <c r="A161" s="2" t="s">
        <v>13</v>
      </c>
      <c r="B161" s="11">
        <v>20252</v>
      </c>
      <c r="C161" s="12">
        <v>1158</v>
      </c>
      <c r="D161" s="13">
        <f>C161/'gender total'!C239</f>
        <v>5.9727666597895607E-2</v>
      </c>
      <c r="E161" s="14">
        <v>2199316.46</v>
      </c>
      <c r="F161" s="13">
        <f>E161/'gender total'!E239</f>
        <v>6.6935601102845133E-2</v>
      </c>
      <c r="G161" s="15">
        <f t="shared" ref="G161" si="14">IFERROR(E161/C161,"-")</f>
        <v>1899.2370120898099</v>
      </c>
      <c r="N161" s="16"/>
      <c r="O161" s="16"/>
      <c r="P161" s="16"/>
    </row>
    <row r="162" spans="1:16" x14ac:dyDescent="0.3">
      <c r="A162" s="2" t="s">
        <v>14</v>
      </c>
      <c r="B162" s="11">
        <v>20131</v>
      </c>
      <c r="C162" s="12">
        <v>231</v>
      </c>
      <c r="D162" s="13">
        <f>C162/'gender total'!C214</f>
        <v>8.4976456739258386E-3</v>
      </c>
      <c r="E162" s="14">
        <v>2267908.5299999998</v>
      </c>
      <c r="F162" s="13">
        <f>E162/'gender total'!E214</f>
        <v>7.9743030179391938E-3</v>
      </c>
      <c r="G162" s="15">
        <f t="shared" si="12"/>
        <v>9817.7858441558437</v>
      </c>
      <c r="N162" s="16"/>
      <c r="O162" s="16"/>
      <c r="P162" s="16"/>
    </row>
    <row r="163" spans="1:16" x14ac:dyDescent="0.3">
      <c r="A163" s="2" t="s">
        <v>14</v>
      </c>
      <c r="B163" s="11">
        <v>20132</v>
      </c>
      <c r="C163" s="12">
        <v>308</v>
      </c>
      <c r="D163" s="13">
        <f>C163/'gender total'!C215</f>
        <v>9.3591418760825308E-3</v>
      </c>
      <c r="E163" s="14">
        <v>3518116.53</v>
      </c>
      <c r="F163" s="13">
        <f>E163/'gender total'!E215</f>
        <v>1.0027453546142944E-2</v>
      </c>
      <c r="G163" s="15">
        <f t="shared" si="12"/>
        <v>11422.456266233765</v>
      </c>
      <c r="N163" s="16"/>
      <c r="O163" s="16"/>
      <c r="P163" s="16"/>
    </row>
    <row r="164" spans="1:16" x14ac:dyDescent="0.3">
      <c r="A164" s="2" t="s">
        <v>14</v>
      </c>
      <c r="B164" s="11">
        <v>20141</v>
      </c>
      <c r="C164" s="12">
        <v>260</v>
      </c>
      <c r="D164" s="13">
        <f>C164/'gender total'!C216</f>
        <v>8.8761436569711871E-3</v>
      </c>
      <c r="E164" s="14">
        <v>3013612.67</v>
      </c>
      <c r="F164" s="13">
        <f>E164/'gender total'!E216</f>
        <v>9.7630022247945179E-3</v>
      </c>
      <c r="G164" s="15">
        <f t="shared" si="12"/>
        <v>11590.817961538462</v>
      </c>
      <c r="N164" s="16"/>
      <c r="O164" s="16"/>
      <c r="P164" s="16"/>
    </row>
    <row r="165" spans="1:16" x14ac:dyDescent="0.3">
      <c r="A165" s="2" t="s">
        <v>14</v>
      </c>
      <c r="B165" s="11">
        <v>20142</v>
      </c>
      <c r="C165" s="12">
        <v>291</v>
      </c>
      <c r="D165" s="13">
        <f>C165/'gender total'!C217</f>
        <v>9.1911184106629601E-3</v>
      </c>
      <c r="E165" s="14">
        <v>4997213.74</v>
      </c>
      <c r="F165" s="13">
        <f>E165/'gender total'!E217</f>
        <v>1.3700880513294132E-2</v>
      </c>
      <c r="G165" s="15">
        <f t="shared" si="12"/>
        <v>17172.555807560137</v>
      </c>
      <c r="N165" s="16"/>
      <c r="O165" s="16"/>
      <c r="P165" s="16"/>
    </row>
    <row r="166" spans="1:16" x14ac:dyDescent="0.3">
      <c r="A166" s="2" t="s">
        <v>14</v>
      </c>
      <c r="B166" s="11">
        <v>20151</v>
      </c>
      <c r="C166" s="12">
        <v>251</v>
      </c>
      <c r="D166" s="13">
        <f>C166/'gender total'!C218</f>
        <v>7.9791461359951677E-3</v>
      </c>
      <c r="E166" s="14">
        <v>3098441.25</v>
      </c>
      <c r="F166" s="13">
        <f>E166/'gender total'!E218</f>
        <v>9.1509317029667345E-3</v>
      </c>
      <c r="G166" s="15">
        <f t="shared" si="12"/>
        <v>12344.387450199203</v>
      </c>
      <c r="N166" s="16"/>
      <c r="O166" s="16"/>
      <c r="P166" s="16"/>
    </row>
    <row r="167" spans="1:16" x14ac:dyDescent="0.3">
      <c r="A167" s="2" t="s">
        <v>14</v>
      </c>
      <c r="B167" s="11">
        <v>20152</v>
      </c>
      <c r="C167" s="12">
        <v>304</v>
      </c>
      <c r="D167" s="13">
        <f>C167/'gender total'!C219</f>
        <v>8.6720867208672087E-3</v>
      </c>
      <c r="E167" s="14">
        <v>3823022.52</v>
      </c>
      <c r="F167" s="13">
        <f>E167/'gender total'!E219</f>
        <v>9.1014106016264161E-3</v>
      </c>
      <c r="G167" s="15">
        <f t="shared" si="12"/>
        <v>12575.731973684211</v>
      </c>
      <c r="N167" s="16"/>
      <c r="O167" s="16"/>
      <c r="P167" s="16"/>
    </row>
    <row r="168" spans="1:16" x14ac:dyDescent="0.3">
      <c r="A168" s="2" t="s">
        <v>14</v>
      </c>
      <c r="B168" s="11">
        <v>20161</v>
      </c>
      <c r="C168" s="12">
        <v>275</v>
      </c>
      <c r="D168" s="13">
        <f>C168/'gender total'!C220</f>
        <v>8.4547746418250011E-3</v>
      </c>
      <c r="E168" s="14">
        <v>3697515.07</v>
      </c>
      <c r="F168" s="13">
        <f>E168/'gender total'!E220</f>
        <v>9.8482794081643458E-3</v>
      </c>
      <c r="G168" s="15">
        <f t="shared" si="12"/>
        <v>13445.509345454544</v>
      </c>
      <c r="N168" s="16"/>
      <c r="O168" s="16"/>
      <c r="P168" s="16"/>
    </row>
    <row r="169" spans="1:16" x14ac:dyDescent="0.3">
      <c r="A169" s="2" t="s">
        <v>14</v>
      </c>
      <c r="B169" s="11">
        <v>20162</v>
      </c>
      <c r="C169" s="12">
        <v>332</v>
      </c>
      <c r="D169" s="13">
        <f>C169/'gender total'!C221</f>
        <v>8.6915545316508715E-3</v>
      </c>
      <c r="E169" s="14">
        <v>3084715.37</v>
      </c>
      <c r="F169" s="13">
        <f>E169/'gender total'!E221</f>
        <v>7.5006554460463806E-3</v>
      </c>
      <c r="G169" s="15">
        <f t="shared" si="12"/>
        <v>9291.311355421687</v>
      </c>
      <c r="N169" s="16"/>
      <c r="O169" s="16"/>
      <c r="P169" s="16"/>
    </row>
    <row r="170" spans="1:16" x14ac:dyDescent="0.3">
      <c r="A170" s="2" t="s">
        <v>14</v>
      </c>
      <c r="B170" s="11">
        <v>20171</v>
      </c>
      <c r="C170" s="12">
        <v>324</v>
      </c>
      <c r="D170" s="13">
        <f>C170/'gender total'!C222</f>
        <v>9.6382674916706337E-3</v>
      </c>
      <c r="E170" s="14">
        <v>3927310.86</v>
      </c>
      <c r="F170" s="13">
        <f>E170/'gender total'!E222</f>
        <v>1.1587718601674842E-2</v>
      </c>
      <c r="G170" s="15">
        <f t="shared" si="12"/>
        <v>12121.329814814815</v>
      </c>
      <c r="N170" s="16"/>
      <c r="O170" s="16"/>
      <c r="P170" s="16"/>
    </row>
    <row r="171" spans="1:16" x14ac:dyDescent="0.3">
      <c r="A171" s="2" t="s">
        <v>14</v>
      </c>
      <c r="B171" s="11">
        <v>20172</v>
      </c>
      <c r="C171" s="12">
        <v>361</v>
      </c>
      <c r="D171" s="13">
        <f>C171/'gender total'!C223</f>
        <v>9.2666273070308291E-3</v>
      </c>
      <c r="E171" s="14">
        <v>4152287.71</v>
      </c>
      <c r="F171" s="13">
        <f>E171/'gender total'!E223</f>
        <v>1.0479326110208074E-2</v>
      </c>
      <c r="G171" s="15">
        <f t="shared" si="12"/>
        <v>11502.182022160665</v>
      </c>
      <c r="N171" s="16"/>
      <c r="O171" s="16"/>
      <c r="P171" s="16"/>
    </row>
    <row r="172" spans="1:16" x14ac:dyDescent="0.3">
      <c r="A172" s="2" t="s">
        <v>14</v>
      </c>
      <c r="B172" s="11">
        <v>20181</v>
      </c>
      <c r="C172" s="12">
        <v>312</v>
      </c>
      <c r="D172" s="13">
        <f>C172/'gender total'!C224</f>
        <v>9.2095165003837302E-3</v>
      </c>
      <c r="E172" s="14">
        <v>3258203.35</v>
      </c>
      <c r="F172" s="13">
        <f>E172/'gender total'!E224</f>
        <v>9.5927148969636427E-3</v>
      </c>
      <c r="G172" s="15">
        <f t="shared" si="12"/>
        <v>10442.959455128206</v>
      </c>
      <c r="N172" s="16"/>
      <c r="O172" s="16"/>
      <c r="P172" s="16"/>
    </row>
    <row r="173" spans="1:16" x14ac:dyDescent="0.3">
      <c r="A173" s="2" t="s">
        <v>14</v>
      </c>
      <c r="B173" s="11">
        <v>20182</v>
      </c>
      <c r="C173" s="12">
        <v>364</v>
      </c>
      <c r="D173" s="13">
        <f>C173/'gender total'!C225</f>
        <v>9.4732458879866754E-3</v>
      </c>
      <c r="E173" s="14">
        <v>5681379.8899999997</v>
      </c>
      <c r="F173" s="13">
        <f>E173/'gender total'!E225</f>
        <v>1.4505647829628826E-2</v>
      </c>
      <c r="G173" s="15">
        <f t="shared" si="12"/>
        <v>15608.18651098901</v>
      </c>
      <c r="N173" s="16"/>
      <c r="O173" s="16"/>
      <c r="P173" s="16"/>
    </row>
    <row r="174" spans="1:16" x14ac:dyDescent="0.3">
      <c r="A174" s="2" t="s">
        <v>14</v>
      </c>
      <c r="B174" s="11">
        <v>20191</v>
      </c>
      <c r="C174" s="12">
        <v>307</v>
      </c>
      <c r="D174" s="13">
        <f>C174/'gender total'!C226</f>
        <v>8.9913308341143389E-3</v>
      </c>
      <c r="E174" s="14">
        <v>3008375.46</v>
      </c>
      <c r="F174" s="13">
        <f>E174/'gender total'!E226</f>
        <v>8.6910009065521952E-3</v>
      </c>
      <c r="G174" s="15">
        <f t="shared" si="12"/>
        <v>9799.2685993485338</v>
      </c>
      <c r="N174" s="16"/>
      <c r="O174" s="16"/>
      <c r="P174" s="16"/>
    </row>
    <row r="175" spans="1:16" x14ac:dyDescent="0.3">
      <c r="A175" s="2" t="s">
        <v>14</v>
      </c>
      <c r="B175" s="11">
        <v>20192</v>
      </c>
      <c r="C175" s="12">
        <v>328</v>
      </c>
      <c r="D175" s="13">
        <f>C175/'gender total'!C227</f>
        <v>8.3966925223357136E-3</v>
      </c>
      <c r="E175" s="14">
        <v>3425034.77</v>
      </c>
      <c r="F175" s="13">
        <f>E175/'gender total'!E227</f>
        <v>8.729378524977998E-3</v>
      </c>
      <c r="G175" s="15">
        <f t="shared" si="12"/>
        <v>10442.179176829268</v>
      </c>
      <c r="N175" s="16"/>
      <c r="O175" s="16"/>
      <c r="P175" s="16"/>
    </row>
    <row r="176" spans="1:16" x14ac:dyDescent="0.3">
      <c r="A176" s="2" t="s">
        <v>14</v>
      </c>
      <c r="B176" s="11">
        <v>20201</v>
      </c>
      <c r="C176" s="12">
        <v>176</v>
      </c>
      <c r="D176" s="13">
        <f>C176/'gender total'!C228</f>
        <v>8.9553757696026054E-3</v>
      </c>
      <c r="E176" s="14">
        <v>1924829.58</v>
      </c>
      <c r="F176" s="13">
        <f>E176/'gender total'!E228</f>
        <v>8.4316279299666719E-3</v>
      </c>
      <c r="G176" s="15">
        <f t="shared" si="12"/>
        <v>10936.531704545456</v>
      </c>
      <c r="N176" s="16"/>
      <c r="O176" s="16"/>
      <c r="P176" s="16"/>
    </row>
    <row r="177" spans="1:16" x14ac:dyDescent="0.3">
      <c r="A177" s="2" t="s">
        <v>14</v>
      </c>
      <c r="B177" s="11">
        <v>20202</v>
      </c>
      <c r="C177" s="12">
        <v>214</v>
      </c>
      <c r="D177" s="13">
        <f>C177/'gender total'!C229</f>
        <v>8.6252065616057392E-3</v>
      </c>
      <c r="E177" s="14">
        <v>2683969.11</v>
      </c>
      <c r="F177" s="13">
        <f>E177/'gender total'!E229</f>
        <v>9.4972044862444722E-3</v>
      </c>
      <c r="G177" s="15">
        <f t="shared" si="12"/>
        <v>12541.911728971962</v>
      </c>
      <c r="N177" s="16"/>
      <c r="O177" s="16"/>
      <c r="P177" s="16"/>
    </row>
    <row r="178" spans="1:16" x14ac:dyDescent="0.3">
      <c r="A178" s="2" t="s">
        <v>14</v>
      </c>
      <c r="B178" s="11">
        <v>20211</v>
      </c>
      <c r="C178" s="12">
        <v>140</v>
      </c>
      <c r="D178" s="13">
        <f>C178/'gender total'!C230</f>
        <v>7.5667495405902065E-3</v>
      </c>
      <c r="E178" s="14">
        <v>1428624.37</v>
      </c>
      <c r="F178" s="13">
        <f>E178/'gender total'!E230</f>
        <v>7.1925717289773022E-3</v>
      </c>
      <c r="G178" s="15">
        <f t="shared" si="12"/>
        <v>10204.459785714287</v>
      </c>
      <c r="N178" s="16"/>
      <c r="O178" s="16"/>
      <c r="P178" s="16"/>
    </row>
    <row r="179" spans="1:16" x14ac:dyDescent="0.3">
      <c r="A179" s="2" t="s">
        <v>14</v>
      </c>
      <c r="B179" s="11">
        <v>20212</v>
      </c>
      <c r="C179" s="12">
        <v>238</v>
      </c>
      <c r="D179" s="13">
        <f>C179/'gender total'!C231</f>
        <v>8.2811412665274881E-3</v>
      </c>
      <c r="E179" s="14">
        <v>2793273.45</v>
      </c>
      <c r="F179" s="13">
        <f>E179/'gender total'!E231</f>
        <v>9.1138250505971071E-3</v>
      </c>
      <c r="G179" s="15">
        <f t="shared" si="12"/>
        <v>11736.443067226892</v>
      </c>
      <c r="N179" s="16"/>
      <c r="O179" s="16"/>
      <c r="P179" s="16"/>
    </row>
    <row r="180" spans="1:16" x14ac:dyDescent="0.3">
      <c r="A180" s="2" t="s">
        <v>14</v>
      </c>
      <c r="B180" s="11">
        <v>20221</v>
      </c>
      <c r="C180" s="12">
        <v>221</v>
      </c>
      <c r="D180" s="13">
        <f>C180/'gender total'!C232</f>
        <v>8.550646134798421E-3</v>
      </c>
      <c r="E180" s="14">
        <v>1869473.41</v>
      </c>
      <c r="F180" s="13">
        <f>E180/'gender total'!E232</f>
        <v>7.5423214209111205E-3</v>
      </c>
      <c r="G180" s="15">
        <f t="shared" si="12"/>
        <v>8459.1557013574657</v>
      </c>
      <c r="N180" s="16"/>
      <c r="O180" s="16"/>
      <c r="P180" s="16"/>
    </row>
    <row r="181" spans="1:16" x14ac:dyDescent="0.3">
      <c r="A181" s="2" t="s">
        <v>14</v>
      </c>
      <c r="B181" s="11">
        <v>20222</v>
      </c>
      <c r="C181" s="12">
        <v>295</v>
      </c>
      <c r="D181" s="13">
        <f>C181/'gender total'!C233</f>
        <v>9.5231946282725889E-3</v>
      </c>
      <c r="E181" s="14">
        <v>3239800.74</v>
      </c>
      <c r="F181" s="13">
        <f>E181/'gender total'!E233</f>
        <v>1.0446677483439581E-2</v>
      </c>
      <c r="G181" s="15">
        <f t="shared" si="12"/>
        <v>10982.375389830509</v>
      </c>
      <c r="N181" s="16"/>
      <c r="O181" s="16"/>
      <c r="P181" s="16"/>
    </row>
    <row r="182" spans="1:16" x14ac:dyDescent="0.3">
      <c r="A182" s="2" t="s">
        <v>14</v>
      </c>
      <c r="B182" s="11">
        <v>20231</v>
      </c>
      <c r="C182" s="12">
        <v>308</v>
      </c>
      <c r="D182" s="13">
        <f>C182/'gender total'!C234</f>
        <v>1.037840752097584E-2</v>
      </c>
      <c r="E182" s="14">
        <v>3084568.22</v>
      </c>
      <c r="F182" s="13">
        <f>E182/'gender total'!E234</f>
        <v>1.1671342319614787E-2</v>
      </c>
      <c r="G182" s="15">
        <f t="shared" si="12"/>
        <v>10014.831883116884</v>
      </c>
      <c r="N182" s="16"/>
      <c r="O182" s="16"/>
      <c r="P182" s="16"/>
    </row>
    <row r="183" spans="1:16" x14ac:dyDescent="0.3">
      <c r="A183" s="2" t="s">
        <v>14</v>
      </c>
      <c r="B183" s="11">
        <v>20232</v>
      </c>
      <c r="C183" s="12">
        <v>349</v>
      </c>
      <c r="D183" s="13">
        <f>C183/'gender total'!C235</f>
        <v>9.9916974433851523E-3</v>
      </c>
      <c r="E183" s="14">
        <v>3161441.4</v>
      </c>
      <c r="F183" s="13">
        <f>E183/'gender total'!E235</f>
        <v>1.0885682701323819E-2</v>
      </c>
      <c r="G183" s="15">
        <f t="shared" si="12"/>
        <v>9058.5713467048699</v>
      </c>
      <c r="N183" s="16"/>
      <c r="O183" s="16"/>
      <c r="P183" s="16"/>
    </row>
    <row r="184" spans="1:16" x14ac:dyDescent="0.3">
      <c r="A184" s="2" t="s">
        <v>14</v>
      </c>
      <c r="B184" s="11">
        <v>20241</v>
      </c>
      <c r="C184" s="12">
        <v>339</v>
      </c>
      <c r="D184" s="13">
        <f>C184/'gender total'!C236</f>
        <v>1.0535803083043261E-2</v>
      </c>
      <c r="E184" s="14">
        <v>2557796.88</v>
      </c>
      <c r="F184" s="13">
        <f>E184/'gender total'!E236</f>
        <v>1.104477660148139E-2</v>
      </c>
      <c r="G184" s="15">
        <f t="shared" si="12"/>
        <v>7545.1235398230083</v>
      </c>
      <c r="N184" s="16"/>
      <c r="O184" s="16"/>
      <c r="P184" s="16"/>
    </row>
    <row r="185" spans="1:16" x14ac:dyDescent="0.3">
      <c r="A185" s="2" t="s">
        <v>14</v>
      </c>
      <c r="B185" s="11">
        <v>20242</v>
      </c>
      <c r="C185" s="12">
        <v>355</v>
      </c>
      <c r="D185" s="13">
        <f>C185/'gender total'!C237</f>
        <v>9.8188355690775834E-3</v>
      </c>
      <c r="E185" s="14">
        <v>2234000.5299999998</v>
      </c>
      <c r="F185" s="13">
        <f>E185/'gender total'!E237</f>
        <v>1.02032736279201E-2</v>
      </c>
      <c r="G185" s="15">
        <f t="shared" si="12"/>
        <v>6292.9592394366191</v>
      </c>
      <c r="N185" s="16"/>
      <c r="O185" s="16"/>
      <c r="P185" s="16"/>
    </row>
    <row r="186" spans="1:16" x14ac:dyDescent="0.3">
      <c r="A186" s="2" t="s">
        <v>14</v>
      </c>
      <c r="B186" s="11">
        <v>20251</v>
      </c>
      <c r="C186" s="12">
        <v>286</v>
      </c>
      <c r="D186" s="13">
        <f>C186/'gender total'!C238</f>
        <v>9.0822483328040649E-3</v>
      </c>
      <c r="E186" s="14">
        <v>1300091.79</v>
      </c>
      <c r="F186" s="13">
        <f>E186/'gender total'!E238</f>
        <v>1.0788910650936533E-2</v>
      </c>
      <c r="G186" s="15">
        <f t="shared" ref="G186" si="15">IFERROR(E186/C186,"-")</f>
        <v>4545.7754895104899</v>
      </c>
      <c r="N186" s="16"/>
      <c r="O186" s="16"/>
      <c r="P186" s="16"/>
    </row>
    <row r="187" spans="1:16" x14ac:dyDescent="0.3">
      <c r="A187" s="2" t="s">
        <v>14</v>
      </c>
      <c r="B187" s="11">
        <v>20252</v>
      </c>
      <c r="C187" s="12">
        <v>196</v>
      </c>
      <c r="D187" s="13">
        <f>C187/'gender total'!C239</f>
        <v>1.0109345987208583E-2</v>
      </c>
      <c r="E187" s="14">
        <v>426983.96</v>
      </c>
      <c r="F187" s="13">
        <f>E187/'gender total'!E239</f>
        <v>1.2995141237597607E-2</v>
      </c>
      <c r="G187" s="15">
        <f t="shared" ref="G187" si="16">IFERROR(E187/C187,"-")</f>
        <v>2178.4895918367347</v>
      </c>
      <c r="N187" s="16"/>
      <c r="O187" s="16"/>
      <c r="P187" s="16"/>
    </row>
    <row r="188" spans="1:16" x14ac:dyDescent="0.3">
      <c r="A188" s="2" t="s">
        <v>15</v>
      </c>
      <c r="B188" s="11">
        <v>20131</v>
      </c>
      <c r="C188" s="12">
        <v>13</v>
      </c>
      <c r="D188" s="13">
        <f>C188/'gender total'!C214</f>
        <v>4.7822248381400821E-4</v>
      </c>
      <c r="E188" s="14">
        <v>273216.8</v>
      </c>
      <c r="F188" s="13">
        <f>E188/'gender total'!E214</f>
        <v>9.6067082246552912E-4</v>
      </c>
      <c r="G188" s="15">
        <f t="shared" si="12"/>
        <v>21016.676923076921</v>
      </c>
      <c r="N188" s="16"/>
      <c r="O188" s="16"/>
      <c r="P188" s="16"/>
    </row>
    <row r="189" spans="1:16" x14ac:dyDescent="0.3">
      <c r="A189" s="2" t="s">
        <v>15</v>
      </c>
      <c r="B189" s="11">
        <v>20132</v>
      </c>
      <c r="C189" s="12">
        <v>19</v>
      </c>
      <c r="D189" s="13">
        <f>C189/'gender total'!C215</f>
        <v>5.7734966118690937E-4</v>
      </c>
      <c r="E189" s="14">
        <v>43824.160000000003</v>
      </c>
      <c r="F189" s="13">
        <f>E189/'gender total'!E215</f>
        <v>1.2490908838620415E-4</v>
      </c>
      <c r="G189" s="15">
        <f t="shared" si="12"/>
        <v>2306.5347368421053</v>
      </c>
      <c r="N189" s="16"/>
      <c r="O189" s="16"/>
      <c r="P189" s="16"/>
    </row>
    <row r="190" spans="1:16" x14ac:dyDescent="0.3">
      <c r="A190" s="2" t="s">
        <v>15</v>
      </c>
      <c r="B190" s="11">
        <v>20141</v>
      </c>
      <c r="C190" s="12">
        <v>19</v>
      </c>
      <c r="D190" s="13">
        <f>C190/'gender total'!C216</f>
        <v>6.4864126724020212E-4</v>
      </c>
      <c r="E190" s="14">
        <v>77613.13</v>
      </c>
      <c r="F190" s="13">
        <f>E190/'gender total'!E216</f>
        <v>2.5143813881804071E-4</v>
      </c>
      <c r="G190" s="15">
        <f t="shared" si="12"/>
        <v>4084.9015789473688</v>
      </c>
      <c r="O190" s="16"/>
      <c r="P190" s="16"/>
    </row>
    <row r="191" spans="1:16" x14ac:dyDescent="0.3">
      <c r="A191" s="2" t="s">
        <v>15</v>
      </c>
      <c r="B191" s="11">
        <v>20142</v>
      </c>
      <c r="C191" s="12">
        <v>25</v>
      </c>
      <c r="D191" s="13">
        <f>C191/'gender total'!C217</f>
        <v>7.8961498373393134E-4</v>
      </c>
      <c r="E191" s="14">
        <v>608144.72</v>
      </c>
      <c r="F191" s="13">
        <f>E191/'gender total'!E217</f>
        <v>1.6673527643647908E-3</v>
      </c>
      <c r="G191" s="15">
        <f t="shared" si="12"/>
        <v>24325.788799999998</v>
      </c>
      <c r="O191" s="16"/>
      <c r="P191" s="16"/>
    </row>
    <row r="192" spans="1:16" x14ac:dyDescent="0.3">
      <c r="A192" s="2" t="s">
        <v>15</v>
      </c>
      <c r="B192" s="11">
        <v>20151</v>
      </c>
      <c r="C192" s="12">
        <v>16</v>
      </c>
      <c r="D192" s="13">
        <f>C192/'gender total'!C218</f>
        <v>5.0863082938614617E-4</v>
      </c>
      <c r="E192" s="14">
        <v>40882.559999999998</v>
      </c>
      <c r="F192" s="13">
        <f>E192/'gender total'!E218</f>
        <v>1.2074249089035968E-4</v>
      </c>
      <c r="G192" s="15">
        <f t="shared" si="12"/>
        <v>2555.16</v>
      </c>
      <c r="O192" s="16"/>
      <c r="P192" s="16"/>
    </row>
    <row r="193" spans="1:16" x14ac:dyDescent="0.3">
      <c r="A193" s="2" t="s">
        <v>15</v>
      </c>
      <c r="B193" s="11">
        <v>20152</v>
      </c>
      <c r="C193" s="12">
        <v>23</v>
      </c>
      <c r="D193" s="13">
        <f>C193/'gender total'!C219</f>
        <v>6.5611182427613749E-4</v>
      </c>
      <c r="E193" s="14">
        <v>113383.78</v>
      </c>
      <c r="F193" s="13">
        <f>E193/'gender total'!E219</f>
        <v>2.6993101190114809E-4</v>
      </c>
      <c r="G193" s="15">
        <f t="shared" si="12"/>
        <v>4929.7295652173916</v>
      </c>
      <c r="O193" s="16"/>
      <c r="P193" s="16"/>
    </row>
    <row r="194" spans="1:16" x14ac:dyDescent="0.3">
      <c r="A194" s="2" t="s">
        <v>15</v>
      </c>
      <c r="B194" s="11">
        <v>20161</v>
      </c>
      <c r="C194" s="12">
        <v>22</v>
      </c>
      <c r="D194" s="13">
        <f>C194/'gender total'!C220</f>
        <v>6.7638197134600015E-4</v>
      </c>
      <c r="E194" s="14">
        <v>56657.22</v>
      </c>
      <c r="F194" s="13">
        <f>E194/'gender total'!E220</f>
        <v>1.5090570896573443E-4</v>
      </c>
      <c r="G194" s="15">
        <f t="shared" si="12"/>
        <v>2575.3281818181817</v>
      </c>
      <c r="O194" s="16"/>
      <c r="P194" s="16"/>
    </row>
    <row r="195" spans="1:16" x14ac:dyDescent="0.3">
      <c r="A195" s="2" t="s">
        <v>15</v>
      </c>
      <c r="B195" s="11">
        <v>20162</v>
      </c>
      <c r="C195" s="12">
        <v>28</v>
      </c>
      <c r="D195" s="13">
        <f>C195/'gender total'!C221</f>
        <v>7.3302267134404942E-4</v>
      </c>
      <c r="E195" s="14">
        <v>85855.56</v>
      </c>
      <c r="F195" s="13">
        <f>E195/'gender total'!E221</f>
        <v>2.0876252634205331E-4</v>
      </c>
      <c r="G195" s="15">
        <f t="shared" si="12"/>
        <v>3066.27</v>
      </c>
      <c r="O195" s="16"/>
      <c r="P195" s="16"/>
    </row>
    <row r="196" spans="1:16" x14ac:dyDescent="0.3">
      <c r="A196" s="2" t="s">
        <v>15</v>
      </c>
      <c r="B196" s="11">
        <v>20171</v>
      </c>
      <c r="C196" s="12">
        <v>16</v>
      </c>
      <c r="D196" s="13">
        <f>C196/'gender total'!C222</f>
        <v>4.7596382674916705E-4</v>
      </c>
      <c r="E196" s="14">
        <v>67834.5</v>
      </c>
      <c r="F196" s="13">
        <f>E196/'gender total'!E222</f>
        <v>2.0014893791354019E-4</v>
      </c>
      <c r="G196" s="15">
        <f t="shared" si="12"/>
        <v>4239.65625</v>
      </c>
      <c r="O196" s="16"/>
      <c r="P196" s="16"/>
    </row>
    <row r="197" spans="1:16" x14ac:dyDescent="0.3">
      <c r="A197" s="2" t="s">
        <v>15</v>
      </c>
      <c r="B197" s="11">
        <v>20172</v>
      </c>
      <c r="C197" s="12">
        <v>29</v>
      </c>
      <c r="D197" s="13">
        <f>C197/'gender total'!C223</f>
        <v>7.4441050388890319E-4</v>
      </c>
      <c r="E197" s="14">
        <v>75354.820000000007</v>
      </c>
      <c r="F197" s="13">
        <f>E197/'gender total'!E223</f>
        <v>1.9017654553519115E-4</v>
      </c>
      <c r="G197" s="15">
        <f t="shared" si="12"/>
        <v>2598.4420689655176</v>
      </c>
      <c r="O197" s="16"/>
      <c r="P197" s="16"/>
    </row>
    <row r="198" spans="1:16" x14ac:dyDescent="0.3">
      <c r="A198" s="2" t="s">
        <v>15</v>
      </c>
      <c r="B198" s="11">
        <v>20181</v>
      </c>
      <c r="C198" s="12">
        <v>27</v>
      </c>
      <c r="D198" s="13">
        <f>C198/'gender total'!C224</f>
        <v>7.9697738945628432E-4</v>
      </c>
      <c r="E198" s="14">
        <v>56661.51</v>
      </c>
      <c r="F198" s="13">
        <f>E198/'gender total'!E224</f>
        <v>1.6682129771349429E-4</v>
      </c>
      <c r="G198" s="15">
        <f t="shared" si="12"/>
        <v>2098.5744444444445</v>
      </c>
      <c r="O198" s="16"/>
      <c r="P198" s="16"/>
    </row>
    <row r="199" spans="1:16" x14ac:dyDescent="0.3">
      <c r="A199" s="2" t="s">
        <v>15</v>
      </c>
      <c r="B199" s="11">
        <v>20182</v>
      </c>
      <c r="C199" s="12">
        <v>35</v>
      </c>
      <c r="D199" s="13">
        <f>C199/'gender total'!C225</f>
        <v>9.1088902769102646E-4</v>
      </c>
      <c r="E199" s="14">
        <v>76653.759999999995</v>
      </c>
      <c r="F199" s="13">
        <f>E199/'gender total'!E225</f>
        <v>1.9571168781267484E-4</v>
      </c>
      <c r="G199" s="15">
        <f t="shared" si="12"/>
        <v>2190.1074285714285</v>
      </c>
      <c r="O199" s="16"/>
      <c r="P199" s="16"/>
    </row>
    <row r="200" spans="1:16" x14ac:dyDescent="0.3">
      <c r="A200" s="2" t="s">
        <v>15</v>
      </c>
      <c r="B200" s="11">
        <v>20191</v>
      </c>
      <c r="C200" s="12">
        <v>13</v>
      </c>
      <c r="D200" s="13">
        <f>C200/'gender total'!C226</f>
        <v>3.8074039362699159E-4</v>
      </c>
      <c r="E200" s="14">
        <v>25282.77</v>
      </c>
      <c r="F200" s="13">
        <f>E200/'gender total'!E226</f>
        <v>7.304027702384949E-5</v>
      </c>
      <c r="G200" s="15">
        <f t="shared" si="12"/>
        <v>1944.8284615384616</v>
      </c>
      <c r="O200" s="16"/>
      <c r="P200" s="16"/>
    </row>
    <row r="201" spans="1:16" x14ac:dyDescent="0.3">
      <c r="A201" s="2" t="s">
        <v>15</v>
      </c>
      <c r="B201" s="11">
        <v>20192</v>
      </c>
      <c r="C201" s="12">
        <v>9</v>
      </c>
      <c r="D201" s="13">
        <f>C201/'gender total'!C227</f>
        <v>2.3039705091774826E-4</v>
      </c>
      <c r="E201" s="14">
        <v>15524.09</v>
      </c>
      <c r="F201" s="13">
        <f>E201/'gender total'!E227</f>
        <v>3.9566213766006727E-5</v>
      </c>
      <c r="G201" s="15">
        <f t="shared" si="12"/>
        <v>1724.8988888888889</v>
      </c>
      <c r="O201" s="16"/>
      <c r="P201" s="16"/>
    </row>
    <row r="202" spans="1:16" x14ac:dyDescent="0.3">
      <c r="A202" s="2" t="s">
        <v>15</v>
      </c>
      <c r="B202" s="11">
        <v>20201</v>
      </c>
      <c r="C202" s="12">
        <v>0</v>
      </c>
      <c r="D202" s="13">
        <f>C202/'gender total'!C228</f>
        <v>0</v>
      </c>
      <c r="E202" s="14">
        <v>0</v>
      </c>
      <c r="F202" s="13">
        <f>E202/'gender total'!E228</f>
        <v>0</v>
      </c>
      <c r="G202" s="15" t="str">
        <f t="shared" si="12"/>
        <v>-</v>
      </c>
      <c r="O202" s="16"/>
      <c r="P202" s="16"/>
    </row>
    <row r="203" spans="1:16" x14ac:dyDescent="0.3">
      <c r="A203" s="2" t="s">
        <v>15</v>
      </c>
      <c r="B203" s="11">
        <v>20202</v>
      </c>
      <c r="C203" s="12">
        <v>0</v>
      </c>
      <c r="D203" s="13">
        <f>C203/'gender total'!C229</f>
        <v>0</v>
      </c>
      <c r="E203" s="14">
        <v>0</v>
      </c>
      <c r="F203" s="13">
        <f>E203/'gender total'!E229</f>
        <v>0</v>
      </c>
      <c r="G203" s="15" t="str">
        <f t="shared" si="12"/>
        <v>-</v>
      </c>
      <c r="O203" s="16"/>
      <c r="P203" s="16"/>
    </row>
    <row r="204" spans="1:16" x14ac:dyDescent="0.3">
      <c r="A204" s="2" t="s">
        <v>15</v>
      </c>
      <c r="B204" s="11">
        <v>20211</v>
      </c>
      <c r="C204" s="12">
        <v>1</v>
      </c>
      <c r="D204" s="13">
        <f>C204/'gender total'!C230</f>
        <v>5.4048211004215763E-5</v>
      </c>
      <c r="E204" s="14">
        <v>1877.9</v>
      </c>
      <c r="F204" s="13">
        <f>E204/'gender total'!E230</f>
        <v>9.4545009405421768E-6</v>
      </c>
      <c r="G204" s="15">
        <f t="shared" si="12"/>
        <v>1877.9</v>
      </c>
      <c r="O204" s="16"/>
      <c r="P204" s="16"/>
    </row>
    <row r="205" spans="1:16" x14ac:dyDescent="0.3">
      <c r="A205" s="2" t="s">
        <v>15</v>
      </c>
      <c r="B205" s="11">
        <v>20212</v>
      </c>
      <c r="C205" s="12">
        <v>0</v>
      </c>
      <c r="D205" s="13">
        <f>C205/'gender total'!C231</f>
        <v>0</v>
      </c>
      <c r="E205" s="14">
        <v>0</v>
      </c>
      <c r="F205" s="13">
        <f>E205/'gender total'!E231</f>
        <v>0</v>
      </c>
      <c r="G205" s="15" t="str">
        <f t="shared" si="12"/>
        <v>-</v>
      </c>
      <c r="O205" s="16"/>
      <c r="P205" s="16"/>
    </row>
    <row r="206" spans="1:16" x14ac:dyDescent="0.3">
      <c r="A206" s="2" t="s">
        <v>15</v>
      </c>
      <c r="B206" s="11">
        <v>20221</v>
      </c>
      <c r="C206" s="12">
        <v>0</v>
      </c>
      <c r="D206" s="13">
        <f>C206/'gender total'!C232</f>
        <v>0</v>
      </c>
      <c r="E206" s="14">
        <v>0</v>
      </c>
      <c r="F206" s="13">
        <f>E206/'gender total'!E232</f>
        <v>0</v>
      </c>
      <c r="G206" s="15" t="str">
        <f t="shared" si="12"/>
        <v>-</v>
      </c>
      <c r="O206" s="16"/>
      <c r="P206" s="16"/>
    </row>
    <row r="207" spans="1:16" x14ac:dyDescent="0.3">
      <c r="A207" s="2" t="s">
        <v>15</v>
      </c>
      <c r="B207" s="11">
        <v>20222</v>
      </c>
      <c r="C207" s="12">
        <v>2</v>
      </c>
      <c r="D207" s="13">
        <f>C207/'gender total'!C233</f>
        <v>6.4564031378119247E-5</v>
      </c>
      <c r="E207" s="14">
        <v>85399.48</v>
      </c>
      <c r="F207" s="13">
        <f>E207/'gender total'!E233</f>
        <v>2.7536904161996352E-4</v>
      </c>
      <c r="G207" s="15">
        <f t="shared" si="12"/>
        <v>42699.74</v>
      </c>
      <c r="O207" s="16"/>
      <c r="P207" s="16"/>
    </row>
    <row r="208" spans="1:16" x14ac:dyDescent="0.3">
      <c r="A208" s="2" t="s">
        <v>15</v>
      </c>
      <c r="B208" s="11">
        <v>20231</v>
      </c>
      <c r="C208" s="12">
        <v>0</v>
      </c>
      <c r="D208" s="13">
        <f>C208/'gender total'!C234</f>
        <v>0</v>
      </c>
      <c r="E208" s="14">
        <v>0</v>
      </c>
      <c r="F208" s="13">
        <f>E208/'gender total'!E234</f>
        <v>0</v>
      </c>
      <c r="G208" s="15" t="str">
        <f t="shared" si="12"/>
        <v>-</v>
      </c>
      <c r="O208" s="16"/>
      <c r="P208" s="16"/>
    </row>
    <row r="209" spans="1:16" x14ac:dyDescent="0.3">
      <c r="A209" s="2" t="s">
        <v>15</v>
      </c>
      <c r="B209" s="11">
        <v>20232</v>
      </c>
      <c r="C209" s="12">
        <v>1</v>
      </c>
      <c r="D209" s="13">
        <f>C209/'gender total'!C235</f>
        <v>2.8629505568438832E-5</v>
      </c>
      <c r="E209" s="14">
        <v>3616</v>
      </c>
      <c r="F209" s="13">
        <f>E209/'gender total'!E235</f>
        <v>1.2450848732475931E-5</v>
      </c>
      <c r="G209" s="15">
        <f t="shared" si="12"/>
        <v>3616</v>
      </c>
      <c r="O209" s="16"/>
      <c r="P209" s="16"/>
    </row>
    <row r="210" spans="1:16" x14ac:dyDescent="0.3">
      <c r="A210" s="2" t="s">
        <v>15</v>
      </c>
      <c r="B210" s="11">
        <v>20241</v>
      </c>
      <c r="C210" s="12">
        <v>0</v>
      </c>
      <c r="D210" s="13">
        <f>C210/'gender total'!C236</f>
        <v>0</v>
      </c>
      <c r="E210" s="14">
        <v>0</v>
      </c>
      <c r="F210" s="13">
        <f>E210/'gender total'!E236</f>
        <v>0</v>
      </c>
      <c r="G210" s="15" t="str">
        <f t="shared" si="12"/>
        <v>-</v>
      </c>
      <c r="O210" s="16"/>
      <c r="P210" s="16"/>
    </row>
    <row r="211" spans="1:16" x14ac:dyDescent="0.3">
      <c r="A211" s="2" t="s">
        <v>15</v>
      </c>
      <c r="B211" s="11">
        <v>20242</v>
      </c>
      <c r="C211" s="12">
        <v>0</v>
      </c>
      <c r="D211" s="13">
        <f>C211/'gender total'!C237</f>
        <v>0</v>
      </c>
      <c r="E211" s="14">
        <v>0</v>
      </c>
      <c r="F211" s="13">
        <f>E211/'gender total'!E237</f>
        <v>0</v>
      </c>
      <c r="G211" s="15" t="str">
        <f t="shared" si="12"/>
        <v>-</v>
      </c>
      <c r="O211" s="16"/>
      <c r="P211" s="16"/>
    </row>
    <row r="212" spans="1:16" x14ac:dyDescent="0.3">
      <c r="A212" s="2" t="s">
        <v>15</v>
      </c>
      <c r="B212" s="11">
        <v>20251</v>
      </c>
      <c r="C212" s="12">
        <v>0</v>
      </c>
      <c r="D212" s="13">
        <f>C212/'gender total'!C238</f>
        <v>0</v>
      </c>
      <c r="E212" s="14">
        <v>0</v>
      </c>
      <c r="F212" s="13">
        <f>E212/'gender total'!E238</f>
        <v>0</v>
      </c>
      <c r="G212" s="15" t="str">
        <f t="shared" si="12"/>
        <v>-</v>
      </c>
      <c r="O212" s="16"/>
      <c r="P212" s="16"/>
    </row>
    <row r="213" spans="1:16" x14ac:dyDescent="0.3">
      <c r="A213" s="2" t="s">
        <v>15</v>
      </c>
      <c r="B213" s="11">
        <v>20252</v>
      </c>
      <c r="C213" s="12">
        <v>1</v>
      </c>
      <c r="D213" s="13">
        <f>C213/'gender total'!C239</f>
        <v>5.1578295853105015E-5</v>
      </c>
      <c r="E213" s="14">
        <v>1718.37</v>
      </c>
      <c r="F213" s="13">
        <f>E213/'gender total'!E239</f>
        <v>5.2298125785452447E-5</v>
      </c>
      <c r="G213" s="15">
        <f t="shared" ref="G213" si="17">IFERROR(E213/C213,"-")</f>
        <v>1718.37</v>
      </c>
      <c r="O213" s="16"/>
      <c r="P213" s="16"/>
    </row>
    <row r="214" spans="1:16" x14ac:dyDescent="0.3">
      <c r="A214" s="2" t="s">
        <v>16</v>
      </c>
      <c r="B214" s="11">
        <v>20131</v>
      </c>
      <c r="C214" s="12">
        <f t="shared" ref="C214:E239" si="18">C6+C32+C58+C84+C110+C136+C162+C188</f>
        <v>15899</v>
      </c>
      <c r="D214" s="13">
        <f t="shared" si="18"/>
        <v>0.58486609770453202</v>
      </c>
      <c r="E214" s="14">
        <f t="shared" si="18"/>
        <v>151196711.92000005</v>
      </c>
      <c r="F214" s="13">
        <f>E214/'gender total'!E214</f>
        <v>0.53163008129174383</v>
      </c>
      <c r="G214" s="15">
        <f t="shared" ref="G214:G233" si="19">IFERROR(E214/C214,"-")</f>
        <v>9509.8252669979265</v>
      </c>
      <c r="J214" s="16"/>
      <c r="O214" s="16"/>
      <c r="P214" s="16"/>
    </row>
    <row r="215" spans="1:16" x14ac:dyDescent="0.3">
      <c r="A215" s="2" t="s">
        <v>16</v>
      </c>
      <c r="B215" s="11">
        <v>20132</v>
      </c>
      <c r="C215" s="12">
        <f t="shared" si="18"/>
        <v>19117</v>
      </c>
      <c r="D215" s="13">
        <f t="shared" si="18"/>
        <v>0.58090491962684987</v>
      </c>
      <c r="E215" s="14">
        <f t="shared" si="18"/>
        <v>182918176.98000002</v>
      </c>
      <c r="F215" s="13">
        <f>E215/'gender total'!E215</f>
        <v>0.5213595134701533</v>
      </c>
      <c r="G215" s="15">
        <f t="shared" si="19"/>
        <v>9568.3515708531686</v>
      </c>
      <c r="J215" s="16"/>
      <c r="O215" s="16"/>
      <c r="P215" s="16"/>
    </row>
    <row r="216" spans="1:16" x14ac:dyDescent="0.3">
      <c r="A216" s="2" t="s">
        <v>16</v>
      </c>
      <c r="B216" s="11">
        <v>20141</v>
      </c>
      <c r="C216" s="12">
        <f t="shared" si="18"/>
        <v>16935</v>
      </c>
      <c r="D216" s="13">
        <f t="shared" si="18"/>
        <v>0.57814420319541171</v>
      </c>
      <c r="E216" s="14">
        <f t="shared" si="18"/>
        <v>160847854.54999998</v>
      </c>
      <c r="F216" s="13">
        <f>E216/'gender total'!E216</f>
        <v>0.52108818676591073</v>
      </c>
      <c r="G216" s="15">
        <f t="shared" si="19"/>
        <v>9497.9542102155283</v>
      </c>
      <c r="J216" s="16"/>
      <c r="O216" s="16"/>
      <c r="P216" s="16"/>
    </row>
    <row r="217" spans="1:16" x14ac:dyDescent="0.3">
      <c r="A217" s="2" t="s">
        <v>16</v>
      </c>
      <c r="B217" s="11">
        <v>20142</v>
      </c>
      <c r="C217" s="12">
        <f t="shared" si="18"/>
        <v>18073</v>
      </c>
      <c r="D217" s="13">
        <f t="shared" si="18"/>
        <v>0.57082846404093368</v>
      </c>
      <c r="E217" s="14">
        <f t="shared" si="18"/>
        <v>188981030.43000001</v>
      </c>
      <c r="F217" s="13">
        <f>E217/'gender total'!E217</f>
        <v>0.5181300324369621</v>
      </c>
      <c r="G217" s="15">
        <f t="shared" si="19"/>
        <v>10456.539059923643</v>
      </c>
      <c r="J217" s="16"/>
      <c r="O217" s="16"/>
      <c r="P217" s="16"/>
    </row>
    <row r="218" spans="1:16" x14ac:dyDescent="0.3">
      <c r="A218" s="2" t="s">
        <v>16</v>
      </c>
      <c r="B218" s="11">
        <v>20151</v>
      </c>
      <c r="C218" s="12">
        <f t="shared" si="18"/>
        <v>18119</v>
      </c>
      <c r="D218" s="13">
        <f t="shared" si="18"/>
        <v>0.57599262485297387</v>
      </c>
      <c r="E218" s="14">
        <f t="shared" si="18"/>
        <v>184433759.09999999</v>
      </c>
      <c r="F218" s="13">
        <f>E218/'gender total'!E218</f>
        <v>0.54470638526566195</v>
      </c>
      <c r="G218" s="15">
        <f t="shared" si="19"/>
        <v>10179.025282852253</v>
      </c>
      <c r="J218" s="16"/>
      <c r="O218" s="16"/>
      <c r="P218" s="16"/>
    </row>
    <row r="219" spans="1:16" x14ac:dyDescent="0.3">
      <c r="A219" s="2" t="s">
        <v>16</v>
      </c>
      <c r="B219" s="11">
        <v>20152</v>
      </c>
      <c r="C219" s="12">
        <f t="shared" si="18"/>
        <v>19575</v>
      </c>
      <c r="D219" s="13">
        <f t="shared" si="18"/>
        <v>0.55840821566110388</v>
      </c>
      <c r="E219" s="14">
        <f t="shared" si="18"/>
        <v>215480736.03000003</v>
      </c>
      <c r="F219" s="13">
        <f>E219/'gender total'!E219</f>
        <v>0.51299165649427181</v>
      </c>
      <c r="G219" s="15">
        <f t="shared" si="19"/>
        <v>11007.955863601534</v>
      </c>
      <c r="J219" s="16"/>
      <c r="O219" s="16"/>
      <c r="P219" s="16"/>
    </row>
    <row r="220" spans="1:16" x14ac:dyDescent="0.3">
      <c r="A220" s="2" t="s">
        <v>16</v>
      </c>
      <c r="B220" s="11">
        <v>20161</v>
      </c>
      <c r="C220" s="12">
        <f t="shared" si="18"/>
        <v>18624</v>
      </c>
      <c r="D220" s="13">
        <f t="shared" si="18"/>
        <v>0.57258808337945033</v>
      </c>
      <c r="E220" s="14">
        <f t="shared" si="18"/>
        <v>199833360.80000001</v>
      </c>
      <c r="F220" s="13">
        <f>E220/'gender total'!E220</f>
        <v>0.53225334717321826</v>
      </c>
      <c r="G220" s="15">
        <f t="shared" si="19"/>
        <v>10729.884063573883</v>
      </c>
      <c r="J220" s="16"/>
      <c r="O220" s="16"/>
      <c r="P220" s="16"/>
    </row>
    <row r="221" spans="1:16" x14ac:dyDescent="0.3">
      <c r="A221" s="2" t="s">
        <v>16</v>
      </c>
      <c r="B221" s="11">
        <v>20162</v>
      </c>
      <c r="C221" s="12">
        <f t="shared" si="18"/>
        <v>21298</v>
      </c>
      <c r="D221" s="13">
        <f t="shared" si="18"/>
        <v>0.55756845908162722</v>
      </c>
      <c r="E221" s="14">
        <f t="shared" si="18"/>
        <v>212694719.81</v>
      </c>
      <c r="F221" s="13">
        <f>E221/'gender total'!E221</f>
        <v>0.51717893456347819</v>
      </c>
      <c r="G221" s="15">
        <f t="shared" si="19"/>
        <v>9986.6053061320308</v>
      </c>
      <c r="J221" s="16"/>
      <c r="O221" s="16"/>
      <c r="P221" s="16"/>
    </row>
    <row r="222" spans="1:16" x14ac:dyDescent="0.3">
      <c r="A222" s="2" t="s">
        <v>16</v>
      </c>
      <c r="B222" s="11">
        <v>20171</v>
      </c>
      <c r="C222" s="12">
        <f t="shared" si="18"/>
        <v>19049</v>
      </c>
      <c r="D222" s="13">
        <f t="shared" si="18"/>
        <v>0.56666468348405519</v>
      </c>
      <c r="E222" s="14">
        <f t="shared" si="18"/>
        <v>181159267.43000001</v>
      </c>
      <c r="F222" s="13">
        <f>E222/'gender total'!E222</f>
        <v>0.53451908644287927</v>
      </c>
      <c r="G222" s="15">
        <f t="shared" si="19"/>
        <v>9510.1720526011868</v>
      </c>
      <c r="J222" s="16"/>
      <c r="O222" s="16"/>
      <c r="P222" s="16"/>
    </row>
    <row r="223" spans="1:16" x14ac:dyDescent="0.3">
      <c r="A223" s="2" t="s">
        <v>16</v>
      </c>
      <c r="B223" s="11">
        <v>20172</v>
      </c>
      <c r="C223" s="12">
        <f t="shared" si="18"/>
        <v>21945</v>
      </c>
      <c r="D223" s="13">
        <f t="shared" si="18"/>
        <v>0.56331339682213721</v>
      </c>
      <c r="E223" s="14">
        <f t="shared" si="18"/>
        <v>213924740.54999998</v>
      </c>
      <c r="F223" s="13">
        <f>E223/'gender total'!E223</f>
        <v>0.53989204887372866</v>
      </c>
      <c r="G223" s="15">
        <f t="shared" si="19"/>
        <v>9748.2223991797673</v>
      </c>
      <c r="J223" s="16"/>
    </row>
    <row r="224" spans="1:16" x14ac:dyDescent="0.3">
      <c r="A224" s="2" t="s">
        <v>16</v>
      </c>
      <c r="B224" s="11">
        <v>20181</v>
      </c>
      <c r="C224" s="12">
        <f t="shared" si="18"/>
        <v>19207</v>
      </c>
      <c r="D224" s="13">
        <f t="shared" si="18"/>
        <v>0.56694610071432794</v>
      </c>
      <c r="E224" s="14">
        <f t="shared" si="18"/>
        <v>182400898.16</v>
      </c>
      <c r="F224" s="13">
        <f>E224/'gender total'!E224</f>
        <v>0.53701983118978136</v>
      </c>
      <c r="G224" s="15">
        <f t="shared" si="19"/>
        <v>9496.5844827406672</v>
      </c>
    </row>
    <row r="225" spans="1:7" x14ac:dyDescent="0.3">
      <c r="A225" s="2" t="s">
        <v>16</v>
      </c>
      <c r="B225" s="11">
        <v>20182</v>
      </c>
      <c r="C225" s="12">
        <f t="shared" si="18"/>
        <v>21563</v>
      </c>
      <c r="D225" s="13">
        <f t="shared" si="18"/>
        <v>0.56118571726004585</v>
      </c>
      <c r="E225" s="14">
        <f t="shared" si="18"/>
        <v>211944649.59999996</v>
      </c>
      <c r="F225" s="13">
        <f>E225/'gender total'!E225</f>
        <v>0.54113516539934836</v>
      </c>
      <c r="G225" s="15">
        <f t="shared" si="19"/>
        <v>9829.0891619904451</v>
      </c>
    </row>
    <row r="226" spans="1:7" x14ac:dyDescent="0.3">
      <c r="A226" s="2" t="s">
        <v>16</v>
      </c>
      <c r="B226" s="11">
        <v>20191</v>
      </c>
      <c r="C226" s="12">
        <f t="shared" si="18"/>
        <v>18998</v>
      </c>
      <c r="D226" s="13">
        <f t="shared" si="18"/>
        <v>0.55640815370196817</v>
      </c>
      <c r="E226" s="14">
        <f t="shared" si="18"/>
        <v>188395505.94000003</v>
      </c>
      <c r="F226" s="13">
        <f>E226/'gender total'!E226</f>
        <v>0.54426235511005649</v>
      </c>
      <c r="G226" s="15">
        <f t="shared" si="19"/>
        <v>9916.5967965048967</v>
      </c>
    </row>
    <row r="227" spans="1:7" x14ac:dyDescent="0.3">
      <c r="A227" s="2" t="s">
        <v>16</v>
      </c>
      <c r="B227" s="11">
        <v>20192</v>
      </c>
      <c r="C227" s="12">
        <f t="shared" si="18"/>
        <v>22126</v>
      </c>
      <c r="D227" s="13">
        <f t="shared" si="18"/>
        <v>0.56641834984512196</v>
      </c>
      <c r="E227" s="14">
        <f t="shared" si="18"/>
        <v>211031139.72</v>
      </c>
      <c r="F227" s="13">
        <f>E227/'gender total'!E227</f>
        <v>0.53785459794716173</v>
      </c>
      <c r="G227" s="15">
        <f t="shared" si="19"/>
        <v>9537.6995263490917</v>
      </c>
    </row>
    <row r="228" spans="1:7" x14ac:dyDescent="0.3">
      <c r="A228" s="2" t="s">
        <v>16</v>
      </c>
      <c r="B228" s="11">
        <v>20201</v>
      </c>
      <c r="C228" s="12">
        <f t="shared" si="18"/>
        <v>10573</v>
      </c>
      <c r="D228" s="13">
        <f t="shared" si="18"/>
        <v>0.53798402279550184</v>
      </c>
      <c r="E228" s="14">
        <f t="shared" si="18"/>
        <v>115092844.06</v>
      </c>
      <c r="F228" s="13">
        <f>E228/'gender total'!E228</f>
        <v>0.50415893884776797</v>
      </c>
      <c r="G228" s="15">
        <f t="shared" si="19"/>
        <v>10885.542803367067</v>
      </c>
    </row>
    <row r="229" spans="1:7" x14ac:dyDescent="0.3">
      <c r="A229" s="2" t="s">
        <v>16</v>
      </c>
      <c r="B229" s="11">
        <v>20202</v>
      </c>
      <c r="C229" s="12">
        <f t="shared" si="18"/>
        <v>13370</v>
      </c>
      <c r="D229" s="13">
        <f t="shared" si="18"/>
        <v>0.53887388658256408</v>
      </c>
      <c r="E229" s="14">
        <f t="shared" si="18"/>
        <v>141985820.83000001</v>
      </c>
      <c r="F229" s="13">
        <f>E229/'gender total'!E229</f>
        <v>0.50241575789587978</v>
      </c>
      <c r="G229" s="15">
        <f t="shared" si="19"/>
        <v>10619.732298429321</v>
      </c>
    </row>
    <row r="230" spans="1:7" x14ac:dyDescent="0.3">
      <c r="A230" s="2" t="s">
        <v>16</v>
      </c>
      <c r="B230" s="11">
        <v>20211</v>
      </c>
      <c r="C230" s="12">
        <f t="shared" si="18"/>
        <v>9819</v>
      </c>
      <c r="D230" s="13">
        <f t="shared" si="18"/>
        <v>0.5306993838503945</v>
      </c>
      <c r="E230" s="14">
        <f t="shared" si="18"/>
        <v>103370346.53000002</v>
      </c>
      <c r="F230" s="13">
        <f>E230/'gender total'!E230</f>
        <v>0.52042975584006379</v>
      </c>
      <c r="G230" s="15">
        <f t="shared" si="19"/>
        <v>10527.583921987984</v>
      </c>
    </row>
    <row r="231" spans="1:7" x14ac:dyDescent="0.3">
      <c r="A231" s="2" t="s">
        <v>16</v>
      </c>
      <c r="B231" s="11">
        <v>20212</v>
      </c>
      <c r="C231" s="12">
        <f t="shared" si="18"/>
        <v>15524</v>
      </c>
      <c r="D231" s="13">
        <f t="shared" si="18"/>
        <v>0.54015309672929712</v>
      </c>
      <c r="E231" s="14">
        <f t="shared" si="18"/>
        <v>157689406.35999998</v>
      </c>
      <c r="F231" s="13">
        <f>E231/'gender total'!E231</f>
        <v>0.51450518097236575</v>
      </c>
      <c r="G231" s="15">
        <f t="shared" si="19"/>
        <v>10157.781909301726</v>
      </c>
    </row>
    <row r="232" spans="1:7" x14ac:dyDescent="0.3">
      <c r="A232" s="2" t="s">
        <v>16</v>
      </c>
      <c r="B232" s="11">
        <v>20221</v>
      </c>
      <c r="C232" s="12">
        <f t="shared" si="18"/>
        <v>14040</v>
      </c>
      <c r="D232" s="13">
        <f t="shared" si="18"/>
        <v>0.54321751915189964</v>
      </c>
      <c r="E232" s="14">
        <f t="shared" si="18"/>
        <v>128135856.67999999</v>
      </c>
      <c r="F232" s="13">
        <f>E232/'gender total'!E232</f>
        <v>0.51695938089023763</v>
      </c>
      <c r="G232" s="15">
        <f t="shared" si="19"/>
        <v>9126.4855185185188</v>
      </c>
    </row>
    <row r="233" spans="1:7" x14ac:dyDescent="0.3">
      <c r="A233" s="2" t="s">
        <v>16</v>
      </c>
      <c r="B233" s="11">
        <v>20222</v>
      </c>
      <c r="C233" s="12">
        <f t="shared" si="18"/>
        <v>16595</v>
      </c>
      <c r="D233" s="13">
        <f t="shared" si="18"/>
        <v>0.53572005035994441</v>
      </c>
      <c r="E233" s="14">
        <f t="shared" si="18"/>
        <v>156834496.52000001</v>
      </c>
      <c r="F233" s="13">
        <f>E233/'gender total'!E233</f>
        <v>0.50570992937734416</v>
      </c>
      <c r="G233" s="15">
        <f t="shared" si="19"/>
        <v>9450.7078348900286</v>
      </c>
    </row>
    <row r="234" spans="1:7" x14ac:dyDescent="0.3">
      <c r="A234" s="2" t="s">
        <v>16</v>
      </c>
      <c r="B234" s="11">
        <v>20231</v>
      </c>
      <c r="C234" s="12">
        <f t="shared" si="18"/>
        <v>16130</v>
      </c>
      <c r="D234" s="13">
        <f t="shared" si="18"/>
        <v>0.54351854971863733</v>
      </c>
      <c r="E234" s="14">
        <f t="shared" si="18"/>
        <v>137635441.63</v>
      </c>
      <c r="F234" s="13">
        <f>E234/'gender total'!E234</f>
        <v>0.52078289083037033</v>
      </c>
      <c r="G234" s="15">
        <f t="shared" ref="G234:G235" si="20">IFERROR(E234/C234,"-")</f>
        <v>8532.8854079355242</v>
      </c>
    </row>
    <row r="235" spans="1:7" x14ac:dyDescent="0.3">
      <c r="A235" s="2" t="s">
        <v>16</v>
      </c>
      <c r="B235" s="11">
        <v>20232</v>
      </c>
      <c r="C235" s="12">
        <f t="shared" si="18"/>
        <v>18499</v>
      </c>
      <c r="D235" s="13">
        <f t="shared" si="18"/>
        <v>0.52961722351054996</v>
      </c>
      <c r="E235" s="14">
        <f t="shared" si="18"/>
        <v>145384222.97</v>
      </c>
      <c r="F235" s="13">
        <f>E235/'gender total'!E235</f>
        <v>0.50059650671682043</v>
      </c>
      <c r="G235" s="15">
        <f t="shared" si="20"/>
        <v>7859.0314595383534</v>
      </c>
    </row>
    <row r="236" spans="1:7" x14ac:dyDescent="0.3">
      <c r="A236" s="2" t="s">
        <v>16</v>
      </c>
      <c r="B236" s="2">
        <v>20241</v>
      </c>
      <c r="C236" s="12">
        <f t="shared" si="18"/>
        <v>17041</v>
      </c>
      <c r="D236" s="13">
        <f t="shared" si="18"/>
        <v>0.52961834908005967</v>
      </c>
      <c r="E236" s="14">
        <f t="shared" si="18"/>
        <v>116930996.31</v>
      </c>
      <c r="F236" s="13">
        <f>E236/'gender total'!E236</f>
        <v>0.50491762740464163</v>
      </c>
      <c r="G236" s="15">
        <f t="shared" ref="G236:G238" si="21">IFERROR(E236/C236,"-")</f>
        <v>6861.7449862097292</v>
      </c>
    </row>
    <row r="237" spans="1:7" x14ac:dyDescent="0.3">
      <c r="A237" s="2" t="s">
        <v>16</v>
      </c>
      <c r="B237" s="11">
        <v>20242</v>
      </c>
      <c r="C237" s="12">
        <f t="shared" si="18"/>
        <v>18674</v>
      </c>
      <c r="D237" s="13">
        <f t="shared" si="18"/>
        <v>0.51649840962522475</v>
      </c>
      <c r="E237" s="14">
        <f t="shared" si="18"/>
        <v>107800095.84</v>
      </c>
      <c r="F237" s="13">
        <f>E237/'gender total'!E237</f>
        <v>0.49235166250006729</v>
      </c>
      <c r="G237" s="15">
        <f t="shared" si="21"/>
        <v>5772.7372732140948</v>
      </c>
    </row>
    <row r="238" spans="1:7" x14ac:dyDescent="0.3">
      <c r="A238" s="2" t="s">
        <v>16</v>
      </c>
      <c r="B238" s="2">
        <v>20251</v>
      </c>
      <c r="C238" s="12">
        <f t="shared" si="18"/>
        <v>16031</v>
      </c>
      <c r="D238" s="13">
        <f t="shared" si="18"/>
        <v>0.50908224833280402</v>
      </c>
      <c r="E238" s="14">
        <f t="shared" si="18"/>
        <v>59256145.629999995</v>
      </c>
      <c r="F238" s="13">
        <f>E238/'gender total'!E238</f>
        <v>0.491741633658769</v>
      </c>
      <c r="G238" s="15">
        <f t="shared" si="21"/>
        <v>3696.3474287318318</v>
      </c>
    </row>
    <row r="239" spans="1:7" x14ac:dyDescent="0.3">
      <c r="A239" s="2" t="s">
        <v>16</v>
      </c>
      <c r="B239" s="11">
        <v>20252</v>
      </c>
      <c r="C239" s="12">
        <f t="shared" si="18"/>
        <v>9852</v>
      </c>
      <c r="D239" s="13">
        <f t="shared" si="18"/>
        <v>0.50814937074479061</v>
      </c>
      <c r="E239" s="14">
        <f t="shared" si="18"/>
        <v>15981727.160000002</v>
      </c>
      <c r="F239" s="13">
        <f>E239/'gender total'!E239</f>
        <v>0.48639953984442341</v>
      </c>
      <c r="G239" s="15">
        <f t="shared" ref="G239" si="22">IFERROR(E239/C239,"-")</f>
        <v>1622.1809947218842</v>
      </c>
    </row>
  </sheetData>
  <autoFilter ref="A5:G218" xr:uid="{00000000-0009-0000-0000-000001000000}"/>
  <mergeCells count="1">
    <mergeCell ref="A1:G2"/>
  </mergeCells>
  <conditionalFormatting sqref="A6:B213 A214:A239">
    <cfRule type="expression" dxfId="26" priority="3">
      <formula>MOD(ROW(),2)=1</formula>
    </cfRule>
  </conditionalFormatting>
  <conditionalFormatting sqref="B214:B235">
    <cfRule type="expression" dxfId="25" priority="10">
      <formula>MOD(ROW(),2)=1</formula>
    </cfRule>
  </conditionalFormatting>
  <conditionalFormatting sqref="B237">
    <cfRule type="expression" dxfId="24" priority="4">
      <formula>MOD(ROW(),2)=1</formula>
    </cfRule>
  </conditionalFormatting>
  <conditionalFormatting sqref="B239">
    <cfRule type="expression" dxfId="23" priority="1">
      <formula>MOD(ROW(),2)=1</formula>
    </cfRule>
  </conditionalFormatting>
  <conditionalFormatting sqref="C6:G239">
    <cfRule type="expression" dxfId="22" priority="11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16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39"/>
  <sheetViews>
    <sheetView showGridLines="0" zoomScale="70" zoomScaleNormal="70" workbookViewId="0">
      <selection sqref="A1:G2"/>
    </sheetView>
  </sheetViews>
  <sheetFormatPr defaultColWidth="9.08984375" defaultRowHeight="13" x14ac:dyDescent="0.3"/>
  <cols>
    <col min="1" max="1" width="11.54296875" style="2" customWidth="1"/>
    <col min="2" max="2" width="10.6328125" style="11" customWidth="1"/>
    <col min="3" max="3" width="10.6328125" style="3" customWidth="1"/>
    <col min="4" max="4" width="10.6328125" style="18" customWidth="1"/>
    <col min="5" max="5" width="12.6328125" style="2" customWidth="1"/>
    <col min="6" max="6" width="10.6328125" style="18" customWidth="1"/>
    <col min="7" max="7" width="12.6328125" style="2" customWidth="1"/>
    <col min="8" max="11" width="9.08984375" style="2"/>
    <col min="12" max="12" width="10" style="3" bestFit="1" customWidth="1"/>
    <col min="13" max="13" width="14.54296875" style="3" bestFit="1" customWidth="1"/>
    <col min="14" max="14" width="9.08984375" style="2"/>
    <col min="15" max="15" width="14.54296875" style="2" customWidth="1"/>
    <col min="16" max="16" width="12.08984375" style="2" customWidth="1"/>
    <col min="17" max="16384" width="9.08984375" style="2"/>
  </cols>
  <sheetData>
    <row r="1" spans="1:16" ht="18.5" customHeight="1" x14ac:dyDescent="0.3">
      <c r="A1" s="47" t="s">
        <v>0</v>
      </c>
      <c r="B1" s="47"/>
      <c r="C1" s="47"/>
      <c r="D1" s="47"/>
      <c r="E1" s="47"/>
      <c r="F1" s="47"/>
      <c r="G1" s="47"/>
    </row>
    <row r="2" spans="1:16" ht="15.5" customHeight="1" x14ac:dyDescent="0.3">
      <c r="A2" s="47"/>
      <c r="B2" s="47"/>
      <c r="C2" s="47"/>
      <c r="D2" s="47"/>
      <c r="E2" s="47"/>
      <c r="F2" s="47"/>
      <c r="G2" s="47"/>
    </row>
    <row r="5" spans="1:16" s="9" customFormat="1" ht="50.25" customHeight="1" x14ac:dyDescent="0.35">
      <c r="A5" s="4" t="s">
        <v>1</v>
      </c>
      <c r="B5" s="5" t="s">
        <v>2</v>
      </c>
      <c r="C5" s="7" t="s">
        <v>3</v>
      </c>
      <c r="D5" s="6" t="s">
        <v>4</v>
      </c>
      <c r="E5" s="5" t="s">
        <v>5</v>
      </c>
      <c r="F5" s="6" t="s">
        <v>6</v>
      </c>
      <c r="G5" s="8" t="s">
        <v>7</v>
      </c>
      <c r="L5" s="10"/>
      <c r="M5" s="10"/>
    </row>
    <row r="6" spans="1:16" x14ac:dyDescent="0.3">
      <c r="A6" s="2" t="s">
        <v>8</v>
      </c>
      <c r="B6" s="11">
        <v>20131</v>
      </c>
      <c r="C6" s="12">
        <v>444</v>
      </c>
      <c r="D6" s="13">
        <f>C6/'gender total'!C214</f>
        <v>1.633313713949382E-2</v>
      </c>
      <c r="E6" s="14">
        <v>4841734.01</v>
      </c>
      <c r="F6" s="13">
        <f>E6/'gender total'!E214</f>
        <v>1.7024255439438661E-2</v>
      </c>
      <c r="G6" s="15">
        <f>IFERROR(E6/C6,"-")</f>
        <v>10904.806328828829</v>
      </c>
      <c r="N6" s="16"/>
      <c r="O6" s="16"/>
      <c r="P6" s="16"/>
    </row>
    <row r="7" spans="1:16" x14ac:dyDescent="0.3">
      <c r="A7" s="2" t="s">
        <v>8</v>
      </c>
      <c r="B7" s="11">
        <v>20132</v>
      </c>
      <c r="C7" s="12">
        <v>549</v>
      </c>
      <c r="D7" s="13">
        <f>C7/'gender total'!C215</f>
        <v>1.6682366525874379E-2</v>
      </c>
      <c r="E7" s="14">
        <v>4882498.1900000004</v>
      </c>
      <c r="F7" s="13">
        <f>E7/'gender total'!E215</f>
        <v>1.3916259842976836E-2</v>
      </c>
      <c r="G7" s="15">
        <f t="shared" ref="G7:G78" si="0">IFERROR(E7/C7,"-")</f>
        <v>8893.4393260473589</v>
      </c>
      <c r="N7" s="16"/>
      <c r="O7" s="16"/>
      <c r="P7" s="16"/>
    </row>
    <row r="8" spans="1:16" x14ac:dyDescent="0.3">
      <c r="A8" s="2" t="s">
        <v>8</v>
      </c>
      <c r="B8" s="11">
        <v>20141</v>
      </c>
      <c r="C8" s="12">
        <v>429</v>
      </c>
      <c r="D8" s="13">
        <f>C8/'gender total'!C216</f>
        <v>1.4645637034002458E-2</v>
      </c>
      <c r="E8" s="14">
        <v>4637828.3899999997</v>
      </c>
      <c r="F8" s="13">
        <f>E8/'gender total'!E216</f>
        <v>1.5024866778843605E-2</v>
      </c>
      <c r="G8" s="15">
        <f t="shared" si="0"/>
        <v>10810.788787878788</v>
      </c>
      <c r="N8" s="16"/>
      <c r="O8" s="16"/>
      <c r="P8" s="16"/>
    </row>
    <row r="9" spans="1:16" x14ac:dyDescent="0.3">
      <c r="A9" s="2" t="s">
        <v>8</v>
      </c>
      <c r="B9" s="11">
        <v>20142</v>
      </c>
      <c r="C9" s="12">
        <v>641</v>
      </c>
      <c r="D9" s="13">
        <f>C9/'gender total'!C217</f>
        <v>2.0245728182937999E-2</v>
      </c>
      <c r="E9" s="14">
        <v>6939339.0099999998</v>
      </c>
      <c r="F9" s="13">
        <f>E9/'gender total'!E217</f>
        <v>1.9025612984336904E-2</v>
      </c>
      <c r="G9" s="15">
        <f t="shared" si="0"/>
        <v>10825.801887675507</v>
      </c>
      <c r="N9" s="16"/>
      <c r="O9" s="16"/>
      <c r="P9" s="16"/>
    </row>
    <row r="10" spans="1:16" x14ac:dyDescent="0.3">
      <c r="A10" s="2" t="s">
        <v>8</v>
      </c>
      <c r="B10" s="11">
        <v>20151</v>
      </c>
      <c r="C10" s="12">
        <v>440</v>
      </c>
      <c r="D10" s="13">
        <f>C10/'gender total'!C218</f>
        <v>1.398734780811902E-2</v>
      </c>
      <c r="E10" s="14">
        <v>2085975.7</v>
      </c>
      <c r="F10" s="13">
        <f>E10/'gender total'!E218</f>
        <v>6.1607174784250708E-3</v>
      </c>
      <c r="G10" s="15">
        <f t="shared" si="0"/>
        <v>4740.8538636363637</v>
      </c>
      <c r="N10" s="16"/>
      <c r="O10" s="16"/>
      <c r="P10" s="16"/>
    </row>
    <row r="11" spans="1:16" x14ac:dyDescent="0.3">
      <c r="A11" s="2" t="s">
        <v>8</v>
      </c>
      <c r="B11" s="11">
        <v>20152</v>
      </c>
      <c r="C11" s="12">
        <v>569</v>
      </c>
      <c r="D11" s="13">
        <f>C11/'gender total'!C219</f>
        <v>1.623163600057053E-2</v>
      </c>
      <c r="E11" s="14">
        <v>5795650.9299999997</v>
      </c>
      <c r="F11" s="13">
        <f>E11/'gender total'!E219</f>
        <v>1.3797616556448638E-2</v>
      </c>
      <c r="G11" s="15">
        <f t="shared" si="0"/>
        <v>10185.678260105447</v>
      </c>
      <c r="N11" s="16"/>
      <c r="O11" s="16"/>
      <c r="P11" s="16"/>
    </row>
    <row r="12" spans="1:16" x14ac:dyDescent="0.3">
      <c r="A12" s="2" t="s">
        <v>8</v>
      </c>
      <c r="B12" s="11">
        <v>20161</v>
      </c>
      <c r="C12" s="12">
        <v>432</v>
      </c>
      <c r="D12" s="13">
        <f>C12/'gender total'!C220</f>
        <v>1.3281682346430549E-2</v>
      </c>
      <c r="E12" s="14">
        <v>3381126.6</v>
      </c>
      <c r="F12" s="13">
        <f>E12/'gender total'!E220</f>
        <v>9.0055831662037636E-3</v>
      </c>
      <c r="G12" s="15">
        <f t="shared" si="0"/>
        <v>7826.6819444444445</v>
      </c>
      <c r="N12" s="16"/>
      <c r="O12" s="16"/>
      <c r="P12" s="16"/>
    </row>
    <row r="13" spans="1:16" x14ac:dyDescent="0.3">
      <c r="A13" s="2" t="s">
        <v>8</v>
      </c>
      <c r="B13" s="11">
        <v>20162</v>
      </c>
      <c r="C13" s="12">
        <v>554</v>
      </c>
      <c r="D13" s="13">
        <f>C13/'gender total'!C221</f>
        <v>1.4503377140164406E-2</v>
      </c>
      <c r="E13" s="14">
        <v>4636831.83</v>
      </c>
      <c r="F13" s="13">
        <f>E13/'gender total'!E221</f>
        <v>1.127471216836797E-2</v>
      </c>
      <c r="G13" s="15">
        <f t="shared" si="0"/>
        <v>8369.7325451263532</v>
      </c>
      <c r="N13" s="16"/>
      <c r="O13" s="16"/>
      <c r="P13" s="16"/>
    </row>
    <row r="14" spans="1:16" x14ac:dyDescent="0.3">
      <c r="A14" s="2" t="s">
        <v>8</v>
      </c>
      <c r="B14" s="11">
        <v>20171</v>
      </c>
      <c r="C14" s="12">
        <v>492</v>
      </c>
      <c r="D14" s="13">
        <f>C14/'gender total'!C222</f>
        <v>1.4635887672536887E-2</v>
      </c>
      <c r="E14" s="14">
        <v>4933251.78</v>
      </c>
      <c r="F14" s="13">
        <f>E14/'gender total'!E222</f>
        <v>1.4555795417185675E-2</v>
      </c>
      <c r="G14" s="15">
        <f t="shared" si="0"/>
        <v>10026.934512195123</v>
      </c>
      <c r="N14" s="16"/>
      <c r="O14" s="16"/>
      <c r="P14" s="16"/>
    </row>
    <row r="15" spans="1:16" x14ac:dyDescent="0.3">
      <c r="A15" s="2" t="s">
        <v>8</v>
      </c>
      <c r="B15" s="11">
        <v>20172</v>
      </c>
      <c r="C15" s="12">
        <v>530</v>
      </c>
      <c r="D15" s="13">
        <f>C15/'gender total'!C223</f>
        <v>1.3604743691762712E-2</v>
      </c>
      <c r="E15" s="14">
        <v>5236343.3099999996</v>
      </c>
      <c r="F15" s="13">
        <f>E15/'gender total'!E223</f>
        <v>1.321520882051219E-2</v>
      </c>
      <c r="G15" s="15">
        <f t="shared" si="0"/>
        <v>9879.8930377358483</v>
      </c>
      <c r="N15" s="16"/>
      <c r="O15" s="16"/>
      <c r="P15" s="16"/>
    </row>
    <row r="16" spans="1:16" x14ac:dyDescent="0.3">
      <c r="A16" s="2" t="s">
        <v>8</v>
      </c>
      <c r="B16" s="11">
        <v>20181</v>
      </c>
      <c r="C16" s="12">
        <v>416</v>
      </c>
      <c r="D16" s="13">
        <f>C16/'gender total'!C224</f>
        <v>1.2279355333844973E-2</v>
      </c>
      <c r="E16" s="14">
        <v>3655751.13</v>
      </c>
      <c r="F16" s="13">
        <f>E16/'gender total'!E224</f>
        <v>1.0763164406034592E-2</v>
      </c>
      <c r="G16" s="15">
        <f t="shared" si="0"/>
        <v>8787.8632932692308</v>
      </c>
      <c r="N16" s="16"/>
      <c r="O16" s="16"/>
      <c r="P16" s="16"/>
    </row>
    <row r="17" spans="1:16" x14ac:dyDescent="0.3">
      <c r="A17" s="2" t="s">
        <v>8</v>
      </c>
      <c r="B17" s="11">
        <v>20182</v>
      </c>
      <c r="C17" s="12">
        <v>568</v>
      </c>
      <c r="D17" s="13">
        <f>C17/'gender total'!C225</f>
        <v>1.4782427649385801E-2</v>
      </c>
      <c r="E17" s="14">
        <v>5377015.6500000004</v>
      </c>
      <c r="F17" s="13">
        <f>E17/'gender total'!E225</f>
        <v>1.3728547800612351E-2</v>
      </c>
      <c r="G17" s="15">
        <f t="shared" si="0"/>
        <v>9466.5768485915505</v>
      </c>
      <c r="N17" s="16"/>
      <c r="O17" s="16"/>
      <c r="P17" s="16"/>
    </row>
    <row r="18" spans="1:16" x14ac:dyDescent="0.3">
      <c r="A18" s="2" t="s">
        <v>8</v>
      </c>
      <c r="B18" s="11">
        <v>20191</v>
      </c>
      <c r="C18" s="12">
        <v>444</v>
      </c>
      <c r="D18" s="13">
        <f>C18/'gender total'!C226</f>
        <v>1.3003748828491096E-2</v>
      </c>
      <c r="E18" s="14">
        <v>4054973</v>
      </c>
      <c r="F18" s="13">
        <f>E18/'gender total'!E226</f>
        <v>1.1714553082760711E-2</v>
      </c>
      <c r="G18" s="15">
        <f t="shared" si="0"/>
        <v>9132.8220720720728</v>
      </c>
      <c r="N18" s="16"/>
      <c r="O18" s="16"/>
      <c r="P18" s="16"/>
    </row>
    <row r="19" spans="1:16" x14ac:dyDescent="0.3">
      <c r="A19" s="2" t="s">
        <v>8</v>
      </c>
      <c r="B19" s="11">
        <v>20192</v>
      </c>
      <c r="C19" s="12">
        <v>536</v>
      </c>
      <c r="D19" s="13">
        <f>C19/'gender total'!C227</f>
        <v>1.3721424365768118E-2</v>
      </c>
      <c r="E19" s="14">
        <v>4806608.58</v>
      </c>
      <c r="F19" s="13">
        <f>E19/'gender total'!E227</f>
        <v>1.2250592631568231E-2</v>
      </c>
      <c r="G19" s="15">
        <f t="shared" si="0"/>
        <v>8967.5533208955221</v>
      </c>
      <c r="N19" s="16"/>
      <c r="O19" s="16"/>
      <c r="P19" s="16"/>
    </row>
    <row r="20" spans="1:16" x14ac:dyDescent="0.3">
      <c r="A20" s="2" t="s">
        <v>8</v>
      </c>
      <c r="B20" s="11">
        <v>20201</v>
      </c>
      <c r="C20" s="12">
        <v>210</v>
      </c>
      <c r="D20" s="13">
        <f>C20/'gender total'!C228</f>
        <v>1.0685391543275836E-2</v>
      </c>
      <c r="E20" s="14">
        <v>3660633.94</v>
      </c>
      <c r="F20" s="13">
        <f>E20/'gender total'!E228</f>
        <v>1.6035239530082419E-2</v>
      </c>
      <c r="G20" s="15">
        <f t="shared" si="0"/>
        <v>17431.590190476189</v>
      </c>
      <c r="N20" s="16"/>
      <c r="O20" s="16"/>
      <c r="P20" s="16"/>
    </row>
    <row r="21" spans="1:16" x14ac:dyDescent="0.3">
      <c r="A21" s="2" t="s">
        <v>8</v>
      </c>
      <c r="B21" s="11">
        <v>20202</v>
      </c>
      <c r="C21" s="12">
        <v>294</v>
      </c>
      <c r="D21" s="13">
        <f>C21/'gender total'!C229</f>
        <v>1.1849582846318166E-2</v>
      </c>
      <c r="E21" s="14">
        <v>2784566.86</v>
      </c>
      <c r="F21" s="13">
        <f>E21/'gender total'!E229</f>
        <v>9.853168867148281E-3</v>
      </c>
      <c r="G21" s="15">
        <f t="shared" si="0"/>
        <v>9471.3158503401355</v>
      </c>
      <c r="N21" s="16"/>
      <c r="O21" s="16"/>
      <c r="P21" s="16"/>
    </row>
    <row r="22" spans="1:16" x14ac:dyDescent="0.3">
      <c r="A22" s="2" t="s">
        <v>8</v>
      </c>
      <c r="B22" s="11">
        <v>20211</v>
      </c>
      <c r="C22" s="12">
        <v>174</v>
      </c>
      <c r="D22" s="13">
        <f>C22/'gender total'!C230</f>
        <v>9.4043887147335428E-3</v>
      </c>
      <c r="E22" s="14">
        <v>1037681.15</v>
      </c>
      <c r="F22" s="13">
        <f>E22/'gender total'!E230</f>
        <v>5.2243236640171931E-3</v>
      </c>
      <c r="G22" s="15">
        <f t="shared" si="0"/>
        <v>5963.6847701149427</v>
      </c>
      <c r="N22" s="16"/>
      <c r="O22" s="16"/>
      <c r="P22" s="16"/>
    </row>
    <row r="23" spans="1:16" x14ac:dyDescent="0.3">
      <c r="A23" s="2" t="s">
        <v>8</v>
      </c>
      <c r="B23" s="11">
        <v>20212</v>
      </c>
      <c r="C23" s="12">
        <v>400</v>
      </c>
      <c r="D23" s="13">
        <f>C23/'gender total'!C231</f>
        <v>1.3917884481558803E-2</v>
      </c>
      <c r="E23" s="14">
        <v>3495609.46</v>
      </c>
      <c r="F23" s="13">
        <f>E23/'gender total'!E231</f>
        <v>1.1405389996332877E-2</v>
      </c>
      <c r="G23" s="15">
        <f t="shared" si="0"/>
        <v>8739.0236499999992</v>
      </c>
      <c r="N23" s="16"/>
      <c r="O23" s="16"/>
      <c r="P23" s="16"/>
    </row>
    <row r="24" spans="1:16" x14ac:dyDescent="0.3">
      <c r="A24" s="2" t="s">
        <v>8</v>
      </c>
      <c r="B24" s="11">
        <v>20221</v>
      </c>
      <c r="C24" s="12">
        <v>292</v>
      </c>
      <c r="D24" s="13">
        <f>C24/'gender total'!C232</f>
        <v>1.1297686295751761E-2</v>
      </c>
      <c r="E24" s="14">
        <v>1974257.08</v>
      </c>
      <c r="F24" s="13">
        <f>E24/'gender total'!E232</f>
        <v>7.9650672671880592E-3</v>
      </c>
      <c r="G24" s="15">
        <f t="shared" si="0"/>
        <v>6761.154383561644</v>
      </c>
      <c r="N24" s="16"/>
      <c r="O24" s="16"/>
      <c r="P24" s="16"/>
    </row>
    <row r="25" spans="1:16" x14ac:dyDescent="0.3">
      <c r="A25" s="2" t="s">
        <v>8</v>
      </c>
      <c r="B25" s="11">
        <v>20222</v>
      </c>
      <c r="C25" s="12">
        <v>421</v>
      </c>
      <c r="D25" s="13">
        <f>C25/'gender total'!C233</f>
        <v>1.3590728605094101E-2</v>
      </c>
      <c r="E25" s="14">
        <v>2804039.81</v>
      </c>
      <c r="F25" s="13">
        <f>E25/'gender total'!E233</f>
        <v>9.0415744351596133E-3</v>
      </c>
      <c r="G25" s="15">
        <f t="shared" si="0"/>
        <v>6660.4271021377672</v>
      </c>
      <c r="N25" s="16"/>
      <c r="O25" s="16"/>
      <c r="P25" s="16"/>
    </row>
    <row r="26" spans="1:16" x14ac:dyDescent="0.3">
      <c r="A26" s="2" t="s">
        <v>8</v>
      </c>
      <c r="B26" s="11">
        <v>20231</v>
      </c>
      <c r="C26" s="12">
        <v>354</v>
      </c>
      <c r="D26" s="13">
        <f>C26/'gender total'!C234</f>
        <v>1.1928429423459244E-2</v>
      </c>
      <c r="E26" s="14">
        <v>2483495.17</v>
      </c>
      <c r="F26" s="13">
        <f>E26/'gender total'!E234</f>
        <v>9.3970112543595875E-3</v>
      </c>
      <c r="G26" s="15">
        <f t="shared" si="0"/>
        <v>7015.523079096045</v>
      </c>
      <c r="N26" s="16"/>
      <c r="O26" s="16"/>
      <c r="P26" s="16"/>
    </row>
    <row r="27" spans="1:16" x14ac:dyDescent="0.3">
      <c r="A27" s="2" t="s">
        <v>8</v>
      </c>
      <c r="B27" s="11">
        <v>20232</v>
      </c>
      <c r="C27" s="12">
        <v>484</v>
      </c>
      <c r="D27" s="13">
        <f>C27/'gender total'!C235</f>
        <v>1.3856680695124395E-2</v>
      </c>
      <c r="E27" s="14">
        <v>3509259.53</v>
      </c>
      <c r="F27" s="13">
        <f>E27/'gender total'!E235</f>
        <v>1.2083312934466144E-2</v>
      </c>
      <c r="G27" s="15">
        <f t="shared" si="0"/>
        <v>7250.5362190082642</v>
      </c>
      <c r="N27" s="16"/>
      <c r="O27" s="16"/>
      <c r="P27" s="16"/>
    </row>
    <row r="28" spans="1:16" x14ac:dyDescent="0.3">
      <c r="A28" s="2" t="s">
        <v>8</v>
      </c>
      <c r="B28" s="11">
        <v>20241</v>
      </c>
      <c r="C28" s="12">
        <v>369</v>
      </c>
      <c r="D28" s="13">
        <f>C28/'gender total'!C236</f>
        <v>1.1468175037294878E-2</v>
      </c>
      <c r="E28" s="14">
        <v>1629679.05</v>
      </c>
      <c r="F28" s="13">
        <f>E28/'gender total'!E236</f>
        <v>7.0370877297201264E-3</v>
      </c>
      <c r="G28" s="15">
        <f t="shared" si="0"/>
        <v>4416.4743902439022</v>
      </c>
      <c r="N28" s="16"/>
      <c r="O28" s="16"/>
      <c r="P28" s="16"/>
    </row>
    <row r="29" spans="1:16" x14ac:dyDescent="0.3">
      <c r="A29" s="2" t="s">
        <v>8</v>
      </c>
      <c r="B29" s="11">
        <v>20242</v>
      </c>
      <c r="C29" s="12">
        <v>430</v>
      </c>
      <c r="D29" s="13">
        <f>C29/'gender total'!C237</f>
        <v>1.1893237449868621E-2</v>
      </c>
      <c r="E29" s="14">
        <v>1812190.04</v>
      </c>
      <c r="F29" s="13">
        <f>E29/'gender total'!E237</f>
        <v>8.2767531142490264E-3</v>
      </c>
      <c r="G29" s="15">
        <f t="shared" ref="G29" si="1">IFERROR(E29/C29,"-")</f>
        <v>4214.3954418604653</v>
      </c>
      <c r="N29" s="16"/>
      <c r="O29" s="16"/>
      <c r="P29" s="16"/>
    </row>
    <row r="30" spans="1:16" x14ac:dyDescent="0.3">
      <c r="A30" s="2" t="s">
        <v>8</v>
      </c>
      <c r="B30" s="11">
        <v>20251</v>
      </c>
      <c r="C30" s="12">
        <v>303</v>
      </c>
      <c r="D30" s="13">
        <f>C30/'gender total'!C238</f>
        <v>9.622102254684026E-3</v>
      </c>
      <c r="E30" s="14">
        <v>791435.52</v>
      </c>
      <c r="F30" s="13">
        <f>E30/'gender total'!E238</f>
        <v>6.5677878876979094E-3</v>
      </c>
      <c r="G30" s="15">
        <f t="shared" ref="G30" si="2">IFERROR(E30/C30,"-")</f>
        <v>2611.9984158415841</v>
      </c>
      <c r="N30" s="16"/>
      <c r="O30" s="16"/>
      <c r="P30" s="16"/>
    </row>
    <row r="31" spans="1:16" x14ac:dyDescent="0.3">
      <c r="A31" s="2" t="s">
        <v>8</v>
      </c>
      <c r="B31" s="11">
        <v>20252</v>
      </c>
      <c r="C31" s="12">
        <v>236</v>
      </c>
      <c r="D31" s="13">
        <f>C31/'gender total'!C239</f>
        <v>1.2172477821332784E-2</v>
      </c>
      <c r="E31" s="14">
        <v>331114.98</v>
      </c>
      <c r="F31" s="13">
        <f>E31/'gender total'!E239</f>
        <v>1.0077394783130276E-2</v>
      </c>
      <c r="G31" s="15">
        <f t="shared" ref="G31" si="3">IFERROR(E31/C31,"-")</f>
        <v>1403.0295762711864</v>
      </c>
      <c r="N31" s="16"/>
      <c r="O31" s="16"/>
      <c r="P31" s="16"/>
    </row>
    <row r="32" spans="1:16" x14ac:dyDescent="0.3">
      <c r="A32" s="2" t="s">
        <v>9</v>
      </c>
      <c r="B32" s="11">
        <v>20131</v>
      </c>
      <c r="C32" s="12">
        <v>1325</v>
      </c>
      <c r="D32" s="13">
        <f>C32/'gender total'!C214</f>
        <v>4.8741907004120073E-2</v>
      </c>
      <c r="E32" s="14">
        <v>16700968.68</v>
      </c>
      <c r="F32" s="13">
        <f>E32/'gender total'!E214</f>
        <v>5.8723084809523582E-2</v>
      </c>
      <c r="G32" s="15">
        <f t="shared" si="0"/>
        <v>12604.504664150943</v>
      </c>
      <c r="N32" s="16"/>
      <c r="O32" s="16"/>
      <c r="P32" s="16"/>
    </row>
    <row r="33" spans="1:16" x14ac:dyDescent="0.3">
      <c r="A33" s="2" t="s">
        <v>9</v>
      </c>
      <c r="B33" s="11">
        <v>20132</v>
      </c>
      <c r="C33" s="12">
        <v>1637</v>
      </c>
      <c r="D33" s="13">
        <f>C33/'gender total'!C215</f>
        <v>4.9743231334893188E-2</v>
      </c>
      <c r="E33" s="14">
        <v>20335111.079999998</v>
      </c>
      <c r="F33" s="13">
        <f>E33/'gender total'!E215</f>
        <v>5.7959814568835977E-2</v>
      </c>
      <c r="G33" s="15">
        <f t="shared" si="0"/>
        <v>12422.181478313987</v>
      </c>
      <c r="N33" s="16"/>
      <c r="O33" s="16"/>
      <c r="P33" s="16"/>
    </row>
    <row r="34" spans="1:16" x14ac:dyDescent="0.3">
      <c r="A34" s="2" t="s">
        <v>9</v>
      </c>
      <c r="B34" s="11">
        <v>20141</v>
      </c>
      <c r="C34" s="12">
        <v>1382</v>
      </c>
      <c r="D34" s="13">
        <f>C34/'gender total'!C216</f>
        <v>4.7180117438208387E-2</v>
      </c>
      <c r="E34" s="14">
        <v>17862430.98</v>
      </c>
      <c r="F34" s="13">
        <f>E34/'gender total'!E216</f>
        <v>5.7867739651485652E-2</v>
      </c>
      <c r="G34" s="15">
        <f t="shared" si="0"/>
        <v>12925.058596237337</v>
      </c>
      <c r="N34" s="16"/>
      <c r="O34" s="16"/>
      <c r="P34" s="16"/>
    </row>
    <row r="35" spans="1:16" x14ac:dyDescent="0.3">
      <c r="A35" s="2" t="s">
        <v>9</v>
      </c>
      <c r="B35" s="11">
        <v>20142</v>
      </c>
      <c r="C35" s="12">
        <v>1747</v>
      </c>
      <c r="D35" s="13">
        <f>C35/'gender total'!C217</f>
        <v>5.5178295063327124E-2</v>
      </c>
      <c r="E35" s="14">
        <v>22270190.120000001</v>
      </c>
      <c r="F35" s="13">
        <f>E35/'gender total'!E217</f>
        <v>6.1058267610235042E-2</v>
      </c>
      <c r="G35" s="15">
        <f t="shared" si="0"/>
        <v>12747.676084716657</v>
      </c>
      <c r="N35" s="16"/>
      <c r="O35" s="16"/>
      <c r="P35" s="16"/>
    </row>
    <row r="36" spans="1:16" x14ac:dyDescent="0.3">
      <c r="A36" s="2" t="s">
        <v>9</v>
      </c>
      <c r="B36" s="11">
        <v>20151</v>
      </c>
      <c r="C36" s="12">
        <v>1561</v>
      </c>
      <c r="D36" s="13">
        <f>C36/'gender total'!C218</f>
        <v>4.9623295291985885E-2</v>
      </c>
      <c r="E36" s="14">
        <v>18806872.420000002</v>
      </c>
      <c r="F36" s="13">
        <f>E36/'gender total'!E218</f>
        <v>5.5544188569600514E-2</v>
      </c>
      <c r="G36" s="15">
        <f t="shared" si="0"/>
        <v>12047.964394618835</v>
      </c>
      <c r="N36" s="16"/>
      <c r="O36" s="16"/>
      <c r="P36" s="16"/>
    </row>
    <row r="37" spans="1:16" x14ac:dyDescent="0.3">
      <c r="A37" s="2" t="s">
        <v>9</v>
      </c>
      <c r="B37" s="11">
        <v>20152</v>
      </c>
      <c r="C37" s="12">
        <v>2047</v>
      </c>
      <c r="D37" s="13">
        <f>C37/'gender total'!C219</f>
        <v>5.8393952360576235E-2</v>
      </c>
      <c r="E37" s="14">
        <v>25950092.379999999</v>
      </c>
      <c r="F37" s="13">
        <f>E37/'gender total'!E219</f>
        <v>6.1778983687628623E-2</v>
      </c>
      <c r="G37" s="15">
        <f t="shared" si="0"/>
        <v>12677.133551538836</v>
      </c>
      <c r="N37" s="16"/>
      <c r="O37" s="16"/>
      <c r="P37" s="16"/>
    </row>
    <row r="38" spans="1:16" x14ac:dyDescent="0.3">
      <c r="A38" s="2" t="s">
        <v>9</v>
      </c>
      <c r="B38" s="11">
        <v>20161</v>
      </c>
      <c r="C38" s="12">
        <v>1777</v>
      </c>
      <c r="D38" s="13">
        <f>C38/'gender total'!C220</f>
        <v>5.4633216503720099E-2</v>
      </c>
      <c r="E38" s="14">
        <v>22526585.18</v>
      </c>
      <c r="F38" s="13">
        <f>E38/'gender total'!E220</f>
        <v>5.9999242941409868E-2</v>
      </c>
      <c r="G38" s="15">
        <f t="shared" si="0"/>
        <v>12676.750241980866</v>
      </c>
      <c r="N38" s="16"/>
      <c r="O38" s="16"/>
      <c r="P38" s="16"/>
    </row>
    <row r="39" spans="1:16" x14ac:dyDescent="0.3">
      <c r="A39" s="2" t="s">
        <v>9</v>
      </c>
      <c r="B39" s="11">
        <v>20162</v>
      </c>
      <c r="C39" s="12">
        <v>2320</v>
      </c>
      <c r="D39" s="13">
        <f>C39/'gender total'!C221</f>
        <v>6.0736164197078384E-2</v>
      </c>
      <c r="E39" s="14">
        <v>28846398.559999999</v>
      </c>
      <c r="F39" s="13">
        <f>E39/'gender total'!E221</f>
        <v>7.0141608059575505E-2</v>
      </c>
      <c r="G39" s="15">
        <f t="shared" si="0"/>
        <v>12433.792482758619</v>
      </c>
      <c r="N39" s="16"/>
      <c r="O39" s="16"/>
      <c r="P39" s="16"/>
    </row>
    <row r="40" spans="1:16" x14ac:dyDescent="0.3">
      <c r="A40" s="2" t="s">
        <v>9</v>
      </c>
      <c r="B40" s="11">
        <v>20171</v>
      </c>
      <c r="C40" s="12">
        <v>1862</v>
      </c>
      <c r="D40" s="13">
        <f>C40/'gender total'!C222</f>
        <v>5.5390290337934314E-2</v>
      </c>
      <c r="E40" s="14">
        <v>18223141.059999999</v>
      </c>
      <c r="F40" s="13">
        <f>E40/'gender total'!E222</f>
        <v>5.3768249616458062E-2</v>
      </c>
      <c r="G40" s="15">
        <f t="shared" si="0"/>
        <v>9786.8641568206222</v>
      </c>
      <c r="N40" s="16"/>
      <c r="O40" s="16"/>
      <c r="P40" s="16"/>
    </row>
    <row r="41" spans="1:16" x14ac:dyDescent="0.3">
      <c r="A41" s="2" t="s">
        <v>9</v>
      </c>
      <c r="B41" s="11">
        <v>20172</v>
      </c>
      <c r="C41" s="12">
        <v>2390</v>
      </c>
      <c r="D41" s="13">
        <f>C41/'gender total'!C223</f>
        <v>6.1349693251533742E-2</v>
      </c>
      <c r="E41" s="14">
        <v>21515607.34</v>
      </c>
      <c r="F41" s="13">
        <f>E41/'gender total'!E223</f>
        <v>5.4299962218910522E-2</v>
      </c>
      <c r="G41" s="15">
        <f t="shared" si="0"/>
        <v>9002.3461673640159</v>
      </c>
      <c r="N41" s="16"/>
      <c r="O41" s="16"/>
      <c r="P41" s="16"/>
    </row>
    <row r="42" spans="1:16" x14ac:dyDescent="0.3">
      <c r="A42" s="2" t="s">
        <v>9</v>
      </c>
      <c r="B42" s="11">
        <v>20181</v>
      </c>
      <c r="C42" s="12">
        <v>1814</v>
      </c>
      <c r="D42" s="13">
        <f>C42/'gender total'!C224</f>
        <v>5.3545073499025916E-2</v>
      </c>
      <c r="E42" s="14">
        <v>17135382.949999999</v>
      </c>
      <c r="F42" s="13">
        <f>E42/'gender total'!E224</f>
        <v>5.0449534799490582E-2</v>
      </c>
      <c r="G42" s="15">
        <f t="shared" si="0"/>
        <v>9446.1868522601981</v>
      </c>
      <c r="N42" s="16"/>
      <c r="O42" s="16"/>
      <c r="P42" s="16"/>
    </row>
    <row r="43" spans="1:16" x14ac:dyDescent="0.3">
      <c r="A43" s="2" t="s">
        <v>9</v>
      </c>
      <c r="B43" s="11">
        <v>20182</v>
      </c>
      <c r="C43" s="12">
        <v>2366</v>
      </c>
      <c r="D43" s="13">
        <f>C43/'gender total'!C225</f>
        <v>6.157609827191339E-2</v>
      </c>
      <c r="E43" s="14">
        <v>23182596.02</v>
      </c>
      <c r="F43" s="13">
        <f>E43/'gender total'!E225</f>
        <v>5.9189594808572971E-2</v>
      </c>
      <c r="G43" s="15">
        <f t="shared" si="0"/>
        <v>9798.2231699070162</v>
      </c>
      <c r="N43" s="16"/>
      <c r="O43" s="16"/>
      <c r="P43" s="16"/>
    </row>
    <row r="44" spans="1:16" x14ac:dyDescent="0.3">
      <c r="A44" s="2" t="s">
        <v>9</v>
      </c>
      <c r="B44" s="11">
        <v>20191</v>
      </c>
      <c r="C44" s="12">
        <v>1879</v>
      </c>
      <c r="D44" s="13">
        <f>C44/'gender total'!C226</f>
        <v>5.5031630740393626E-2</v>
      </c>
      <c r="E44" s="14">
        <v>16301809.609999999</v>
      </c>
      <c r="F44" s="13">
        <f>E44/'gender total'!E226</f>
        <v>4.7094866974799504E-2</v>
      </c>
      <c r="G44" s="15">
        <f t="shared" si="0"/>
        <v>8675.7901064395955</v>
      </c>
      <c r="N44" s="16"/>
      <c r="O44" s="16"/>
      <c r="P44" s="16"/>
    </row>
    <row r="45" spans="1:16" x14ac:dyDescent="0.3">
      <c r="A45" s="2" t="s">
        <v>9</v>
      </c>
      <c r="B45" s="11">
        <v>20192</v>
      </c>
      <c r="C45" s="12">
        <v>2283</v>
      </c>
      <c r="D45" s="13">
        <f>C45/'gender total'!C227</f>
        <v>5.8444051916135477E-2</v>
      </c>
      <c r="E45" s="14">
        <v>23310999.91</v>
      </c>
      <c r="F45" s="13">
        <f>E45/'gender total'!E227</f>
        <v>5.9412693790001449E-2</v>
      </c>
      <c r="G45" s="15">
        <f t="shared" si="0"/>
        <v>10210.687652212002</v>
      </c>
      <c r="N45" s="16"/>
      <c r="O45" s="16"/>
      <c r="P45" s="16"/>
    </row>
    <row r="46" spans="1:16" x14ac:dyDescent="0.3">
      <c r="A46" s="2" t="s">
        <v>9</v>
      </c>
      <c r="B46" s="11">
        <v>20201</v>
      </c>
      <c r="C46" s="12">
        <v>1138</v>
      </c>
      <c r="D46" s="13">
        <f>C46/'gender total'!C228</f>
        <v>5.7904645601180478E-2</v>
      </c>
      <c r="E46" s="14">
        <v>10929268.34</v>
      </c>
      <c r="F46" s="13">
        <f>E46/'gender total'!E228</f>
        <v>4.7875160038658847E-2</v>
      </c>
      <c r="G46" s="15">
        <f t="shared" si="0"/>
        <v>9603.9264850615109</v>
      </c>
      <c r="N46" s="16"/>
      <c r="O46" s="16"/>
      <c r="P46" s="16"/>
    </row>
    <row r="47" spans="1:16" x14ac:dyDescent="0.3">
      <c r="A47" s="2" t="s">
        <v>9</v>
      </c>
      <c r="B47" s="11">
        <v>20202</v>
      </c>
      <c r="C47" s="12">
        <v>1684</v>
      </c>
      <c r="D47" s="13">
        <f>C47/'gender total'!C229</f>
        <v>6.7873120793196559E-2</v>
      </c>
      <c r="E47" s="14">
        <v>17857165.780000001</v>
      </c>
      <c r="F47" s="13">
        <f>E47/'gender total'!E229</f>
        <v>6.3187446653373475E-2</v>
      </c>
      <c r="G47" s="15">
        <f t="shared" si="0"/>
        <v>10604.017684085511</v>
      </c>
      <c r="N47" s="16"/>
      <c r="O47" s="16"/>
      <c r="P47" s="16"/>
    </row>
    <row r="48" spans="1:16" x14ac:dyDescent="0.3">
      <c r="A48" s="2" t="s">
        <v>9</v>
      </c>
      <c r="B48" s="11">
        <v>20211</v>
      </c>
      <c r="C48" s="12">
        <v>1131</v>
      </c>
      <c r="D48" s="13">
        <f>C48/'gender total'!C230</f>
        <v>6.1128526645768025E-2</v>
      </c>
      <c r="E48" s="14">
        <v>10958377.539999999</v>
      </c>
      <c r="F48" s="13">
        <f>E48/'gender total'!E230</f>
        <v>5.5171196953376779E-2</v>
      </c>
      <c r="G48" s="15">
        <f t="shared" si="0"/>
        <v>9689.1048099027394</v>
      </c>
      <c r="N48" s="16"/>
      <c r="O48" s="16"/>
      <c r="P48" s="16"/>
    </row>
    <row r="49" spans="1:16" x14ac:dyDescent="0.3">
      <c r="A49" s="2" t="s">
        <v>9</v>
      </c>
      <c r="B49" s="11">
        <v>20212</v>
      </c>
      <c r="C49" s="12">
        <v>1946</v>
      </c>
      <c r="D49" s="13">
        <f>C49/'gender total'!C231</f>
        <v>6.7710508002783582E-2</v>
      </c>
      <c r="E49" s="14">
        <v>20066695.91</v>
      </c>
      <c r="F49" s="13">
        <f>E49/'gender total'!E231</f>
        <v>6.5473130053655335E-2</v>
      </c>
      <c r="G49" s="15">
        <f t="shared" si="0"/>
        <v>10311.76562692703</v>
      </c>
      <c r="N49" s="16"/>
      <c r="O49" s="16"/>
      <c r="P49" s="16"/>
    </row>
    <row r="50" spans="1:16" x14ac:dyDescent="0.3">
      <c r="A50" s="2" t="s">
        <v>9</v>
      </c>
      <c r="B50" s="11">
        <v>20221</v>
      </c>
      <c r="C50" s="12">
        <v>1497</v>
      </c>
      <c r="D50" s="13">
        <f>C50/'gender total'!C232</f>
        <v>5.791998761897392E-2</v>
      </c>
      <c r="E50" s="14">
        <v>11517998.300000001</v>
      </c>
      <c r="F50" s="13">
        <f>E50/'gender total'!E232</f>
        <v>4.6468938707241565E-2</v>
      </c>
      <c r="G50" s="15">
        <f t="shared" si="0"/>
        <v>7694.0536406145629</v>
      </c>
      <c r="N50" s="16"/>
      <c r="O50" s="16"/>
      <c r="P50" s="16"/>
    </row>
    <row r="51" spans="1:16" x14ac:dyDescent="0.3">
      <c r="A51" s="2" t="s">
        <v>9</v>
      </c>
      <c r="B51" s="11">
        <v>20222</v>
      </c>
      <c r="C51" s="12">
        <v>1969</v>
      </c>
      <c r="D51" s="13">
        <f>C51/'gender total'!C233</f>
        <v>6.3563288891758399E-2</v>
      </c>
      <c r="E51" s="14">
        <v>17870314.18</v>
      </c>
      <c r="F51" s="13">
        <f>E51/'gender total'!E233</f>
        <v>5.7622497106472367E-2</v>
      </c>
      <c r="G51" s="15">
        <f t="shared" si="0"/>
        <v>9075.8324936516001</v>
      </c>
      <c r="N51" s="16"/>
      <c r="O51" s="16"/>
      <c r="P51" s="16"/>
    </row>
    <row r="52" spans="1:16" x14ac:dyDescent="0.3">
      <c r="A52" s="2" t="s">
        <v>9</v>
      </c>
      <c r="B52" s="11">
        <v>20231</v>
      </c>
      <c r="C52" s="12">
        <v>1806</v>
      </c>
      <c r="D52" s="13">
        <f>C52/'gender total'!C234</f>
        <v>6.0855207736631063E-2</v>
      </c>
      <c r="E52" s="14">
        <v>14378119.52</v>
      </c>
      <c r="F52" s="13">
        <f>E52/'gender total'!E234</f>
        <v>5.4403709972170901E-2</v>
      </c>
      <c r="G52" s="15">
        <f t="shared" si="0"/>
        <v>7961.3064894795125</v>
      </c>
      <c r="N52" s="16"/>
      <c r="O52" s="16"/>
      <c r="P52" s="16"/>
    </row>
    <row r="53" spans="1:16" x14ac:dyDescent="0.3">
      <c r="A53" s="2" t="s">
        <v>9</v>
      </c>
      <c r="B53" s="11">
        <v>20232</v>
      </c>
      <c r="C53" s="12">
        <v>2395</v>
      </c>
      <c r="D53" s="13">
        <f>C53/'gender total'!C235</f>
        <v>6.856766583641101E-2</v>
      </c>
      <c r="E53" s="14">
        <v>19221533.91</v>
      </c>
      <c r="F53" s="13">
        <f>E53/'gender total'!E235</f>
        <v>6.6184848207844746E-2</v>
      </c>
      <c r="G53" s="15">
        <f t="shared" si="0"/>
        <v>8025.6926555323589</v>
      </c>
      <c r="N53" s="16"/>
      <c r="O53" s="16"/>
      <c r="P53" s="16"/>
    </row>
    <row r="54" spans="1:16" x14ac:dyDescent="0.3">
      <c r="A54" s="2" t="s">
        <v>9</v>
      </c>
      <c r="B54" s="11">
        <v>20241</v>
      </c>
      <c r="C54" s="12">
        <v>2081</v>
      </c>
      <c r="D54" s="13">
        <f>C54/'gender total'!C236</f>
        <v>6.4675534559920436E-2</v>
      </c>
      <c r="E54" s="14">
        <v>14184453.609999999</v>
      </c>
      <c r="F54" s="13">
        <f>E54/'gender total'!E236</f>
        <v>6.1249633448816405E-2</v>
      </c>
      <c r="G54" s="15">
        <f t="shared" si="0"/>
        <v>6816.1718452666983</v>
      </c>
      <c r="N54" s="16"/>
      <c r="O54" s="16"/>
      <c r="P54" s="16"/>
    </row>
    <row r="55" spans="1:16" x14ac:dyDescent="0.3">
      <c r="A55" s="2" t="s">
        <v>9</v>
      </c>
      <c r="B55" s="11">
        <v>20242</v>
      </c>
      <c r="C55" s="12">
        <v>2658</v>
      </c>
      <c r="D55" s="13">
        <f>C55/'gender total'!C237</f>
        <v>7.3516802655234401E-2</v>
      </c>
      <c r="E55" s="14">
        <v>15219725.43</v>
      </c>
      <c r="F55" s="13">
        <f>E55/'gender total'!E237</f>
        <v>6.9512527422768297E-2</v>
      </c>
      <c r="G55" s="15">
        <f t="shared" ref="G55" si="4">IFERROR(E55/C55,"-")</f>
        <v>5726.0065575620765</v>
      </c>
      <c r="N55" s="16"/>
      <c r="O55" s="16"/>
      <c r="P55" s="16"/>
    </row>
    <row r="56" spans="1:16" x14ac:dyDescent="0.3">
      <c r="A56" s="2" t="s">
        <v>9</v>
      </c>
      <c r="B56" s="11">
        <v>20251</v>
      </c>
      <c r="C56" s="12">
        <v>1993</v>
      </c>
      <c r="D56" s="13">
        <f>C56/'gender total'!C238</f>
        <v>6.3289933312162594E-2</v>
      </c>
      <c r="E56" s="14">
        <v>6958002.0499999998</v>
      </c>
      <c r="F56" s="13">
        <f>E56/'gender total'!E238</f>
        <v>5.7741509487174922E-2</v>
      </c>
      <c r="G56" s="15">
        <f t="shared" ref="G56" si="5">IFERROR(E56/C56,"-")</f>
        <v>3491.2202960361265</v>
      </c>
      <c r="N56" s="16"/>
      <c r="O56" s="16"/>
      <c r="P56" s="16"/>
    </row>
    <row r="57" spans="1:16" x14ac:dyDescent="0.3">
      <c r="A57" s="2" t="s">
        <v>9</v>
      </c>
      <c r="B57" s="11">
        <v>20252</v>
      </c>
      <c r="C57" s="12">
        <v>1205</v>
      </c>
      <c r="D57" s="13">
        <f>C57/'gender total'!C239</f>
        <v>6.2151846502991541E-2</v>
      </c>
      <c r="E57" s="14">
        <v>2043752.39</v>
      </c>
      <c r="F57" s="13">
        <f>E57/'gender total'!E239</f>
        <v>6.2201050743750805E-2</v>
      </c>
      <c r="G57" s="15">
        <f t="shared" ref="G57" si="6">IFERROR(E57/C57,"-")</f>
        <v>1696.0600746887967</v>
      </c>
      <c r="N57" s="16"/>
      <c r="O57" s="16"/>
      <c r="P57" s="16"/>
    </row>
    <row r="58" spans="1:16" x14ac:dyDescent="0.3">
      <c r="A58" s="2" t="s">
        <v>10</v>
      </c>
      <c r="B58" s="11">
        <v>20131</v>
      </c>
      <c r="C58" s="12">
        <v>3265</v>
      </c>
      <c r="D58" s="13">
        <f>C58/'gender total'!C214</f>
        <v>0.1201074161271336</v>
      </c>
      <c r="E58" s="14">
        <v>36207959.850000001</v>
      </c>
      <c r="F58" s="13">
        <f>E58/'gender total'!E214</f>
        <v>0.12731256119279033</v>
      </c>
      <c r="G58" s="15">
        <f t="shared" si="0"/>
        <v>11089.727366003062</v>
      </c>
      <c r="N58" s="16"/>
      <c r="O58" s="16"/>
      <c r="P58" s="16"/>
    </row>
    <row r="59" spans="1:16" x14ac:dyDescent="0.3">
      <c r="A59" s="2" t="s">
        <v>10</v>
      </c>
      <c r="B59" s="11">
        <v>20132</v>
      </c>
      <c r="C59" s="12">
        <v>3803</v>
      </c>
      <c r="D59" s="13">
        <f>C59/'gender total'!C215</f>
        <v>0.11556109271020086</v>
      </c>
      <c r="E59" s="14">
        <v>42803063.240000002</v>
      </c>
      <c r="F59" s="13">
        <f>E59/'gender total'!E215</f>
        <v>0.12199872420704573</v>
      </c>
      <c r="G59" s="15">
        <f t="shared" si="0"/>
        <v>11255.078422298186</v>
      </c>
      <c r="N59" s="16"/>
      <c r="O59" s="16"/>
      <c r="P59" s="16"/>
    </row>
    <row r="60" spans="1:16" x14ac:dyDescent="0.3">
      <c r="A60" s="2" t="s">
        <v>10</v>
      </c>
      <c r="B60" s="11">
        <v>20141</v>
      </c>
      <c r="C60" s="12">
        <v>3545</v>
      </c>
      <c r="D60" s="13">
        <f>C60/'gender total'!C216</f>
        <v>0.12102280486139561</v>
      </c>
      <c r="E60" s="14">
        <v>40410811.689999998</v>
      </c>
      <c r="F60" s="13">
        <f>E60/'gender total'!E216</f>
        <v>0.13091624161349916</v>
      </c>
      <c r="G60" s="15">
        <f t="shared" si="0"/>
        <v>11399.382705218617</v>
      </c>
      <c r="N60" s="16"/>
      <c r="O60" s="16"/>
      <c r="P60" s="16"/>
    </row>
    <row r="61" spans="1:16" x14ac:dyDescent="0.3">
      <c r="A61" s="2" t="s">
        <v>10</v>
      </c>
      <c r="B61" s="11">
        <v>20142</v>
      </c>
      <c r="C61" s="12">
        <v>3831</v>
      </c>
      <c r="D61" s="13">
        <f>C61/'gender total'!C217</f>
        <v>0.12100060010738764</v>
      </c>
      <c r="E61" s="14">
        <v>47848184.289999999</v>
      </c>
      <c r="F61" s="13">
        <f>E61/'gender total'!E217</f>
        <v>0.131185554559723</v>
      </c>
      <c r="G61" s="15">
        <f t="shared" si="0"/>
        <v>12489.737481075437</v>
      </c>
      <c r="N61" s="16"/>
      <c r="O61" s="16"/>
      <c r="P61" s="16"/>
    </row>
    <row r="62" spans="1:16" x14ac:dyDescent="0.3">
      <c r="A62" s="2" t="s">
        <v>10</v>
      </c>
      <c r="B62" s="11">
        <v>20151</v>
      </c>
      <c r="C62" s="12">
        <v>3938</v>
      </c>
      <c r="D62" s="13">
        <f>C62/'gender total'!C218</f>
        <v>0.12518676288266523</v>
      </c>
      <c r="E62" s="14">
        <v>41514799.829999998</v>
      </c>
      <c r="F62" s="13">
        <f>E62/'gender total'!E218</f>
        <v>0.12260974704834729</v>
      </c>
      <c r="G62" s="15">
        <f t="shared" si="0"/>
        <v>10542.102546978162</v>
      </c>
      <c r="N62" s="16"/>
      <c r="O62" s="16"/>
      <c r="P62" s="16"/>
    </row>
    <row r="63" spans="1:16" x14ac:dyDescent="0.3">
      <c r="A63" s="2" t="s">
        <v>10</v>
      </c>
      <c r="B63" s="11">
        <v>20152</v>
      </c>
      <c r="C63" s="12">
        <v>4631</v>
      </c>
      <c r="D63" s="13">
        <f>C63/'gender total'!C219</f>
        <v>0.13210668948794752</v>
      </c>
      <c r="E63" s="14">
        <v>56504203.350000001</v>
      </c>
      <c r="F63" s="13">
        <f>E63/'gender total'!E219</f>
        <v>0.13451868324493807</v>
      </c>
      <c r="G63" s="15">
        <f t="shared" si="0"/>
        <v>12201.296339883394</v>
      </c>
      <c r="N63" s="16"/>
      <c r="O63" s="16"/>
      <c r="P63" s="16"/>
    </row>
    <row r="64" spans="1:16" x14ac:dyDescent="0.3">
      <c r="A64" s="2" t="s">
        <v>10</v>
      </c>
      <c r="B64" s="11">
        <v>20161</v>
      </c>
      <c r="C64" s="12">
        <v>4240</v>
      </c>
      <c r="D64" s="13">
        <f>C64/'gender total'!C220</f>
        <v>0.13035725265941092</v>
      </c>
      <c r="E64" s="14">
        <v>51782454.600000001</v>
      </c>
      <c r="F64" s="13">
        <f>E64/'gender total'!E220</f>
        <v>0.13792183985375484</v>
      </c>
      <c r="G64" s="15">
        <f t="shared" si="0"/>
        <v>12212.843066037736</v>
      </c>
      <c r="N64" s="16"/>
      <c r="O64" s="16"/>
      <c r="P64" s="16"/>
    </row>
    <row r="65" spans="1:16" x14ac:dyDescent="0.3">
      <c r="A65" s="2" t="s">
        <v>10</v>
      </c>
      <c r="B65" s="11">
        <v>20162</v>
      </c>
      <c r="C65" s="12">
        <v>5202</v>
      </c>
      <c r="D65" s="13">
        <f>C65/'gender total'!C221</f>
        <v>0.1361851405832766</v>
      </c>
      <c r="E65" s="14">
        <v>53638565.909999996</v>
      </c>
      <c r="F65" s="13">
        <f>E65/'gender total'!E221</f>
        <v>0.13042512947019783</v>
      </c>
      <c r="G65" s="15">
        <f t="shared" si="0"/>
        <v>10311.14300461361</v>
      </c>
      <c r="N65" s="16"/>
      <c r="O65" s="16"/>
      <c r="P65" s="16"/>
    </row>
    <row r="66" spans="1:16" x14ac:dyDescent="0.3">
      <c r="A66" s="2" t="s">
        <v>10</v>
      </c>
      <c r="B66" s="11">
        <v>20171</v>
      </c>
      <c r="C66" s="12">
        <v>4487</v>
      </c>
      <c r="D66" s="13">
        <f>C66/'gender total'!C222</f>
        <v>0.13347810566396953</v>
      </c>
      <c r="E66" s="14">
        <v>46646817.840000004</v>
      </c>
      <c r="F66" s="13">
        <f>E66/'gender total'!E222</f>
        <v>0.1376336679377364</v>
      </c>
      <c r="G66" s="15">
        <f t="shared" si="0"/>
        <v>10395.992386895477</v>
      </c>
      <c r="N66" s="16"/>
      <c r="O66" s="16"/>
      <c r="P66" s="16"/>
    </row>
    <row r="67" spans="1:16" x14ac:dyDescent="0.3">
      <c r="A67" s="2" t="s">
        <v>10</v>
      </c>
      <c r="B67" s="11">
        <v>20172</v>
      </c>
      <c r="C67" s="12">
        <v>5300</v>
      </c>
      <c r="D67" s="13">
        <f>C67/'gender total'!C223</f>
        <v>0.13604743691762713</v>
      </c>
      <c r="E67" s="14">
        <v>52155455.479999997</v>
      </c>
      <c r="F67" s="13">
        <f>E67/'gender total'!E223</f>
        <v>0.13162720518741672</v>
      </c>
      <c r="G67" s="15">
        <f t="shared" si="0"/>
        <v>9840.6519773584896</v>
      </c>
      <c r="N67" s="16"/>
      <c r="O67" s="16"/>
      <c r="P67" s="16"/>
    </row>
    <row r="68" spans="1:16" x14ac:dyDescent="0.3">
      <c r="A68" s="2" t="s">
        <v>10</v>
      </c>
      <c r="B68" s="11">
        <v>20181</v>
      </c>
      <c r="C68" s="12">
        <v>4579</v>
      </c>
      <c r="D68" s="13">
        <f>C68/'gender total'!C224</f>
        <v>0.13516146171556762</v>
      </c>
      <c r="E68" s="14">
        <v>45419555.82</v>
      </c>
      <c r="F68" s="13">
        <f>E68/'gender total'!E224</f>
        <v>0.13372303779872602</v>
      </c>
      <c r="G68" s="15">
        <f t="shared" si="0"/>
        <v>9919.0993273640524</v>
      </c>
      <c r="N68" s="16"/>
      <c r="O68" s="16"/>
      <c r="P68" s="16"/>
    </row>
    <row r="69" spans="1:16" x14ac:dyDescent="0.3">
      <c r="A69" s="2" t="s">
        <v>10</v>
      </c>
      <c r="B69" s="11">
        <v>20182</v>
      </c>
      <c r="C69" s="12">
        <v>5376</v>
      </c>
      <c r="D69" s="13">
        <f>C69/'gender total'!C225</f>
        <v>0.13991255465334165</v>
      </c>
      <c r="E69" s="14">
        <v>52854357.609999999</v>
      </c>
      <c r="F69" s="13">
        <f>E69/'gender total'!E225</f>
        <v>0.13494726855026803</v>
      </c>
      <c r="G69" s="15">
        <f t="shared" si="0"/>
        <v>9831.5397340029758</v>
      </c>
      <c r="N69" s="16"/>
      <c r="O69" s="16"/>
      <c r="P69" s="16"/>
    </row>
    <row r="70" spans="1:16" x14ac:dyDescent="0.3">
      <c r="A70" s="2" t="s">
        <v>10</v>
      </c>
      <c r="B70" s="11">
        <v>20191</v>
      </c>
      <c r="C70" s="12">
        <v>4979</v>
      </c>
      <c r="D70" s="13">
        <f>C70/'gender total'!C226</f>
        <v>0.14582357075913777</v>
      </c>
      <c r="E70" s="14">
        <v>47298093.75</v>
      </c>
      <c r="F70" s="13">
        <f>E70/'gender total'!E226</f>
        <v>0.13664111449022415</v>
      </c>
      <c r="G70" s="15">
        <f t="shared" si="0"/>
        <v>9499.5167202249449</v>
      </c>
      <c r="N70" s="16"/>
      <c r="O70" s="16"/>
      <c r="P70" s="16"/>
    </row>
    <row r="71" spans="1:16" x14ac:dyDescent="0.3">
      <c r="A71" s="2" t="s">
        <v>10</v>
      </c>
      <c r="B71" s="11">
        <v>20192</v>
      </c>
      <c r="C71" s="12">
        <v>5397</v>
      </c>
      <c r="D71" s="13">
        <f>C71/'gender total'!C227</f>
        <v>0.13816143153367638</v>
      </c>
      <c r="E71" s="14">
        <v>50903516.909999996</v>
      </c>
      <c r="F71" s="13">
        <f>E71/'gender total'!E227</f>
        <v>0.12973768069513886</v>
      </c>
      <c r="G71" s="15">
        <f t="shared" si="0"/>
        <v>9431.8171039466361</v>
      </c>
      <c r="N71" s="16"/>
      <c r="O71" s="16"/>
      <c r="P71" s="16"/>
    </row>
    <row r="72" spans="1:16" x14ac:dyDescent="0.3">
      <c r="A72" s="2" t="s">
        <v>10</v>
      </c>
      <c r="B72" s="11">
        <v>20201</v>
      </c>
      <c r="C72" s="12">
        <v>3002</v>
      </c>
      <c r="D72" s="13">
        <f>C72/'gender total'!C228</f>
        <v>0.15275021625197172</v>
      </c>
      <c r="E72" s="14">
        <v>34747577.039999999</v>
      </c>
      <c r="F72" s="13">
        <f>E72/'gender total'!E228</f>
        <v>0.15221017180603214</v>
      </c>
      <c r="G72" s="15">
        <f t="shared" si="0"/>
        <v>11574.809140572952</v>
      </c>
      <c r="N72" s="16"/>
      <c r="O72" s="16"/>
      <c r="P72" s="16"/>
    </row>
    <row r="73" spans="1:16" x14ac:dyDescent="0.3">
      <c r="A73" s="2" t="s">
        <v>10</v>
      </c>
      <c r="B73" s="11">
        <v>20202</v>
      </c>
      <c r="C73" s="12">
        <v>3934</v>
      </c>
      <c r="D73" s="13">
        <f>C73/'gender total'!C229</f>
        <v>0.15855870380073356</v>
      </c>
      <c r="E73" s="14">
        <v>42752308.759999998</v>
      </c>
      <c r="F73" s="13">
        <f>E73/'gender total'!E229</f>
        <v>0.1512787226350682</v>
      </c>
      <c r="G73" s="15">
        <f t="shared" si="0"/>
        <v>10867.389110320284</v>
      </c>
      <c r="N73" s="16"/>
      <c r="O73" s="16"/>
      <c r="P73" s="16"/>
    </row>
    <row r="74" spans="1:16" x14ac:dyDescent="0.3">
      <c r="A74" s="2" t="s">
        <v>10</v>
      </c>
      <c r="B74" s="11">
        <v>20211</v>
      </c>
      <c r="C74" s="12">
        <v>2976</v>
      </c>
      <c r="D74" s="13">
        <f>C74/'gender total'!C230</f>
        <v>0.16084747594854609</v>
      </c>
      <c r="E74" s="14">
        <v>31338013.960000001</v>
      </c>
      <c r="F74" s="13">
        <f>E74/'gender total'!E230</f>
        <v>0.15777479229966659</v>
      </c>
      <c r="G74" s="15">
        <f t="shared" si="0"/>
        <v>10530.246626344086</v>
      </c>
      <c r="N74" s="16"/>
      <c r="O74" s="16"/>
      <c r="P74" s="16"/>
    </row>
    <row r="75" spans="1:16" x14ac:dyDescent="0.3">
      <c r="A75" s="2" t="s">
        <v>10</v>
      </c>
      <c r="B75" s="11">
        <v>20212</v>
      </c>
      <c r="C75" s="12">
        <v>4347</v>
      </c>
      <c r="D75" s="13">
        <f>C75/'gender total'!C231</f>
        <v>0.1512526096033403</v>
      </c>
      <c r="E75" s="14">
        <v>43185392.039999999</v>
      </c>
      <c r="F75" s="13">
        <f>E75/'gender total'!E231</f>
        <v>0.14090425260513212</v>
      </c>
      <c r="G75" s="15">
        <f t="shared" si="0"/>
        <v>9934.5277294685984</v>
      </c>
      <c r="N75" s="16"/>
      <c r="O75" s="16"/>
      <c r="P75" s="16"/>
    </row>
    <row r="76" spans="1:16" x14ac:dyDescent="0.3">
      <c r="A76" s="2" t="s">
        <v>10</v>
      </c>
      <c r="B76" s="11">
        <v>20221</v>
      </c>
      <c r="C76" s="12">
        <v>3968</v>
      </c>
      <c r="D76" s="13">
        <f>C76/'gender total'!C232</f>
        <v>0.15352472336144857</v>
      </c>
      <c r="E76" s="14">
        <v>36214478.030000001</v>
      </c>
      <c r="F76" s="13">
        <f>E76/'gender total'!E232</f>
        <v>0.14610597397733738</v>
      </c>
      <c r="G76" s="15">
        <f t="shared" si="0"/>
        <v>9126.6325680443551</v>
      </c>
      <c r="N76" s="16"/>
      <c r="O76" s="16"/>
      <c r="P76" s="16"/>
    </row>
    <row r="77" spans="1:16" x14ac:dyDescent="0.3">
      <c r="A77" s="2" t="s">
        <v>10</v>
      </c>
      <c r="B77" s="11">
        <v>20222</v>
      </c>
      <c r="C77" s="12">
        <v>4718</v>
      </c>
      <c r="D77" s="13">
        <f>C77/'gender total'!C233</f>
        <v>0.15230655002098331</v>
      </c>
      <c r="E77" s="14">
        <v>44525640.579999998</v>
      </c>
      <c r="F77" s="13">
        <f>E77/'gender total'!E233</f>
        <v>0.14357210341362217</v>
      </c>
      <c r="G77" s="15">
        <f t="shared" si="0"/>
        <v>9437.3973251377702</v>
      </c>
      <c r="N77" s="16"/>
      <c r="O77" s="16"/>
      <c r="P77" s="16"/>
    </row>
    <row r="78" spans="1:16" x14ac:dyDescent="0.3">
      <c r="A78" s="2" t="s">
        <v>10</v>
      </c>
      <c r="B78" s="11">
        <v>20231</v>
      </c>
      <c r="C78" s="12">
        <v>4600</v>
      </c>
      <c r="D78" s="13">
        <f>C78/'gender total'!C234</f>
        <v>0.15500219024834047</v>
      </c>
      <c r="E78" s="14">
        <v>39105562.960000001</v>
      </c>
      <c r="F78" s="13">
        <f>E78/'gender total'!E234</f>
        <v>0.147967034396603</v>
      </c>
      <c r="G78" s="15">
        <f t="shared" si="0"/>
        <v>8501.2093391304352</v>
      </c>
      <c r="N78" s="16"/>
      <c r="O78" s="16"/>
      <c r="P78" s="16"/>
    </row>
    <row r="79" spans="1:16" x14ac:dyDescent="0.3">
      <c r="A79" s="2" t="s">
        <v>10</v>
      </c>
      <c r="B79" s="11">
        <v>20232</v>
      </c>
      <c r="C79" s="12">
        <v>5723</v>
      </c>
      <c r="D79" s="13">
        <f>C79/'gender total'!C235</f>
        <v>0.16384666036817544</v>
      </c>
      <c r="E79" s="14">
        <v>46174195.950000003</v>
      </c>
      <c r="F79" s="13">
        <f>E79/'gender total'!E235</f>
        <v>0.15899002464523032</v>
      </c>
      <c r="G79" s="15">
        <f t="shared" ref="G79:G154" si="7">IFERROR(E79/C79,"-")</f>
        <v>8068.1803162676924</v>
      </c>
      <c r="N79" s="16"/>
      <c r="O79" s="16"/>
      <c r="P79" s="16"/>
    </row>
    <row r="80" spans="1:16" x14ac:dyDescent="0.3">
      <c r="A80" s="2" t="s">
        <v>10</v>
      </c>
      <c r="B80" s="11">
        <v>20241</v>
      </c>
      <c r="C80" s="12">
        <v>5343</v>
      </c>
      <c r="D80" s="13">
        <f>C80/'gender total'!C236</f>
        <v>0.16605544505221284</v>
      </c>
      <c r="E80" s="14">
        <v>38288935.810000002</v>
      </c>
      <c r="F80" s="13">
        <f>E80/'gender total'!E236</f>
        <v>0.16533476353677895</v>
      </c>
      <c r="G80" s="15">
        <f t="shared" si="7"/>
        <v>7166.1867508890145</v>
      </c>
      <c r="N80" s="16"/>
      <c r="O80" s="16"/>
      <c r="P80" s="16"/>
    </row>
    <row r="81" spans="1:16" x14ac:dyDescent="0.3">
      <c r="A81" s="2" t="s">
        <v>10</v>
      </c>
      <c r="B81" s="11">
        <v>20242</v>
      </c>
      <c r="C81" s="12">
        <v>6191</v>
      </c>
      <c r="D81" s="13">
        <f>C81/'gender total'!C237</f>
        <v>0.17123496058636425</v>
      </c>
      <c r="E81" s="14">
        <v>37544768.950000003</v>
      </c>
      <c r="F81" s="13">
        <f>E81/'gender total'!E237</f>
        <v>0.17147692927981917</v>
      </c>
      <c r="G81" s="15">
        <f t="shared" ref="G81" si="8">IFERROR(E81/C81,"-")</f>
        <v>6064.4110725246328</v>
      </c>
      <c r="N81" s="16"/>
      <c r="O81" s="16"/>
      <c r="P81" s="16"/>
    </row>
    <row r="82" spans="1:16" x14ac:dyDescent="0.3">
      <c r="A82" s="2" t="s">
        <v>10</v>
      </c>
      <c r="B82" s="11">
        <v>20251</v>
      </c>
      <c r="C82" s="12">
        <v>5863</v>
      </c>
      <c r="D82" s="13">
        <f>C82/'gender total'!C238</f>
        <v>0.18618609082248333</v>
      </c>
      <c r="E82" s="14">
        <v>22603512.420000002</v>
      </c>
      <c r="F82" s="13">
        <f>E82/'gender total'!E238</f>
        <v>0.18757696785141165</v>
      </c>
      <c r="G82" s="15">
        <f t="shared" ref="G82" si="9">IFERROR(E82/C82,"-")</f>
        <v>3855.2809858434252</v>
      </c>
      <c r="N82" s="16"/>
      <c r="O82" s="16"/>
      <c r="P82" s="16"/>
    </row>
    <row r="83" spans="1:16" x14ac:dyDescent="0.3">
      <c r="A83" s="2" t="s">
        <v>10</v>
      </c>
      <c r="B83" s="11">
        <v>20252</v>
      </c>
      <c r="C83" s="12">
        <v>3609</v>
      </c>
      <c r="D83" s="13">
        <f>C83/'gender total'!C239</f>
        <v>0.186146069733856</v>
      </c>
      <c r="E83" s="14">
        <v>6150163.3200000003</v>
      </c>
      <c r="F83" s="13">
        <f>E83/'gender total'!E239</f>
        <v>0.18717855578858794</v>
      </c>
      <c r="G83" s="15">
        <f t="shared" ref="G83" si="10">IFERROR(E83/C83,"-")</f>
        <v>1704.1184039900249</v>
      </c>
      <c r="N83" s="16"/>
      <c r="O83" s="16"/>
      <c r="P83" s="16"/>
    </row>
    <row r="84" spans="1:16" x14ac:dyDescent="0.3">
      <c r="A84" s="2" t="s">
        <v>11</v>
      </c>
      <c r="B84" s="11">
        <v>20131</v>
      </c>
      <c r="C84" s="12">
        <v>3403</v>
      </c>
      <c r="D84" s="13">
        <f>C84/'gender total'!C214</f>
        <v>0.12518393172454384</v>
      </c>
      <c r="E84" s="14">
        <v>40940917.969999999</v>
      </c>
      <c r="F84" s="13">
        <f>E84/'gender total'!E214</f>
        <v>0.14395434445734545</v>
      </c>
      <c r="G84" s="15">
        <f t="shared" si="7"/>
        <v>12030.831022627093</v>
      </c>
      <c r="N84" s="16"/>
      <c r="O84" s="16"/>
      <c r="P84" s="16"/>
    </row>
    <row r="85" spans="1:16" x14ac:dyDescent="0.3">
      <c r="A85" s="2" t="s">
        <v>11</v>
      </c>
      <c r="B85" s="11">
        <v>20132</v>
      </c>
      <c r="C85" s="12">
        <v>4238</v>
      </c>
      <c r="D85" s="13">
        <f>C85/'gender total'!C215</f>
        <v>0.12877936126895378</v>
      </c>
      <c r="E85" s="14">
        <v>55125189.93</v>
      </c>
      <c r="F85" s="13">
        <f>E85/'gender total'!E215</f>
        <v>0.15711966233403354</v>
      </c>
      <c r="G85" s="15">
        <f t="shared" si="7"/>
        <v>13007.359587069372</v>
      </c>
      <c r="N85" s="16"/>
      <c r="O85" s="16"/>
      <c r="P85" s="16"/>
    </row>
    <row r="86" spans="1:16" x14ac:dyDescent="0.3">
      <c r="A86" s="2" t="s">
        <v>11</v>
      </c>
      <c r="B86" s="11">
        <v>20141</v>
      </c>
      <c r="C86" s="12">
        <v>3759</v>
      </c>
      <c r="D86" s="13">
        <f>C86/'gender total'!C216</f>
        <v>0.12832855387136419</v>
      </c>
      <c r="E86" s="14">
        <v>48966444.759999998</v>
      </c>
      <c r="F86" s="13">
        <f>E86/'gender total'!E216</f>
        <v>0.15863336184213675</v>
      </c>
      <c r="G86" s="15">
        <f t="shared" si="7"/>
        <v>13026.455110401703</v>
      </c>
      <c r="N86" s="16"/>
      <c r="O86" s="16"/>
      <c r="P86" s="16"/>
    </row>
    <row r="87" spans="1:16" x14ac:dyDescent="0.3">
      <c r="A87" s="2" t="s">
        <v>11</v>
      </c>
      <c r="B87" s="11">
        <v>20142</v>
      </c>
      <c r="C87" s="12">
        <v>3852</v>
      </c>
      <c r="D87" s="13">
        <f>C87/'gender total'!C217</f>
        <v>0.12166387669372414</v>
      </c>
      <c r="E87" s="14">
        <v>49667968.560000002</v>
      </c>
      <c r="F87" s="13">
        <f>E87/'gender total'!E217</f>
        <v>0.13617486423116448</v>
      </c>
      <c r="G87" s="15">
        <f t="shared" si="7"/>
        <v>12894.072834890967</v>
      </c>
      <c r="N87" s="16"/>
      <c r="O87" s="16"/>
      <c r="P87" s="16"/>
    </row>
    <row r="88" spans="1:16" x14ac:dyDescent="0.3">
      <c r="A88" s="2" t="s">
        <v>11</v>
      </c>
      <c r="B88" s="11">
        <v>20151</v>
      </c>
      <c r="C88" s="12">
        <v>3867</v>
      </c>
      <c r="D88" s="13">
        <f>C88/'gender total'!C218</f>
        <v>0.1229297135772642</v>
      </c>
      <c r="E88" s="14">
        <v>48551749.07</v>
      </c>
      <c r="F88" s="13">
        <f>E88/'gender total'!E218</f>
        <v>0.14339266229403208</v>
      </c>
      <c r="G88" s="15">
        <f t="shared" si="7"/>
        <v>12555.40446599431</v>
      </c>
      <c r="N88" s="16"/>
      <c r="O88" s="16"/>
      <c r="P88" s="16"/>
    </row>
    <row r="89" spans="1:16" x14ac:dyDescent="0.3">
      <c r="A89" s="2" t="s">
        <v>11</v>
      </c>
      <c r="B89" s="11">
        <v>20152</v>
      </c>
      <c r="C89" s="12">
        <v>4242</v>
      </c>
      <c r="D89" s="13">
        <f>C89/'gender total'!C219</f>
        <v>0.12100984167736414</v>
      </c>
      <c r="E89" s="14">
        <v>59968079.460000001</v>
      </c>
      <c r="F89" s="13">
        <f>E89/'gender total'!E219</f>
        <v>0.14276507954141462</v>
      </c>
      <c r="G89" s="15">
        <f t="shared" si="7"/>
        <v>14136.746690240452</v>
      </c>
      <c r="N89" s="16"/>
      <c r="O89" s="16"/>
      <c r="P89" s="16"/>
    </row>
    <row r="90" spans="1:16" x14ac:dyDescent="0.3">
      <c r="A90" s="2" t="s">
        <v>11</v>
      </c>
      <c r="B90" s="11">
        <v>20161</v>
      </c>
      <c r="C90" s="12">
        <v>3816</v>
      </c>
      <c r="D90" s="13">
        <f>C90/'gender total'!C220</f>
        <v>0.11732152739346983</v>
      </c>
      <c r="E90" s="14">
        <v>49508481.939999998</v>
      </c>
      <c r="F90" s="13">
        <f>E90/'gender total'!E220</f>
        <v>0.13186514564203747</v>
      </c>
      <c r="G90" s="15">
        <f t="shared" si="7"/>
        <v>12973.920843815513</v>
      </c>
      <c r="N90" s="16"/>
      <c r="O90" s="16"/>
      <c r="P90" s="16"/>
    </row>
    <row r="91" spans="1:16" x14ac:dyDescent="0.3">
      <c r="A91" s="2" t="s">
        <v>11</v>
      </c>
      <c r="B91" s="11">
        <v>20162</v>
      </c>
      <c r="C91" s="12">
        <v>4484</v>
      </c>
      <c r="D91" s="13">
        <f>C91/'gender total'!C221</f>
        <v>0.11738834493952563</v>
      </c>
      <c r="E91" s="14">
        <v>53838656.090000004</v>
      </c>
      <c r="F91" s="13">
        <f>E91/'gender total'!E221</f>
        <v>0.13091165977147404</v>
      </c>
      <c r="G91" s="15">
        <f t="shared" si="7"/>
        <v>12006.836772970562</v>
      </c>
      <c r="N91" s="16"/>
      <c r="O91" s="16"/>
      <c r="P91" s="16"/>
    </row>
    <row r="92" spans="1:16" x14ac:dyDescent="0.3">
      <c r="A92" s="2" t="s">
        <v>11</v>
      </c>
      <c r="B92" s="11">
        <v>20171</v>
      </c>
      <c r="C92" s="12">
        <v>3894</v>
      </c>
      <c r="D92" s="13">
        <f>C92/'gender total'!C222</f>
        <v>0.11583769633507854</v>
      </c>
      <c r="E92" s="14">
        <v>43032154.619999997</v>
      </c>
      <c r="F92" s="13">
        <f>E92/'gender total'!E222</f>
        <v>0.12696843115706966</v>
      </c>
      <c r="G92" s="15">
        <f t="shared" si="7"/>
        <v>11050.887164869029</v>
      </c>
      <c r="N92" s="16"/>
      <c r="O92" s="16"/>
      <c r="P92" s="16"/>
    </row>
    <row r="93" spans="1:16" x14ac:dyDescent="0.3">
      <c r="A93" s="2" t="s">
        <v>11</v>
      </c>
      <c r="B93" s="11">
        <v>20172</v>
      </c>
      <c r="C93" s="12">
        <v>4360</v>
      </c>
      <c r="D93" s="13">
        <f>C93/'gender total'!C223</f>
        <v>0.11191826886053854</v>
      </c>
      <c r="E93" s="14">
        <v>49955500.560000002</v>
      </c>
      <c r="F93" s="13">
        <f>E93/'gender total'!E223</f>
        <v>0.12607507425513201</v>
      </c>
      <c r="G93" s="15">
        <f t="shared" si="7"/>
        <v>11457.683614678899</v>
      </c>
      <c r="N93" s="16"/>
      <c r="O93" s="16"/>
      <c r="P93" s="16"/>
    </row>
    <row r="94" spans="1:16" x14ac:dyDescent="0.3">
      <c r="A94" s="2" t="s">
        <v>11</v>
      </c>
      <c r="B94" s="11">
        <v>20181</v>
      </c>
      <c r="C94" s="12">
        <v>3900</v>
      </c>
      <c r="D94" s="13">
        <f>C94/'gender total'!C224</f>
        <v>0.11511895625479662</v>
      </c>
      <c r="E94" s="14">
        <v>46577857.590000004</v>
      </c>
      <c r="F94" s="13">
        <f>E94/'gender total'!E224</f>
        <v>0.13713327879680809</v>
      </c>
      <c r="G94" s="15">
        <f t="shared" si="7"/>
        <v>11943.040407692308</v>
      </c>
      <c r="N94" s="16"/>
      <c r="O94" s="16"/>
      <c r="P94" s="16"/>
    </row>
    <row r="95" spans="1:16" x14ac:dyDescent="0.3">
      <c r="A95" s="2" t="s">
        <v>11</v>
      </c>
      <c r="B95" s="11">
        <v>20182</v>
      </c>
      <c r="C95" s="12">
        <v>4255</v>
      </c>
      <c r="D95" s="13">
        <f>C95/'gender total'!C225</f>
        <v>0.11073808036643765</v>
      </c>
      <c r="E95" s="14">
        <v>48171406.640000001</v>
      </c>
      <c r="F95" s="13">
        <f>E95/'gender total'!E225</f>
        <v>0.12299080042290284</v>
      </c>
      <c r="G95" s="15">
        <f t="shared" si="7"/>
        <v>11321.129645123385</v>
      </c>
      <c r="N95" s="16"/>
      <c r="O95" s="16"/>
      <c r="P95" s="16"/>
    </row>
    <row r="96" spans="1:16" x14ac:dyDescent="0.3">
      <c r="A96" s="2" t="s">
        <v>11</v>
      </c>
      <c r="B96" s="11">
        <v>20191</v>
      </c>
      <c r="C96" s="12">
        <v>3813</v>
      </c>
      <c r="D96" s="13">
        <f>C96/'gender total'!C226</f>
        <v>0.11167408622305529</v>
      </c>
      <c r="E96" s="14">
        <v>43420067.600000001</v>
      </c>
      <c r="F96" s="13">
        <f>E96/'gender total'!E226</f>
        <v>0.12543774934068821</v>
      </c>
      <c r="G96" s="15">
        <f t="shared" si="7"/>
        <v>11387.376763703121</v>
      </c>
      <c r="N96" s="16"/>
      <c r="O96" s="16"/>
      <c r="P96" s="16"/>
    </row>
    <row r="97" spans="1:16" x14ac:dyDescent="0.3">
      <c r="A97" s="2" t="s">
        <v>11</v>
      </c>
      <c r="B97" s="11">
        <v>20192</v>
      </c>
      <c r="C97" s="12">
        <v>4209</v>
      </c>
      <c r="D97" s="13">
        <f>C97/'gender total'!C227</f>
        <v>0.1077490208125336</v>
      </c>
      <c r="E97" s="14">
        <v>47202949.210000001</v>
      </c>
      <c r="F97" s="13">
        <f>E97/'gender total'!E227</f>
        <v>0.1203060520023279</v>
      </c>
      <c r="G97" s="15">
        <f t="shared" si="7"/>
        <v>11214.765789973866</v>
      </c>
      <c r="N97" s="16"/>
      <c r="O97" s="16"/>
      <c r="P97" s="16"/>
    </row>
    <row r="98" spans="1:16" x14ac:dyDescent="0.3">
      <c r="A98" s="2" t="s">
        <v>11</v>
      </c>
      <c r="B98" s="11">
        <v>20201</v>
      </c>
      <c r="C98" s="12">
        <v>2304</v>
      </c>
      <c r="D98" s="13">
        <f>C98/'gender total'!C228</f>
        <v>0.11723401007479774</v>
      </c>
      <c r="E98" s="14">
        <v>31021655.59</v>
      </c>
      <c r="F98" s="13">
        <f>E98/'gender total'!E228</f>
        <v>0.13588894332476475</v>
      </c>
      <c r="G98" s="15">
        <f t="shared" si="7"/>
        <v>13464.260238715278</v>
      </c>
      <c r="N98" s="16"/>
      <c r="O98" s="16"/>
      <c r="P98" s="16"/>
    </row>
    <row r="99" spans="1:16" x14ac:dyDescent="0.3">
      <c r="A99" s="2" t="s">
        <v>11</v>
      </c>
      <c r="B99" s="11">
        <v>20202</v>
      </c>
      <c r="C99" s="12">
        <v>2720</v>
      </c>
      <c r="D99" s="13">
        <f>C99/'gender total'!C229</f>
        <v>0.10962879368022248</v>
      </c>
      <c r="E99" s="14">
        <v>35942832.280000001</v>
      </c>
      <c r="F99" s="13">
        <f>E99/'gender total'!E229</f>
        <v>0.12718344138392437</v>
      </c>
      <c r="G99" s="15">
        <f t="shared" si="7"/>
        <v>13214.276573529412</v>
      </c>
      <c r="N99" s="16"/>
      <c r="O99" s="16"/>
      <c r="P99" s="16"/>
    </row>
    <row r="100" spans="1:16" x14ac:dyDescent="0.3">
      <c r="A100" s="2" t="s">
        <v>11</v>
      </c>
      <c r="B100" s="11">
        <v>20211</v>
      </c>
      <c r="C100" s="12">
        <v>2123</v>
      </c>
      <c r="D100" s="13">
        <f>C100/'gender total'!C230</f>
        <v>0.11474435196195006</v>
      </c>
      <c r="E100" s="14">
        <v>24099848.079999998</v>
      </c>
      <c r="F100" s="13">
        <f>E100/'gender total'!E230</f>
        <v>0.12133342368565075</v>
      </c>
      <c r="G100" s="15">
        <f t="shared" si="7"/>
        <v>11351.78901554404</v>
      </c>
      <c r="N100" s="16"/>
      <c r="O100" s="16"/>
      <c r="P100" s="16"/>
    </row>
    <row r="101" spans="1:16" x14ac:dyDescent="0.3">
      <c r="A101" s="2" t="s">
        <v>11</v>
      </c>
      <c r="B101" s="11">
        <v>20212</v>
      </c>
      <c r="C101" s="12">
        <v>3078</v>
      </c>
      <c r="D101" s="13">
        <f>C101/'gender total'!C231</f>
        <v>0.10709812108559499</v>
      </c>
      <c r="E101" s="14">
        <v>36662027.759999998</v>
      </c>
      <c r="F101" s="13">
        <f>E101/'gender total'!E231</f>
        <v>0.11961997741566423</v>
      </c>
      <c r="G101" s="15">
        <f t="shared" si="7"/>
        <v>11910.990175438596</v>
      </c>
      <c r="N101" s="16"/>
      <c r="O101" s="16"/>
      <c r="P101" s="16"/>
    </row>
    <row r="102" spans="1:16" x14ac:dyDescent="0.3">
      <c r="A102" s="2" t="s">
        <v>11</v>
      </c>
      <c r="B102" s="11">
        <v>20221</v>
      </c>
      <c r="C102" s="12">
        <v>2879</v>
      </c>
      <c r="D102" s="13">
        <f>C102/'gender total'!C232</f>
        <v>0.11139054399133329</v>
      </c>
      <c r="E102" s="14">
        <v>32118587.41</v>
      </c>
      <c r="F102" s="13">
        <f>E102/'gender total'!E232</f>
        <v>0.12958125455865629</v>
      </c>
      <c r="G102" s="15">
        <f t="shared" si="7"/>
        <v>11156.160962139631</v>
      </c>
      <c r="N102" s="16"/>
      <c r="O102" s="16"/>
      <c r="P102" s="16"/>
    </row>
    <row r="103" spans="1:16" x14ac:dyDescent="0.3">
      <c r="A103" s="2" t="s">
        <v>11</v>
      </c>
      <c r="B103" s="11">
        <v>20222</v>
      </c>
      <c r="C103" s="12">
        <v>3461</v>
      </c>
      <c r="D103" s="13">
        <f>C103/'gender total'!C233</f>
        <v>0.11172805629983536</v>
      </c>
      <c r="E103" s="14">
        <v>40532900.369999997</v>
      </c>
      <c r="F103" s="13">
        <f>E103/'gender total'!E233</f>
        <v>0.13069758655397393</v>
      </c>
      <c r="G103" s="15">
        <f t="shared" si="7"/>
        <v>11711.326313204276</v>
      </c>
      <c r="N103" s="16"/>
      <c r="O103" s="16"/>
      <c r="P103" s="16"/>
    </row>
    <row r="104" spans="1:16" x14ac:dyDescent="0.3">
      <c r="A104" s="2" t="s">
        <v>11</v>
      </c>
      <c r="B104" s="11">
        <v>20231</v>
      </c>
      <c r="C104" s="12">
        <v>3275</v>
      </c>
      <c r="D104" s="13">
        <f>C104/'gender total'!C234</f>
        <v>0.11035482023115543</v>
      </c>
      <c r="E104" s="14">
        <v>32824614.649999999</v>
      </c>
      <c r="F104" s="13">
        <f>E104/'gender total'!E234</f>
        <v>0.12420127770414249</v>
      </c>
      <c r="G104" s="15">
        <f t="shared" si="7"/>
        <v>10022.783099236642</v>
      </c>
      <c r="N104" s="16"/>
      <c r="O104" s="16"/>
      <c r="P104" s="16"/>
    </row>
    <row r="105" spans="1:16" x14ac:dyDescent="0.3">
      <c r="A105" s="2" t="s">
        <v>11</v>
      </c>
      <c r="B105" s="11">
        <v>20232</v>
      </c>
      <c r="C105" s="12">
        <v>3720</v>
      </c>
      <c r="D105" s="13">
        <f>C105/'gender total'!C235</f>
        <v>0.10650176071459246</v>
      </c>
      <c r="E105" s="14">
        <v>35868521.770000003</v>
      </c>
      <c r="F105" s="13">
        <f>E105/'gender total'!E235</f>
        <v>0.12350485033622507</v>
      </c>
      <c r="G105" s="15">
        <f t="shared" si="7"/>
        <v>9642.0757446236566</v>
      </c>
      <c r="N105" s="16"/>
      <c r="O105" s="16"/>
      <c r="P105" s="16"/>
    </row>
    <row r="106" spans="1:16" x14ac:dyDescent="0.3">
      <c r="A106" s="2" t="s">
        <v>11</v>
      </c>
      <c r="B106" s="11">
        <v>20241</v>
      </c>
      <c r="C106" s="12">
        <v>3464</v>
      </c>
      <c r="D106" s="13">
        <f>C106/'gender total'!C236</f>
        <v>0.10765788165091994</v>
      </c>
      <c r="E106" s="14">
        <v>27285317.789999999</v>
      </c>
      <c r="F106" s="13">
        <f>E106/'gender total'!E236</f>
        <v>0.11782023891239397</v>
      </c>
      <c r="G106" s="15">
        <f t="shared" si="7"/>
        <v>7876.8238423787525</v>
      </c>
      <c r="N106" s="16"/>
      <c r="O106" s="16"/>
      <c r="P106" s="16"/>
    </row>
    <row r="107" spans="1:16" x14ac:dyDescent="0.3">
      <c r="A107" s="2" t="s">
        <v>11</v>
      </c>
      <c r="B107" s="11">
        <v>20242</v>
      </c>
      <c r="C107" s="12">
        <v>4008</v>
      </c>
      <c r="D107" s="13">
        <f>C107/'gender total'!C237</f>
        <v>0.11085603650947311</v>
      </c>
      <c r="E107" s="14">
        <v>25586620.09</v>
      </c>
      <c r="F107" s="13">
        <f>E107/'gender total'!E237</f>
        <v>0.11686088811801117</v>
      </c>
      <c r="G107" s="15">
        <f t="shared" ref="G107" si="11">IFERROR(E107/C107,"-")</f>
        <v>6383.8872480039918</v>
      </c>
      <c r="N107" s="16"/>
      <c r="O107" s="16"/>
      <c r="P107" s="16"/>
    </row>
    <row r="108" spans="1:16" x14ac:dyDescent="0.3">
      <c r="A108" s="2" t="s">
        <v>11</v>
      </c>
      <c r="B108" s="11">
        <v>20251</v>
      </c>
      <c r="C108" s="12">
        <v>3660</v>
      </c>
      <c r="D108" s="13">
        <f>C108/'gender total'!C238</f>
        <v>0.11622737376945062</v>
      </c>
      <c r="E108" s="14">
        <v>14456897.52</v>
      </c>
      <c r="F108" s="13">
        <f>E108/'gender total'!E238</f>
        <v>0.11997166417997759</v>
      </c>
      <c r="G108" s="15">
        <f t="shared" ref="G108" si="12">IFERROR(E108/C108,"-")</f>
        <v>3949.9719999999998</v>
      </c>
      <c r="N108" s="16"/>
      <c r="O108" s="16"/>
      <c r="P108" s="16"/>
    </row>
    <row r="109" spans="1:16" x14ac:dyDescent="0.3">
      <c r="A109" s="2" t="s">
        <v>11</v>
      </c>
      <c r="B109" s="11">
        <v>20252</v>
      </c>
      <c r="C109" s="12">
        <v>2204</v>
      </c>
      <c r="D109" s="13">
        <f>C109/'gender total'!C239</f>
        <v>0.11367856406024344</v>
      </c>
      <c r="E109" s="14">
        <v>3785659.17</v>
      </c>
      <c r="F109" s="13">
        <f>E109/'gender total'!E239</f>
        <v>0.11521551205707241</v>
      </c>
      <c r="G109" s="15">
        <f t="shared" ref="G109" si="13">IFERROR(E109/C109,"-")</f>
        <v>1717.6312023593466</v>
      </c>
      <c r="N109" s="16"/>
      <c r="O109" s="16"/>
      <c r="P109" s="16"/>
    </row>
    <row r="110" spans="1:16" x14ac:dyDescent="0.3">
      <c r="A110" s="2" t="s">
        <v>12</v>
      </c>
      <c r="B110" s="11">
        <v>20131</v>
      </c>
      <c r="C110" s="12">
        <v>1599</v>
      </c>
      <c r="D110" s="13">
        <f>C110/'gender total'!C214</f>
        <v>5.8821365509123015E-2</v>
      </c>
      <c r="E110" s="14">
        <v>19345233.539999999</v>
      </c>
      <c r="F110" s="13">
        <f>E110/'gender total'!E214</f>
        <v>6.8020712546444942E-2</v>
      </c>
      <c r="G110" s="15">
        <f t="shared" si="7"/>
        <v>12098.332420262663</v>
      </c>
      <c r="N110" s="16"/>
      <c r="O110" s="16"/>
      <c r="P110" s="16"/>
    </row>
    <row r="111" spans="1:16" x14ac:dyDescent="0.3">
      <c r="A111" s="2" t="s">
        <v>12</v>
      </c>
      <c r="B111" s="11">
        <v>20132</v>
      </c>
      <c r="C111" s="12">
        <v>2030</v>
      </c>
      <c r="D111" s="13">
        <f>C111/'gender total'!C215</f>
        <v>6.1685253274180313E-2</v>
      </c>
      <c r="E111" s="14">
        <v>26093627.100000001</v>
      </c>
      <c r="F111" s="13">
        <f>E111/'gender total'!E215</f>
        <v>7.4372929766378909E-2</v>
      </c>
      <c r="G111" s="15">
        <f t="shared" si="7"/>
        <v>12854.003497536947</v>
      </c>
      <c r="N111" s="16"/>
      <c r="O111" s="16"/>
      <c r="P111" s="16"/>
    </row>
    <row r="112" spans="1:16" x14ac:dyDescent="0.3">
      <c r="A112" s="2" t="s">
        <v>12</v>
      </c>
      <c r="B112" s="11">
        <v>20141</v>
      </c>
      <c r="C112" s="12">
        <v>1883</v>
      </c>
      <c r="D112" s="13">
        <f>C112/'gender total'!C216</f>
        <v>6.428376348491055E-2</v>
      </c>
      <c r="E112" s="14">
        <v>23028340.870000001</v>
      </c>
      <c r="F112" s="13">
        <f>E112/'gender total'!E216</f>
        <v>7.4603397239877065E-2</v>
      </c>
      <c r="G112" s="15">
        <f t="shared" si="7"/>
        <v>12229.602161444504</v>
      </c>
      <c r="N112" s="16"/>
      <c r="O112" s="16"/>
      <c r="P112" s="16"/>
    </row>
    <row r="113" spans="1:16" x14ac:dyDescent="0.3">
      <c r="A113" s="2" t="s">
        <v>12</v>
      </c>
      <c r="B113" s="11">
        <v>20142</v>
      </c>
      <c r="C113" s="12">
        <v>1995</v>
      </c>
      <c r="D113" s="13">
        <f>C113/'gender total'!C217</f>
        <v>6.3011275701967726E-2</v>
      </c>
      <c r="E113" s="14">
        <v>27141360.34</v>
      </c>
      <c r="F113" s="13">
        <f>E113/'gender total'!E217</f>
        <v>7.4413574110320166E-2</v>
      </c>
      <c r="G113" s="15">
        <f t="shared" si="7"/>
        <v>13604.691899749374</v>
      </c>
      <c r="N113" s="16"/>
      <c r="O113" s="16"/>
      <c r="P113" s="16"/>
    </row>
    <row r="114" spans="1:16" x14ac:dyDescent="0.3">
      <c r="A114" s="2" t="s">
        <v>12</v>
      </c>
      <c r="B114" s="11">
        <v>20151</v>
      </c>
      <c r="C114" s="12">
        <v>2020</v>
      </c>
      <c r="D114" s="13">
        <f>C114/'gender total'!C218</f>
        <v>6.421464221000095E-2</v>
      </c>
      <c r="E114" s="14">
        <v>25957544.850000001</v>
      </c>
      <c r="F114" s="13">
        <f>E114/'gender total'!E218</f>
        <v>7.6662973712684046E-2</v>
      </c>
      <c r="G114" s="15">
        <f t="shared" si="7"/>
        <v>12850.269727722773</v>
      </c>
      <c r="N114" s="16"/>
      <c r="O114" s="16"/>
      <c r="P114" s="16"/>
    </row>
    <row r="115" spans="1:16" x14ac:dyDescent="0.3">
      <c r="A115" s="2" t="s">
        <v>12</v>
      </c>
      <c r="B115" s="11">
        <v>20152</v>
      </c>
      <c r="C115" s="12">
        <v>2186</v>
      </c>
      <c r="D115" s="13">
        <f>C115/'gender total'!C219</f>
        <v>6.2359149907288546E-2</v>
      </c>
      <c r="E115" s="14">
        <v>30026101.02</v>
      </c>
      <c r="F115" s="13">
        <f>E115/'gender total'!E219</f>
        <v>7.1482674433456836E-2</v>
      </c>
      <c r="G115" s="15">
        <f t="shared" si="7"/>
        <v>13735.636331198535</v>
      </c>
      <c r="N115" s="16"/>
      <c r="O115" s="16"/>
      <c r="P115" s="16"/>
    </row>
    <row r="116" spans="1:16" x14ac:dyDescent="0.3">
      <c r="A116" s="2" t="s">
        <v>12</v>
      </c>
      <c r="B116" s="11">
        <v>20161</v>
      </c>
      <c r="C116" s="12">
        <v>2084</v>
      </c>
      <c r="D116" s="13">
        <f>C116/'gender total'!C220</f>
        <v>6.4071819467502927E-2</v>
      </c>
      <c r="E116" s="14">
        <v>28024005.550000001</v>
      </c>
      <c r="F116" s="13">
        <f>E116/'gender total'!E220</f>
        <v>7.4641544812513325E-2</v>
      </c>
      <c r="G116" s="15">
        <f t="shared" si="7"/>
        <v>13447.219553742803</v>
      </c>
      <c r="N116" s="16"/>
      <c r="O116" s="16"/>
      <c r="P116" s="16"/>
    </row>
    <row r="117" spans="1:16" x14ac:dyDescent="0.3">
      <c r="A117" s="2" t="s">
        <v>12</v>
      </c>
      <c r="B117" s="11">
        <v>20162</v>
      </c>
      <c r="C117" s="12">
        <v>2516</v>
      </c>
      <c r="D117" s="13">
        <f>C117/'gender total'!C221</f>
        <v>6.5867322896486724E-2</v>
      </c>
      <c r="E117" s="14">
        <v>32240550.940000001</v>
      </c>
      <c r="F117" s="13">
        <f>E117/'gender total'!E221</f>
        <v>7.8394676651041148E-2</v>
      </c>
      <c r="G117" s="15">
        <f t="shared" si="7"/>
        <v>12814.209435612083</v>
      </c>
      <c r="N117" s="16"/>
      <c r="O117" s="16"/>
      <c r="P117" s="16"/>
    </row>
    <row r="118" spans="1:16" x14ac:dyDescent="0.3">
      <c r="A118" s="2" t="s">
        <v>12</v>
      </c>
      <c r="B118" s="11">
        <v>20171</v>
      </c>
      <c r="C118" s="12">
        <v>2150</v>
      </c>
      <c r="D118" s="13">
        <f>C118/'gender total'!C222</f>
        <v>6.3957639219419327E-2</v>
      </c>
      <c r="E118" s="14">
        <v>26068660.960000001</v>
      </c>
      <c r="F118" s="13">
        <f>E118/'gender total'!E222</f>
        <v>7.6916831464404825E-2</v>
      </c>
      <c r="G118" s="15">
        <f t="shared" si="7"/>
        <v>12124.958586046512</v>
      </c>
      <c r="N118" s="16"/>
      <c r="O118" s="16"/>
      <c r="P118" s="16"/>
    </row>
    <row r="119" spans="1:16" x14ac:dyDescent="0.3">
      <c r="A119" s="2" t="s">
        <v>12</v>
      </c>
      <c r="B119" s="11">
        <v>20172</v>
      </c>
      <c r="C119" s="12">
        <v>2459</v>
      </c>
      <c r="D119" s="13">
        <f>C119/'gender total'!C223</f>
        <v>6.3120876864234926E-2</v>
      </c>
      <c r="E119" s="14">
        <v>31379015.850000001</v>
      </c>
      <c r="F119" s="13">
        <f>E119/'gender total'!E223</f>
        <v>7.9192715696846064E-2</v>
      </c>
      <c r="G119" s="15">
        <f t="shared" si="7"/>
        <v>12760.884851565677</v>
      </c>
      <c r="N119" s="16"/>
      <c r="O119" s="16"/>
      <c r="P119" s="16"/>
    </row>
    <row r="120" spans="1:16" x14ac:dyDescent="0.3">
      <c r="A120" s="2" t="s">
        <v>12</v>
      </c>
      <c r="B120" s="11">
        <v>20181</v>
      </c>
      <c r="C120" s="12">
        <v>2195</v>
      </c>
      <c r="D120" s="13">
        <f>C120/'gender total'!C224</f>
        <v>6.4791309994686824E-2</v>
      </c>
      <c r="E120" s="14">
        <v>24945230.620000001</v>
      </c>
      <c r="F120" s="13">
        <f>E120/'gender total'!E224</f>
        <v>7.344307879883176E-2</v>
      </c>
      <c r="G120" s="15">
        <f t="shared" si="7"/>
        <v>11364.569758542142</v>
      </c>
      <c r="N120" s="16"/>
      <c r="O120" s="16"/>
      <c r="P120" s="16"/>
    </row>
    <row r="121" spans="1:16" x14ac:dyDescent="0.3">
      <c r="A121" s="2" t="s">
        <v>12</v>
      </c>
      <c r="B121" s="11">
        <v>20182</v>
      </c>
      <c r="C121" s="12">
        <v>2355</v>
      </c>
      <c r="D121" s="13">
        <f>C121/'gender total'!C225</f>
        <v>6.1289818863210492E-2</v>
      </c>
      <c r="E121" s="14">
        <v>28351139.780000001</v>
      </c>
      <c r="F121" s="13">
        <f>E121/'gender total'!E225</f>
        <v>7.2385874062236052E-2</v>
      </c>
      <c r="G121" s="15">
        <f t="shared" si="7"/>
        <v>12038.700543524417</v>
      </c>
      <c r="N121" s="16"/>
      <c r="O121" s="16"/>
      <c r="P121" s="16"/>
    </row>
    <row r="122" spans="1:16" x14ac:dyDescent="0.3">
      <c r="A122" s="2" t="s">
        <v>12</v>
      </c>
      <c r="B122" s="11">
        <v>20191</v>
      </c>
      <c r="C122" s="12">
        <v>2278</v>
      </c>
      <c r="D122" s="13">
        <f>C122/'gender total'!C226</f>
        <v>6.6717432052483594E-2</v>
      </c>
      <c r="E122" s="14">
        <v>26582731</v>
      </c>
      <c r="F122" s="13">
        <f>E122/'gender total'!E226</f>
        <v>7.679577974606705E-2</v>
      </c>
      <c r="G122" s="15">
        <f t="shared" si="7"/>
        <v>11669.328797190517</v>
      </c>
      <c r="N122" s="16"/>
      <c r="O122" s="16"/>
      <c r="P122" s="16"/>
    </row>
    <row r="123" spans="1:16" x14ac:dyDescent="0.3">
      <c r="A123" s="2" t="s">
        <v>12</v>
      </c>
      <c r="B123" s="11">
        <v>20192</v>
      </c>
      <c r="C123" s="12">
        <v>2539</v>
      </c>
      <c r="D123" s="13">
        <f>C123/'gender total'!C227</f>
        <v>6.4997568031129202E-2</v>
      </c>
      <c r="E123" s="14">
        <v>32685291.399999999</v>
      </c>
      <c r="F123" s="13">
        <f>E123/'gender total'!E227</f>
        <v>8.3304929727708435E-2</v>
      </c>
      <c r="G123" s="15">
        <f t="shared" si="7"/>
        <v>12873.293186293817</v>
      </c>
      <c r="N123" s="16"/>
      <c r="O123" s="16"/>
      <c r="P123" s="16"/>
    </row>
    <row r="124" spans="1:16" x14ac:dyDescent="0.3">
      <c r="A124" s="2" t="s">
        <v>12</v>
      </c>
      <c r="B124" s="11">
        <v>20201</v>
      </c>
      <c r="C124" s="12">
        <v>1377</v>
      </c>
      <c r="D124" s="13">
        <f>C124/'gender total'!C228</f>
        <v>7.0065638833765834E-2</v>
      </c>
      <c r="E124" s="14">
        <v>19200163.079999998</v>
      </c>
      <c r="F124" s="13">
        <f>E124/'gender total'!E228</f>
        <v>8.410543612138531E-2</v>
      </c>
      <c r="G124" s="15">
        <f t="shared" si="7"/>
        <v>13943.473551198256</v>
      </c>
      <c r="N124" s="16"/>
      <c r="O124" s="16"/>
      <c r="P124" s="16"/>
    </row>
    <row r="125" spans="1:16" x14ac:dyDescent="0.3">
      <c r="A125" s="2" t="s">
        <v>12</v>
      </c>
      <c r="B125" s="11">
        <v>20202</v>
      </c>
      <c r="C125" s="12">
        <v>1604</v>
      </c>
      <c r="D125" s="13">
        <f>C125/'gender total'!C229</f>
        <v>6.4648744508484138E-2</v>
      </c>
      <c r="E125" s="14">
        <v>25590942.100000001</v>
      </c>
      <c r="F125" s="13">
        <f>E125/'gender total'!E229</f>
        <v>9.0553355928653947E-2</v>
      </c>
      <c r="G125" s="15">
        <f t="shared" si="7"/>
        <v>15954.452680798006</v>
      </c>
      <c r="N125" s="16"/>
      <c r="O125" s="16"/>
      <c r="P125" s="16"/>
    </row>
    <row r="126" spans="1:16" x14ac:dyDescent="0.3">
      <c r="A126" s="2" t="s">
        <v>12</v>
      </c>
      <c r="B126" s="11">
        <v>20211</v>
      </c>
      <c r="C126" s="12">
        <v>1266</v>
      </c>
      <c r="D126" s="13">
        <f>C126/'gender total'!C230</f>
        <v>6.8425035131337159E-2</v>
      </c>
      <c r="E126" s="14">
        <v>16007494.24</v>
      </c>
      <c r="F126" s="13">
        <f>E126/'gender total'!E230</f>
        <v>8.0591548723469561E-2</v>
      </c>
      <c r="G126" s="15">
        <f t="shared" si="7"/>
        <v>12644.150268562402</v>
      </c>
      <c r="N126" s="16"/>
      <c r="O126" s="16"/>
      <c r="P126" s="16"/>
    </row>
    <row r="127" spans="1:16" x14ac:dyDescent="0.3">
      <c r="A127" s="2" t="s">
        <v>12</v>
      </c>
      <c r="B127" s="11">
        <v>20212</v>
      </c>
      <c r="C127" s="12">
        <v>1937</v>
      </c>
      <c r="D127" s="13">
        <f>C127/'gender total'!C231</f>
        <v>6.7397355601948497E-2</v>
      </c>
      <c r="E127" s="14">
        <v>26068812.43</v>
      </c>
      <c r="F127" s="13">
        <f>E127/'gender total'!E231</f>
        <v>8.5056690659430861E-2</v>
      </c>
      <c r="G127" s="15">
        <f t="shared" si="7"/>
        <v>13458.344052658751</v>
      </c>
      <c r="N127" s="16"/>
      <c r="O127" s="16"/>
      <c r="P127" s="16"/>
    </row>
    <row r="128" spans="1:16" x14ac:dyDescent="0.3">
      <c r="A128" s="2" t="s">
        <v>12</v>
      </c>
      <c r="B128" s="11">
        <v>20221</v>
      </c>
      <c r="C128" s="12">
        <v>1776</v>
      </c>
      <c r="D128" s="13">
        <f>C128/'gender total'!C232</f>
        <v>6.8714694730325779E-2</v>
      </c>
      <c r="E128" s="14">
        <v>21989020.059999999</v>
      </c>
      <c r="F128" s="13">
        <f>E128/'gender total'!E232</f>
        <v>8.8713889235462473E-2</v>
      </c>
      <c r="G128" s="15">
        <f t="shared" si="7"/>
        <v>12381.204988738738</v>
      </c>
      <c r="N128" s="16"/>
      <c r="O128" s="16"/>
      <c r="P128" s="16"/>
    </row>
    <row r="129" spans="1:16" x14ac:dyDescent="0.3">
      <c r="A129" s="2" t="s">
        <v>12</v>
      </c>
      <c r="B129" s="11">
        <v>20222</v>
      </c>
      <c r="C129" s="12">
        <v>2097</v>
      </c>
      <c r="D129" s="13">
        <f>C129/'gender total'!C233</f>
        <v>6.7695386899958035E-2</v>
      </c>
      <c r="E129" s="14">
        <v>24611020.73</v>
      </c>
      <c r="F129" s="13">
        <f>E129/'gender total'!E233</f>
        <v>7.9357780535773234E-2</v>
      </c>
      <c r="G129" s="15">
        <f t="shared" si="7"/>
        <v>11736.299823557463</v>
      </c>
      <c r="N129" s="16"/>
      <c r="O129" s="16"/>
      <c r="P129" s="16"/>
    </row>
    <row r="130" spans="1:16" x14ac:dyDescent="0.3">
      <c r="A130" s="2" t="s">
        <v>12</v>
      </c>
      <c r="B130" s="11">
        <v>20231</v>
      </c>
      <c r="C130" s="12">
        <v>1869</v>
      </c>
      <c r="D130" s="13">
        <f>C130/'gender total'!C234</f>
        <v>6.2978063820467028E-2</v>
      </c>
      <c r="E130" s="14">
        <v>21604728.280000001</v>
      </c>
      <c r="F130" s="13">
        <f>E130/'gender total'!E234</f>
        <v>8.1747642293397677E-2</v>
      </c>
      <c r="G130" s="15">
        <f t="shared" si="7"/>
        <v>11559.51218833601</v>
      </c>
      <c r="N130" s="16"/>
      <c r="O130" s="16"/>
      <c r="P130" s="16"/>
    </row>
    <row r="131" spans="1:16" x14ac:dyDescent="0.3">
      <c r="A131" s="2" t="s">
        <v>12</v>
      </c>
      <c r="B131" s="11">
        <v>20232</v>
      </c>
      <c r="C131" s="12">
        <v>2226</v>
      </c>
      <c r="D131" s="13">
        <f>C131/'gender total'!C235</f>
        <v>6.372927939534484E-2</v>
      </c>
      <c r="E131" s="14">
        <v>21853718.050000001</v>
      </c>
      <c r="F131" s="13">
        <f>E131/'gender total'!E235</f>
        <v>7.5248157545002456E-2</v>
      </c>
      <c r="G131" s="15">
        <f t="shared" si="7"/>
        <v>9817.4834007187783</v>
      </c>
      <c r="N131" s="16"/>
      <c r="O131" s="16"/>
      <c r="P131" s="16"/>
    </row>
    <row r="132" spans="1:16" x14ac:dyDescent="0.3">
      <c r="A132" s="2" t="s">
        <v>12</v>
      </c>
      <c r="B132" s="11">
        <v>20241</v>
      </c>
      <c r="C132" s="12">
        <v>2049</v>
      </c>
      <c r="D132" s="13">
        <f>C132/'gender total'!C236</f>
        <v>6.3681004475385383E-2</v>
      </c>
      <c r="E132" s="14">
        <v>17660490</v>
      </c>
      <c r="F132" s="13">
        <f>E132/'gender total'!E236</f>
        <v>7.6259443526530565E-2</v>
      </c>
      <c r="G132" s="15">
        <f t="shared" si="7"/>
        <v>8619.0775988286969</v>
      </c>
      <c r="N132" s="16"/>
      <c r="O132" s="16"/>
      <c r="P132" s="16"/>
    </row>
    <row r="133" spans="1:16" x14ac:dyDescent="0.3">
      <c r="A133" s="2" t="s">
        <v>12</v>
      </c>
      <c r="B133" s="11">
        <v>20242</v>
      </c>
      <c r="C133" s="12">
        <v>2236</v>
      </c>
      <c r="D133" s="13">
        <f>C133/'gender total'!C237</f>
        <v>6.1844834739316831E-2</v>
      </c>
      <c r="E133" s="14">
        <v>16957714.82</v>
      </c>
      <c r="F133" s="13">
        <f>E133/'gender total'!E237</f>
        <v>7.7450386465528667E-2</v>
      </c>
      <c r="G133" s="15">
        <f t="shared" ref="G133" si="14">IFERROR(E133/C133,"-")</f>
        <v>7583.9511717352416</v>
      </c>
      <c r="N133" s="16"/>
      <c r="O133" s="16"/>
      <c r="P133" s="16"/>
    </row>
    <row r="134" spans="1:16" x14ac:dyDescent="0.3">
      <c r="A134" s="2" t="s">
        <v>12</v>
      </c>
      <c r="B134" s="11">
        <v>20251</v>
      </c>
      <c r="C134" s="12">
        <v>1924</v>
      </c>
      <c r="D134" s="13">
        <f>C134/'gender total'!C238</f>
        <v>6.1098761511590979E-2</v>
      </c>
      <c r="E134" s="14">
        <v>8637845.4800000004</v>
      </c>
      <c r="F134" s="13">
        <f>E134/'gender total'!E238</f>
        <v>7.1681818020184557E-2</v>
      </c>
      <c r="G134" s="15">
        <f t="shared" ref="G134" si="15">IFERROR(E134/C134,"-")</f>
        <v>4489.5246777546781</v>
      </c>
      <c r="N134" s="16"/>
      <c r="O134" s="16"/>
      <c r="P134" s="16"/>
    </row>
    <row r="135" spans="1:16" x14ac:dyDescent="0.3">
      <c r="A135" s="2" t="s">
        <v>12</v>
      </c>
      <c r="B135" s="11">
        <v>20252</v>
      </c>
      <c r="C135" s="12">
        <v>1148</v>
      </c>
      <c r="D135" s="13">
        <f>C135/'gender total'!C239</f>
        <v>5.9211883639364554E-2</v>
      </c>
      <c r="E135" s="14">
        <v>2227944.2000000002</v>
      </c>
      <c r="F135" s="13">
        <f>E135/'gender total'!E239</f>
        <v>6.7806878620186126E-2</v>
      </c>
      <c r="G135" s="15">
        <f t="shared" ref="G135" si="16">IFERROR(E135/C135,"-")</f>
        <v>1940.7179442508711</v>
      </c>
      <c r="N135" s="16"/>
      <c r="O135" s="16"/>
      <c r="P135" s="16"/>
    </row>
    <row r="136" spans="1:16" x14ac:dyDescent="0.3">
      <c r="A136" s="2" t="s">
        <v>13</v>
      </c>
      <c r="B136" s="11">
        <v>20131</v>
      </c>
      <c r="C136" s="12">
        <v>1069</v>
      </c>
      <c r="D136" s="13">
        <f>C136/'gender total'!C214</f>
        <v>3.9324602707474988E-2</v>
      </c>
      <c r="E136" s="14">
        <v>12355158.41</v>
      </c>
      <c r="F136" s="13">
        <f>E136/'gender total'!E214</f>
        <v>4.3442570850059731E-2</v>
      </c>
      <c r="G136" s="15">
        <f t="shared" si="7"/>
        <v>11557.678587464921</v>
      </c>
      <c r="N136" s="16"/>
      <c r="O136" s="16"/>
      <c r="P136" s="16"/>
    </row>
    <row r="137" spans="1:16" x14ac:dyDescent="0.3">
      <c r="A137" s="2" t="s">
        <v>13</v>
      </c>
      <c r="B137" s="11">
        <v>20132</v>
      </c>
      <c r="C137" s="12">
        <v>1287</v>
      </c>
      <c r="D137" s="13">
        <f>C137/'gender total'!C215</f>
        <v>3.9107842839344861E-2</v>
      </c>
      <c r="E137" s="14">
        <v>16150802.039999999</v>
      </c>
      <c r="F137" s="13">
        <f>E137/'gender total'!E215</f>
        <v>4.6033556821681143E-2</v>
      </c>
      <c r="G137" s="15">
        <f t="shared" si="7"/>
        <v>12549.185734265733</v>
      </c>
      <c r="N137" s="16"/>
      <c r="O137" s="16"/>
      <c r="P137" s="16"/>
    </row>
    <row r="138" spans="1:16" x14ac:dyDescent="0.3">
      <c r="A138" s="2" t="s">
        <v>13</v>
      </c>
      <c r="B138" s="11">
        <v>20141</v>
      </c>
      <c r="C138" s="12">
        <v>1132</v>
      </c>
      <c r="D138" s="13">
        <f>C138/'gender total'!C216</f>
        <v>3.8645363921889934E-2</v>
      </c>
      <c r="E138" s="14">
        <v>10855403.33</v>
      </c>
      <c r="F138" s="13">
        <f>E138/'gender total'!E216</f>
        <v>3.5167534274347149E-2</v>
      </c>
      <c r="G138" s="15">
        <f t="shared" si="7"/>
        <v>9589.5789134275619</v>
      </c>
      <c r="N138" s="16"/>
      <c r="O138" s="16"/>
      <c r="P138" s="16"/>
    </row>
    <row r="139" spans="1:16" x14ac:dyDescent="0.3">
      <c r="A139" s="2" t="s">
        <v>13</v>
      </c>
      <c r="B139" s="11">
        <v>20142</v>
      </c>
      <c r="C139" s="12">
        <v>1277</v>
      </c>
      <c r="D139" s="13">
        <f>C139/'gender total'!C217</f>
        <v>4.0333533369129211E-2</v>
      </c>
      <c r="E139" s="14">
        <v>18601239.719999999</v>
      </c>
      <c r="F139" s="13">
        <f>E139/'gender total'!E217</f>
        <v>5.0999091906535253E-2</v>
      </c>
      <c r="G139" s="15">
        <f t="shared" si="7"/>
        <v>14566.358433829286</v>
      </c>
      <c r="N139" s="16"/>
      <c r="O139" s="16"/>
      <c r="P139" s="16"/>
    </row>
    <row r="140" spans="1:16" x14ac:dyDescent="0.3">
      <c r="A140" s="2" t="s">
        <v>13</v>
      </c>
      <c r="B140" s="11">
        <v>20151</v>
      </c>
      <c r="C140" s="12">
        <v>1281</v>
      </c>
      <c r="D140" s="13">
        <f>C140/'gender total'!C218</f>
        <v>4.0722255777728325E-2</v>
      </c>
      <c r="E140" s="14">
        <v>14774787.390000001</v>
      </c>
      <c r="F140" s="13">
        <f>E140/'gender total'!E218</f>
        <v>4.3635834738433119E-2</v>
      </c>
      <c r="G140" s="15">
        <f t="shared" si="7"/>
        <v>11533.7918735363</v>
      </c>
      <c r="N140" s="16"/>
      <c r="O140" s="16"/>
      <c r="P140" s="16"/>
    </row>
    <row r="141" spans="1:16" x14ac:dyDescent="0.3">
      <c r="A141" s="2" t="s">
        <v>13</v>
      </c>
      <c r="B141" s="11">
        <v>20152</v>
      </c>
      <c r="C141" s="12">
        <v>1493</v>
      </c>
      <c r="D141" s="13">
        <f>C141/'gender total'!C219</f>
        <v>4.2590215375837966E-2</v>
      </c>
      <c r="E141" s="14">
        <v>22811885.52</v>
      </c>
      <c r="F141" s="13">
        <f>E141/'gender total'!E219</f>
        <v>5.4307903139115203E-2</v>
      </c>
      <c r="G141" s="15">
        <f t="shared" si="7"/>
        <v>15279.226738111185</v>
      </c>
      <c r="N141" s="16"/>
      <c r="O141" s="16"/>
      <c r="P141" s="16"/>
    </row>
    <row r="142" spans="1:16" x14ac:dyDescent="0.3">
      <c r="A142" s="2" t="s">
        <v>13</v>
      </c>
      <c r="B142" s="11">
        <v>20161</v>
      </c>
      <c r="C142" s="12">
        <v>1302</v>
      </c>
      <c r="D142" s="13">
        <f>C142/'gender total'!C220</f>
        <v>4.0029514849658734E-2</v>
      </c>
      <c r="E142" s="14">
        <v>16085499.01</v>
      </c>
      <c r="F142" s="13">
        <f>E142/'gender total'!E220</f>
        <v>4.2843500478344496E-2</v>
      </c>
      <c r="G142" s="15">
        <f t="shared" si="7"/>
        <v>12354.453924731182</v>
      </c>
      <c r="N142" s="16"/>
      <c r="O142" s="16"/>
      <c r="P142" s="16"/>
    </row>
    <row r="143" spans="1:16" x14ac:dyDescent="0.3">
      <c r="A143" s="2" t="s">
        <v>13</v>
      </c>
      <c r="B143" s="11">
        <v>20162</v>
      </c>
      <c r="C143" s="12">
        <v>1535</v>
      </c>
      <c r="D143" s="13">
        <f>C143/'gender total'!C221</f>
        <v>4.0185350018325565E-2</v>
      </c>
      <c r="E143" s="14">
        <v>21248095.920000002</v>
      </c>
      <c r="F143" s="13">
        <f>E143/'gender total'!E221</f>
        <v>5.1665916385816781E-2</v>
      </c>
      <c r="G143" s="15">
        <f t="shared" si="7"/>
        <v>13842.407765472313</v>
      </c>
      <c r="N143" s="16"/>
      <c r="O143" s="16"/>
      <c r="P143" s="16"/>
    </row>
    <row r="144" spans="1:16" x14ac:dyDescent="0.3">
      <c r="A144" s="2" t="s">
        <v>13</v>
      </c>
      <c r="B144" s="11">
        <v>20171</v>
      </c>
      <c r="C144" s="12">
        <v>1391</v>
      </c>
      <c r="D144" s="13">
        <f>C144/'gender total'!C222</f>
        <v>4.1379105188005715E-2</v>
      </c>
      <c r="E144" s="14">
        <v>15117213.23</v>
      </c>
      <c r="F144" s="13">
        <f>E144/'gender total'!E222</f>
        <v>4.4604060945345192E-2</v>
      </c>
      <c r="G144" s="15">
        <f t="shared" si="7"/>
        <v>10867.874356578002</v>
      </c>
      <c r="N144" s="16"/>
      <c r="O144" s="16"/>
      <c r="P144" s="16"/>
    </row>
    <row r="145" spans="1:16" x14ac:dyDescent="0.3">
      <c r="A145" s="2" t="s">
        <v>13</v>
      </c>
      <c r="B145" s="11">
        <v>20172</v>
      </c>
      <c r="C145" s="12">
        <v>1652</v>
      </c>
      <c r="D145" s="13">
        <f>C145/'gender total'!C223</f>
        <v>4.240572939394717E-2</v>
      </c>
      <c r="E145" s="14">
        <v>18882785.5</v>
      </c>
      <c r="F145" s="13">
        <f>E145/'gender total'!E223</f>
        <v>4.7655384439535479E-2</v>
      </c>
      <c r="G145" s="15">
        <f t="shared" si="7"/>
        <v>11430.257566585957</v>
      </c>
      <c r="N145" s="16"/>
      <c r="O145" s="16"/>
      <c r="P145" s="16"/>
    </row>
    <row r="146" spans="1:16" x14ac:dyDescent="0.3">
      <c r="A146" s="2" t="s">
        <v>13</v>
      </c>
      <c r="B146" s="11">
        <v>20181</v>
      </c>
      <c r="C146" s="12">
        <v>1459</v>
      </c>
      <c r="D146" s="13">
        <f>C146/'gender total'!C224</f>
        <v>4.3066296711730324E-2</v>
      </c>
      <c r="E146" s="14">
        <v>16660208.85</v>
      </c>
      <c r="F146" s="13">
        <f>E146/'gender total'!E224</f>
        <v>4.9050539961516065E-2</v>
      </c>
      <c r="G146" s="15">
        <f t="shared" si="7"/>
        <v>11418.923132282385</v>
      </c>
      <c r="N146" s="16"/>
      <c r="O146" s="16"/>
      <c r="P146" s="16"/>
    </row>
    <row r="147" spans="1:16" x14ac:dyDescent="0.3">
      <c r="A147" s="2" t="s">
        <v>13</v>
      </c>
      <c r="B147" s="11">
        <v>20182</v>
      </c>
      <c r="C147" s="12">
        <v>1616</v>
      </c>
      <c r="D147" s="13">
        <f>C147/'gender total'!C225</f>
        <v>4.205704767853425E-2</v>
      </c>
      <c r="E147" s="14">
        <v>17944374.699999999</v>
      </c>
      <c r="F147" s="13">
        <f>E147/'gender total'!E225</f>
        <v>4.5815415437938864E-2</v>
      </c>
      <c r="G147" s="15">
        <f t="shared" si="7"/>
        <v>11104.192264851485</v>
      </c>
      <c r="N147" s="16"/>
      <c r="O147" s="16"/>
      <c r="P147" s="16"/>
    </row>
    <row r="148" spans="1:16" x14ac:dyDescent="0.3">
      <c r="A148" s="2" t="s">
        <v>13</v>
      </c>
      <c r="B148" s="11">
        <v>20191</v>
      </c>
      <c r="C148" s="12">
        <v>1457</v>
      </c>
      <c r="D148" s="13">
        <f>C148/'gender total'!C226</f>
        <v>4.267221180880975E-2</v>
      </c>
      <c r="E148" s="14">
        <v>16646321.99</v>
      </c>
      <c r="F148" s="13">
        <f>E148/'gender total'!E226</f>
        <v>4.8090140818343778E-2</v>
      </c>
      <c r="G148" s="15">
        <f t="shared" si="7"/>
        <v>11425.066568291009</v>
      </c>
      <c r="N148" s="16"/>
      <c r="O148" s="16"/>
      <c r="P148" s="16"/>
    </row>
    <row r="149" spans="1:16" x14ac:dyDescent="0.3">
      <c r="A149" s="2" t="s">
        <v>13</v>
      </c>
      <c r="B149" s="11">
        <v>20192</v>
      </c>
      <c r="C149" s="12">
        <v>1697</v>
      </c>
      <c r="D149" s="13">
        <f>C149/'gender total'!C227</f>
        <v>4.3442643934157643E-2</v>
      </c>
      <c r="E149" s="14">
        <v>19642410.879999999</v>
      </c>
      <c r="F149" s="13">
        <f>E149/'gender total'!E227</f>
        <v>5.0062569062522586E-2</v>
      </c>
      <c r="G149" s="15">
        <f t="shared" si="7"/>
        <v>11574.785433117266</v>
      </c>
      <c r="N149" s="16"/>
      <c r="O149" s="16"/>
      <c r="P149" s="16"/>
    </row>
    <row r="150" spans="1:16" x14ac:dyDescent="0.3">
      <c r="A150" s="2" t="s">
        <v>13</v>
      </c>
      <c r="B150" s="11">
        <v>20201</v>
      </c>
      <c r="C150" s="12">
        <v>904</v>
      </c>
      <c r="D150" s="13">
        <f>C150/'gender total'!C228</f>
        <v>4.5998066452958834E-2</v>
      </c>
      <c r="E150" s="14">
        <v>11039210.220000001</v>
      </c>
      <c r="F150" s="13">
        <f>E150/'gender total'!E228</f>
        <v>4.8356755415056296E-2</v>
      </c>
      <c r="G150" s="15">
        <f t="shared" si="7"/>
        <v>12211.515730088497</v>
      </c>
      <c r="N150" s="16"/>
      <c r="O150" s="16"/>
      <c r="P150" s="16"/>
    </row>
    <row r="151" spans="1:16" x14ac:dyDescent="0.3">
      <c r="A151" s="2" t="s">
        <v>13</v>
      </c>
      <c r="B151" s="11">
        <v>20202</v>
      </c>
      <c r="C151" s="12">
        <v>1013</v>
      </c>
      <c r="D151" s="13">
        <f>C151/'gender total'!C229</f>
        <v>4.0828664705171096E-2</v>
      </c>
      <c r="E151" s="14">
        <v>13470144.880000001</v>
      </c>
      <c r="F151" s="13">
        <f>E151/'gender total'!E229</f>
        <v>4.7664006231688344E-2</v>
      </c>
      <c r="G151" s="15">
        <f t="shared" si="7"/>
        <v>13297.28023692004</v>
      </c>
      <c r="N151" s="16"/>
      <c r="O151" s="16"/>
      <c r="P151" s="16"/>
    </row>
    <row r="152" spans="1:16" x14ac:dyDescent="0.3">
      <c r="A152" s="2" t="s">
        <v>13</v>
      </c>
      <c r="B152" s="11">
        <v>20211</v>
      </c>
      <c r="C152" s="12">
        <v>865</v>
      </c>
      <c r="D152" s="13">
        <f>C152/'gender total'!C230</f>
        <v>4.6751702518646632E-2</v>
      </c>
      <c r="E152" s="14">
        <v>10368019.279999999</v>
      </c>
      <c r="F152" s="13">
        <f>E152/'gender total'!E230</f>
        <v>5.2198971209499664E-2</v>
      </c>
      <c r="G152" s="15">
        <f t="shared" si="7"/>
        <v>11986.149456647398</v>
      </c>
      <c r="N152" s="16"/>
      <c r="O152" s="16"/>
      <c r="P152" s="16"/>
    </row>
    <row r="153" spans="1:16" x14ac:dyDescent="0.3">
      <c r="A153" s="2" t="s">
        <v>13</v>
      </c>
      <c r="B153" s="11">
        <v>20212</v>
      </c>
      <c r="C153" s="12">
        <v>1297</v>
      </c>
      <c r="D153" s="13">
        <f>C153/'gender total'!C231</f>
        <v>4.5128740431454421E-2</v>
      </c>
      <c r="E153" s="14">
        <v>16596138.300000001</v>
      </c>
      <c r="F153" s="13">
        <f>E153/'gender total'!E231</f>
        <v>5.4149478627562975E-2</v>
      </c>
      <c r="G153" s="15">
        <f t="shared" si="7"/>
        <v>12795.78897455667</v>
      </c>
      <c r="N153" s="16"/>
      <c r="O153" s="16"/>
      <c r="P153" s="16"/>
    </row>
    <row r="154" spans="1:16" x14ac:dyDescent="0.3">
      <c r="A154" s="2" t="s">
        <v>13</v>
      </c>
      <c r="B154" s="11">
        <v>20221</v>
      </c>
      <c r="C154" s="12">
        <v>1194</v>
      </c>
      <c r="D154" s="13">
        <f>C154/'gender total'!C232</f>
        <v>4.6196703551806856E-2</v>
      </c>
      <c r="E154" s="14">
        <v>13724330.449999999</v>
      </c>
      <c r="F154" s="13">
        <f>E154/'gender total'!E232</f>
        <v>5.5370304272312577E-2</v>
      </c>
      <c r="G154" s="15">
        <f t="shared" si="7"/>
        <v>11494.414112227805</v>
      </c>
      <c r="N154" s="16"/>
      <c r="O154" s="16"/>
      <c r="P154" s="16"/>
    </row>
    <row r="155" spans="1:16" x14ac:dyDescent="0.3">
      <c r="A155" s="2" t="s">
        <v>13</v>
      </c>
      <c r="B155" s="11">
        <v>20222</v>
      </c>
      <c r="C155" s="12">
        <v>1494</v>
      </c>
      <c r="D155" s="13">
        <f>C155/'gender total'!C233</f>
        <v>4.8229331439455077E-2</v>
      </c>
      <c r="E155" s="14">
        <v>20299547.850000001</v>
      </c>
      <c r="F155" s="13">
        <f>E155/'gender total'!E233</f>
        <v>6.5455516084794566E-2</v>
      </c>
      <c r="G155" s="15">
        <f t="shared" ref="G155:G230" si="17">IFERROR(E155/C155,"-")</f>
        <v>13587.381425702812</v>
      </c>
      <c r="N155" s="16"/>
      <c r="O155" s="16"/>
      <c r="P155" s="16"/>
    </row>
    <row r="156" spans="1:16" x14ac:dyDescent="0.3">
      <c r="A156" s="2" t="s">
        <v>13</v>
      </c>
      <c r="B156" s="11">
        <v>20231</v>
      </c>
      <c r="C156" s="12">
        <v>1356</v>
      </c>
      <c r="D156" s="13">
        <f>C156/'gender total'!C234</f>
        <v>4.569194999494558E-2</v>
      </c>
      <c r="E156" s="14">
        <v>13398731.460000001</v>
      </c>
      <c r="F156" s="13">
        <f>E156/'gender total'!E234</f>
        <v>5.0697916325628235E-2</v>
      </c>
      <c r="G156" s="15">
        <f t="shared" si="17"/>
        <v>9881.0703982300893</v>
      </c>
      <c r="N156" s="16"/>
      <c r="O156" s="16"/>
      <c r="P156" s="16"/>
    </row>
    <row r="157" spans="1:16" x14ac:dyDescent="0.3">
      <c r="A157" s="2" t="s">
        <v>13</v>
      </c>
      <c r="B157" s="11">
        <v>20232</v>
      </c>
      <c r="C157" s="12">
        <v>1607</v>
      </c>
      <c r="D157" s="13">
        <f>C157/'gender total'!C235</f>
        <v>4.6007615448481205E-2</v>
      </c>
      <c r="E157" s="14">
        <v>15820314.640000001</v>
      </c>
      <c r="F157" s="13">
        <f>E157/'gender total'!E235</f>
        <v>5.4473546593698678E-2</v>
      </c>
      <c r="G157" s="15">
        <f t="shared" si="17"/>
        <v>9844.6264094586186</v>
      </c>
      <c r="N157" s="16"/>
      <c r="O157" s="16"/>
      <c r="P157" s="16"/>
    </row>
    <row r="158" spans="1:16" x14ac:dyDescent="0.3">
      <c r="A158" s="2" t="s">
        <v>13</v>
      </c>
      <c r="B158" s="11">
        <v>20241</v>
      </c>
      <c r="C158" s="12">
        <v>1545</v>
      </c>
      <c r="D158" s="13">
        <f>C158/'gender total'!C236</f>
        <v>4.8017155643958233E-2</v>
      </c>
      <c r="E158" s="14">
        <v>13165856</v>
      </c>
      <c r="F158" s="13">
        <f>E158/'gender total'!E236</f>
        <v>5.6851245469997355E-2</v>
      </c>
      <c r="G158" s="15">
        <f t="shared" si="17"/>
        <v>8521.5896440129454</v>
      </c>
      <c r="N158" s="16"/>
      <c r="O158" s="16"/>
      <c r="P158" s="16"/>
    </row>
    <row r="159" spans="1:16" x14ac:dyDescent="0.3">
      <c r="A159" s="2" t="s">
        <v>13</v>
      </c>
      <c r="B159" s="11">
        <v>20242</v>
      </c>
      <c r="C159" s="12">
        <v>1687</v>
      </c>
      <c r="D159" s="13">
        <f>C159/'gender total'!C237</f>
        <v>4.6660212971926428E-2</v>
      </c>
      <c r="E159" s="14">
        <v>12008510.09</v>
      </c>
      <c r="F159" s="13">
        <f>E159/'gender total'!E237</f>
        <v>5.4846054271934057E-2</v>
      </c>
      <c r="G159" s="15">
        <f t="shared" ref="G159" si="18">IFERROR(E159/C159,"-")</f>
        <v>7118.2632424422054</v>
      </c>
      <c r="N159" s="16"/>
      <c r="O159" s="16"/>
      <c r="P159" s="16"/>
    </row>
    <row r="160" spans="1:16" x14ac:dyDescent="0.3">
      <c r="A160" s="2" t="s">
        <v>13</v>
      </c>
      <c r="B160" s="11">
        <v>20251</v>
      </c>
      <c r="C160" s="12">
        <v>1463</v>
      </c>
      <c r="D160" s="13">
        <f>C160/'gender total'!C238</f>
        <v>4.6459193394728482E-2</v>
      </c>
      <c r="E160" s="14">
        <v>6596899.5</v>
      </c>
      <c r="F160" s="13">
        <f>E160/'gender total'!E238</f>
        <v>5.4744872497585646E-2</v>
      </c>
      <c r="G160" s="15">
        <f t="shared" ref="G160" si="19">IFERROR(E160/C160,"-")</f>
        <v>4509.1589200273411</v>
      </c>
      <c r="N160" s="16"/>
      <c r="O160" s="16"/>
      <c r="P160" s="16"/>
    </row>
    <row r="161" spans="1:16" x14ac:dyDescent="0.3">
      <c r="A161" s="2" t="s">
        <v>13</v>
      </c>
      <c r="B161" s="11">
        <v>20252</v>
      </c>
      <c r="C161" s="12">
        <v>988</v>
      </c>
      <c r="D161" s="13">
        <f>C161/'gender total'!C239</f>
        <v>5.0959356302867756E-2</v>
      </c>
      <c r="E161" s="14">
        <v>2042128.38</v>
      </c>
      <c r="F161" s="13">
        <f>E161/'gender total'!E239</f>
        <v>6.2151624439022002E-2</v>
      </c>
      <c r="G161" s="15">
        <f t="shared" ref="G161" si="20">IFERROR(E161/C161,"-")</f>
        <v>2066.9315587044534</v>
      </c>
      <c r="N161" s="16"/>
      <c r="O161" s="16"/>
      <c r="P161" s="16"/>
    </row>
    <row r="162" spans="1:16" x14ac:dyDescent="0.3">
      <c r="A162" s="2" t="s">
        <v>14</v>
      </c>
      <c r="B162" s="11">
        <v>20131</v>
      </c>
      <c r="C162" s="12">
        <v>168</v>
      </c>
      <c r="D162" s="13">
        <f>C162/'gender total'!C214</f>
        <v>6.1801059446733369E-3</v>
      </c>
      <c r="E162" s="14">
        <v>2764222.49</v>
      </c>
      <c r="F162" s="13">
        <f>E162/'gender total'!E214</f>
        <v>9.7194165693544957E-3</v>
      </c>
      <c r="G162" s="15">
        <f t="shared" si="17"/>
        <v>16453.70529761905</v>
      </c>
      <c r="N162" s="16"/>
      <c r="O162" s="16"/>
      <c r="P162" s="16"/>
    </row>
    <row r="163" spans="1:16" x14ac:dyDescent="0.3">
      <c r="A163" s="2" t="s">
        <v>14</v>
      </c>
      <c r="B163" s="11">
        <v>20132</v>
      </c>
      <c r="C163" s="12">
        <v>237</v>
      </c>
      <c r="D163" s="13">
        <f>C163/'gender total'!C215</f>
        <v>7.2016773526998694E-3</v>
      </c>
      <c r="E163" s="14">
        <v>2503943.06</v>
      </c>
      <c r="F163" s="13">
        <f>E163/'gender total'!E215</f>
        <v>7.1368223599850506E-3</v>
      </c>
      <c r="G163" s="15">
        <f t="shared" si="17"/>
        <v>10565.1605907173</v>
      </c>
      <c r="N163" s="16"/>
      <c r="O163" s="16"/>
      <c r="P163" s="16"/>
    </row>
    <row r="164" spans="1:16" x14ac:dyDescent="0.3">
      <c r="A164" s="2" t="s">
        <v>14</v>
      </c>
      <c r="B164" s="11">
        <v>20141</v>
      </c>
      <c r="C164" s="12">
        <v>214</v>
      </c>
      <c r="D164" s="13">
        <f>C164/'gender total'!C216</f>
        <v>7.3057490099685922E-3</v>
      </c>
      <c r="E164" s="14">
        <v>2026995.4</v>
      </c>
      <c r="F164" s="13">
        <f>E164/'gender total'!E216</f>
        <v>6.566723320767116E-3</v>
      </c>
      <c r="G164" s="15">
        <f t="shared" si="17"/>
        <v>9471.941121495327</v>
      </c>
      <c r="N164" s="16"/>
      <c r="O164" s="16"/>
      <c r="P164" s="16"/>
    </row>
    <row r="165" spans="1:16" x14ac:dyDescent="0.3">
      <c r="A165" s="2" t="s">
        <v>14</v>
      </c>
      <c r="B165" s="11">
        <v>20142</v>
      </c>
      <c r="C165" s="12">
        <v>227</v>
      </c>
      <c r="D165" s="13">
        <f>C165/'gender total'!C217</f>
        <v>7.1697040523040967E-3</v>
      </c>
      <c r="E165" s="14">
        <v>3061063.52</v>
      </c>
      <c r="F165" s="13">
        <f>E165/'gender total'!E217</f>
        <v>8.3925298602744065E-3</v>
      </c>
      <c r="G165" s="15">
        <f t="shared" si="17"/>
        <v>13484.861321585902</v>
      </c>
      <c r="N165" s="16"/>
      <c r="O165" s="16"/>
      <c r="P165" s="16"/>
    </row>
    <row r="166" spans="1:16" x14ac:dyDescent="0.3">
      <c r="A166" s="2" t="s">
        <v>14</v>
      </c>
      <c r="B166" s="11">
        <v>20151</v>
      </c>
      <c r="C166" s="12">
        <v>222</v>
      </c>
      <c r="D166" s="13">
        <f>C166/'gender total'!C218</f>
        <v>7.0572527577327784E-3</v>
      </c>
      <c r="E166" s="14">
        <v>2423628.67</v>
      </c>
      <c r="F166" s="13">
        <f>E166/'gender total'!E218</f>
        <v>7.1579412494983084E-3</v>
      </c>
      <c r="G166" s="15">
        <f t="shared" si="17"/>
        <v>10917.246261261262</v>
      </c>
      <c r="N166" s="16"/>
      <c r="O166" s="16"/>
      <c r="P166" s="16"/>
    </row>
    <row r="167" spans="1:16" x14ac:dyDescent="0.3">
      <c r="A167" s="2" t="s">
        <v>14</v>
      </c>
      <c r="B167" s="11">
        <v>20152</v>
      </c>
      <c r="C167" s="12">
        <v>290</v>
      </c>
      <c r="D167" s="13">
        <f>C167/'gender total'!C219</f>
        <v>8.2727143060904295E-3</v>
      </c>
      <c r="E167" s="14">
        <v>3407799.73</v>
      </c>
      <c r="F167" s="13">
        <f>E167/'gender total'!E219</f>
        <v>8.1128961256659391E-3</v>
      </c>
      <c r="G167" s="15">
        <f t="shared" si="17"/>
        <v>11751.033551724138</v>
      </c>
      <c r="N167" s="16"/>
      <c r="O167" s="16"/>
      <c r="P167" s="16"/>
    </row>
    <row r="168" spans="1:16" x14ac:dyDescent="0.3">
      <c r="A168" s="2" t="s">
        <v>14</v>
      </c>
      <c r="B168" s="11">
        <v>20161</v>
      </c>
      <c r="C168" s="12">
        <v>228</v>
      </c>
      <c r="D168" s="13">
        <f>C168/'gender total'!C220</f>
        <v>7.0097767939494562E-3</v>
      </c>
      <c r="E168" s="14">
        <v>4250222.7300000004</v>
      </c>
      <c r="F168" s="13">
        <f>E168/'gender total'!E220</f>
        <v>1.1320408490443572E-2</v>
      </c>
      <c r="G168" s="15">
        <f t="shared" si="17"/>
        <v>18641.327763157897</v>
      </c>
      <c r="N168" s="16"/>
      <c r="O168" s="16"/>
      <c r="P168" s="16"/>
    </row>
    <row r="169" spans="1:16" x14ac:dyDescent="0.3">
      <c r="A169" s="2" t="s">
        <v>14</v>
      </c>
      <c r="B169" s="11">
        <v>20162</v>
      </c>
      <c r="C169" s="12">
        <v>259</v>
      </c>
      <c r="D169" s="13">
        <f>C169/'gender total'!C221</f>
        <v>6.7804597099324574E-3</v>
      </c>
      <c r="E169" s="14">
        <v>4034691.67</v>
      </c>
      <c r="F169" s="13">
        <f>E169/'gender total'!E221</f>
        <v>9.8105751804593438E-3</v>
      </c>
      <c r="G169" s="15">
        <f t="shared" si="17"/>
        <v>15577.960115830116</v>
      </c>
      <c r="N169" s="16"/>
      <c r="O169" s="16"/>
      <c r="P169" s="16"/>
    </row>
    <row r="170" spans="1:16" x14ac:dyDescent="0.3">
      <c r="A170" s="2" t="s">
        <v>14</v>
      </c>
      <c r="B170" s="11">
        <v>20171</v>
      </c>
      <c r="C170" s="12">
        <v>270</v>
      </c>
      <c r="D170" s="13">
        <f>C170/'gender total'!C222</f>
        <v>8.0318895763921948E-3</v>
      </c>
      <c r="E170" s="14">
        <v>3476994.69</v>
      </c>
      <c r="F170" s="13">
        <f>E170/'gender total'!E222</f>
        <v>1.0259039195903543E-2</v>
      </c>
      <c r="G170" s="15">
        <f t="shared" si="17"/>
        <v>12877.75811111111</v>
      </c>
      <c r="N170" s="16"/>
      <c r="O170" s="16"/>
      <c r="P170" s="16"/>
    </row>
    <row r="171" spans="1:16" x14ac:dyDescent="0.3">
      <c r="A171" s="2" t="s">
        <v>14</v>
      </c>
      <c r="B171" s="11">
        <v>20172</v>
      </c>
      <c r="C171" s="12">
        <v>300</v>
      </c>
      <c r="D171" s="13">
        <f>C171/'gender total'!C223</f>
        <v>7.7007983160921013E-3</v>
      </c>
      <c r="E171" s="14">
        <v>3090658.46</v>
      </c>
      <c r="F171" s="13">
        <f>E171/'gender total'!E223</f>
        <v>7.8000418467181493E-3</v>
      </c>
      <c r="G171" s="15">
        <f t="shared" si="17"/>
        <v>10302.194866666667</v>
      </c>
      <c r="N171" s="16"/>
      <c r="O171" s="16"/>
      <c r="P171" s="16"/>
    </row>
    <row r="172" spans="1:16" x14ac:dyDescent="0.3">
      <c r="A172" s="2" t="s">
        <v>14</v>
      </c>
      <c r="B172" s="11">
        <v>20181</v>
      </c>
      <c r="C172" s="12">
        <v>296</v>
      </c>
      <c r="D172" s="13">
        <f>C172/'gender total'!C224</f>
        <v>8.7372336029281541E-3</v>
      </c>
      <c r="E172" s="14">
        <v>2827752.01</v>
      </c>
      <c r="F172" s="13">
        <f>E172/'gender total'!E224</f>
        <v>8.3253916092271771E-3</v>
      </c>
      <c r="G172" s="15">
        <f t="shared" si="17"/>
        <v>9553.2162499999995</v>
      </c>
      <c r="N172" s="16"/>
      <c r="O172" s="16"/>
      <c r="P172" s="16"/>
    </row>
    <row r="173" spans="1:16" x14ac:dyDescent="0.3">
      <c r="A173" s="2" t="s">
        <v>14</v>
      </c>
      <c r="B173" s="11">
        <v>20182</v>
      </c>
      <c r="C173" s="12">
        <v>309</v>
      </c>
      <c r="D173" s="13">
        <f>C173/'gender total'!C225</f>
        <v>8.0418488444722047E-3</v>
      </c>
      <c r="E173" s="14">
        <v>3799272.1</v>
      </c>
      <c r="F173" s="13">
        <f>E173/'gender total'!E225</f>
        <v>9.7002672165149573E-3</v>
      </c>
      <c r="G173" s="15">
        <f t="shared" si="17"/>
        <v>12295.378964401294</v>
      </c>
      <c r="N173" s="16"/>
      <c r="O173" s="16"/>
      <c r="P173" s="16"/>
    </row>
    <row r="174" spans="1:16" x14ac:dyDescent="0.3">
      <c r="A174" s="2" t="s">
        <v>14</v>
      </c>
      <c r="B174" s="11">
        <v>20191</v>
      </c>
      <c r="C174" s="12">
        <v>278</v>
      </c>
      <c r="D174" s="13">
        <f>C174/'gender total'!C226</f>
        <v>8.1419868791002808E-3</v>
      </c>
      <c r="E174" s="14">
        <v>3421281.79</v>
      </c>
      <c r="F174" s="13">
        <f>E174/'gender total'!E226</f>
        <v>9.883860420288269E-3</v>
      </c>
      <c r="G174" s="15">
        <f t="shared" si="17"/>
        <v>12306.769028776978</v>
      </c>
      <c r="N174" s="16"/>
      <c r="O174" s="16"/>
      <c r="P174" s="16"/>
    </row>
    <row r="175" spans="1:16" x14ac:dyDescent="0.3">
      <c r="A175" s="2" t="s">
        <v>14</v>
      </c>
      <c r="B175" s="11">
        <v>20192</v>
      </c>
      <c r="C175" s="12">
        <v>274</v>
      </c>
      <c r="D175" s="13">
        <f>C175/'gender total'!C227</f>
        <v>7.0143102168292249E-3</v>
      </c>
      <c r="E175" s="14">
        <v>2771317.65</v>
      </c>
      <c r="F175" s="13">
        <f>E175/'gender total'!E227</f>
        <v>7.0632511505284634E-3</v>
      </c>
      <c r="G175" s="15">
        <f t="shared" si="17"/>
        <v>10114.297992700729</v>
      </c>
      <c r="N175" s="16"/>
      <c r="O175" s="16"/>
      <c r="P175" s="16"/>
    </row>
    <row r="176" spans="1:16" x14ac:dyDescent="0.3">
      <c r="A176" s="2" t="s">
        <v>14</v>
      </c>
      <c r="B176" s="11">
        <v>20201</v>
      </c>
      <c r="C176" s="12">
        <v>143</v>
      </c>
      <c r="D176" s="13">
        <f>C176/'gender total'!C228</f>
        <v>7.2762428128021169E-3</v>
      </c>
      <c r="E176" s="14">
        <v>2592078.9500000002</v>
      </c>
      <c r="F176" s="13">
        <f>E176/'gender total'!E228</f>
        <v>1.1354483274045844E-2</v>
      </c>
      <c r="G176" s="15">
        <f t="shared" si="17"/>
        <v>18126.426223776227</v>
      </c>
      <c r="N176" s="16"/>
      <c r="O176" s="16"/>
      <c r="P176" s="16"/>
    </row>
    <row r="177" spans="1:16" x14ac:dyDescent="0.3">
      <c r="A177" s="2" t="s">
        <v>14</v>
      </c>
      <c r="B177" s="11">
        <v>20202</v>
      </c>
      <c r="C177" s="12">
        <v>192</v>
      </c>
      <c r="D177" s="13">
        <f>C177/'gender total'!C229</f>
        <v>7.7385030833098225E-3</v>
      </c>
      <c r="E177" s="14">
        <v>2222443.73</v>
      </c>
      <c r="F177" s="13">
        <f>E177/'gender total'!E229</f>
        <v>7.8641004042635573E-3</v>
      </c>
      <c r="G177" s="15">
        <f t="shared" si="17"/>
        <v>11575.227760416667</v>
      </c>
      <c r="N177" s="16"/>
      <c r="O177" s="16"/>
      <c r="P177" s="16"/>
    </row>
    <row r="178" spans="1:16" x14ac:dyDescent="0.3">
      <c r="A178" s="2" t="s">
        <v>14</v>
      </c>
      <c r="B178" s="11">
        <v>20211</v>
      </c>
      <c r="C178" s="12">
        <v>147</v>
      </c>
      <c r="D178" s="13">
        <f>C178/'gender total'!C230</f>
        <v>7.9450870176197164E-3</v>
      </c>
      <c r="E178" s="14">
        <v>1257874.6200000001</v>
      </c>
      <c r="F178" s="13">
        <f>E178/'gender total'!E230</f>
        <v>6.3329127098749318E-3</v>
      </c>
      <c r="G178" s="15">
        <f t="shared" si="17"/>
        <v>8556.9702040816337</v>
      </c>
      <c r="N178" s="16"/>
      <c r="O178" s="16"/>
      <c r="P178" s="16"/>
    </row>
    <row r="179" spans="1:16" x14ac:dyDescent="0.3">
      <c r="A179" s="2" t="s">
        <v>14</v>
      </c>
      <c r="B179" s="11">
        <v>20212</v>
      </c>
      <c r="C179" s="12">
        <v>211</v>
      </c>
      <c r="D179" s="13">
        <f>C179/'gender total'!C231</f>
        <v>7.3416840640222686E-3</v>
      </c>
      <c r="E179" s="14">
        <v>2723417.17</v>
      </c>
      <c r="F179" s="13">
        <f>E179/'gender total'!E231</f>
        <v>8.8858996698559095E-3</v>
      </c>
      <c r="G179" s="15">
        <f t="shared" si="17"/>
        <v>12907.190379146919</v>
      </c>
      <c r="N179" s="16"/>
      <c r="O179" s="16"/>
      <c r="P179" s="16"/>
    </row>
    <row r="180" spans="1:16" x14ac:dyDescent="0.3">
      <c r="A180" s="2" t="s">
        <v>14</v>
      </c>
      <c r="B180" s="11">
        <v>20221</v>
      </c>
      <c r="C180" s="12">
        <v>199</v>
      </c>
      <c r="D180" s="13">
        <f>C180/'gender total'!C232</f>
        <v>7.699450591967809E-3</v>
      </c>
      <c r="E180" s="14">
        <v>2189714.85</v>
      </c>
      <c r="F180" s="13">
        <f>E180/'gender total'!E232</f>
        <v>8.8343236820052889E-3</v>
      </c>
      <c r="G180" s="15">
        <f t="shared" si="17"/>
        <v>11003.592211055276</v>
      </c>
      <c r="N180" s="16"/>
      <c r="O180" s="16"/>
      <c r="P180" s="16"/>
    </row>
    <row r="181" spans="1:16" x14ac:dyDescent="0.3">
      <c r="A181" s="2" t="s">
        <v>14</v>
      </c>
      <c r="B181" s="11">
        <v>20222</v>
      </c>
      <c r="C181" s="12">
        <v>222</v>
      </c>
      <c r="D181" s="13">
        <f>C181/'gender total'!C233</f>
        <v>7.166607482971237E-3</v>
      </c>
      <c r="E181" s="14">
        <v>2649422.1</v>
      </c>
      <c r="F181" s="13">
        <f>E181/'gender total'!E233</f>
        <v>8.5430124928600418E-3</v>
      </c>
      <c r="G181" s="15">
        <f t="shared" si="17"/>
        <v>11934.333783783784</v>
      </c>
      <c r="N181" s="16"/>
      <c r="O181" s="16"/>
      <c r="P181" s="16"/>
    </row>
    <row r="182" spans="1:16" x14ac:dyDescent="0.3">
      <c r="A182" s="2" t="s">
        <v>14</v>
      </c>
      <c r="B182" s="11">
        <v>20231</v>
      </c>
      <c r="C182" s="12">
        <v>287</v>
      </c>
      <c r="D182" s="13">
        <f>C182/'gender total'!C234</f>
        <v>9.6707888263638502E-3</v>
      </c>
      <c r="E182" s="14">
        <v>2854950.22</v>
      </c>
      <c r="F182" s="13">
        <f>E182/'gender total'!E234</f>
        <v>1.0802517223327791E-2</v>
      </c>
      <c r="G182" s="15">
        <f t="shared" si="17"/>
        <v>9947.5617421602801</v>
      </c>
      <c r="N182" s="16"/>
      <c r="O182" s="16"/>
      <c r="P182" s="16"/>
    </row>
    <row r="183" spans="1:16" x14ac:dyDescent="0.3">
      <c r="A183" s="2" t="s">
        <v>14</v>
      </c>
      <c r="B183" s="11">
        <v>20232</v>
      </c>
      <c r="C183" s="12">
        <v>275</v>
      </c>
      <c r="D183" s="13">
        <f>C183/'gender total'!C235</f>
        <v>7.8731140313206792E-3</v>
      </c>
      <c r="E183" s="14">
        <v>2590201.81</v>
      </c>
      <c r="F183" s="13">
        <f>E183/'gender total'!E235</f>
        <v>8.9187530207122129E-3</v>
      </c>
      <c r="G183" s="15">
        <f t="shared" si="17"/>
        <v>9418.915672727273</v>
      </c>
      <c r="N183" s="16"/>
      <c r="O183" s="16"/>
      <c r="P183" s="16"/>
    </row>
    <row r="184" spans="1:16" x14ac:dyDescent="0.3">
      <c r="A184" s="2" t="s">
        <v>14</v>
      </c>
      <c r="B184" s="11">
        <v>20241</v>
      </c>
      <c r="C184" s="12">
        <v>283</v>
      </c>
      <c r="D184" s="13">
        <f>C184/'gender total'!C236</f>
        <v>8.7953754351069117E-3</v>
      </c>
      <c r="E184" s="14">
        <v>2423854.2400000002</v>
      </c>
      <c r="F184" s="13">
        <f>E184/'gender total'!E236</f>
        <v>1.046640130210553E-2</v>
      </c>
      <c r="G184" s="15">
        <f t="shared" si="17"/>
        <v>8564.8559717314492</v>
      </c>
      <c r="N184" s="16"/>
      <c r="O184" s="16"/>
      <c r="P184" s="16"/>
    </row>
    <row r="185" spans="1:16" x14ac:dyDescent="0.3">
      <c r="A185" s="2" t="s">
        <v>14</v>
      </c>
      <c r="B185" s="11">
        <v>20242</v>
      </c>
      <c r="C185" s="12">
        <v>271</v>
      </c>
      <c r="D185" s="13">
        <f>C185/'gender total'!C237</f>
        <v>7.4955054625916191E-3</v>
      </c>
      <c r="E185" s="14">
        <v>2019764.07</v>
      </c>
      <c r="F185" s="13">
        <f>E185/'gender total'!E237</f>
        <v>9.2247988276222877E-3</v>
      </c>
      <c r="G185" s="15">
        <f t="shared" ref="G185" si="21">IFERROR(E185/C185,"-")</f>
        <v>7453.0039483394839</v>
      </c>
      <c r="N185" s="16"/>
      <c r="O185" s="16"/>
      <c r="P185" s="16"/>
    </row>
    <row r="186" spans="1:16" x14ac:dyDescent="0.3">
      <c r="A186" s="2" t="s">
        <v>14</v>
      </c>
      <c r="B186" s="11">
        <v>20251</v>
      </c>
      <c r="C186" s="12">
        <v>253</v>
      </c>
      <c r="D186" s="13">
        <f>C186/'gender total'!C238</f>
        <v>8.0342966020959042E-3</v>
      </c>
      <c r="E186" s="14">
        <v>1201862.3799999999</v>
      </c>
      <c r="F186" s="13">
        <f>E186/'gender total'!E238</f>
        <v>9.9737464171986891E-3</v>
      </c>
      <c r="G186" s="15">
        <f t="shared" ref="G186" si="22">IFERROR(E186/C186,"-")</f>
        <v>4750.4441897233201</v>
      </c>
      <c r="N186" s="16"/>
      <c r="O186" s="16"/>
      <c r="P186" s="16"/>
    </row>
    <row r="187" spans="1:16" x14ac:dyDescent="0.3">
      <c r="A187" s="2" t="s">
        <v>14</v>
      </c>
      <c r="B187" s="11">
        <v>20252</v>
      </c>
      <c r="C187" s="12">
        <v>146</v>
      </c>
      <c r="D187" s="13">
        <f>C187/'gender total'!C239</f>
        <v>7.5304311945533315E-3</v>
      </c>
      <c r="E187" s="14">
        <v>294710.81</v>
      </c>
      <c r="F187" s="13">
        <f>E187/'gender total'!E239</f>
        <v>8.969443723826985E-3</v>
      </c>
      <c r="G187" s="15">
        <f t="shared" ref="G187" si="23">IFERROR(E187/C187,"-")</f>
        <v>2018.567191780822</v>
      </c>
      <c r="N187" s="16"/>
      <c r="O187" s="16"/>
      <c r="P187" s="16"/>
    </row>
    <row r="188" spans="1:16" x14ac:dyDescent="0.3">
      <c r="A188" s="2" t="s">
        <v>15</v>
      </c>
      <c r="B188" s="11">
        <v>20131</v>
      </c>
      <c r="C188" s="12">
        <v>12</v>
      </c>
      <c r="D188" s="13">
        <f>C188/'gender total'!C214</f>
        <v>4.4143613890523835E-4</v>
      </c>
      <c r="E188" s="14">
        <v>49193.84</v>
      </c>
      <c r="F188" s="13">
        <f>E188/'gender total'!E214</f>
        <v>1.7297284329893933E-4</v>
      </c>
      <c r="G188" s="15">
        <f t="shared" si="17"/>
        <v>4099.4866666666667</v>
      </c>
      <c r="N188" s="16"/>
      <c r="O188" s="16"/>
      <c r="P188" s="16"/>
    </row>
    <row r="189" spans="1:16" x14ac:dyDescent="0.3">
      <c r="A189" s="2" t="s">
        <v>15</v>
      </c>
      <c r="B189" s="11">
        <v>20132</v>
      </c>
      <c r="C189" s="12">
        <v>11</v>
      </c>
      <c r="D189" s="13">
        <f>C189/'gender total'!C215</f>
        <v>3.3425506700294751E-4</v>
      </c>
      <c r="E189" s="14">
        <v>36037.97</v>
      </c>
      <c r="F189" s="13">
        <f>E189/'gender total'!E215</f>
        <v>1.0271662890947307E-4</v>
      </c>
      <c r="G189" s="15">
        <f t="shared" si="17"/>
        <v>3276.179090909091</v>
      </c>
      <c r="N189" s="16"/>
      <c r="O189" s="16"/>
      <c r="P189" s="16"/>
    </row>
    <row r="190" spans="1:16" x14ac:dyDescent="0.3">
      <c r="A190" s="2" t="s">
        <v>15</v>
      </c>
      <c r="B190" s="11">
        <v>20141</v>
      </c>
      <c r="C190" s="12">
        <v>13</v>
      </c>
      <c r="D190" s="13">
        <f>C190/'gender total'!C216</f>
        <v>4.4380718284855932E-4</v>
      </c>
      <c r="E190" s="14">
        <v>40729.449999999997</v>
      </c>
      <c r="F190" s="13">
        <f>E190/'gender total'!E216</f>
        <v>1.3194851313279657E-4</v>
      </c>
      <c r="G190" s="15">
        <f t="shared" si="17"/>
        <v>3133.0346153846153</v>
      </c>
      <c r="O190" s="16"/>
      <c r="P190" s="16"/>
    </row>
    <row r="191" spans="1:16" x14ac:dyDescent="0.3">
      <c r="A191" s="2" t="s">
        <v>15</v>
      </c>
      <c r="B191" s="11">
        <v>20142</v>
      </c>
      <c r="C191" s="12">
        <v>18</v>
      </c>
      <c r="D191" s="13">
        <f>C191/'gender total'!C217</f>
        <v>5.6852278828843053E-4</v>
      </c>
      <c r="E191" s="14">
        <v>226309.01</v>
      </c>
      <c r="F191" s="13">
        <f>E191/'gender total'!E217</f>
        <v>6.20472300448747E-4</v>
      </c>
      <c r="G191" s="15">
        <f t="shared" si="17"/>
        <v>12572.722777777779</v>
      </c>
      <c r="O191" s="16"/>
      <c r="P191" s="16"/>
    </row>
    <row r="192" spans="1:16" x14ac:dyDescent="0.3">
      <c r="A192" s="2" t="s">
        <v>15</v>
      </c>
      <c r="B192" s="11">
        <v>20151</v>
      </c>
      <c r="C192" s="12">
        <v>9</v>
      </c>
      <c r="D192" s="13">
        <f>C192/'gender total'!C218</f>
        <v>2.8610484152970722E-4</v>
      </c>
      <c r="E192" s="14">
        <v>43864.6</v>
      </c>
      <c r="F192" s="13">
        <f>E192/'gender total'!E218</f>
        <v>1.2954964331757287E-4</v>
      </c>
      <c r="G192" s="15">
        <f t="shared" si="17"/>
        <v>4873.844444444444</v>
      </c>
      <c r="O192" s="16"/>
      <c r="P192" s="16"/>
    </row>
    <row r="193" spans="1:16" x14ac:dyDescent="0.3">
      <c r="A193" s="2" t="s">
        <v>15</v>
      </c>
      <c r="B193" s="11">
        <v>20152</v>
      </c>
      <c r="C193" s="12">
        <v>22</v>
      </c>
      <c r="D193" s="13">
        <f>C193/'gender total'!C219</f>
        <v>6.2758522322065328E-4</v>
      </c>
      <c r="E193" s="14">
        <v>102704.4</v>
      </c>
      <c r="F193" s="13">
        <f>E193/'gender total'!E219</f>
        <v>2.4450677706017805E-4</v>
      </c>
      <c r="G193" s="15">
        <f t="shared" si="17"/>
        <v>4668.3818181818178</v>
      </c>
      <c r="O193" s="16"/>
      <c r="P193" s="16"/>
    </row>
    <row r="194" spans="1:16" x14ac:dyDescent="0.3">
      <c r="A194" s="2" t="s">
        <v>15</v>
      </c>
      <c r="B194" s="11">
        <v>20161</v>
      </c>
      <c r="C194" s="12">
        <v>23</v>
      </c>
      <c r="D194" s="13">
        <f>C194/'gender total'!C220</f>
        <v>7.0712660640718193E-4</v>
      </c>
      <c r="E194" s="14">
        <v>56087.19</v>
      </c>
      <c r="F194" s="13">
        <f>E194/'gender total'!E220</f>
        <v>1.4938744207438788E-4</v>
      </c>
      <c r="G194" s="15">
        <f t="shared" si="17"/>
        <v>2438.5734782608697</v>
      </c>
      <c r="O194" s="16"/>
      <c r="P194" s="16"/>
    </row>
    <row r="195" spans="1:16" x14ac:dyDescent="0.3">
      <c r="A195" s="2" t="s">
        <v>15</v>
      </c>
      <c r="B195" s="11">
        <v>20162</v>
      </c>
      <c r="C195" s="12">
        <v>30</v>
      </c>
      <c r="D195" s="13">
        <f>C195/'gender total'!C221</f>
        <v>7.8538143358291006E-4</v>
      </c>
      <c r="E195" s="14">
        <v>80930.820000000007</v>
      </c>
      <c r="F195" s="13">
        <f>E195/'gender total'!E221</f>
        <v>1.9678774958935654E-4</v>
      </c>
      <c r="G195" s="15">
        <f t="shared" si="17"/>
        <v>2697.6940000000004</v>
      </c>
      <c r="O195" s="16"/>
      <c r="P195" s="16"/>
    </row>
    <row r="196" spans="1:16" x14ac:dyDescent="0.3">
      <c r="A196" s="2" t="s">
        <v>15</v>
      </c>
      <c r="B196" s="11">
        <v>20171</v>
      </c>
      <c r="C196" s="12">
        <v>21</v>
      </c>
      <c r="D196" s="13">
        <f>C196/'gender total'!C222</f>
        <v>6.2470252260828172E-4</v>
      </c>
      <c r="E196" s="14">
        <v>262608.12</v>
      </c>
      <c r="F196" s="13">
        <f>E196/'gender total'!E222</f>
        <v>7.7483782301736596E-4</v>
      </c>
      <c r="G196" s="15">
        <f t="shared" si="17"/>
        <v>12505.148571428572</v>
      </c>
      <c r="O196" s="16"/>
      <c r="P196" s="16"/>
    </row>
    <row r="197" spans="1:16" x14ac:dyDescent="0.3">
      <c r="A197" s="2" t="s">
        <v>15</v>
      </c>
      <c r="B197" s="11">
        <v>20172</v>
      </c>
      <c r="C197" s="12">
        <v>21</v>
      </c>
      <c r="D197" s="13">
        <f>C197/'gender total'!C223</f>
        <v>5.3905588212644706E-4</v>
      </c>
      <c r="E197" s="14">
        <v>96031.26</v>
      </c>
      <c r="F197" s="13">
        <f>E197/'gender total'!E223</f>
        <v>2.4235866120032905E-4</v>
      </c>
      <c r="G197" s="15">
        <f t="shared" si="17"/>
        <v>4572.9171428571426</v>
      </c>
      <c r="O197" s="16"/>
      <c r="P197" s="16"/>
    </row>
    <row r="198" spans="1:16" x14ac:dyDescent="0.3">
      <c r="A198" s="2" t="s">
        <v>15</v>
      </c>
      <c r="B198" s="11">
        <v>20181</v>
      </c>
      <c r="C198" s="12">
        <v>12</v>
      </c>
      <c r="D198" s="13">
        <f>C198/'gender total'!C224</f>
        <v>3.542121730916819E-4</v>
      </c>
      <c r="E198" s="14">
        <v>31296.61</v>
      </c>
      <c r="F198" s="13">
        <f>E198/'gender total'!E224</f>
        <v>9.2142639584316091E-5</v>
      </c>
      <c r="G198" s="15">
        <f t="shared" si="17"/>
        <v>2608.0508333333332</v>
      </c>
      <c r="O198" s="16"/>
      <c r="P198" s="16"/>
    </row>
    <row r="199" spans="1:16" x14ac:dyDescent="0.3">
      <c r="A199" s="2" t="s">
        <v>15</v>
      </c>
      <c r="B199" s="11">
        <v>20182</v>
      </c>
      <c r="C199" s="12">
        <v>16</v>
      </c>
      <c r="D199" s="13">
        <f>C199/'gender total'!C225</f>
        <v>4.1640641265875496E-4</v>
      </c>
      <c r="E199" s="14">
        <v>41934.31</v>
      </c>
      <c r="F199" s="13">
        <f>E199/'gender total'!E225</f>
        <v>1.0706630160555632E-4</v>
      </c>
      <c r="G199" s="15">
        <f t="shared" si="17"/>
        <v>2620.8943749999999</v>
      </c>
      <c r="O199" s="16"/>
      <c r="P199" s="16"/>
    </row>
    <row r="200" spans="1:16" x14ac:dyDescent="0.3">
      <c r="A200" s="2" t="s">
        <v>15</v>
      </c>
      <c r="B200" s="11">
        <v>20191</v>
      </c>
      <c r="C200" s="12">
        <v>18</v>
      </c>
      <c r="D200" s="13">
        <f>C200/'gender total'!C226</f>
        <v>5.271790065604499E-4</v>
      </c>
      <c r="E200" s="14">
        <v>27546.49</v>
      </c>
      <c r="F200" s="13">
        <f>E200/'gender total'!E226</f>
        <v>7.9580016771686803E-5</v>
      </c>
      <c r="G200" s="15">
        <f t="shared" si="17"/>
        <v>1530.3605555555557</v>
      </c>
      <c r="O200" s="16"/>
      <c r="P200" s="16"/>
    </row>
    <row r="201" spans="1:16" x14ac:dyDescent="0.3">
      <c r="A201" s="2" t="s">
        <v>15</v>
      </c>
      <c r="B201" s="11">
        <v>20192</v>
      </c>
      <c r="C201" s="12">
        <v>2</v>
      </c>
      <c r="D201" s="13">
        <f>C201/'gender total'!C227</f>
        <v>5.1199344648388498E-5</v>
      </c>
      <c r="E201" s="14">
        <v>2994.86</v>
      </c>
      <c r="F201" s="13">
        <f>E201/'gender total'!E227</f>
        <v>7.6329930423788393E-6</v>
      </c>
      <c r="G201" s="15">
        <f t="shared" si="17"/>
        <v>1497.43</v>
      </c>
      <c r="O201" s="16"/>
      <c r="P201" s="16"/>
    </row>
    <row r="202" spans="1:16" x14ac:dyDescent="0.3">
      <c r="A202" s="2" t="s">
        <v>15</v>
      </c>
      <c r="B202" s="11">
        <v>20201</v>
      </c>
      <c r="C202" s="12">
        <v>2</v>
      </c>
      <c r="D202" s="13">
        <f>C202/'gender total'!C228</f>
        <v>1.0176563374548415E-4</v>
      </c>
      <c r="E202" s="14">
        <v>3395</v>
      </c>
      <c r="F202" s="13">
        <f>E202/'gender total'!E228</f>
        <v>1.4871642206494381E-5</v>
      </c>
      <c r="G202" s="15">
        <f t="shared" si="17"/>
        <v>1697.5</v>
      </c>
      <c r="O202" s="16"/>
      <c r="P202" s="16"/>
    </row>
    <row r="203" spans="1:16" x14ac:dyDescent="0.3">
      <c r="A203" s="2" t="s">
        <v>15</v>
      </c>
      <c r="B203" s="11">
        <v>20202</v>
      </c>
      <c r="C203" s="12">
        <v>0</v>
      </c>
      <c r="D203" s="13">
        <f>C203/'gender total'!C229</f>
        <v>0</v>
      </c>
      <c r="E203" s="14">
        <v>0</v>
      </c>
      <c r="F203" s="13">
        <f>E203/'gender total'!E229</f>
        <v>0</v>
      </c>
      <c r="G203" s="15" t="str">
        <f t="shared" si="17"/>
        <v>-</v>
      </c>
      <c r="O203" s="16"/>
      <c r="P203" s="16"/>
    </row>
    <row r="204" spans="1:16" ht="14.5" x14ac:dyDescent="0.35">
      <c r="A204" s="2" t="s">
        <v>15</v>
      </c>
      <c r="B204" s="11">
        <v>20211</v>
      </c>
      <c r="C204">
        <v>1</v>
      </c>
      <c r="D204" s="13">
        <f>C204/'gender total'!C230</f>
        <v>5.4048211004215763E-5</v>
      </c>
      <c r="E204" s="14">
        <v>187318.23</v>
      </c>
      <c r="F204" s="13">
        <f>E204/'gender total'!E230</f>
        <v>9.4307491438079549E-4</v>
      </c>
      <c r="G204" s="15">
        <f t="shared" si="17"/>
        <v>187318.23</v>
      </c>
      <c r="O204" s="16"/>
      <c r="P204" s="16"/>
    </row>
    <row r="205" spans="1:16" x14ac:dyDescent="0.3">
      <c r="A205" s="2" t="s">
        <v>15</v>
      </c>
      <c r="B205" s="11">
        <v>20212</v>
      </c>
      <c r="C205" s="12">
        <v>0</v>
      </c>
      <c r="D205" s="13">
        <f>C205/'gender total'!C231</f>
        <v>0</v>
      </c>
      <c r="E205" s="14">
        <v>0</v>
      </c>
      <c r="F205" s="13">
        <f>E205/'gender total'!E231</f>
        <v>0</v>
      </c>
      <c r="G205" s="15" t="str">
        <f t="shared" si="17"/>
        <v>-</v>
      </c>
      <c r="O205" s="16"/>
      <c r="P205" s="16"/>
    </row>
    <row r="206" spans="1:16" ht="14.5" x14ac:dyDescent="0.35">
      <c r="A206" s="2" t="s">
        <v>15</v>
      </c>
      <c r="B206" s="11">
        <v>20221</v>
      </c>
      <c r="C206">
        <v>1</v>
      </c>
      <c r="D206" s="13">
        <f>C206/'gender total'!C232</f>
        <v>3.8690706492300552E-5</v>
      </c>
      <c r="E206" s="14">
        <v>215</v>
      </c>
      <c r="F206" s="13">
        <f>E206/'gender total'!E232</f>
        <v>8.6740955866063434E-7</v>
      </c>
      <c r="G206" s="15">
        <f t="shared" si="17"/>
        <v>215</v>
      </c>
      <c r="O206" s="16"/>
      <c r="P206" s="16"/>
    </row>
    <row r="207" spans="1:16" x14ac:dyDescent="0.3">
      <c r="A207" s="2" t="s">
        <v>15</v>
      </c>
      <c r="B207" s="11">
        <v>20222</v>
      </c>
      <c r="C207" s="12">
        <v>0</v>
      </c>
      <c r="D207" s="13">
        <f>C207/'gender total'!C233</f>
        <v>0</v>
      </c>
      <c r="E207" s="14">
        <v>0</v>
      </c>
      <c r="F207" s="13">
        <f>E207/'gender total'!E233</f>
        <v>0</v>
      </c>
      <c r="G207" s="15" t="str">
        <f t="shared" si="17"/>
        <v>-</v>
      </c>
      <c r="O207" s="16"/>
      <c r="P207" s="16"/>
    </row>
    <row r="208" spans="1:16" x14ac:dyDescent="0.3">
      <c r="A208" s="2" t="s">
        <v>15</v>
      </c>
      <c r="B208" s="11">
        <v>20231</v>
      </c>
      <c r="C208" s="12">
        <v>0</v>
      </c>
      <c r="D208" s="13">
        <f>C208/'gender total'!C234</f>
        <v>0</v>
      </c>
      <c r="E208" s="14">
        <v>0</v>
      </c>
      <c r="F208" s="13">
        <f>E208/'gender total'!E234</f>
        <v>0</v>
      </c>
      <c r="G208" s="15" t="str">
        <f t="shared" si="17"/>
        <v>-</v>
      </c>
      <c r="O208" s="16"/>
      <c r="P208" s="16"/>
    </row>
    <row r="209" spans="1:16" x14ac:dyDescent="0.3">
      <c r="A209" s="2" t="s">
        <v>15</v>
      </c>
      <c r="B209" s="11">
        <v>20232</v>
      </c>
      <c r="C209" s="12">
        <v>0</v>
      </c>
      <c r="D209" s="13">
        <f>C209/'gender total'!C235</f>
        <v>0</v>
      </c>
      <c r="E209" s="14">
        <v>0</v>
      </c>
      <c r="F209" s="13">
        <f>E209/'gender total'!E235</f>
        <v>0</v>
      </c>
      <c r="G209" s="15" t="str">
        <f t="shared" si="17"/>
        <v>-</v>
      </c>
      <c r="O209" s="16"/>
      <c r="P209" s="16"/>
    </row>
    <row r="210" spans="1:16" ht="14.5" x14ac:dyDescent="0.35">
      <c r="A210" s="2" t="s">
        <v>15</v>
      </c>
      <c r="B210" s="11">
        <v>20241</v>
      </c>
      <c r="C210">
        <v>1</v>
      </c>
      <c r="D210" s="13">
        <f>C210/'gender total'!C236</f>
        <v>3.1079065141720534E-5</v>
      </c>
      <c r="E210" s="14">
        <v>14719.19</v>
      </c>
      <c r="F210" s="13">
        <f>E210/'gender total'!E236</f>
        <v>6.3558669015484481E-5</v>
      </c>
      <c r="G210" s="15">
        <f t="shared" si="17"/>
        <v>14719.19</v>
      </c>
      <c r="O210" s="16"/>
      <c r="P210" s="16"/>
    </row>
    <row r="211" spans="1:16" x14ac:dyDescent="0.3">
      <c r="A211" s="2" t="s">
        <v>15</v>
      </c>
      <c r="B211" s="11">
        <v>20242</v>
      </c>
      <c r="C211" s="12">
        <v>0</v>
      </c>
      <c r="D211" s="13">
        <f>C211/'gender total'!C237</f>
        <v>0</v>
      </c>
      <c r="E211" s="14">
        <v>0</v>
      </c>
      <c r="F211" s="13">
        <f>E211/'gender total'!E237</f>
        <v>0</v>
      </c>
      <c r="G211" s="15" t="str">
        <f t="shared" ref="G211" si="24">IFERROR(E211/C211,"-")</f>
        <v>-</v>
      </c>
      <c r="O211" s="16"/>
      <c r="P211" s="16"/>
    </row>
    <row r="212" spans="1:16" x14ac:dyDescent="0.3">
      <c r="A212" s="2" t="s">
        <v>15</v>
      </c>
      <c r="B212" s="11">
        <v>20251</v>
      </c>
      <c r="C212" s="12">
        <v>0</v>
      </c>
      <c r="D212" s="13">
        <f>C212/'gender total'!C238</f>
        <v>0</v>
      </c>
      <c r="E212" s="14">
        <v>0</v>
      </c>
      <c r="F212" s="13">
        <f>E212/'gender total'!E238</f>
        <v>0</v>
      </c>
      <c r="G212" s="15" t="str">
        <f t="shared" ref="G212:G213" si="25">IFERROR(E212/C212,"-")</f>
        <v>-</v>
      </c>
      <c r="O212" s="16"/>
      <c r="P212" s="16"/>
    </row>
    <row r="213" spans="1:16" x14ac:dyDescent="0.3">
      <c r="A213" s="2" t="s">
        <v>15</v>
      </c>
      <c r="B213" s="11">
        <v>20252</v>
      </c>
      <c r="C213" s="12">
        <v>0</v>
      </c>
      <c r="D213" s="13">
        <f>C213/'gender total'!C239</f>
        <v>0</v>
      </c>
      <c r="E213" s="14">
        <v>0</v>
      </c>
      <c r="F213" s="13">
        <f>E213/'gender total'!E239</f>
        <v>0</v>
      </c>
      <c r="G213" s="15" t="str">
        <f t="shared" si="25"/>
        <v>-</v>
      </c>
      <c r="O213" s="16"/>
      <c r="P213" s="16"/>
    </row>
    <row r="214" spans="1:16" x14ac:dyDescent="0.3">
      <c r="A214" s="2" t="s">
        <v>17</v>
      </c>
      <c r="B214" s="11">
        <v>20131</v>
      </c>
      <c r="C214" s="12">
        <f t="shared" ref="C214:F239" si="26">C6+C32+C58+C84+C110+C136+C162+C188</f>
        <v>11285</v>
      </c>
      <c r="D214" s="13">
        <f t="shared" si="26"/>
        <v>0.41513390229546798</v>
      </c>
      <c r="E214" s="14">
        <f t="shared" si="26"/>
        <v>133205388.78999998</v>
      </c>
      <c r="F214" s="13">
        <f t="shared" si="26"/>
        <v>0.46836991870825612</v>
      </c>
      <c r="G214" s="15">
        <f t="shared" si="17"/>
        <v>11803.756206468763</v>
      </c>
      <c r="O214" s="16"/>
      <c r="P214" s="16"/>
    </row>
    <row r="215" spans="1:16" x14ac:dyDescent="0.3">
      <c r="A215" s="2" t="s">
        <v>17</v>
      </c>
      <c r="B215" s="11">
        <v>20132</v>
      </c>
      <c r="C215" s="12">
        <f t="shared" si="26"/>
        <v>13792</v>
      </c>
      <c r="D215" s="13">
        <f t="shared" si="26"/>
        <v>0.41909508037315024</v>
      </c>
      <c r="E215" s="14">
        <f t="shared" si="26"/>
        <v>167930272.60999998</v>
      </c>
      <c r="F215" s="13">
        <f t="shared" si="26"/>
        <v>0.47864048652984664</v>
      </c>
      <c r="G215" s="15">
        <f t="shared" si="17"/>
        <v>12175.918837732017</v>
      </c>
      <c r="O215" s="16"/>
      <c r="P215" s="16"/>
    </row>
    <row r="216" spans="1:16" x14ac:dyDescent="0.3">
      <c r="A216" s="2" t="s">
        <v>17</v>
      </c>
      <c r="B216" s="11">
        <v>20141</v>
      </c>
      <c r="C216" s="12">
        <f t="shared" si="26"/>
        <v>12357</v>
      </c>
      <c r="D216" s="13">
        <f t="shared" si="26"/>
        <v>0.42185579680458829</v>
      </c>
      <c r="E216" s="14">
        <f t="shared" si="26"/>
        <v>147828984.87</v>
      </c>
      <c r="F216" s="13">
        <f t="shared" si="26"/>
        <v>0.47891181323408938</v>
      </c>
      <c r="G216" s="15">
        <f t="shared" si="17"/>
        <v>11963.17754066521</v>
      </c>
      <c r="O216" s="16"/>
      <c r="P216" s="16"/>
    </row>
    <row r="217" spans="1:16" x14ac:dyDescent="0.3">
      <c r="A217" s="2" t="s">
        <v>17</v>
      </c>
      <c r="B217" s="11">
        <v>20142</v>
      </c>
      <c r="C217" s="12">
        <f t="shared" si="26"/>
        <v>13588</v>
      </c>
      <c r="D217" s="13">
        <f t="shared" si="26"/>
        <v>0.42917153595906637</v>
      </c>
      <c r="E217" s="14">
        <f t="shared" si="26"/>
        <v>175755654.56999999</v>
      </c>
      <c r="F217" s="13">
        <f t="shared" si="26"/>
        <v>0.48186996756303796</v>
      </c>
      <c r="G217" s="15">
        <f t="shared" si="17"/>
        <v>12934.622797321164</v>
      </c>
      <c r="O217" s="16"/>
      <c r="P217" s="16"/>
    </row>
    <row r="218" spans="1:16" x14ac:dyDescent="0.3">
      <c r="A218" s="2" t="s">
        <v>17</v>
      </c>
      <c r="B218" s="11">
        <v>20151</v>
      </c>
      <c r="C218" s="12">
        <f t="shared" si="26"/>
        <v>13338</v>
      </c>
      <c r="D218" s="13">
        <f t="shared" si="26"/>
        <v>0.42400737514702602</v>
      </c>
      <c r="E218" s="14">
        <f t="shared" si="26"/>
        <v>154159222.52999997</v>
      </c>
      <c r="F218" s="13">
        <f t="shared" si="26"/>
        <v>0.45529361473433805</v>
      </c>
      <c r="G218" s="15">
        <f t="shared" si="17"/>
        <v>11557.896426000898</v>
      </c>
      <c r="O218" s="16"/>
      <c r="P218" s="16"/>
    </row>
    <row r="219" spans="1:16" x14ac:dyDescent="0.3">
      <c r="A219" s="2" t="s">
        <v>17</v>
      </c>
      <c r="B219" s="11">
        <v>20152</v>
      </c>
      <c r="C219" s="12">
        <f t="shared" si="26"/>
        <v>15480</v>
      </c>
      <c r="D219" s="13">
        <f t="shared" si="26"/>
        <v>0.44159178433889601</v>
      </c>
      <c r="E219" s="14">
        <f t="shared" si="26"/>
        <v>204566516.79000002</v>
      </c>
      <c r="F219" s="13">
        <f t="shared" si="26"/>
        <v>0.48700834350572819</v>
      </c>
      <c r="G219" s="15">
        <f t="shared" si="17"/>
        <v>13214.891265503877</v>
      </c>
      <c r="O219" s="16"/>
      <c r="P219" s="16"/>
    </row>
    <row r="220" spans="1:16" x14ac:dyDescent="0.3">
      <c r="A220" s="2" t="s">
        <v>17</v>
      </c>
      <c r="B220" s="11">
        <v>20161</v>
      </c>
      <c r="C220" s="12">
        <f t="shared" si="26"/>
        <v>13902</v>
      </c>
      <c r="D220" s="13">
        <f t="shared" si="26"/>
        <v>0.42741191662054967</v>
      </c>
      <c r="E220" s="14">
        <f t="shared" si="26"/>
        <v>175614462.79999998</v>
      </c>
      <c r="F220" s="13">
        <f t="shared" si="26"/>
        <v>0.46774665282678174</v>
      </c>
      <c r="G220" s="15">
        <f t="shared" si="17"/>
        <v>12632.31641490433</v>
      </c>
      <c r="O220" s="16"/>
      <c r="P220" s="16"/>
    </row>
    <row r="221" spans="1:16" x14ac:dyDescent="0.3">
      <c r="A221" s="2" t="s">
        <v>17</v>
      </c>
      <c r="B221" s="11">
        <v>20162</v>
      </c>
      <c r="C221" s="12">
        <f t="shared" si="26"/>
        <v>16900</v>
      </c>
      <c r="D221" s="13">
        <f t="shared" si="26"/>
        <v>0.44243154091837267</v>
      </c>
      <c r="E221" s="14">
        <f t="shared" si="26"/>
        <v>198564721.73999998</v>
      </c>
      <c r="F221" s="13">
        <f t="shared" si="26"/>
        <v>0.48282106543652203</v>
      </c>
      <c r="G221" s="15">
        <f t="shared" si="17"/>
        <v>11749.39181893491</v>
      </c>
      <c r="O221" s="16"/>
      <c r="P221" s="16"/>
    </row>
    <row r="222" spans="1:16" x14ac:dyDescent="0.3">
      <c r="A222" s="2" t="s">
        <v>17</v>
      </c>
      <c r="B222" s="11">
        <v>20171</v>
      </c>
      <c r="C222" s="12">
        <f t="shared" si="26"/>
        <v>14567</v>
      </c>
      <c r="D222" s="13">
        <f t="shared" si="26"/>
        <v>0.43333531651594476</v>
      </c>
      <c r="E222" s="14">
        <f t="shared" si="26"/>
        <v>157760842.30000001</v>
      </c>
      <c r="F222" s="13">
        <f t="shared" si="26"/>
        <v>0.46548091355712068</v>
      </c>
      <c r="G222" s="15">
        <f t="shared" si="17"/>
        <v>10830.015947003501</v>
      </c>
      <c r="O222" s="16"/>
      <c r="P222" s="16"/>
    </row>
    <row r="223" spans="1:16" x14ac:dyDescent="0.3">
      <c r="A223" s="2" t="s">
        <v>17</v>
      </c>
      <c r="B223" s="11">
        <v>20172</v>
      </c>
      <c r="C223" s="12">
        <f t="shared" si="26"/>
        <v>17012</v>
      </c>
      <c r="D223" s="13">
        <f t="shared" si="26"/>
        <v>0.43668660317786273</v>
      </c>
      <c r="E223" s="14">
        <f t="shared" si="26"/>
        <v>182311397.75999999</v>
      </c>
      <c r="F223" s="13">
        <f t="shared" si="26"/>
        <v>0.46010795112627151</v>
      </c>
      <c r="G223" s="15">
        <f t="shared" si="17"/>
        <v>10716.635184575593</v>
      </c>
      <c r="O223" s="16"/>
      <c r="P223" s="16"/>
    </row>
    <row r="224" spans="1:16" x14ac:dyDescent="0.3">
      <c r="A224" s="2" t="s">
        <v>17</v>
      </c>
      <c r="B224" s="11">
        <v>20181</v>
      </c>
      <c r="C224" s="12">
        <f t="shared" si="26"/>
        <v>14671</v>
      </c>
      <c r="D224" s="13">
        <f t="shared" si="26"/>
        <v>0.43305389928567217</v>
      </c>
      <c r="E224" s="14">
        <f t="shared" si="26"/>
        <v>157253035.58000001</v>
      </c>
      <c r="F224" s="13">
        <f t="shared" si="26"/>
        <v>0.46298016881021858</v>
      </c>
      <c r="G224" s="15">
        <f t="shared" si="17"/>
        <v>10718.631012200942</v>
      </c>
    </row>
    <row r="225" spans="1:7" x14ac:dyDescent="0.3">
      <c r="A225" s="2" t="s">
        <v>17</v>
      </c>
      <c r="B225" s="11">
        <v>20182</v>
      </c>
      <c r="C225" s="12">
        <f t="shared" si="26"/>
        <v>16861</v>
      </c>
      <c r="D225" s="13">
        <f t="shared" si="26"/>
        <v>0.43881428273995421</v>
      </c>
      <c r="E225" s="14">
        <f t="shared" si="26"/>
        <v>179722096.80999997</v>
      </c>
      <c r="F225" s="13">
        <f t="shared" si="26"/>
        <v>0.45886483460065164</v>
      </c>
      <c r="G225" s="15">
        <f t="shared" si="17"/>
        <v>10659.041386038785</v>
      </c>
    </row>
    <row r="226" spans="1:7" x14ac:dyDescent="0.3">
      <c r="A226" s="2" t="s">
        <v>17</v>
      </c>
      <c r="B226" s="11">
        <v>20191</v>
      </c>
      <c r="C226" s="12">
        <f t="shared" si="26"/>
        <v>15146</v>
      </c>
      <c r="D226" s="13">
        <f t="shared" si="26"/>
        <v>0.44359184629803189</v>
      </c>
      <c r="E226" s="14">
        <f t="shared" si="26"/>
        <v>157752825.23000002</v>
      </c>
      <c r="F226" s="13">
        <f t="shared" si="26"/>
        <v>0.45573764488994334</v>
      </c>
      <c r="G226" s="15">
        <f t="shared" si="17"/>
        <v>10415.47769906246</v>
      </c>
    </row>
    <row r="227" spans="1:7" x14ac:dyDescent="0.3">
      <c r="A227" s="2" t="s">
        <v>17</v>
      </c>
      <c r="B227" s="11">
        <v>20192</v>
      </c>
      <c r="C227" s="12">
        <f t="shared" si="26"/>
        <v>16937</v>
      </c>
      <c r="D227" s="13">
        <f t="shared" si="26"/>
        <v>0.43358165015487804</v>
      </c>
      <c r="E227" s="14">
        <f t="shared" si="26"/>
        <v>181326089.40000004</v>
      </c>
      <c r="F227" s="13">
        <f t="shared" si="26"/>
        <v>0.46214540205283833</v>
      </c>
      <c r="G227" s="15">
        <f t="shared" si="17"/>
        <v>10705.915415953241</v>
      </c>
    </row>
    <row r="228" spans="1:7" x14ac:dyDescent="0.3">
      <c r="A228" s="2" t="s">
        <v>17</v>
      </c>
      <c r="B228" s="11">
        <v>20201</v>
      </c>
      <c r="C228" s="12">
        <f t="shared" si="26"/>
        <v>9080</v>
      </c>
      <c r="D228" s="13">
        <f t="shared" si="26"/>
        <v>0.462015977204498</v>
      </c>
      <c r="E228" s="14">
        <f t="shared" si="26"/>
        <v>113193982.16</v>
      </c>
      <c r="F228" s="13">
        <f t="shared" si="26"/>
        <v>0.49584106115223214</v>
      </c>
      <c r="G228" s="15">
        <f t="shared" si="17"/>
        <v>12466.297594713657</v>
      </c>
    </row>
    <row r="229" spans="1:7" x14ac:dyDescent="0.3">
      <c r="A229" s="2" t="s">
        <v>17</v>
      </c>
      <c r="B229" s="11">
        <v>20202</v>
      </c>
      <c r="C229" s="12">
        <f t="shared" si="26"/>
        <v>11441</v>
      </c>
      <c r="D229" s="13">
        <f t="shared" si="26"/>
        <v>0.46112611341743581</v>
      </c>
      <c r="E229" s="14">
        <f t="shared" si="26"/>
        <v>140620404.38999999</v>
      </c>
      <c r="F229" s="13">
        <f t="shared" si="26"/>
        <v>0.49758424210412022</v>
      </c>
      <c r="G229" s="15">
        <f t="shared" si="17"/>
        <v>12290.919009701947</v>
      </c>
    </row>
    <row r="230" spans="1:7" x14ac:dyDescent="0.3">
      <c r="A230" s="2" t="s">
        <v>17</v>
      </c>
      <c r="B230" s="11">
        <v>20211</v>
      </c>
      <c r="C230" s="12">
        <f t="shared" si="26"/>
        <v>8683</v>
      </c>
      <c r="D230" s="13">
        <f t="shared" si="26"/>
        <v>0.46930061614960544</v>
      </c>
      <c r="E230" s="14">
        <f t="shared" si="26"/>
        <v>95254627.099999994</v>
      </c>
      <c r="F230" s="13">
        <f t="shared" si="26"/>
        <v>0.47957024415993627</v>
      </c>
      <c r="G230" s="15">
        <f t="shared" si="17"/>
        <v>10970.243821259932</v>
      </c>
    </row>
    <row r="231" spans="1:7" x14ac:dyDescent="0.3">
      <c r="A231" s="2" t="s">
        <v>17</v>
      </c>
      <c r="B231" s="11">
        <v>20212</v>
      </c>
      <c r="C231" s="12">
        <f t="shared" si="26"/>
        <v>13216</v>
      </c>
      <c r="D231" s="13">
        <f t="shared" si="26"/>
        <v>0.45984690327070288</v>
      </c>
      <c r="E231" s="14">
        <f t="shared" si="26"/>
        <v>148798093.06999999</v>
      </c>
      <c r="F231" s="13">
        <f t="shared" si="26"/>
        <v>0.48549481902763436</v>
      </c>
      <c r="G231" s="15">
        <f t="shared" ref="G231:G237" si="27">IFERROR(E231/C231,"-")</f>
        <v>11258.935613650121</v>
      </c>
    </row>
    <row r="232" spans="1:7" x14ac:dyDescent="0.3">
      <c r="A232" s="2" t="s">
        <v>17</v>
      </c>
      <c r="B232" s="11">
        <v>20221</v>
      </c>
      <c r="C232" s="12">
        <f t="shared" si="26"/>
        <v>11806</v>
      </c>
      <c r="D232" s="13">
        <f t="shared" si="26"/>
        <v>0.4567824808481003</v>
      </c>
      <c r="E232" s="14">
        <f t="shared" si="26"/>
        <v>119728601.18000001</v>
      </c>
      <c r="F232" s="13">
        <f t="shared" si="26"/>
        <v>0.48304061910976231</v>
      </c>
      <c r="G232" s="15">
        <f t="shared" si="27"/>
        <v>10141.335014399459</v>
      </c>
    </row>
    <row r="233" spans="1:7" x14ac:dyDescent="0.3">
      <c r="A233" s="2" t="s">
        <v>17</v>
      </c>
      <c r="B233" s="11">
        <v>20222</v>
      </c>
      <c r="C233" s="12">
        <f t="shared" si="26"/>
        <v>14382</v>
      </c>
      <c r="D233" s="13">
        <f t="shared" si="26"/>
        <v>0.46427994964005548</v>
      </c>
      <c r="E233" s="14">
        <f t="shared" si="26"/>
        <v>153292885.62</v>
      </c>
      <c r="F233" s="13">
        <f t="shared" si="26"/>
        <v>0.4942900706226559</v>
      </c>
      <c r="G233" s="15">
        <f t="shared" si="27"/>
        <v>10658.662607425949</v>
      </c>
    </row>
    <row r="234" spans="1:7" x14ac:dyDescent="0.3">
      <c r="A234" s="2" t="s">
        <v>17</v>
      </c>
      <c r="B234" s="11">
        <v>20231</v>
      </c>
      <c r="C234" s="12">
        <f t="shared" si="26"/>
        <v>13547</v>
      </c>
      <c r="D234" s="13">
        <f t="shared" si="26"/>
        <v>0.45648145028136272</v>
      </c>
      <c r="E234" s="14">
        <f t="shared" si="26"/>
        <v>126650202.25999999</v>
      </c>
      <c r="F234" s="13">
        <f t="shared" si="26"/>
        <v>0.47921710916962978</v>
      </c>
      <c r="G234" s="15">
        <f t="shared" si="27"/>
        <v>9348.9482734184676</v>
      </c>
    </row>
    <row r="235" spans="1:7" x14ac:dyDescent="0.3">
      <c r="A235" s="2" t="s">
        <v>17</v>
      </c>
      <c r="B235" s="11">
        <v>20232</v>
      </c>
      <c r="C235" s="12">
        <f t="shared" si="26"/>
        <v>16430</v>
      </c>
      <c r="D235" s="13">
        <f t="shared" si="26"/>
        <v>0.47038277648945004</v>
      </c>
      <c r="E235" s="14">
        <f t="shared" si="26"/>
        <v>145037745.66</v>
      </c>
      <c r="F235" s="13">
        <f t="shared" si="26"/>
        <v>0.49940349328317962</v>
      </c>
      <c r="G235" s="15">
        <f t="shared" si="27"/>
        <v>8827.6168995739499</v>
      </c>
    </row>
    <row r="236" spans="1:7" x14ac:dyDescent="0.3">
      <c r="A236" s="2" t="s">
        <v>17</v>
      </c>
      <c r="B236" s="11">
        <v>20241</v>
      </c>
      <c r="C236" s="12">
        <f t="shared" si="26"/>
        <v>15135</v>
      </c>
      <c r="D236" s="13">
        <f t="shared" si="26"/>
        <v>0.47038165091994033</v>
      </c>
      <c r="E236" s="14">
        <f t="shared" si="26"/>
        <v>114653305.68999998</v>
      </c>
      <c r="F236" s="13">
        <f t="shared" si="26"/>
        <v>0.49508237259535837</v>
      </c>
      <c r="G236" s="15">
        <f t="shared" si="27"/>
        <v>7575.3753346547728</v>
      </c>
    </row>
    <row r="237" spans="1:7" x14ac:dyDescent="0.3">
      <c r="A237" s="2" t="s">
        <v>17</v>
      </c>
      <c r="B237" s="11">
        <v>20242</v>
      </c>
      <c r="C237" s="12">
        <f t="shared" si="26"/>
        <v>17481</v>
      </c>
      <c r="D237" s="13">
        <f t="shared" si="26"/>
        <v>0.4835015903747753</v>
      </c>
      <c r="E237" s="14">
        <f t="shared" si="26"/>
        <v>111149293.49000001</v>
      </c>
      <c r="F237" s="13">
        <f t="shared" si="26"/>
        <v>0.50764833749993266</v>
      </c>
      <c r="G237" s="15">
        <f t="shared" si="27"/>
        <v>6358.2914873291011</v>
      </c>
    </row>
    <row r="238" spans="1:7" x14ac:dyDescent="0.3">
      <c r="A238" s="2" t="s">
        <v>17</v>
      </c>
      <c r="B238" s="11">
        <v>20251</v>
      </c>
      <c r="C238" s="12">
        <f t="shared" si="26"/>
        <v>15459</v>
      </c>
      <c r="D238" s="13">
        <f t="shared" si="26"/>
        <v>0.49091775166719598</v>
      </c>
      <c r="E238" s="14">
        <f t="shared" si="26"/>
        <v>61246454.870000012</v>
      </c>
      <c r="F238" s="13">
        <f t="shared" si="26"/>
        <v>0.508258366341231</v>
      </c>
      <c r="G238" s="15">
        <f t="shared" ref="G238" si="28">IFERROR(E238/C238,"-")</f>
        <v>3961.8639543308113</v>
      </c>
    </row>
    <row r="239" spans="1:7" x14ac:dyDescent="0.3">
      <c r="A239" s="2" t="s">
        <v>17</v>
      </c>
      <c r="B239" s="11">
        <v>20252</v>
      </c>
      <c r="C239" s="12">
        <f t="shared" si="26"/>
        <v>9536</v>
      </c>
      <c r="D239" s="13">
        <f t="shared" si="26"/>
        <v>0.49185062925520939</v>
      </c>
      <c r="E239" s="14">
        <f t="shared" si="26"/>
        <v>16875473.25</v>
      </c>
      <c r="F239" s="13">
        <f t="shared" si="26"/>
        <v>0.51360046015557659</v>
      </c>
      <c r="G239" s="15">
        <f t="shared" ref="G239" si="29">IFERROR(E239/C239,"-")</f>
        <v>1769.6595270553692</v>
      </c>
    </row>
  </sheetData>
  <autoFilter ref="A5:G142" xr:uid="{00000000-0009-0000-0000-000002000000}"/>
  <mergeCells count="1">
    <mergeCell ref="A1:G2"/>
  </mergeCells>
  <conditionalFormatting sqref="A214:A239">
    <cfRule type="expression" dxfId="21" priority="4">
      <formula>MOD(ROW(),2)=1</formula>
    </cfRule>
  </conditionalFormatting>
  <conditionalFormatting sqref="A6:B213">
    <cfRule type="expression" dxfId="20" priority="19">
      <formula>MOD(ROW(),2)=1</formula>
    </cfRule>
  </conditionalFormatting>
  <conditionalFormatting sqref="B214:B235">
    <cfRule type="expression" dxfId="19" priority="9">
      <formula>MOD(ROW(),2)=1</formula>
    </cfRule>
  </conditionalFormatting>
  <conditionalFormatting sqref="B237">
    <cfRule type="expression" dxfId="18" priority="2">
      <formula>MOD(ROW(),2)=1</formula>
    </cfRule>
  </conditionalFormatting>
  <conditionalFormatting sqref="B239">
    <cfRule type="expression" dxfId="17" priority="1">
      <formula>MOD(ROW(),2)=1</formula>
    </cfRule>
  </conditionalFormatting>
  <conditionalFormatting sqref="C6:G239">
    <cfRule type="expression" dxfId="16" priority="12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22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8"/>
  <sheetViews>
    <sheetView showGridLines="0" zoomScale="70" zoomScaleNormal="70" workbookViewId="0">
      <selection sqref="A1:G2"/>
    </sheetView>
  </sheetViews>
  <sheetFormatPr defaultColWidth="9.08984375" defaultRowHeight="13" x14ac:dyDescent="0.3"/>
  <cols>
    <col min="1" max="1" width="14" style="2" customWidth="1"/>
    <col min="2" max="4" width="10.6328125" style="2" customWidth="1"/>
    <col min="5" max="5" width="12.6328125" style="2" customWidth="1"/>
    <col min="6" max="6" width="10.6328125" style="2" customWidth="1"/>
    <col min="7" max="7" width="12.6328125" style="2" customWidth="1"/>
    <col min="8" max="16384" width="9.08984375" style="2"/>
  </cols>
  <sheetData>
    <row r="1" spans="1:7" ht="18.5" customHeight="1" x14ac:dyDescent="0.3">
      <c r="A1" s="47" t="s">
        <v>0</v>
      </c>
      <c r="B1" s="47"/>
      <c r="C1" s="47"/>
      <c r="D1" s="47"/>
      <c r="E1" s="47"/>
      <c r="F1" s="47"/>
      <c r="G1" s="47"/>
    </row>
    <row r="2" spans="1:7" ht="15.5" customHeight="1" x14ac:dyDescent="0.3">
      <c r="A2" s="47"/>
      <c r="B2" s="47"/>
      <c r="C2" s="47"/>
      <c r="D2" s="47"/>
      <c r="E2" s="47"/>
      <c r="F2" s="47"/>
      <c r="G2" s="47"/>
    </row>
    <row r="5" spans="1:7" s="9" customFormat="1" ht="52.5" customHeight="1" x14ac:dyDescent="0.35">
      <c r="A5" s="19" t="s">
        <v>1</v>
      </c>
      <c r="B5" s="5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1" t="s">
        <v>7</v>
      </c>
    </row>
    <row r="6" spans="1:7" x14ac:dyDescent="0.3">
      <c r="A6" s="2" t="s">
        <v>8</v>
      </c>
      <c r="B6" s="22">
        <v>20131</v>
      </c>
      <c r="C6" s="12">
        <f>female!C6+male!C6</f>
        <v>977</v>
      </c>
      <c r="D6" s="13">
        <f>female!D6+male!D6</f>
        <v>3.594025897586816E-2</v>
      </c>
      <c r="E6" s="14">
        <f>female!E6+male!E6</f>
        <v>9996765.5</v>
      </c>
      <c r="F6" s="13">
        <f>female!F6+male!F6</f>
        <v>3.5150111321412256E-2</v>
      </c>
      <c r="G6" s="15">
        <f>IFERROR(E6/C6,"-")</f>
        <v>10232.103889457523</v>
      </c>
    </row>
    <row r="7" spans="1:7" x14ac:dyDescent="0.3">
      <c r="A7" s="2" t="s">
        <v>8</v>
      </c>
      <c r="B7" s="22">
        <v>20132</v>
      </c>
      <c r="C7" s="12">
        <f>female!C7+male!C7</f>
        <v>1243</v>
      </c>
      <c r="D7" s="13">
        <f>female!D7+male!D7</f>
        <v>3.7770822571333074E-2</v>
      </c>
      <c r="E7" s="14">
        <f>female!E7+male!E7</f>
        <v>10097670.949999999</v>
      </c>
      <c r="F7" s="13">
        <f>female!F7+male!F7</f>
        <v>2.878071988575151E-2</v>
      </c>
      <c r="G7" s="15">
        <f t="shared" ref="G7:G29" si="0">IFERROR(E7/C7,"-")</f>
        <v>8123.6290828640376</v>
      </c>
    </row>
    <row r="8" spans="1:7" x14ac:dyDescent="0.3">
      <c r="A8" s="2" t="s">
        <v>8</v>
      </c>
      <c r="B8" s="22">
        <v>20141</v>
      </c>
      <c r="C8" s="12">
        <f>female!C8+male!C8</f>
        <v>890</v>
      </c>
      <c r="D8" s="13">
        <f>female!D8+male!D8</f>
        <v>3.0383722518093681E-2</v>
      </c>
      <c r="E8" s="14">
        <f>female!E8+male!E8</f>
        <v>7622061.7299999995</v>
      </c>
      <c r="F8" s="13">
        <f>female!F8+male!F8</f>
        <v>2.4692690725749821E-2</v>
      </c>
      <c r="G8" s="15">
        <f t="shared" si="0"/>
        <v>8564.1143033707867</v>
      </c>
    </row>
    <row r="9" spans="1:7" x14ac:dyDescent="0.3">
      <c r="A9" s="2" t="s">
        <v>8</v>
      </c>
      <c r="B9" s="22">
        <v>20142</v>
      </c>
      <c r="C9" s="12">
        <f>female!C9+male!C9</f>
        <v>1339</v>
      </c>
      <c r="D9" s="13">
        <f>female!D9+male!D9</f>
        <v>4.2291778528789362E-2</v>
      </c>
      <c r="E9" s="14">
        <f>female!E9+male!E9</f>
        <v>14366189.85</v>
      </c>
      <c r="F9" s="13">
        <f>female!F9+male!F9</f>
        <v>3.9387839065324615E-2</v>
      </c>
      <c r="G9" s="15">
        <f t="shared" si="0"/>
        <v>10729.043950709485</v>
      </c>
    </row>
    <row r="10" spans="1:7" x14ac:dyDescent="0.3">
      <c r="A10" s="2" t="s">
        <v>8</v>
      </c>
      <c r="B10" s="22">
        <v>20151</v>
      </c>
      <c r="C10" s="12">
        <f>female!C10+male!C10</f>
        <v>979</v>
      </c>
      <c r="D10" s="13">
        <f>female!D10+male!D10</f>
        <v>3.1121848873064819E-2</v>
      </c>
      <c r="E10" s="14">
        <f>female!E10+male!E10</f>
        <v>5566067.2599999998</v>
      </c>
      <c r="F10" s="13">
        <f>female!F10+male!F10</f>
        <v>1.6438814629897915E-2</v>
      </c>
      <c r="G10" s="15">
        <f t="shared" si="0"/>
        <v>5685.4619611848821</v>
      </c>
    </row>
    <row r="11" spans="1:7" x14ac:dyDescent="0.3">
      <c r="A11" s="2" t="s">
        <v>8</v>
      </c>
      <c r="B11" s="22">
        <v>20152</v>
      </c>
      <c r="C11" s="12">
        <f>female!C11+male!C11</f>
        <v>1268</v>
      </c>
      <c r="D11" s="13">
        <f>female!D11+male!D11</f>
        <v>3.6171730138354015E-2</v>
      </c>
      <c r="E11" s="14">
        <f>female!E11+male!E11</f>
        <v>11699315.960000001</v>
      </c>
      <c r="F11" s="13">
        <f>female!F11+male!F11</f>
        <v>2.7852380610648646E-2</v>
      </c>
      <c r="G11" s="15">
        <f t="shared" si="0"/>
        <v>9226.5898738170363</v>
      </c>
    </row>
    <row r="12" spans="1:7" x14ac:dyDescent="0.3">
      <c r="A12" s="2" t="s">
        <v>8</v>
      </c>
      <c r="B12" s="22">
        <v>20161</v>
      </c>
      <c r="C12" s="12">
        <f>female!C12+male!C12</f>
        <v>937</v>
      </c>
      <c r="D12" s="13">
        <f>female!D12+male!D12</f>
        <v>2.8807723052327372E-2</v>
      </c>
      <c r="E12" s="14">
        <f>female!E12+male!E12</f>
        <v>7081301.0700000003</v>
      </c>
      <c r="F12" s="13">
        <f>female!F12+male!F12</f>
        <v>1.8860945848881462E-2</v>
      </c>
      <c r="G12" s="15">
        <f t="shared" si="0"/>
        <v>7557.4184311632871</v>
      </c>
    </row>
    <row r="13" spans="1:7" x14ac:dyDescent="0.3">
      <c r="A13" s="2" t="s">
        <v>8</v>
      </c>
      <c r="B13" s="22">
        <v>20162</v>
      </c>
      <c r="C13" s="12">
        <f>female!C13+male!C13</f>
        <v>1260</v>
      </c>
      <c r="D13" s="13">
        <f>female!D13+male!D13</f>
        <v>3.298602021048222E-2</v>
      </c>
      <c r="E13" s="14">
        <f>female!E13+male!E13</f>
        <v>11764581.48</v>
      </c>
      <c r="F13" s="13">
        <f>female!F13+male!F13</f>
        <v>2.8606228310918157E-2</v>
      </c>
      <c r="G13" s="15">
        <f t="shared" si="0"/>
        <v>9336.9694285714286</v>
      </c>
    </row>
    <row r="14" spans="1:7" x14ac:dyDescent="0.3">
      <c r="A14" s="2" t="s">
        <v>8</v>
      </c>
      <c r="B14" s="22">
        <v>20171</v>
      </c>
      <c r="C14" s="12">
        <f>female!C14+male!C14</f>
        <v>1039</v>
      </c>
      <c r="D14" s="13">
        <f>female!D14+male!D14</f>
        <v>3.0907900999524035E-2</v>
      </c>
      <c r="E14" s="14">
        <f>female!E14+male!E14</f>
        <v>8077303.8399999999</v>
      </c>
      <c r="F14" s="13">
        <f>female!F14+male!F14</f>
        <v>2.3832471453035839E-2</v>
      </c>
      <c r="G14" s="15">
        <f t="shared" si="0"/>
        <v>7774.1134167468717</v>
      </c>
    </row>
    <row r="15" spans="1:7" x14ac:dyDescent="0.3">
      <c r="A15" s="2" t="s">
        <v>8</v>
      </c>
      <c r="B15" s="22">
        <v>20172</v>
      </c>
      <c r="C15" s="12">
        <f>female!C15+male!C15</f>
        <v>1258</v>
      </c>
      <c r="D15" s="13">
        <f>female!D15+male!D15</f>
        <v>3.2292014272146216E-2</v>
      </c>
      <c r="E15" s="14">
        <f>female!E15+male!E15</f>
        <v>9386214.1199999992</v>
      </c>
      <c r="F15" s="13">
        <f>female!F15+male!F15</f>
        <v>2.3688435285164691E-2</v>
      </c>
      <c r="G15" s="15">
        <f t="shared" si="0"/>
        <v>7461.2194912559607</v>
      </c>
    </row>
    <row r="16" spans="1:7" x14ac:dyDescent="0.3">
      <c r="A16" s="2" t="s">
        <v>8</v>
      </c>
      <c r="B16" s="22">
        <v>20181</v>
      </c>
      <c r="C16" s="12">
        <f>female!C16+male!C16</f>
        <v>916</v>
      </c>
      <c r="D16" s="13">
        <f>female!D16+male!D16</f>
        <v>2.703819587933172E-2</v>
      </c>
      <c r="E16" s="14">
        <f>female!E16+male!E16</f>
        <v>6850517.9199999999</v>
      </c>
      <c r="F16" s="13">
        <f>female!F16+male!F16</f>
        <v>2.0169111084825442E-2</v>
      </c>
      <c r="G16" s="15">
        <f t="shared" si="0"/>
        <v>7478.7313537117907</v>
      </c>
    </row>
    <row r="17" spans="1:7" x14ac:dyDescent="0.3">
      <c r="A17" s="2" t="s">
        <v>8</v>
      </c>
      <c r="B17" s="22">
        <v>20182</v>
      </c>
      <c r="C17" s="12">
        <f>female!C17+male!C17</f>
        <v>1160</v>
      </c>
      <c r="D17" s="13">
        <f>female!D17+male!D17</f>
        <v>3.0189464917759735E-2</v>
      </c>
      <c r="E17" s="14">
        <f>female!E17+male!E17</f>
        <v>9318175.1400000006</v>
      </c>
      <c r="F17" s="13">
        <f>female!F17+male!F17</f>
        <v>2.3791080619965779E-2</v>
      </c>
      <c r="G17" s="15">
        <f t="shared" si="0"/>
        <v>8032.9096034482764</v>
      </c>
    </row>
    <row r="18" spans="1:7" x14ac:dyDescent="0.3">
      <c r="A18" s="2" t="s">
        <v>8</v>
      </c>
      <c r="B18" s="22">
        <v>20191</v>
      </c>
      <c r="C18" s="12">
        <f>female!C18+male!C18</f>
        <v>936</v>
      </c>
      <c r="D18" s="13">
        <f>female!D18+male!D18</f>
        <v>2.7413308341143392E-2</v>
      </c>
      <c r="E18" s="14">
        <f>female!E18+male!E18</f>
        <v>7762497.1799999997</v>
      </c>
      <c r="F18" s="13">
        <f>female!F18+male!F18</f>
        <v>2.242534913793269E-2</v>
      </c>
      <c r="G18" s="15">
        <f t="shared" si="0"/>
        <v>8293.2662179487179</v>
      </c>
    </row>
    <row r="19" spans="1:7" x14ac:dyDescent="0.3">
      <c r="A19" s="2" t="s">
        <v>8</v>
      </c>
      <c r="B19" s="22">
        <v>20192</v>
      </c>
      <c r="C19" s="12">
        <f>female!C19+male!C19</f>
        <v>1173</v>
      </c>
      <c r="D19" s="13">
        <f>female!D19+male!D19</f>
        <v>3.0028415636279858E-2</v>
      </c>
      <c r="E19" s="14">
        <f>female!E19+male!E19</f>
        <v>8884760.7300000004</v>
      </c>
      <c r="F19" s="13">
        <f>female!F19+male!F19</f>
        <v>2.2644569974987389E-2</v>
      </c>
      <c r="G19" s="15">
        <f t="shared" si="0"/>
        <v>7574.3910741687987</v>
      </c>
    </row>
    <row r="20" spans="1:7" x14ac:dyDescent="0.3">
      <c r="A20" s="2" t="s">
        <v>8</v>
      </c>
      <c r="B20" s="22">
        <v>20201</v>
      </c>
      <c r="C20" s="12">
        <f>female!C20+male!C20</f>
        <v>464</v>
      </c>
      <c r="D20" s="13">
        <f>female!D20+male!D20</f>
        <v>2.3609627028952324E-2</v>
      </c>
      <c r="E20" s="14">
        <f>female!E20+male!E20</f>
        <v>5507183.2999999998</v>
      </c>
      <c r="F20" s="13">
        <f>female!F20+male!F20</f>
        <v>2.4123964537019441E-2</v>
      </c>
      <c r="G20" s="15">
        <f t="shared" si="0"/>
        <v>11868.929525862068</v>
      </c>
    </row>
    <row r="21" spans="1:7" x14ac:dyDescent="0.3">
      <c r="A21" s="2" t="s">
        <v>8</v>
      </c>
      <c r="B21" s="22">
        <v>20202</v>
      </c>
      <c r="C21" s="12">
        <f>female!C21+male!C21</f>
        <v>652</v>
      </c>
      <c r="D21" s="13">
        <f>female!D21+male!D21</f>
        <v>2.6278666720406272E-2</v>
      </c>
      <c r="E21" s="14">
        <f>female!E21+male!E21</f>
        <v>5155625.16</v>
      </c>
      <c r="F21" s="13">
        <f>female!F21+male!F21</f>
        <v>1.8243140808333249E-2</v>
      </c>
      <c r="G21" s="15">
        <f t="shared" si="0"/>
        <v>7907.4005521472391</v>
      </c>
    </row>
    <row r="22" spans="1:7" x14ac:dyDescent="0.3">
      <c r="A22" s="2" t="s">
        <v>8</v>
      </c>
      <c r="B22" s="22">
        <v>20211</v>
      </c>
      <c r="C22" s="12">
        <f>female!C22+male!C22</f>
        <v>417</v>
      </c>
      <c r="D22" s="13">
        <f>female!D22+male!D22</f>
        <v>2.2538103988757975E-2</v>
      </c>
      <c r="E22" s="14">
        <f>female!E22+male!E22</f>
        <v>2390477.37</v>
      </c>
      <c r="F22" s="13">
        <f>female!F22+male!F22</f>
        <v>1.2035129955274396E-2</v>
      </c>
      <c r="G22" s="15">
        <f t="shared" si="0"/>
        <v>5732.55964028777</v>
      </c>
    </row>
    <row r="23" spans="1:7" x14ac:dyDescent="0.3">
      <c r="A23" s="2" t="s">
        <v>8</v>
      </c>
      <c r="B23" s="22">
        <v>20212</v>
      </c>
      <c r="C23" s="12">
        <f>female!C23+male!C23</f>
        <v>838</v>
      </c>
      <c r="D23" s="13">
        <f>female!D23+male!D23</f>
        <v>2.9157967988865691E-2</v>
      </c>
      <c r="E23" s="14">
        <f>female!E23+male!E23</f>
        <v>7029610.9100000001</v>
      </c>
      <c r="F23" s="13">
        <f>female!F23+male!F23</f>
        <v>2.2936044449034777E-2</v>
      </c>
      <c r="G23" s="15">
        <f t="shared" si="0"/>
        <v>8388.5571718377087</v>
      </c>
    </row>
    <row r="24" spans="1:7" x14ac:dyDescent="0.3">
      <c r="A24" s="2" t="s">
        <v>8</v>
      </c>
      <c r="B24" s="22">
        <v>20221</v>
      </c>
      <c r="C24" s="12">
        <f>female!C24+male!C24</f>
        <v>615</v>
      </c>
      <c r="D24" s="13">
        <f>female!D24+male!D24</f>
        <v>2.3794784492764839E-2</v>
      </c>
      <c r="E24" s="14">
        <f>female!E24+male!E24</f>
        <v>4005746.6</v>
      </c>
      <c r="F24" s="13">
        <f>female!F24+male!F24</f>
        <v>1.6161036699592263E-2</v>
      </c>
      <c r="G24" s="15">
        <f t="shared" si="0"/>
        <v>6513.4091056910574</v>
      </c>
    </row>
    <row r="25" spans="1:7" x14ac:dyDescent="0.3">
      <c r="A25" s="2" t="s">
        <v>8</v>
      </c>
      <c r="B25" s="22">
        <v>20222</v>
      </c>
      <c r="C25" s="12">
        <f>female!C25+male!C25</f>
        <v>895</v>
      </c>
      <c r="D25" s="13">
        <f>female!D25+male!D25</f>
        <v>2.8892404041708362E-2</v>
      </c>
      <c r="E25" s="14">
        <f>female!E25+male!E25</f>
        <v>5571033.3599999994</v>
      </c>
      <c r="F25" s="13">
        <f>female!F25+male!F25</f>
        <v>1.7963693891064038E-2</v>
      </c>
      <c r="G25" s="15">
        <f t="shared" si="0"/>
        <v>6224.6182793296084</v>
      </c>
    </row>
    <row r="26" spans="1:7" x14ac:dyDescent="0.3">
      <c r="A26" s="2" t="s">
        <v>8</v>
      </c>
      <c r="B26" s="22">
        <v>20231</v>
      </c>
      <c r="C26" s="12">
        <f>female!C26+male!C26</f>
        <v>772</v>
      </c>
      <c r="D26" s="13">
        <f>female!D26+male!D26</f>
        <v>2.6013411059069312E-2</v>
      </c>
      <c r="E26" s="14">
        <f>female!E26+male!E26</f>
        <v>4007416.65</v>
      </c>
      <c r="F26" s="13">
        <f>female!F26+male!F26</f>
        <v>1.5163202174038453E-2</v>
      </c>
      <c r="G26" s="15">
        <f t="shared" si="0"/>
        <v>5190.954209844559</v>
      </c>
    </row>
    <row r="27" spans="1:7" x14ac:dyDescent="0.3">
      <c r="A27" s="2" t="s">
        <v>8</v>
      </c>
      <c r="B27" s="22">
        <v>20232</v>
      </c>
      <c r="C27" s="12">
        <f>female!C27+male!C27</f>
        <v>1042</v>
      </c>
      <c r="D27" s="13">
        <f>female!D27+male!D27</f>
        <v>2.9831944802313264E-2</v>
      </c>
      <c r="E27" s="14">
        <f>female!E27+male!E27</f>
        <v>5796891.6299999999</v>
      </c>
      <c r="F27" s="13">
        <f>female!F27+male!F27</f>
        <v>1.9960238054116654E-2</v>
      </c>
      <c r="G27" s="15">
        <f t="shared" si="0"/>
        <v>5563.2357293666028</v>
      </c>
    </row>
    <row r="28" spans="1:7" x14ac:dyDescent="0.3">
      <c r="A28" s="2" t="s">
        <v>8</v>
      </c>
      <c r="B28" s="22">
        <v>20241</v>
      </c>
      <c r="C28" s="12">
        <f>female!C28+male!C28</f>
        <v>828</v>
      </c>
      <c r="D28" s="13">
        <f>female!D28+male!D28</f>
        <v>2.5733465937344605E-2</v>
      </c>
      <c r="E28" s="14">
        <f>female!E28+male!E28</f>
        <v>3551508.1100000003</v>
      </c>
      <c r="F28" s="13">
        <f>female!F28+male!F28</f>
        <v>1.5335703151416542E-2</v>
      </c>
      <c r="G28" s="15">
        <f t="shared" si="0"/>
        <v>4289.2610024154592</v>
      </c>
    </row>
    <row r="29" spans="1:7" x14ac:dyDescent="0.3">
      <c r="A29" s="2" t="s">
        <v>8</v>
      </c>
      <c r="B29" s="22">
        <v>20242</v>
      </c>
      <c r="C29" s="12">
        <f>female!C29+male!C29</f>
        <v>1040</v>
      </c>
      <c r="D29" s="13">
        <f>female!D29+male!D29</f>
        <v>2.8765039413635736E-2</v>
      </c>
      <c r="E29" s="14">
        <f>female!E29+male!E29</f>
        <v>4027624.02</v>
      </c>
      <c r="F29" s="13">
        <f>female!F29+male!F29</f>
        <v>1.8395228378232993E-2</v>
      </c>
      <c r="G29" s="15">
        <f t="shared" si="0"/>
        <v>3872.715403846154</v>
      </c>
    </row>
    <row r="30" spans="1:7" x14ac:dyDescent="0.3">
      <c r="A30" s="2" t="s">
        <v>8</v>
      </c>
      <c r="B30" s="22">
        <v>20251</v>
      </c>
      <c r="C30" s="12">
        <f>female!C30+male!C30</f>
        <v>732</v>
      </c>
      <c r="D30" s="13">
        <f>female!D30+male!D30</f>
        <v>2.3245474753890123E-2</v>
      </c>
      <c r="E30" s="14">
        <f>female!E30+male!E30</f>
        <v>1723418.26</v>
      </c>
      <c r="F30" s="13">
        <f>female!F30+male!F30</f>
        <v>1.4301917575629416E-2</v>
      </c>
      <c r="G30" s="15">
        <f t="shared" ref="G30:G96" si="1">IFERROR(E30/C30,"-")</f>
        <v>2354.3965300546447</v>
      </c>
    </row>
    <row r="31" spans="1:7" x14ac:dyDescent="0.3">
      <c r="A31" s="2" t="s">
        <v>8</v>
      </c>
      <c r="B31" s="22">
        <v>20252</v>
      </c>
      <c r="C31" s="12">
        <f>female!C31+male!C31</f>
        <v>532</v>
      </c>
      <c r="D31" s="13">
        <f>female!D31+male!D31</f>
        <v>2.7439653393851869E-2</v>
      </c>
      <c r="E31" s="14">
        <f>female!E31+male!E31</f>
        <v>700572.91999999993</v>
      </c>
      <c r="F31" s="13">
        <f>female!F31+male!F31</f>
        <v>2.1321747174381372E-2</v>
      </c>
      <c r="G31" s="15">
        <f t="shared" ref="G31" si="2">IFERROR(E31/C31,"-")</f>
        <v>1316.8663909774434</v>
      </c>
    </row>
    <row r="32" spans="1:7" x14ac:dyDescent="0.3">
      <c r="A32" s="2" t="s">
        <v>9</v>
      </c>
      <c r="B32" s="22">
        <v>20131</v>
      </c>
      <c r="C32" s="12">
        <f>female!C32+male!C32</f>
        <v>3230</v>
      </c>
      <c r="D32" s="13">
        <f>female!D32+male!D32</f>
        <v>0.11881989405532667</v>
      </c>
      <c r="E32" s="14">
        <f>female!E32+male!E32</f>
        <v>31327564.75</v>
      </c>
      <c r="F32" s="13">
        <f>female!F32+male!F32</f>
        <v>0.11015236762243252</v>
      </c>
      <c r="G32" s="15">
        <f t="shared" si="1"/>
        <v>9698.93645510836</v>
      </c>
    </row>
    <row r="33" spans="1:7" x14ac:dyDescent="0.3">
      <c r="A33" s="2" t="s">
        <v>9</v>
      </c>
      <c r="B33" s="22">
        <v>20132</v>
      </c>
      <c r="C33" s="12">
        <f>female!C33+male!C33</f>
        <v>4084</v>
      </c>
      <c r="D33" s="13">
        <f>female!D33+male!D33</f>
        <v>0.12409979033091251</v>
      </c>
      <c r="E33" s="14">
        <f>female!E33+male!E33</f>
        <v>40493731.209999993</v>
      </c>
      <c r="F33" s="13">
        <f>female!F33+male!F33</f>
        <v>0.11541658872177088</v>
      </c>
      <c r="G33" s="15">
        <f t="shared" si="1"/>
        <v>9915.2133227228187</v>
      </c>
    </row>
    <row r="34" spans="1:7" x14ac:dyDescent="0.3">
      <c r="A34" s="2" t="s">
        <v>9</v>
      </c>
      <c r="B34" s="22">
        <v>20141</v>
      </c>
      <c r="C34" s="12">
        <f>female!C34+male!C34</f>
        <v>3256</v>
      </c>
      <c r="D34" s="13">
        <f>female!D34+male!D34</f>
        <v>0.11115662979653149</v>
      </c>
      <c r="E34" s="14">
        <f>female!E34+male!E34</f>
        <v>33027142.130000003</v>
      </c>
      <c r="F34" s="13">
        <f>female!F34+male!F34</f>
        <v>0.10699585427937386</v>
      </c>
      <c r="G34" s="15">
        <f t="shared" si="1"/>
        <v>10143.471170147421</v>
      </c>
    </row>
    <row r="35" spans="1:7" x14ac:dyDescent="0.3">
      <c r="A35" s="2" t="s">
        <v>9</v>
      </c>
      <c r="B35" s="22">
        <v>20142</v>
      </c>
      <c r="C35" s="12">
        <f>female!C35+male!C35</f>
        <v>4056</v>
      </c>
      <c r="D35" s="13">
        <f>female!D35+male!D35</f>
        <v>0.12810713496099302</v>
      </c>
      <c r="E35" s="14">
        <f>female!E35+male!E35</f>
        <v>44706322.299999997</v>
      </c>
      <c r="F35" s="13">
        <f>female!F35+male!F35</f>
        <v>0.12257149921730523</v>
      </c>
      <c r="G35" s="15">
        <f t="shared" si="1"/>
        <v>11022.268811637081</v>
      </c>
    </row>
    <row r="36" spans="1:7" x14ac:dyDescent="0.3">
      <c r="A36" s="2" t="s">
        <v>9</v>
      </c>
      <c r="B36" s="22">
        <v>20151</v>
      </c>
      <c r="C36" s="12">
        <f>female!C36+male!C36</f>
        <v>3690</v>
      </c>
      <c r="D36" s="13">
        <f>female!D36+male!D36</f>
        <v>0.11730298502717995</v>
      </c>
      <c r="E36" s="14">
        <f>female!E36+male!E36</f>
        <v>37401944.719999999</v>
      </c>
      <c r="F36" s="13">
        <f>female!F36+male!F36</f>
        <v>0.1104628469850307</v>
      </c>
      <c r="G36" s="15">
        <f t="shared" si="1"/>
        <v>10136.028379403793</v>
      </c>
    </row>
    <row r="37" spans="1:7" x14ac:dyDescent="0.3">
      <c r="A37" s="2" t="s">
        <v>9</v>
      </c>
      <c r="B37" s="22">
        <v>20152</v>
      </c>
      <c r="C37" s="12">
        <f>female!C37+male!C37</f>
        <v>4595</v>
      </c>
      <c r="D37" s="13">
        <f>female!D37+male!D37</f>
        <v>0.13107973184995009</v>
      </c>
      <c r="E37" s="14">
        <f>female!E37+male!E37</f>
        <v>51292344.549999997</v>
      </c>
      <c r="F37" s="13">
        <f>female!F37+male!F37</f>
        <v>0.12211089158576155</v>
      </c>
      <c r="G37" s="15">
        <f t="shared" si="1"/>
        <v>11162.642992383024</v>
      </c>
    </row>
    <row r="38" spans="1:7" x14ac:dyDescent="0.3">
      <c r="A38" s="2" t="s">
        <v>9</v>
      </c>
      <c r="B38" s="22">
        <v>20161</v>
      </c>
      <c r="C38" s="12">
        <f>female!C38+male!C38</f>
        <v>4080</v>
      </c>
      <c r="D38" s="13">
        <f>female!D38+male!D38</f>
        <v>0.12543811104962183</v>
      </c>
      <c r="E38" s="14">
        <f>female!E38+male!E38</f>
        <v>42835674.420000002</v>
      </c>
      <c r="F38" s="13">
        <f>female!F38+male!F38</f>
        <v>0.11409221662085564</v>
      </c>
      <c r="G38" s="15">
        <f t="shared" si="1"/>
        <v>10498.93980882353</v>
      </c>
    </row>
    <row r="39" spans="1:7" x14ac:dyDescent="0.3">
      <c r="A39" s="2" t="s">
        <v>9</v>
      </c>
      <c r="B39" s="22">
        <v>20162</v>
      </c>
      <c r="C39" s="12">
        <f>female!C39+male!C39</f>
        <v>5110</v>
      </c>
      <c r="D39" s="13">
        <f>female!D39+male!D39</f>
        <v>0.13377663752028901</v>
      </c>
      <c r="E39" s="14">
        <f>female!E39+male!E39</f>
        <v>53690206.700000003</v>
      </c>
      <c r="F39" s="13">
        <f>female!F39+male!F39</f>
        <v>0.1305506968974291</v>
      </c>
      <c r="G39" s="15">
        <f t="shared" si="1"/>
        <v>10506.889765166341</v>
      </c>
    </row>
    <row r="40" spans="1:7" x14ac:dyDescent="0.3">
      <c r="A40" s="2" t="s">
        <v>9</v>
      </c>
      <c r="B40" s="22">
        <v>20171</v>
      </c>
      <c r="C40" s="12">
        <f>female!C40+male!C40</f>
        <v>4214</v>
      </c>
      <c r="D40" s="13">
        <f>female!D40+male!D40</f>
        <v>0.12535697287006187</v>
      </c>
      <c r="E40" s="14">
        <f>female!E40+male!E40</f>
        <v>35361269.289999999</v>
      </c>
      <c r="F40" s="13">
        <f>female!F40+male!F40</f>
        <v>0.1043351169636127</v>
      </c>
      <c r="G40" s="15">
        <f t="shared" si="1"/>
        <v>8391.3785690555287</v>
      </c>
    </row>
    <row r="41" spans="1:7" x14ac:dyDescent="0.3">
      <c r="A41" s="2" t="s">
        <v>9</v>
      </c>
      <c r="B41" s="22">
        <v>20172</v>
      </c>
      <c r="C41" s="12">
        <f>female!C41+male!C41</f>
        <v>5204</v>
      </c>
      <c r="D41" s="13">
        <f>female!D41+male!D41</f>
        <v>0.13358318145647766</v>
      </c>
      <c r="E41" s="14">
        <f>female!E41+male!E41</f>
        <v>43555199.310000002</v>
      </c>
      <c r="F41" s="13">
        <f>female!F41+male!F41</f>
        <v>0.10992232938613006</v>
      </c>
      <c r="G41" s="15">
        <f t="shared" si="1"/>
        <v>8369.5617428900841</v>
      </c>
    </row>
    <row r="42" spans="1:7" x14ac:dyDescent="0.3">
      <c r="A42" s="2" t="s">
        <v>9</v>
      </c>
      <c r="B42" s="22">
        <v>20181</v>
      </c>
      <c r="C42" s="12">
        <f>female!C42+male!C42</f>
        <v>4130</v>
      </c>
      <c r="D42" s="13">
        <f>female!D42+male!D42</f>
        <v>0.12190802290572053</v>
      </c>
      <c r="E42" s="14">
        <f>female!E42+male!E42</f>
        <v>34282140.609999999</v>
      </c>
      <c r="F42" s="13">
        <f>female!F42+male!F42</f>
        <v>0.10093255871501981</v>
      </c>
      <c r="G42" s="15">
        <f t="shared" si="1"/>
        <v>8300.7604382566587</v>
      </c>
    </row>
    <row r="43" spans="1:7" x14ac:dyDescent="0.3">
      <c r="A43" s="2" t="s">
        <v>9</v>
      </c>
      <c r="B43" s="22">
        <v>20182</v>
      </c>
      <c r="C43" s="12">
        <f>female!C43+male!C43</f>
        <v>5257</v>
      </c>
      <c r="D43" s="13">
        <f>female!D43+male!D43</f>
        <v>0.13681553195919216</v>
      </c>
      <c r="E43" s="14">
        <f>female!E43+male!E43</f>
        <v>45741746.200000003</v>
      </c>
      <c r="F43" s="13">
        <f>female!F43+male!F43</f>
        <v>0.11678741332846564</v>
      </c>
      <c r="G43" s="15">
        <f t="shared" si="1"/>
        <v>8701.1120791325866</v>
      </c>
    </row>
    <row r="44" spans="1:7" x14ac:dyDescent="0.3">
      <c r="A44" s="2" t="s">
        <v>9</v>
      </c>
      <c r="B44" s="22">
        <v>20191</v>
      </c>
      <c r="C44" s="12">
        <f>female!C44+male!C44</f>
        <v>4142</v>
      </c>
      <c r="D44" s="13">
        <f>female!D44+male!D44</f>
        <v>0.12130974695407684</v>
      </c>
      <c r="E44" s="14">
        <f>female!E44+male!E44</f>
        <v>33063232.799999997</v>
      </c>
      <c r="F44" s="13">
        <f>female!F44+male!F44</f>
        <v>9.5517527668686097E-2</v>
      </c>
      <c r="G44" s="15">
        <f t="shared" si="1"/>
        <v>7982.4318686624811</v>
      </c>
    </row>
    <row r="45" spans="1:7" x14ac:dyDescent="0.3">
      <c r="A45" s="2" t="s">
        <v>9</v>
      </c>
      <c r="B45" s="22">
        <v>20192</v>
      </c>
      <c r="C45" s="12">
        <f>female!C45+male!C45</f>
        <v>5119</v>
      </c>
      <c r="D45" s="13">
        <f>female!D45+male!D45</f>
        <v>0.13104472262755038</v>
      </c>
      <c r="E45" s="14">
        <f>female!E45+male!E45</f>
        <v>42235185.210000001</v>
      </c>
      <c r="F45" s="13">
        <f>female!F45+male!F45</f>
        <v>0.10764472290908812</v>
      </c>
      <c r="G45" s="15">
        <f t="shared" si="1"/>
        <v>8250.6710705215864</v>
      </c>
    </row>
    <row r="46" spans="1:7" x14ac:dyDescent="0.3">
      <c r="A46" s="2" t="s">
        <v>9</v>
      </c>
      <c r="B46" s="22">
        <v>20201</v>
      </c>
      <c r="C46" s="12">
        <f>female!C46+male!C46</f>
        <v>2421</v>
      </c>
      <c r="D46" s="13">
        <f>female!D46+male!D46</f>
        <v>0.12318729964890857</v>
      </c>
      <c r="E46" s="14">
        <f>female!E46+male!E46</f>
        <v>22555177.259999998</v>
      </c>
      <c r="F46" s="13">
        <f>female!F46+male!F46</f>
        <v>9.8801922272394191E-2</v>
      </c>
      <c r="G46" s="15">
        <f t="shared" si="1"/>
        <v>9316.4714002478304</v>
      </c>
    </row>
    <row r="47" spans="1:7" x14ac:dyDescent="0.3">
      <c r="A47" s="2" t="s">
        <v>9</v>
      </c>
      <c r="B47" s="22">
        <v>20202</v>
      </c>
      <c r="C47" s="12">
        <f>female!C47+male!C47</f>
        <v>3563</v>
      </c>
      <c r="D47" s="13">
        <f>female!D47+male!D47</f>
        <v>0.14360565878037967</v>
      </c>
      <c r="E47" s="14">
        <f>female!E47+male!E47</f>
        <v>33420971.590000004</v>
      </c>
      <c r="F47" s="13">
        <f>female!F47+male!F47</f>
        <v>0.11825985632122163</v>
      </c>
      <c r="G47" s="15">
        <f t="shared" si="1"/>
        <v>9380.0088661240534</v>
      </c>
    </row>
    <row r="48" spans="1:7" x14ac:dyDescent="0.3">
      <c r="A48" s="2" t="s">
        <v>9</v>
      </c>
      <c r="B48" s="22">
        <v>20211</v>
      </c>
      <c r="C48" s="12">
        <f>female!C48+male!C48</f>
        <v>2451</v>
      </c>
      <c r="D48" s="13">
        <f>female!D48+male!D48</f>
        <v>0.13247216517133281</v>
      </c>
      <c r="E48" s="14">
        <f>female!E48+male!E48</f>
        <v>21569693.949999999</v>
      </c>
      <c r="F48" s="13">
        <f>female!F48+male!F48</f>
        <v>0.1085950752103317</v>
      </c>
      <c r="G48" s="15">
        <f t="shared" si="1"/>
        <v>8800.3647286821706</v>
      </c>
    </row>
    <row r="49" spans="1:7" x14ac:dyDescent="0.3">
      <c r="A49" s="2" t="s">
        <v>9</v>
      </c>
      <c r="B49" s="22">
        <v>20212</v>
      </c>
      <c r="C49" s="12">
        <f>female!C49+male!C49</f>
        <v>4106</v>
      </c>
      <c r="D49" s="13">
        <f>female!D49+male!D49</f>
        <v>0.1428670842032011</v>
      </c>
      <c r="E49" s="14">
        <f>female!E49+male!E49</f>
        <v>38629284.260000005</v>
      </c>
      <c r="F49" s="13">
        <f>female!F49+male!F49</f>
        <v>0.12603869434101575</v>
      </c>
      <c r="G49" s="15">
        <f t="shared" si="1"/>
        <v>9408.0088309790572</v>
      </c>
    </row>
    <row r="50" spans="1:7" x14ac:dyDescent="0.3">
      <c r="A50" s="2" t="s">
        <v>9</v>
      </c>
      <c r="B50" s="22">
        <v>20221</v>
      </c>
      <c r="C50" s="12">
        <f>female!C50+male!C50</f>
        <v>3232</v>
      </c>
      <c r="D50" s="13">
        <f>female!D50+male!D50</f>
        <v>0.12504836338311537</v>
      </c>
      <c r="E50" s="14">
        <f>female!E50+male!E50</f>
        <v>23373548.990000002</v>
      </c>
      <c r="F50" s="13">
        <f>female!F50+male!F50</f>
        <v>9.4299720063947046E-2</v>
      </c>
      <c r="G50" s="15">
        <f t="shared" si="1"/>
        <v>7231.9149102722777</v>
      </c>
    </row>
    <row r="51" spans="1:7" x14ac:dyDescent="0.3">
      <c r="A51" s="2" t="s">
        <v>9</v>
      </c>
      <c r="B51" s="22">
        <v>20222</v>
      </c>
      <c r="C51" s="12">
        <f>female!C51+male!C51</f>
        <v>4079</v>
      </c>
      <c r="D51" s="13">
        <f>female!D51+male!D51</f>
        <v>0.13167834199567421</v>
      </c>
      <c r="E51" s="14">
        <f>female!E51+male!E51</f>
        <v>35086693.009999998</v>
      </c>
      <c r="F51" s="13">
        <f>female!F51+male!F51</f>
        <v>0.11313639178807147</v>
      </c>
      <c r="G51" s="15">
        <f t="shared" si="1"/>
        <v>8601.7879406717329</v>
      </c>
    </row>
    <row r="52" spans="1:7" x14ac:dyDescent="0.3">
      <c r="A52" s="2" t="s">
        <v>9</v>
      </c>
      <c r="B52" s="22">
        <v>20231</v>
      </c>
      <c r="C52" s="12">
        <f>female!C52+male!C52</f>
        <v>3723</v>
      </c>
      <c r="D52" s="13">
        <f>female!D52+male!D52</f>
        <v>0.12545068571621121</v>
      </c>
      <c r="E52" s="14">
        <f>female!E52+male!E52</f>
        <v>27812287.379999999</v>
      </c>
      <c r="F52" s="13">
        <f>female!F52+male!F52</f>
        <v>0.10523571000918963</v>
      </c>
      <c r="G52" s="15">
        <f t="shared" si="1"/>
        <v>7470.3968251410151</v>
      </c>
    </row>
    <row r="53" spans="1:7" x14ac:dyDescent="0.3">
      <c r="A53" s="2" t="s">
        <v>9</v>
      </c>
      <c r="B53" s="22">
        <v>20232</v>
      </c>
      <c r="C53" s="12">
        <f>female!C53+male!C53</f>
        <v>4621</v>
      </c>
      <c r="D53" s="13">
        <f>female!D53+male!D53</f>
        <v>0.13229694523175584</v>
      </c>
      <c r="E53" s="14">
        <f>female!E53+male!E53</f>
        <v>34288482.920000002</v>
      </c>
      <c r="F53" s="13">
        <f>female!F53+male!F53</f>
        <v>0.11806435677627339</v>
      </c>
      <c r="G53" s="15">
        <f t="shared" si="1"/>
        <v>7420.1434581259473</v>
      </c>
    </row>
    <row r="54" spans="1:7" x14ac:dyDescent="0.3">
      <c r="A54" s="2" t="s">
        <v>9</v>
      </c>
      <c r="B54" s="22">
        <v>20241</v>
      </c>
      <c r="C54" s="12">
        <f>female!C54+male!C54</f>
        <v>4041</v>
      </c>
      <c r="D54" s="13">
        <f>female!D54+male!D54</f>
        <v>0.12559050223769269</v>
      </c>
      <c r="E54" s="14">
        <f>female!E54+male!E54</f>
        <v>25982367.859999999</v>
      </c>
      <c r="F54" s="13">
        <f>female!F54+male!F54</f>
        <v>0.11219399430622892</v>
      </c>
      <c r="G54" s="15">
        <f t="shared" si="1"/>
        <v>6429.6876664192032</v>
      </c>
    </row>
    <row r="55" spans="1:7" x14ac:dyDescent="0.3">
      <c r="A55" s="2" t="s">
        <v>9</v>
      </c>
      <c r="B55" s="22">
        <v>20242</v>
      </c>
      <c r="C55" s="12">
        <f>female!C55+male!C55</f>
        <v>4861</v>
      </c>
      <c r="D55" s="13">
        <f>female!D55+male!D55</f>
        <v>0.13444890056700318</v>
      </c>
      <c r="E55" s="14">
        <f>female!E55+male!E55</f>
        <v>26584694.869999997</v>
      </c>
      <c r="F55" s="13">
        <f>female!F55+male!F55</f>
        <v>0.12141936066298686</v>
      </c>
      <c r="G55" s="15">
        <f t="shared" si="1"/>
        <v>5468.9765212919147</v>
      </c>
    </row>
    <row r="56" spans="1:7" x14ac:dyDescent="0.3">
      <c r="A56" s="2" t="s">
        <v>9</v>
      </c>
      <c r="B56" s="22">
        <v>20251</v>
      </c>
      <c r="C56" s="12">
        <f>female!C56+male!C56</f>
        <v>3727</v>
      </c>
      <c r="D56" s="13">
        <f>female!D56+male!D56</f>
        <v>0.1183550333439187</v>
      </c>
      <c r="E56" s="14">
        <f>female!E56+male!E56</f>
        <v>12487162.899999999</v>
      </c>
      <c r="F56" s="13">
        <f>female!F56+male!F56</f>
        <v>0.10362567154722938</v>
      </c>
      <c r="G56" s="15">
        <f t="shared" si="1"/>
        <v>3350.4595921652799</v>
      </c>
    </row>
    <row r="57" spans="1:7" x14ac:dyDescent="0.3">
      <c r="A57" s="2" t="s">
        <v>9</v>
      </c>
      <c r="B57" s="22">
        <v>20252</v>
      </c>
      <c r="C57" s="12">
        <f>female!C57+male!C57</f>
        <v>2273</v>
      </c>
      <c r="D57" s="13">
        <f>female!D57+male!D57</f>
        <v>0.1172374664741077</v>
      </c>
      <c r="E57" s="14">
        <f>female!E57+male!E57</f>
        <v>3731943.58</v>
      </c>
      <c r="F57" s="13">
        <f>female!F57+male!F57</f>
        <v>0.11358069261628853</v>
      </c>
      <c r="G57" s="15">
        <f t="shared" ref="G57" si="3">IFERROR(E57/C57,"-")</f>
        <v>1641.8581522217335</v>
      </c>
    </row>
    <row r="58" spans="1:7" x14ac:dyDescent="0.3">
      <c r="A58" s="2" t="s">
        <v>10</v>
      </c>
      <c r="B58" s="22">
        <v>20131</v>
      </c>
      <c r="C58" s="12">
        <f>female!C58+male!C58</f>
        <v>7956</v>
      </c>
      <c r="D58" s="13">
        <f>female!D58+male!D58</f>
        <v>0.29267216009417307</v>
      </c>
      <c r="E58" s="14">
        <f>female!E58+male!E58</f>
        <v>78323686.670000002</v>
      </c>
      <c r="F58" s="13">
        <f>female!F58+male!F58</f>
        <v>0.27539770794402579</v>
      </c>
      <c r="G58" s="15">
        <f t="shared" si="1"/>
        <v>9844.6061676721965</v>
      </c>
    </row>
    <row r="59" spans="1:7" x14ac:dyDescent="0.3">
      <c r="A59" s="2" t="s">
        <v>10</v>
      </c>
      <c r="B59" s="22">
        <v>20132</v>
      </c>
      <c r="C59" s="12">
        <f>female!C59+male!C59</f>
        <v>9400</v>
      </c>
      <c r="D59" s="13">
        <f>female!D59+male!D59</f>
        <v>0.28563614816615518</v>
      </c>
      <c r="E59" s="14">
        <f>female!E59+male!E59</f>
        <v>91668741.520000011</v>
      </c>
      <c r="F59" s="13">
        <f>female!F59+male!F59</f>
        <v>0.2612773168219033</v>
      </c>
      <c r="G59" s="15">
        <f t="shared" si="1"/>
        <v>9751.9937787234048</v>
      </c>
    </row>
    <row r="60" spans="1:7" x14ac:dyDescent="0.3">
      <c r="A60" s="2" t="s">
        <v>10</v>
      </c>
      <c r="B60" s="22">
        <v>20141</v>
      </c>
      <c r="C60" s="12">
        <f>female!C60+male!C60</f>
        <v>8706</v>
      </c>
      <c r="D60" s="13">
        <f>female!D60+male!D60</f>
        <v>0.29721425645227367</v>
      </c>
      <c r="E60" s="14">
        <f>female!E60+male!E60</f>
        <v>83672481.909999996</v>
      </c>
      <c r="F60" s="13">
        <f>female!F60+male!F60</f>
        <v>0.27106822159777055</v>
      </c>
      <c r="G60" s="15">
        <f t="shared" si="1"/>
        <v>9610.8984504939126</v>
      </c>
    </row>
    <row r="61" spans="1:7" x14ac:dyDescent="0.3">
      <c r="A61" s="2" t="s">
        <v>10</v>
      </c>
      <c r="B61" s="22">
        <v>20142</v>
      </c>
      <c r="C61" s="12">
        <f>female!C61+male!C61</f>
        <v>9181</v>
      </c>
      <c r="D61" s="13">
        <f>female!D61+male!D61</f>
        <v>0.28997820662644891</v>
      </c>
      <c r="E61" s="14">
        <f>female!E61+male!E61</f>
        <v>97309499.329999998</v>
      </c>
      <c r="F61" s="13">
        <f>female!F61+male!F61</f>
        <v>0.26679383602447337</v>
      </c>
      <c r="G61" s="15">
        <f t="shared" si="1"/>
        <v>10599.008749591547</v>
      </c>
    </row>
    <row r="62" spans="1:7" x14ac:dyDescent="0.3">
      <c r="A62" s="2" t="s">
        <v>10</v>
      </c>
      <c r="B62" s="22">
        <v>20151</v>
      </c>
      <c r="C62" s="12">
        <f>female!C62+male!C62</f>
        <v>9524</v>
      </c>
      <c r="D62" s="13">
        <f>female!D62+male!D62</f>
        <v>0.30276250119210352</v>
      </c>
      <c r="E62" s="14">
        <f>female!E62+male!E62</f>
        <v>95361776.689999998</v>
      </c>
      <c r="F62" s="13">
        <f>female!F62+male!F62</f>
        <v>0.28164132709108336</v>
      </c>
      <c r="G62" s="15">
        <f t="shared" si="1"/>
        <v>10012.786296724065</v>
      </c>
    </row>
    <row r="63" spans="1:7" x14ac:dyDescent="0.3">
      <c r="A63" s="2" t="s">
        <v>10</v>
      </c>
      <c r="B63" s="22">
        <v>20152</v>
      </c>
      <c r="C63" s="12">
        <f>female!C63+male!C63</f>
        <v>10491</v>
      </c>
      <c r="D63" s="13">
        <f>female!D63+male!D63</f>
        <v>0.29927257167308519</v>
      </c>
      <c r="E63" s="14">
        <f>female!E63+male!E63</f>
        <v>117219363.88</v>
      </c>
      <c r="F63" s="13">
        <f>female!F63+male!F63</f>
        <v>0.27906232713830226</v>
      </c>
      <c r="G63" s="15">
        <f t="shared" si="1"/>
        <v>11173.326077590315</v>
      </c>
    </row>
    <row r="64" spans="1:7" x14ac:dyDescent="0.3">
      <c r="A64" s="2" t="s">
        <v>10</v>
      </c>
      <c r="B64" s="22">
        <v>20161</v>
      </c>
      <c r="C64" s="12">
        <f>female!C64+male!C64</f>
        <v>9894</v>
      </c>
      <c r="D64" s="13">
        <f>female!D64+male!D64</f>
        <v>0.30418741929533299</v>
      </c>
      <c r="E64" s="14">
        <f>female!E64+male!E64</f>
        <v>106924277.68000001</v>
      </c>
      <c r="F64" s="13">
        <f>female!F64+male!F64</f>
        <v>0.28479131042697564</v>
      </c>
      <c r="G64" s="15">
        <f t="shared" si="1"/>
        <v>10806.981774813019</v>
      </c>
    </row>
    <row r="65" spans="1:7" x14ac:dyDescent="0.3">
      <c r="A65" s="2" t="s">
        <v>10</v>
      </c>
      <c r="B65" s="22">
        <v>20162</v>
      </c>
      <c r="C65" s="12">
        <f>female!C65+male!C65</f>
        <v>11656</v>
      </c>
      <c r="D65" s="13">
        <f>female!D65+male!D65</f>
        <v>0.30514686632807997</v>
      </c>
      <c r="E65" s="14">
        <f>female!E65+male!E65</f>
        <v>111017341.68000001</v>
      </c>
      <c r="F65" s="13">
        <f>female!F65+male!F65</f>
        <v>0.26994478536853916</v>
      </c>
      <c r="G65" s="15">
        <f t="shared" si="1"/>
        <v>9524.4802402196292</v>
      </c>
    </row>
    <row r="66" spans="1:7" x14ac:dyDescent="0.3">
      <c r="A66" s="2" t="s">
        <v>10</v>
      </c>
      <c r="B66" s="22">
        <v>20171</v>
      </c>
      <c r="C66" s="12">
        <f>female!C66+male!C66</f>
        <v>10374</v>
      </c>
      <c r="D66" s="13">
        <f>female!D66+male!D66</f>
        <v>0.30860304616849121</v>
      </c>
      <c r="E66" s="14">
        <f>female!E66+male!E66</f>
        <v>97312114.680000007</v>
      </c>
      <c r="F66" s="13">
        <f>female!F66+male!F66</f>
        <v>0.28712405043632111</v>
      </c>
      <c r="G66" s="15">
        <f t="shared" si="1"/>
        <v>9380.3850665124355</v>
      </c>
    </row>
    <row r="67" spans="1:7" x14ac:dyDescent="0.3">
      <c r="A67" s="2" t="s">
        <v>10</v>
      </c>
      <c r="B67" s="22">
        <v>20172</v>
      </c>
      <c r="C67" s="12">
        <f>female!C67+male!C67</f>
        <v>12048</v>
      </c>
      <c r="D67" s="13">
        <f>female!D67+male!D67</f>
        <v>0.3092640603742588</v>
      </c>
      <c r="E67" s="14">
        <f>female!E67+male!E67</f>
        <v>114166960.70999999</v>
      </c>
      <c r="F67" s="13">
        <f>female!F67+male!F67</f>
        <v>0.28812859219993747</v>
      </c>
      <c r="G67" s="15">
        <f t="shared" si="1"/>
        <v>9476.009355079681</v>
      </c>
    </row>
    <row r="68" spans="1:7" x14ac:dyDescent="0.3">
      <c r="A68" s="2" t="s">
        <v>10</v>
      </c>
      <c r="B68" s="22">
        <v>20181</v>
      </c>
      <c r="C68" s="12">
        <f>female!C68+male!C68</f>
        <v>10694</v>
      </c>
      <c r="D68" s="13">
        <f>female!D68+male!D68</f>
        <v>0.31566208158687054</v>
      </c>
      <c r="E68" s="14">
        <f>female!E68+male!E68</f>
        <v>101039584.88</v>
      </c>
      <c r="F68" s="13">
        <f>female!F68+male!F68</f>
        <v>0.29747803526793332</v>
      </c>
      <c r="G68" s="15">
        <f t="shared" si="1"/>
        <v>9448.2499420235636</v>
      </c>
    </row>
    <row r="69" spans="1:7" x14ac:dyDescent="0.3">
      <c r="A69" s="2" t="s">
        <v>10</v>
      </c>
      <c r="B69" s="22">
        <v>20182</v>
      </c>
      <c r="C69" s="12">
        <f>female!C69+male!C69</f>
        <v>12146</v>
      </c>
      <c r="D69" s="13">
        <f>female!D69+male!D69</f>
        <v>0.31610451800957734</v>
      </c>
      <c r="E69" s="14">
        <f>female!E69+male!E69</f>
        <v>113703593.41</v>
      </c>
      <c r="F69" s="13">
        <f>female!F69+male!F69</f>
        <v>0.29030698789775256</v>
      </c>
      <c r="G69" s="15">
        <f t="shared" si="1"/>
        <v>9361.4023884406379</v>
      </c>
    </row>
    <row r="70" spans="1:7" x14ac:dyDescent="0.3">
      <c r="A70" s="2" t="s">
        <v>10</v>
      </c>
      <c r="B70" s="22">
        <v>20191</v>
      </c>
      <c r="C70" s="12">
        <f>female!C70+male!C70</f>
        <v>10905</v>
      </c>
      <c r="D70" s="13">
        <f>female!D70+male!D70</f>
        <v>0.31938261480787256</v>
      </c>
      <c r="E70" s="14">
        <f>female!E70+male!E70</f>
        <v>102492155.12</v>
      </c>
      <c r="F70" s="13">
        <f>female!F70+male!F70</f>
        <v>0.29609316553273846</v>
      </c>
      <c r="G70" s="15">
        <f t="shared" si="1"/>
        <v>9398.638708849152</v>
      </c>
    </row>
    <row r="71" spans="1:7" x14ac:dyDescent="0.3">
      <c r="A71" s="2" t="s">
        <v>10</v>
      </c>
      <c r="B71" s="22">
        <v>20192</v>
      </c>
      <c r="C71" s="12">
        <f>female!C71+male!C71</f>
        <v>12279</v>
      </c>
      <c r="D71" s="13">
        <f>female!D71+male!D71</f>
        <v>0.31433837646878121</v>
      </c>
      <c r="E71" s="14">
        <f>female!E71+male!E71</f>
        <v>111009541.34</v>
      </c>
      <c r="F71" s="13">
        <f>female!F71+male!F71</f>
        <v>0.28292977190449176</v>
      </c>
      <c r="G71" s="15">
        <f t="shared" si="1"/>
        <v>9040.6011352716014</v>
      </c>
    </row>
    <row r="72" spans="1:7" x14ac:dyDescent="0.3">
      <c r="A72" s="2" t="s">
        <v>10</v>
      </c>
      <c r="B72" s="22">
        <v>20201</v>
      </c>
      <c r="C72" s="12">
        <f>female!C72+male!C72</f>
        <v>6424</v>
      </c>
      <c r="D72" s="13">
        <f>female!D72+male!D72</f>
        <v>0.32687121559049509</v>
      </c>
      <c r="E72" s="14">
        <f>female!E72+male!E72</f>
        <v>69782543.75999999</v>
      </c>
      <c r="F72" s="13">
        <f>female!F72+male!F72</f>
        <v>0.30567924095957499</v>
      </c>
      <c r="G72" s="15">
        <f t="shared" si="1"/>
        <v>10862.787011207969</v>
      </c>
    </row>
    <row r="73" spans="1:7" x14ac:dyDescent="0.3">
      <c r="A73" s="2" t="s">
        <v>10</v>
      </c>
      <c r="B73" s="22">
        <v>20202</v>
      </c>
      <c r="C73" s="12">
        <f>female!C73+male!C73</f>
        <v>8216</v>
      </c>
      <c r="D73" s="13">
        <f>female!D73+male!D73</f>
        <v>0.33114344443996613</v>
      </c>
      <c r="E73" s="14">
        <f>female!E73+male!E73</f>
        <v>83952239.609999999</v>
      </c>
      <c r="F73" s="13">
        <f>female!F73+male!F73</f>
        <v>0.29706436772454614</v>
      </c>
      <c r="G73" s="15">
        <f t="shared" si="1"/>
        <v>10218.140166747809</v>
      </c>
    </row>
    <row r="74" spans="1:7" x14ac:dyDescent="0.3">
      <c r="A74" s="2" t="s">
        <v>10</v>
      </c>
      <c r="B74" s="22">
        <v>20211</v>
      </c>
      <c r="C74" s="12">
        <f>female!C74+male!C74</f>
        <v>6295</v>
      </c>
      <c r="D74" s="13">
        <f>female!D74+male!D74</f>
        <v>0.34023348827153821</v>
      </c>
      <c r="E74" s="14">
        <f>female!E74+male!E74</f>
        <v>64417866.060000002</v>
      </c>
      <c r="F74" s="13">
        <f>female!F74+male!F74</f>
        <v>0.32431906664465093</v>
      </c>
      <c r="G74" s="15">
        <f t="shared" si="1"/>
        <v>10233.179675933281</v>
      </c>
    </row>
    <row r="75" spans="1:7" x14ac:dyDescent="0.3">
      <c r="A75" s="2" t="s">
        <v>10</v>
      </c>
      <c r="B75" s="22">
        <v>20212</v>
      </c>
      <c r="C75" s="12">
        <f>female!C75+male!C75</f>
        <v>9264</v>
      </c>
      <c r="D75" s="13">
        <f>female!D75+male!D75</f>
        <v>0.32233820459290186</v>
      </c>
      <c r="E75" s="14">
        <f>female!E75+male!E75</f>
        <v>86380923.019999996</v>
      </c>
      <c r="F75" s="13">
        <f>female!F75+male!F75</f>
        <v>0.28184158629846146</v>
      </c>
      <c r="G75" s="15">
        <f t="shared" si="1"/>
        <v>9324.3656109671847</v>
      </c>
    </row>
    <row r="76" spans="1:7" x14ac:dyDescent="0.3">
      <c r="A76" s="2" t="s">
        <v>10</v>
      </c>
      <c r="B76" s="22">
        <v>20221</v>
      </c>
      <c r="C76" s="12">
        <f>female!C76+male!C76</f>
        <v>8495</v>
      </c>
      <c r="D76" s="13">
        <f>female!D76+male!D76</f>
        <v>0.32867755165209311</v>
      </c>
      <c r="E76" s="14">
        <f>female!E76+male!E76</f>
        <v>73802636.710000008</v>
      </c>
      <c r="F76" s="13">
        <f>female!F76+male!F76</f>
        <v>0.29775401179819638</v>
      </c>
      <c r="G76" s="15">
        <f t="shared" si="1"/>
        <v>8687.7735974102416</v>
      </c>
    </row>
    <row r="77" spans="1:7" x14ac:dyDescent="0.3">
      <c r="A77" s="2" t="s">
        <v>10</v>
      </c>
      <c r="B77" s="22">
        <v>20222</v>
      </c>
      <c r="C77" s="12">
        <f>female!C77+male!C77</f>
        <v>9878</v>
      </c>
      <c r="D77" s="13">
        <f>female!D77+male!D77</f>
        <v>0.31888175097653099</v>
      </c>
      <c r="E77" s="14">
        <f>female!E77+male!E77</f>
        <v>87967275.379999995</v>
      </c>
      <c r="F77" s="13">
        <f>female!F77+male!F77</f>
        <v>0.28364885026595027</v>
      </c>
      <c r="G77" s="15">
        <f t="shared" si="1"/>
        <v>8905.3730896942689</v>
      </c>
    </row>
    <row r="78" spans="1:7" x14ac:dyDescent="0.3">
      <c r="A78" s="2" t="s">
        <v>10</v>
      </c>
      <c r="B78" s="22">
        <v>20231</v>
      </c>
      <c r="C78" s="12">
        <f>female!C78+male!C78</f>
        <v>9805</v>
      </c>
      <c r="D78" s="13">
        <f>female!D78+male!D78</f>
        <v>0.33039053812716923</v>
      </c>
      <c r="E78" s="14">
        <f>female!E78+male!E78</f>
        <v>80278079.520000011</v>
      </c>
      <c r="F78" s="13">
        <f>female!F78+male!F78</f>
        <v>0.30375497638991339</v>
      </c>
      <c r="G78" s="15">
        <f t="shared" si="1"/>
        <v>8187.463490056095</v>
      </c>
    </row>
    <row r="79" spans="1:7" x14ac:dyDescent="0.3">
      <c r="A79" s="2" t="s">
        <v>10</v>
      </c>
      <c r="B79" s="22">
        <v>20232</v>
      </c>
      <c r="C79" s="12">
        <f>female!C79+male!C79</f>
        <v>11592</v>
      </c>
      <c r="D79" s="13">
        <f>female!D79+male!D79</f>
        <v>0.33187322854934298</v>
      </c>
      <c r="E79" s="14">
        <f>female!E79+male!E79</f>
        <v>89638906.340000004</v>
      </c>
      <c r="F79" s="13">
        <f>female!F79+male!F79</f>
        <v>0.30865057062608348</v>
      </c>
      <c r="G79" s="15">
        <f t="shared" si="1"/>
        <v>7732.8249085576263</v>
      </c>
    </row>
    <row r="80" spans="1:7" x14ac:dyDescent="0.3">
      <c r="A80" s="2" t="s">
        <v>10</v>
      </c>
      <c r="B80" s="22">
        <v>20241</v>
      </c>
      <c r="C80" s="12">
        <f>female!C80+male!C80</f>
        <v>10768</v>
      </c>
      <c r="D80" s="13">
        <f>female!D80+male!D80</f>
        <v>0.33465937344604679</v>
      </c>
      <c r="E80" s="14">
        <f>female!E80+male!E80</f>
        <v>74337394.49000001</v>
      </c>
      <c r="F80" s="13">
        <f>female!F80+male!F80</f>
        <v>0.32099496316464493</v>
      </c>
      <c r="G80" s="15">
        <f t="shared" si="1"/>
        <v>6903.5470365898973</v>
      </c>
    </row>
    <row r="81" spans="1:7" x14ac:dyDescent="0.3">
      <c r="A81" s="2" t="s">
        <v>10</v>
      </c>
      <c r="B81" s="22">
        <v>20242</v>
      </c>
      <c r="C81" s="12">
        <f>female!C81+male!C81</f>
        <v>12233</v>
      </c>
      <c r="D81" s="13">
        <f>female!D81+male!D81</f>
        <v>0.33834877610289033</v>
      </c>
      <c r="E81" s="14">
        <f>female!E81+male!E81</f>
        <v>70087736.070000008</v>
      </c>
      <c r="F81" s="13">
        <f>female!F81+male!F81</f>
        <v>0.3201093014439238</v>
      </c>
      <c r="G81" s="15">
        <f t="shared" si="1"/>
        <v>5729.3988449276558</v>
      </c>
    </row>
    <row r="82" spans="1:7" x14ac:dyDescent="0.3">
      <c r="A82" s="2" t="s">
        <v>10</v>
      </c>
      <c r="B82" s="22">
        <v>20251</v>
      </c>
      <c r="C82" s="12">
        <f>female!C82+male!C82</f>
        <v>11121</v>
      </c>
      <c r="D82" s="13">
        <f>female!D82+male!D82</f>
        <v>0.35315973324865035</v>
      </c>
      <c r="E82" s="14">
        <f>female!E82+male!E82</f>
        <v>41148514.130000003</v>
      </c>
      <c r="F82" s="13">
        <f>female!F82+male!F82</f>
        <v>0.34147407573996713</v>
      </c>
      <c r="G82" s="15">
        <f t="shared" si="1"/>
        <v>3700.0732065461743</v>
      </c>
    </row>
    <row r="83" spans="1:7" x14ac:dyDescent="0.3">
      <c r="A83" s="2" t="s">
        <v>10</v>
      </c>
      <c r="B83" s="22">
        <v>20252</v>
      </c>
      <c r="C83" s="12">
        <f>female!C83+male!C83</f>
        <v>6789</v>
      </c>
      <c r="D83" s="13">
        <f>female!D83+male!D83</f>
        <v>0.35016505054672997</v>
      </c>
      <c r="E83" s="14">
        <f>female!E83+male!E83</f>
        <v>11173653.16</v>
      </c>
      <c r="F83" s="13">
        <f>female!F83+male!F83</f>
        <v>0.34006710920505956</v>
      </c>
      <c r="G83" s="15">
        <f t="shared" ref="G83" si="4">IFERROR(E83/C83,"-")</f>
        <v>1645.8466872882605</v>
      </c>
    </row>
    <row r="84" spans="1:7" ht="12.5" customHeight="1" x14ac:dyDescent="0.3">
      <c r="A84" s="2" t="s">
        <v>11</v>
      </c>
      <c r="B84" s="22">
        <v>20131</v>
      </c>
      <c r="C84" s="12">
        <f>female!C84+male!C84</f>
        <v>8480</v>
      </c>
      <c r="D84" s="13">
        <f>female!D84+male!D84</f>
        <v>0.31194820482636842</v>
      </c>
      <c r="E84" s="14">
        <f>female!E84+male!E84</f>
        <v>92901631.890000001</v>
      </c>
      <c r="F84" s="13">
        <f>female!F84+male!F84</f>
        <v>0.32665592714707198</v>
      </c>
      <c r="G84" s="15">
        <f t="shared" si="1"/>
        <v>10955.381119103773</v>
      </c>
    </row>
    <row r="85" spans="1:7" x14ac:dyDescent="0.3">
      <c r="A85" s="2" t="s">
        <v>11</v>
      </c>
      <c r="B85" s="22">
        <v>20132</v>
      </c>
      <c r="C85" s="12">
        <f>female!C85+male!C85</f>
        <v>10283</v>
      </c>
      <c r="D85" s="13">
        <f>female!D85+male!D85</f>
        <v>0.31246771399920992</v>
      </c>
      <c r="E85" s="14">
        <f>female!E85+male!E85</f>
        <v>117889138.08</v>
      </c>
      <c r="F85" s="13">
        <f>female!F85+male!F85</f>
        <v>0.33601156914834518</v>
      </c>
      <c r="G85" s="15">
        <f t="shared" si="1"/>
        <v>11464.469326072158</v>
      </c>
    </row>
    <row r="86" spans="1:7" x14ac:dyDescent="0.3">
      <c r="A86" s="2" t="s">
        <v>11</v>
      </c>
      <c r="B86" s="22">
        <v>20141</v>
      </c>
      <c r="C86" s="12">
        <f>female!C86+male!C86</f>
        <v>9250</v>
      </c>
      <c r="D86" s="13">
        <f>female!D86+male!D86</f>
        <v>0.31578588010378261</v>
      </c>
      <c r="E86" s="14">
        <f>female!E86+male!E86</f>
        <v>106574937.5</v>
      </c>
      <c r="F86" s="13">
        <f>female!F86+male!F86</f>
        <v>0.34526379659793399</v>
      </c>
      <c r="G86" s="15">
        <f t="shared" si="1"/>
        <v>11521.614864864865</v>
      </c>
    </row>
    <row r="87" spans="1:7" x14ac:dyDescent="0.3">
      <c r="A87" s="2" t="s">
        <v>11</v>
      </c>
      <c r="B87" s="22">
        <v>20142</v>
      </c>
      <c r="C87" s="12">
        <f>female!C87+male!C87</f>
        <v>9403</v>
      </c>
      <c r="D87" s="13">
        <f>female!D87+male!D87</f>
        <v>0.29698998768200624</v>
      </c>
      <c r="E87" s="14">
        <f>female!E87+male!E87</f>
        <v>111163192.89</v>
      </c>
      <c r="F87" s="13">
        <f>female!F87+male!F87</f>
        <v>0.30477656200115988</v>
      </c>
      <c r="G87" s="15">
        <f t="shared" si="1"/>
        <v>11822.098573859406</v>
      </c>
    </row>
    <row r="88" spans="1:7" x14ac:dyDescent="0.3">
      <c r="A88" s="2" t="s">
        <v>11</v>
      </c>
      <c r="B88" s="22">
        <v>20151</v>
      </c>
      <c r="C88" s="12">
        <f>female!C88+male!C88</f>
        <v>9521</v>
      </c>
      <c r="D88" s="13">
        <f>female!D88+male!D88</f>
        <v>0.30266713291159364</v>
      </c>
      <c r="E88" s="14">
        <f>female!E88+male!E88</f>
        <v>112744921.75999999</v>
      </c>
      <c r="F88" s="13">
        <f>female!F88+male!F88</f>
        <v>0.33298068145784204</v>
      </c>
      <c r="G88" s="15">
        <f t="shared" si="1"/>
        <v>11841.710089276336</v>
      </c>
    </row>
    <row r="89" spans="1:7" x14ac:dyDescent="0.3">
      <c r="A89" s="2" t="s">
        <v>11</v>
      </c>
      <c r="B89" s="22">
        <v>20152</v>
      </c>
      <c r="C89" s="12">
        <f>female!C89+male!C89</f>
        <v>10054</v>
      </c>
      <c r="D89" s="13">
        <f>female!D89+male!D89</f>
        <v>0.28680644701183855</v>
      </c>
      <c r="E89" s="14">
        <f>female!E89+male!E89</f>
        <v>132426428.28</v>
      </c>
      <c r="F89" s="13">
        <f>female!F89+male!F89</f>
        <v>0.3152655502231026</v>
      </c>
      <c r="G89" s="15">
        <f t="shared" si="1"/>
        <v>13171.516638153969</v>
      </c>
    </row>
    <row r="90" spans="1:7" x14ac:dyDescent="0.3">
      <c r="A90" s="2" t="s">
        <v>11</v>
      </c>
      <c r="B90" s="22">
        <v>20161</v>
      </c>
      <c r="C90" s="12">
        <f>female!C90+male!C90</f>
        <v>9386</v>
      </c>
      <c r="D90" s="13">
        <f>female!D90+male!D90</f>
        <v>0.2885691446842526</v>
      </c>
      <c r="E90" s="14">
        <f>female!E90+male!E90</f>
        <v>116737919.14999999</v>
      </c>
      <c r="F90" s="13">
        <f>female!F90+male!F90</f>
        <v>0.31092980651919266</v>
      </c>
      <c r="G90" s="15">
        <f t="shared" si="1"/>
        <v>12437.451432985295</v>
      </c>
    </row>
    <row r="91" spans="1:7" x14ac:dyDescent="0.3">
      <c r="A91" s="2" t="s">
        <v>11</v>
      </c>
      <c r="B91" s="22">
        <v>20162</v>
      </c>
      <c r="C91" s="12">
        <f>female!C91+male!C91</f>
        <v>10614</v>
      </c>
      <c r="D91" s="13">
        <f>female!D91+male!D91</f>
        <v>0.2778679512016336</v>
      </c>
      <c r="E91" s="14">
        <f>female!E91+male!E91</f>
        <v>121726478.01000001</v>
      </c>
      <c r="F91" s="13">
        <f>female!F91+male!F91</f>
        <v>0.29598464062301844</v>
      </c>
      <c r="G91" s="15">
        <f t="shared" si="1"/>
        <v>11468.482947993218</v>
      </c>
    </row>
    <row r="92" spans="1:7" x14ac:dyDescent="0.3">
      <c r="A92" s="2" t="s">
        <v>11</v>
      </c>
      <c r="B92" s="22">
        <v>20171</v>
      </c>
      <c r="C92" s="12">
        <f>female!C92+male!C92</f>
        <v>9424</v>
      </c>
      <c r="D92" s="13">
        <f>female!D92+male!D92</f>
        <v>0.2803426939552594</v>
      </c>
      <c r="E92" s="14">
        <f>female!E92+male!E92</f>
        <v>103742336.50999999</v>
      </c>
      <c r="F92" s="13">
        <f>female!F92+male!F92</f>
        <v>0.30609672761125362</v>
      </c>
      <c r="G92" s="15">
        <f t="shared" si="1"/>
        <v>11008.312448005092</v>
      </c>
    </row>
    <row r="93" spans="1:7" x14ac:dyDescent="0.3">
      <c r="A93" s="2" t="s">
        <v>11</v>
      </c>
      <c r="B93" s="22">
        <v>20172</v>
      </c>
      <c r="C93" s="12">
        <f>female!C93+male!C93</f>
        <v>10571</v>
      </c>
      <c r="D93" s="13">
        <f>female!D93+male!D93</f>
        <v>0.27135046333136537</v>
      </c>
      <c r="E93" s="14">
        <f>female!E93+male!E93</f>
        <v>117806510.15000001</v>
      </c>
      <c r="F93" s="13">
        <f>female!F93+male!F93</f>
        <v>0.29731389633580751</v>
      </c>
      <c r="G93" s="15">
        <f t="shared" si="1"/>
        <v>11144.310864629648</v>
      </c>
    </row>
    <row r="94" spans="1:7" x14ac:dyDescent="0.3">
      <c r="A94" s="2" t="s">
        <v>11</v>
      </c>
      <c r="B94" s="22">
        <v>20181</v>
      </c>
      <c r="C94" s="12">
        <f>female!C94+male!C94</f>
        <v>9369</v>
      </c>
      <c r="D94" s="13">
        <f>female!D94+male!D94</f>
        <v>0.27655115414133069</v>
      </c>
      <c r="E94" s="14">
        <f>female!E94+male!E94</f>
        <v>103632159.06999999</v>
      </c>
      <c r="F94" s="13">
        <f>female!F94+male!F94</f>
        <v>0.30511102264850809</v>
      </c>
      <c r="G94" s="15">
        <f t="shared" si="1"/>
        <v>11061.176120183583</v>
      </c>
    </row>
    <row r="95" spans="1:7" x14ac:dyDescent="0.3">
      <c r="A95" s="2" t="s">
        <v>11</v>
      </c>
      <c r="B95" s="22">
        <v>20182</v>
      </c>
      <c r="C95" s="12">
        <f>female!C95+male!C95</f>
        <v>10156</v>
      </c>
      <c r="D95" s="13">
        <f>female!D95+male!D95</f>
        <v>0.26431397043514471</v>
      </c>
      <c r="E95" s="14">
        <f>female!E95+male!E95</f>
        <v>113153104.53999999</v>
      </c>
      <c r="F95" s="13">
        <f>female!F95+male!F95</f>
        <v>0.28890148468604071</v>
      </c>
      <c r="G95" s="15">
        <f t="shared" si="1"/>
        <v>11141.503007089404</v>
      </c>
    </row>
    <row r="96" spans="1:7" x14ac:dyDescent="0.3">
      <c r="A96" s="2" t="s">
        <v>11</v>
      </c>
      <c r="B96" s="22">
        <v>20191</v>
      </c>
      <c r="C96" s="12">
        <f>female!C96+male!C96</f>
        <v>9230</v>
      </c>
      <c r="D96" s="13">
        <f>female!D96+male!D96</f>
        <v>0.270325679475164</v>
      </c>
      <c r="E96" s="14">
        <f>female!E96+male!E96</f>
        <v>104018035.02000001</v>
      </c>
      <c r="F96" s="13">
        <f>female!F96+male!F96</f>
        <v>0.30050133325332934</v>
      </c>
      <c r="G96" s="15">
        <f t="shared" si="1"/>
        <v>11269.559590465873</v>
      </c>
    </row>
    <row r="97" spans="1:7" x14ac:dyDescent="0.3">
      <c r="A97" s="2" t="s">
        <v>11</v>
      </c>
      <c r="B97" s="22">
        <v>20192</v>
      </c>
      <c r="C97" s="12">
        <f>female!C97+male!C97</f>
        <v>10353</v>
      </c>
      <c r="D97" s="13">
        <f>female!D97+male!D97</f>
        <v>0.26503340757238308</v>
      </c>
      <c r="E97" s="14">
        <f>female!E97+male!E97</f>
        <v>113968860.58</v>
      </c>
      <c r="F97" s="13">
        <f>female!F97+male!F97</f>
        <v>0.29047218229065264</v>
      </c>
      <c r="G97" s="15">
        <f t="shared" ref="G97:G163" si="5">IFERROR(E97/C97,"-")</f>
        <v>11008.293304356224</v>
      </c>
    </row>
    <row r="98" spans="1:7" x14ac:dyDescent="0.3">
      <c r="A98" s="2" t="s">
        <v>11</v>
      </c>
      <c r="B98" s="22">
        <v>20201</v>
      </c>
      <c r="C98" s="12">
        <f>female!C98+male!C98</f>
        <v>5195</v>
      </c>
      <c r="D98" s="13">
        <f>female!D98+male!D98</f>
        <v>0.26433623365389508</v>
      </c>
      <c r="E98" s="14">
        <f>female!E98+male!E98</f>
        <v>65260722.579999998</v>
      </c>
      <c r="F98" s="13">
        <f>female!F98+male!F98</f>
        <v>0.28587161011695106</v>
      </c>
      <c r="G98" s="15">
        <f t="shared" si="5"/>
        <v>12562.218013474494</v>
      </c>
    </row>
    <row r="99" spans="1:7" x14ac:dyDescent="0.3">
      <c r="A99" s="2" t="s">
        <v>11</v>
      </c>
      <c r="B99" s="22">
        <v>20202</v>
      </c>
      <c r="C99" s="12">
        <f>female!C99+male!C99</f>
        <v>6203</v>
      </c>
      <c r="D99" s="13">
        <f>female!D99+male!D99</f>
        <v>0.25001007617588972</v>
      </c>
      <c r="E99" s="14">
        <f>female!E99+male!E99</f>
        <v>78722424.25</v>
      </c>
      <c r="F99" s="13">
        <f>female!F99+male!F99</f>
        <v>0.27855870545214312</v>
      </c>
      <c r="G99" s="15">
        <f t="shared" si="5"/>
        <v>12691.024383362888</v>
      </c>
    </row>
    <row r="100" spans="1:7" x14ac:dyDescent="0.3">
      <c r="A100" s="2" t="s">
        <v>11</v>
      </c>
      <c r="B100" s="22">
        <v>20211</v>
      </c>
      <c r="C100" s="12">
        <f>female!C100+male!C100</f>
        <v>4607</v>
      </c>
      <c r="D100" s="13">
        <f>female!D100+male!D100</f>
        <v>0.24900010809642198</v>
      </c>
      <c r="E100" s="14">
        <f>female!E100+male!E100</f>
        <v>54327337.719999999</v>
      </c>
      <c r="F100" s="13">
        <f>female!F100+male!F100</f>
        <v>0.27351715510458086</v>
      </c>
      <c r="G100" s="15">
        <f t="shared" si="5"/>
        <v>11792.34593444758</v>
      </c>
    </row>
    <row r="101" spans="1:7" x14ac:dyDescent="0.3">
      <c r="A101" s="2" t="s">
        <v>11</v>
      </c>
      <c r="B101" s="22">
        <v>20212</v>
      </c>
      <c r="C101" s="12">
        <f>female!C101+male!C101</f>
        <v>7198</v>
      </c>
      <c r="D101" s="13">
        <f>female!D101+male!D101</f>
        <v>0.25045233124565069</v>
      </c>
      <c r="E101" s="14">
        <f>female!E101+male!E101</f>
        <v>85646438.870000005</v>
      </c>
      <c r="F101" s="13">
        <f>female!F101+male!F101</f>
        <v>0.27944512917911413</v>
      </c>
      <c r="G101" s="15">
        <f t="shared" si="5"/>
        <v>11898.643910808558</v>
      </c>
    </row>
    <row r="102" spans="1:7" x14ac:dyDescent="0.3">
      <c r="A102" s="2" t="s">
        <v>11</v>
      </c>
      <c r="B102" s="22">
        <v>20221</v>
      </c>
      <c r="C102" s="12">
        <f>female!C102+male!C102</f>
        <v>6691</v>
      </c>
      <c r="D102" s="13">
        <f>female!D102+male!D102</f>
        <v>0.25887951713998297</v>
      </c>
      <c r="E102" s="14">
        <f>female!E102+male!E102</f>
        <v>71244794.099999994</v>
      </c>
      <c r="F102" s="13">
        <f>female!F102+male!F102</f>
        <v>0.28743449026580814</v>
      </c>
      <c r="G102" s="15">
        <f t="shared" si="5"/>
        <v>10647.854446271109</v>
      </c>
    </row>
    <row r="103" spans="1:7" x14ac:dyDescent="0.3">
      <c r="A103" s="2" t="s">
        <v>11</v>
      </c>
      <c r="B103" s="22">
        <v>20222</v>
      </c>
      <c r="C103" s="12">
        <f>female!C103+male!C103</f>
        <v>7894</v>
      </c>
      <c r="D103" s="13">
        <f>female!D103+male!D103</f>
        <v>0.25483423184943665</v>
      </c>
      <c r="E103" s="14">
        <f>female!E103+male!E103</f>
        <v>85833910.620000005</v>
      </c>
      <c r="F103" s="13">
        <f>female!F103+male!F103</f>
        <v>0.2767698551082865</v>
      </c>
      <c r="G103" s="15">
        <f t="shared" si="5"/>
        <v>10873.310187484165</v>
      </c>
    </row>
    <row r="104" spans="1:7" x14ac:dyDescent="0.3">
      <c r="A104" s="2" t="s">
        <v>11</v>
      </c>
      <c r="B104" s="22">
        <v>20231</v>
      </c>
      <c r="C104" s="12">
        <f>female!C104+male!C104</f>
        <v>7632</v>
      </c>
      <c r="D104" s="13">
        <f>female!D104+male!D104</f>
        <v>0.25716885129898576</v>
      </c>
      <c r="E104" s="14">
        <f>female!E104+male!E104</f>
        <v>72197672.840000004</v>
      </c>
      <c r="F104" s="13">
        <f>female!F104+male!F104</f>
        <v>0.27318045648385597</v>
      </c>
      <c r="G104" s="15">
        <f t="shared" si="5"/>
        <v>9459.8627935010481</v>
      </c>
    </row>
    <row r="105" spans="1:7" x14ac:dyDescent="0.3">
      <c r="A105" s="2" t="s">
        <v>11</v>
      </c>
      <c r="B105" s="22">
        <v>20232</v>
      </c>
      <c r="C105" s="12">
        <f>female!C105+male!C105</f>
        <v>8668</v>
      </c>
      <c r="D105" s="13">
        <f>female!D105+male!D105</f>
        <v>0.24816055426722783</v>
      </c>
      <c r="E105" s="14">
        <f>female!E105+male!E105</f>
        <v>76937025.569999993</v>
      </c>
      <c r="F105" s="13">
        <f>female!F105+male!F105</f>
        <v>0.26491462038127844</v>
      </c>
      <c r="G105" s="15">
        <f t="shared" si="5"/>
        <v>8875.9835682971843</v>
      </c>
    </row>
    <row r="106" spans="1:7" x14ac:dyDescent="0.3">
      <c r="A106" s="2" t="s">
        <v>11</v>
      </c>
      <c r="B106" s="22">
        <v>20241</v>
      </c>
      <c r="C106" s="12">
        <f>female!C106+male!C106</f>
        <v>7984</v>
      </c>
      <c r="D106" s="13">
        <f>female!D106+male!D106</f>
        <v>0.24813525609149678</v>
      </c>
      <c r="E106" s="14">
        <f>female!E106+male!E106</f>
        <v>59101348.079999998</v>
      </c>
      <c r="F106" s="13">
        <f>female!F106+male!F106</f>
        <v>0.25520446580183143</v>
      </c>
      <c r="G106" s="15">
        <f t="shared" si="5"/>
        <v>7402.4734569138272</v>
      </c>
    </row>
    <row r="107" spans="1:7" x14ac:dyDescent="0.3">
      <c r="A107" s="2" t="s">
        <v>11</v>
      </c>
      <c r="B107" s="22">
        <v>20242</v>
      </c>
      <c r="C107" s="12">
        <f>female!C107+male!C107</f>
        <v>8879</v>
      </c>
      <c r="D107" s="13">
        <f>female!D107+male!D107</f>
        <v>0.24558152399391509</v>
      </c>
      <c r="E107" s="14">
        <f>female!E107+male!E107</f>
        <v>55252394.769999996</v>
      </c>
      <c r="F107" s="13">
        <f>female!F107+male!F107</f>
        <v>0.25235235841066317</v>
      </c>
      <c r="G107" s="15">
        <f t="shared" si="5"/>
        <v>6222.817295866651</v>
      </c>
    </row>
    <row r="108" spans="1:7" x14ac:dyDescent="0.3">
      <c r="A108" s="2" t="s">
        <v>11</v>
      </c>
      <c r="B108" s="22">
        <v>20251</v>
      </c>
      <c r="C108" s="12">
        <f>female!C108+male!C108</f>
        <v>7969</v>
      </c>
      <c r="D108" s="13">
        <f>female!D108+male!D108</f>
        <v>0.25306446490949508</v>
      </c>
      <c r="E108" s="14">
        <f>female!E108+male!E108</f>
        <v>30995517.399999999</v>
      </c>
      <c r="F108" s="13">
        <f>female!F108+male!F108</f>
        <v>0.25721865977489838</v>
      </c>
      <c r="G108" s="15">
        <f t="shared" si="5"/>
        <v>3889.5115321872254</v>
      </c>
    </row>
    <row r="109" spans="1:7" x14ac:dyDescent="0.3">
      <c r="A109" s="2" t="s">
        <v>11</v>
      </c>
      <c r="B109" s="22">
        <v>20252</v>
      </c>
      <c r="C109" s="12">
        <f>female!C109+male!C109</f>
        <v>4755</v>
      </c>
      <c r="D109" s="13">
        <f>female!D109+male!D109</f>
        <v>0.24525479678151435</v>
      </c>
      <c r="E109" s="14">
        <f>female!E109+male!E109</f>
        <v>7700916.3499999996</v>
      </c>
      <c r="F109" s="13">
        <f>female!F109+male!F109</f>
        <v>0.23437530446617863</v>
      </c>
      <c r="G109" s="15">
        <f t="shared" ref="G109" si="6">IFERROR(E109/C109,"-")</f>
        <v>1619.5407676130387</v>
      </c>
    </row>
    <row r="110" spans="1:7" x14ac:dyDescent="0.3">
      <c r="A110" s="2" t="s">
        <v>12</v>
      </c>
      <c r="B110" s="22">
        <v>20131</v>
      </c>
      <c r="C110" s="12">
        <f>female!C110+male!C110</f>
        <v>3740</v>
      </c>
      <c r="D110" s="13">
        <f>female!D110+male!D110</f>
        <v>0.13758092995879931</v>
      </c>
      <c r="E110" s="14">
        <f>female!E110+male!E110</f>
        <v>40641250.689999998</v>
      </c>
      <c r="F110" s="13">
        <f>female!F110+male!F110</f>
        <v>0.14290066982114588</v>
      </c>
      <c r="G110" s="15">
        <f t="shared" si="5"/>
        <v>10866.644569518716</v>
      </c>
    </row>
    <row r="111" spans="1:7" x14ac:dyDescent="0.3">
      <c r="A111" s="2" t="s">
        <v>12</v>
      </c>
      <c r="B111" s="22">
        <v>20132</v>
      </c>
      <c r="C111" s="12">
        <f>female!C111+male!C111</f>
        <v>4572</v>
      </c>
      <c r="D111" s="13">
        <f>female!D111+male!D111</f>
        <v>0.13892856057613417</v>
      </c>
      <c r="E111" s="14">
        <f>female!E111+male!E111</f>
        <v>53561433.210000001</v>
      </c>
      <c r="F111" s="13">
        <f>female!F111+male!F111</f>
        <v>0.15266259056464881</v>
      </c>
      <c r="G111" s="15">
        <f t="shared" si="5"/>
        <v>11715.099127296588</v>
      </c>
    </row>
    <row r="112" spans="1:7" x14ac:dyDescent="0.3">
      <c r="A112" s="2" t="s">
        <v>12</v>
      </c>
      <c r="B112" s="22">
        <v>20141</v>
      </c>
      <c r="C112" s="12">
        <f>female!C112+male!C112</f>
        <v>4186</v>
      </c>
      <c r="D112" s="13">
        <f>female!D112+male!D112</f>
        <v>0.14290591287723609</v>
      </c>
      <c r="E112" s="14">
        <f>female!E112+male!E112</f>
        <v>47732873.310000002</v>
      </c>
      <c r="F112" s="13">
        <f>female!F112+male!F112</f>
        <v>0.15463704176733667</v>
      </c>
      <c r="G112" s="15">
        <f t="shared" si="5"/>
        <v>11402.979768275203</v>
      </c>
    </row>
    <row r="113" spans="1:7" x14ac:dyDescent="0.3">
      <c r="A113" s="2" t="s">
        <v>12</v>
      </c>
      <c r="B113" s="22">
        <v>20142</v>
      </c>
      <c r="C113" s="12">
        <f>female!C113+male!C113</f>
        <v>4408</v>
      </c>
      <c r="D113" s="13">
        <f>female!D113+male!D113</f>
        <v>0.13922491393196679</v>
      </c>
      <c r="E113" s="14">
        <f>female!E113+male!E113</f>
        <v>51546940.93</v>
      </c>
      <c r="F113" s="13">
        <f>female!F113+male!F113</f>
        <v>0.14132645014855033</v>
      </c>
      <c r="G113" s="15">
        <f t="shared" si="5"/>
        <v>11693.952116606171</v>
      </c>
    </row>
    <row r="114" spans="1:7" x14ac:dyDescent="0.3">
      <c r="A114" s="2" t="s">
        <v>12</v>
      </c>
      <c r="B114" s="22">
        <v>20151</v>
      </c>
      <c r="C114" s="12">
        <f>female!C114+male!C114</f>
        <v>4527</v>
      </c>
      <c r="D114" s="13">
        <f>female!D114+male!D114</f>
        <v>0.14391073528944273</v>
      </c>
      <c r="E114" s="14">
        <f>female!E114+male!E114</f>
        <v>52243440.450000003</v>
      </c>
      <c r="F114" s="13">
        <f>female!F114+male!F114</f>
        <v>0.1542956980339581</v>
      </c>
      <c r="G114" s="15">
        <f t="shared" si="5"/>
        <v>11540.410967528165</v>
      </c>
    </row>
    <row r="115" spans="1:7" x14ac:dyDescent="0.3">
      <c r="A115" s="2" t="s">
        <v>12</v>
      </c>
      <c r="B115" s="22">
        <v>20152</v>
      </c>
      <c r="C115" s="12">
        <f>female!C115+male!C115</f>
        <v>4807</v>
      </c>
      <c r="D115" s="13">
        <f>female!D115+male!D115</f>
        <v>0.13712737127371274</v>
      </c>
      <c r="E115" s="14">
        <f>female!E115+male!E115</f>
        <v>60108430.739999995</v>
      </c>
      <c r="F115" s="13">
        <f>female!F115+male!F115</f>
        <v>0.14309921166359313</v>
      </c>
      <c r="G115" s="15">
        <f t="shared" si="5"/>
        <v>12504.354220927813</v>
      </c>
    </row>
    <row r="116" spans="1:7" x14ac:dyDescent="0.3">
      <c r="A116" s="2" t="s">
        <v>12</v>
      </c>
      <c r="B116" s="22">
        <v>20161</v>
      </c>
      <c r="C116" s="12">
        <f>female!C116+male!C116</f>
        <v>4739</v>
      </c>
      <c r="D116" s="13">
        <f>female!D116+male!D116</f>
        <v>0.14569882555494068</v>
      </c>
      <c r="E116" s="14">
        <f>female!E116+male!E116</f>
        <v>60147700.32</v>
      </c>
      <c r="F116" s="13">
        <f>female!F116+male!F116</f>
        <v>0.16020255422783064</v>
      </c>
      <c r="G116" s="15">
        <f t="shared" si="5"/>
        <v>12692.065904199198</v>
      </c>
    </row>
    <row r="117" spans="1:7" x14ac:dyDescent="0.3">
      <c r="A117" s="2" t="s">
        <v>12</v>
      </c>
      <c r="B117" s="22">
        <v>20162</v>
      </c>
      <c r="C117" s="12">
        <f>female!C117+male!C117</f>
        <v>5570</v>
      </c>
      <c r="D117" s="13">
        <f>female!D117+male!D117</f>
        <v>0.14581915283522698</v>
      </c>
      <c r="E117" s="14">
        <f>female!E117+male!E117</f>
        <v>64613112.890000001</v>
      </c>
      <c r="F117" s="13">
        <f>female!F117+male!F117</f>
        <v>0.15711034534910367</v>
      </c>
      <c r="G117" s="15">
        <f t="shared" si="5"/>
        <v>11600.199800718134</v>
      </c>
    </row>
    <row r="118" spans="1:7" x14ac:dyDescent="0.3">
      <c r="A118" s="2" t="s">
        <v>12</v>
      </c>
      <c r="B118" s="22">
        <v>20171</v>
      </c>
      <c r="C118" s="12">
        <f>female!C118+male!C118</f>
        <v>4853</v>
      </c>
      <c r="D118" s="13">
        <f>female!D118+male!D118</f>
        <v>0.14436577820085672</v>
      </c>
      <c r="E118" s="14">
        <f>female!E118+male!E118</f>
        <v>56028653.859999999</v>
      </c>
      <c r="F118" s="13">
        <f>female!F118+male!F118</f>
        <v>0.16531522400554841</v>
      </c>
      <c r="G118" s="15">
        <f t="shared" si="5"/>
        <v>11545.158429837214</v>
      </c>
    </row>
    <row r="119" spans="1:7" x14ac:dyDescent="0.3">
      <c r="A119" s="2" t="s">
        <v>12</v>
      </c>
      <c r="B119" s="22">
        <v>20172</v>
      </c>
      <c r="C119" s="12">
        <f>female!C119+male!C119</f>
        <v>5557</v>
      </c>
      <c r="D119" s="13">
        <f>female!D119+male!D119</f>
        <v>0.14264445414174604</v>
      </c>
      <c r="E119" s="14">
        <f>female!E119+male!E119</f>
        <v>66106838.190000005</v>
      </c>
      <c r="F119" s="13">
        <f>female!F119+male!F119</f>
        <v>0.16683697370955233</v>
      </c>
      <c r="G119" s="15">
        <f t="shared" si="5"/>
        <v>11896.13787835163</v>
      </c>
    </row>
    <row r="120" spans="1:7" x14ac:dyDescent="0.3">
      <c r="A120" s="2" t="s">
        <v>12</v>
      </c>
      <c r="B120" s="22">
        <v>20181</v>
      </c>
      <c r="C120" s="12">
        <f>female!C120+male!C120</f>
        <v>4983</v>
      </c>
      <c r="D120" s="13">
        <f>female!D120+male!D120</f>
        <v>0.14708660487632091</v>
      </c>
      <c r="E120" s="14">
        <f>female!E120+male!E120</f>
        <v>55580874.299999997</v>
      </c>
      <c r="F120" s="13">
        <f>female!F120+male!F120</f>
        <v>0.16363971907519942</v>
      </c>
      <c r="G120" s="15">
        <f t="shared" si="5"/>
        <v>11154.09879590608</v>
      </c>
    </row>
    <row r="121" spans="1:7" x14ac:dyDescent="0.3">
      <c r="A121" s="2" t="s">
        <v>12</v>
      </c>
      <c r="B121" s="22">
        <v>20182</v>
      </c>
      <c r="C121" s="12">
        <f>female!C121+male!C121</f>
        <v>5389</v>
      </c>
      <c r="D121" s="13">
        <f>female!D121+male!D121</f>
        <v>0.14025088486362691</v>
      </c>
      <c r="E121" s="14">
        <f>female!E121+male!E121</f>
        <v>61950420.689999998</v>
      </c>
      <c r="F121" s="13">
        <f>female!F121+male!F121</f>
        <v>0.15817125466441767</v>
      </c>
      <c r="G121" s="15">
        <f t="shared" si="5"/>
        <v>11495.717329745778</v>
      </c>
    </row>
    <row r="122" spans="1:7" x14ac:dyDescent="0.3">
      <c r="A122" s="2" t="s">
        <v>12</v>
      </c>
      <c r="B122" s="22">
        <v>20191</v>
      </c>
      <c r="C122" s="12">
        <f>female!C122+male!C122</f>
        <v>5163</v>
      </c>
      <c r="D122" s="13">
        <f>female!D122+male!D122</f>
        <v>0.15121251171508904</v>
      </c>
      <c r="E122" s="14">
        <f>female!E122+male!E122</f>
        <v>58699459.780000001</v>
      </c>
      <c r="F122" s="13">
        <f>female!F122+male!F122</f>
        <v>0.16957891890332868</v>
      </c>
      <c r="G122" s="15">
        <f t="shared" si="5"/>
        <v>11369.25426689909</v>
      </c>
    </row>
    <row r="123" spans="1:7" x14ac:dyDescent="0.3">
      <c r="A123" s="2" t="s">
        <v>12</v>
      </c>
      <c r="B123" s="22">
        <v>20192</v>
      </c>
      <c r="C123" s="12">
        <f>female!C123+male!C123</f>
        <v>5782</v>
      </c>
      <c r="D123" s="13">
        <f>female!D123+male!D123</f>
        <v>0.14801730537849117</v>
      </c>
      <c r="E123" s="14">
        <f>female!E123+male!E123</f>
        <v>69805775.969999999</v>
      </c>
      <c r="F123" s="13">
        <f>female!F123+male!F123</f>
        <v>0.17791382645494813</v>
      </c>
      <c r="G123" s="15">
        <f t="shared" si="5"/>
        <v>12072.946380145278</v>
      </c>
    </row>
    <row r="124" spans="1:7" x14ac:dyDescent="0.3">
      <c r="A124" s="2" t="s">
        <v>12</v>
      </c>
      <c r="B124" s="22">
        <v>20201</v>
      </c>
      <c r="C124" s="12">
        <f>female!C124+male!C124</f>
        <v>2982</v>
      </c>
      <c r="D124" s="13">
        <f>female!D124+male!D124</f>
        <v>0.15173255991451687</v>
      </c>
      <c r="E124" s="14">
        <f>female!E124+male!E124</f>
        <v>38820487.349999994</v>
      </c>
      <c r="F124" s="13">
        <f>female!F124+male!F124</f>
        <v>0.17005136911662477</v>
      </c>
      <c r="G124" s="15">
        <f t="shared" si="5"/>
        <v>13018.272082494968</v>
      </c>
    </row>
    <row r="125" spans="1:7" x14ac:dyDescent="0.3">
      <c r="A125" s="2" t="s">
        <v>12</v>
      </c>
      <c r="B125" s="22">
        <v>20202</v>
      </c>
      <c r="C125" s="12">
        <f>female!C125+male!C125</f>
        <v>3500</v>
      </c>
      <c r="D125" s="13">
        <f>female!D125+male!D125</f>
        <v>0.14106646245616863</v>
      </c>
      <c r="E125" s="14">
        <f>female!E125+male!E125</f>
        <v>48193336.409999996</v>
      </c>
      <c r="F125" s="13">
        <f>female!F125+male!F125</f>
        <v>0.17053175800527043</v>
      </c>
      <c r="G125" s="15">
        <f t="shared" si="5"/>
        <v>13769.524688571428</v>
      </c>
    </row>
    <row r="126" spans="1:7" x14ac:dyDescent="0.3">
      <c r="A126" s="2" t="s">
        <v>12</v>
      </c>
      <c r="B126" s="22">
        <v>20211</v>
      </c>
      <c r="C126" s="12">
        <f>female!C126+male!C126</f>
        <v>2692</v>
      </c>
      <c r="D126" s="13">
        <f>female!D126+male!D126</f>
        <v>0.14549778402334884</v>
      </c>
      <c r="E126" s="14">
        <f>female!E126+male!E126</f>
        <v>32396731.25</v>
      </c>
      <c r="F126" s="13">
        <f>female!F126+male!F126</f>
        <v>0.16310502480090375</v>
      </c>
      <c r="G126" s="15">
        <f t="shared" si="5"/>
        <v>12034.446972511145</v>
      </c>
    </row>
    <row r="127" spans="1:7" x14ac:dyDescent="0.3">
      <c r="A127" s="2" t="s">
        <v>12</v>
      </c>
      <c r="B127" s="22">
        <v>20212</v>
      </c>
      <c r="C127" s="12">
        <f>female!C127+male!C127</f>
        <v>4165</v>
      </c>
      <c r="D127" s="13">
        <f>female!D127+male!D127</f>
        <v>0.14491997216423103</v>
      </c>
      <c r="E127" s="14">
        <f>female!E127+male!E127</f>
        <v>52044689.239999995</v>
      </c>
      <c r="F127" s="13">
        <f>female!F127+male!F127</f>
        <v>0.16981015322579809</v>
      </c>
      <c r="G127" s="15">
        <f t="shared" si="5"/>
        <v>12495.723707082832</v>
      </c>
    </row>
    <row r="128" spans="1:7" x14ac:dyDescent="0.3">
      <c r="A128" s="2" t="s">
        <v>12</v>
      </c>
      <c r="B128" s="22">
        <v>20221</v>
      </c>
      <c r="C128" s="12">
        <f>female!C128+male!C128</f>
        <v>3815</v>
      </c>
      <c r="D128" s="13">
        <f>female!D128+male!D128</f>
        <v>0.14760504526812659</v>
      </c>
      <c r="E128" s="14">
        <f>female!E128+male!E128</f>
        <v>43744925.640000001</v>
      </c>
      <c r="F128" s="13">
        <f>female!F128+male!F128</f>
        <v>0.17648728671178912</v>
      </c>
      <c r="G128" s="15">
        <f t="shared" si="5"/>
        <v>11466.55980078637</v>
      </c>
    </row>
    <row r="129" spans="1:7" x14ac:dyDescent="0.3">
      <c r="A129" s="2" t="s">
        <v>12</v>
      </c>
      <c r="B129" s="22">
        <v>20222</v>
      </c>
      <c r="C129" s="12">
        <f>female!C129+male!C129</f>
        <v>4504</v>
      </c>
      <c r="D129" s="13">
        <f>female!D129+male!D129</f>
        <v>0.14539819866352455</v>
      </c>
      <c r="E129" s="14">
        <f>female!E129+male!E129</f>
        <v>52725358.829999998</v>
      </c>
      <c r="F129" s="13">
        <f>female!F129+male!F129</f>
        <v>0.17001194304796449</v>
      </c>
      <c r="G129" s="15">
        <f t="shared" si="5"/>
        <v>11706.340770426288</v>
      </c>
    </row>
    <row r="130" spans="1:7" x14ac:dyDescent="0.3">
      <c r="A130" s="2" t="s">
        <v>12</v>
      </c>
      <c r="B130" s="22">
        <v>20231</v>
      </c>
      <c r="C130" s="12">
        <f>female!C130+male!C130</f>
        <v>4148</v>
      </c>
      <c r="D130" s="13">
        <f>female!D130+male!D130</f>
        <v>0.13977154025002528</v>
      </c>
      <c r="E130" s="14">
        <f>female!E130+male!E130</f>
        <v>44038953.269999996</v>
      </c>
      <c r="F130" s="13">
        <f>female!F130+male!F130</f>
        <v>0.16663392162280949</v>
      </c>
      <c r="G130" s="15">
        <f t="shared" si="5"/>
        <v>10616.912553037608</v>
      </c>
    </row>
    <row r="131" spans="1:7" x14ac:dyDescent="0.3">
      <c r="A131" s="2" t="s">
        <v>12</v>
      </c>
      <c r="B131" s="22">
        <v>20232</v>
      </c>
      <c r="C131" s="12">
        <f>female!C131+male!C131</f>
        <v>4797</v>
      </c>
      <c r="D131" s="13">
        <f>female!D131+male!D131</f>
        <v>0.13733573821180106</v>
      </c>
      <c r="E131" s="14">
        <f>female!E131+male!E131</f>
        <v>45742125.390000001</v>
      </c>
      <c r="F131" s="13">
        <f>female!F131+male!F131</f>
        <v>0.15750229091062959</v>
      </c>
      <c r="G131" s="15">
        <f t="shared" si="5"/>
        <v>9535.5691869918701</v>
      </c>
    </row>
    <row r="132" spans="1:7" x14ac:dyDescent="0.3">
      <c r="A132" s="2" t="s">
        <v>12</v>
      </c>
      <c r="B132" s="22">
        <v>20241</v>
      </c>
      <c r="C132" s="12">
        <f>female!C132+male!C132</f>
        <v>4608</v>
      </c>
      <c r="D132" s="13">
        <f>female!D132+male!D132</f>
        <v>0.14321233217304824</v>
      </c>
      <c r="E132" s="14">
        <f>female!E132+male!E132</f>
        <v>36765803.149999999</v>
      </c>
      <c r="F132" s="13">
        <f>female!F132+male!F132</f>
        <v>0.15875775185314589</v>
      </c>
      <c r="G132" s="15">
        <f t="shared" si="5"/>
        <v>7978.6899197048606</v>
      </c>
    </row>
    <row r="133" spans="1:7" x14ac:dyDescent="0.3">
      <c r="A133" s="2" t="s">
        <v>12</v>
      </c>
      <c r="B133" s="22">
        <v>20242</v>
      </c>
      <c r="C133" s="12">
        <f>female!C133+male!C133</f>
        <v>4884</v>
      </c>
      <c r="D133" s="13">
        <f>female!D133+male!D133</f>
        <v>0.13508505047711244</v>
      </c>
      <c r="E133" s="14">
        <f>female!E133+male!E133</f>
        <v>33911621.539999999</v>
      </c>
      <c r="F133" s="13">
        <f>female!F133+male!F133</f>
        <v>0.15488338032716997</v>
      </c>
      <c r="G133" s="15">
        <f t="shared" si="5"/>
        <v>6943.4114537264531</v>
      </c>
    </row>
    <row r="134" spans="1:7" x14ac:dyDescent="0.3">
      <c r="A134" s="2" t="s">
        <v>12</v>
      </c>
      <c r="B134" s="22">
        <v>20251</v>
      </c>
      <c r="C134" s="12">
        <f>female!C134+male!C134</f>
        <v>4189</v>
      </c>
      <c r="D134" s="13">
        <f>female!D134+male!D134</f>
        <v>0.13302635757383297</v>
      </c>
      <c r="E134" s="14">
        <f>female!E134+male!E134</f>
        <v>17663881.560000002</v>
      </c>
      <c r="F134" s="13">
        <f>female!F134+male!F134</f>
        <v>0.14658506527417225</v>
      </c>
      <c r="G134" s="15">
        <f t="shared" si="5"/>
        <v>4216.7299021246126</v>
      </c>
    </row>
    <row r="135" spans="1:7" x14ac:dyDescent="0.3">
      <c r="A135" s="2" t="s">
        <v>12</v>
      </c>
      <c r="B135" s="22">
        <v>20252</v>
      </c>
      <c r="C135" s="12">
        <f>female!C135+male!C135</f>
        <v>2550</v>
      </c>
      <c r="D135" s="13">
        <f>female!D135+male!D135</f>
        <v>0.13152465442541778</v>
      </c>
      <c r="E135" s="14">
        <f>female!E135+male!E135</f>
        <v>4585256.42</v>
      </c>
      <c r="F135" s="13">
        <f>female!F135+male!F135</f>
        <v>0.13955103790901457</v>
      </c>
      <c r="G135" s="15">
        <f t="shared" ref="G135" si="7">IFERROR(E135/C135,"-")</f>
        <v>1798.1397725490197</v>
      </c>
    </row>
    <row r="136" spans="1:7" x14ac:dyDescent="0.3">
      <c r="A136" s="2" t="s">
        <v>13</v>
      </c>
      <c r="B136" s="22">
        <v>20131</v>
      </c>
      <c r="C136" s="12">
        <f>female!C136+male!C136</f>
        <v>2377</v>
      </c>
      <c r="D136" s="13">
        <f>female!D136+male!D136</f>
        <v>8.744114184814597E-2</v>
      </c>
      <c r="E136" s="14">
        <f>female!E136+male!E136</f>
        <v>25856659.550000001</v>
      </c>
      <c r="F136" s="13">
        <f>female!F136+male!F136</f>
        <v>9.0915852890853271E-2</v>
      </c>
      <c r="G136" s="15">
        <f t="shared" si="5"/>
        <v>10877.854249053429</v>
      </c>
    </row>
    <row r="137" spans="1:7" x14ac:dyDescent="0.3">
      <c r="A137" s="2" t="s">
        <v>13</v>
      </c>
      <c r="B137" s="22">
        <v>20132</v>
      </c>
      <c r="C137" s="12">
        <f>female!C137+male!C137</f>
        <v>2752</v>
      </c>
      <c r="D137" s="13">
        <f>female!D137+male!D137</f>
        <v>8.3624540399282882E-2</v>
      </c>
      <c r="E137" s="14">
        <f>female!E137+male!E137</f>
        <v>31035812.899999999</v>
      </c>
      <c r="F137" s="13">
        <f>female!F137+male!F137</f>
        <v>8.8459313234156553E-2</v>
      </c>
      <c r="G137" s="15">
        <f t="shared" si="5"/>
        <v>11277.548292151163</v>
      </c>
    </row>
    <row r="138" spans="1:7" x14ac:dyDescent="0.3">
      <c r="A138" s="2" t="s">
        <v>13</v>
      </c>
      <c r="B138" s="22">
        <v>20141</v>
      </c>
      <c r="C138" s="12">
        <f>female!C138+male!C138</f>
        <v>2498</v>
      </c>
      <c r="D138" s="13">
        <f>female!D138+male!D138</f>
        <v>8.5279257135053937E-2</v>
      </c>
      <c r="E138" s="14">
        <f>female!E138+male!E138</f>
        <v>24888392.189999998</v>
      </c>
      <c r="F138" s="13">
        <f>female!F138+male!F138</f>
        <v>8.0629282834322746E-2</v>
      </c>
      <c r="G138" s="15">
        <f t="shared" si="5"/>
        <v>9963.327538030424</v>
      </c>
    </row>
    <row r="139" spans="1:7" x14ac:dyDescent="0.3">
      <c r="A139" s="2" t="s">
        <v>13</v>
      </c>
      <c r="B139" s="22">
        <v>20142</v>
      </c>
      <c r="C139" s="12">
        <f>female!C139+male!C139</f>
        <v>2713</v>
      </c>
      <c r="D139" s="13">
        <f>female!D139+male!D139</f>
        <v>8.5689018034806219E-2</v>
      </c>
      <c r="E139" s="14">
        <f>female!E139+male!E139</f>
        <v>36751808.709999993</v>
      </c>
      <c r="F139" s="13">
        <f>female!F139+male!F139</f>
        <v>0.10076257810480456</v>
      </c>
      <c r="G139" s="15">
        <f t="shared" si="5"/>
        <v>13546.556841135272</v>
      </c>
    </row>
    <row r="140" spans="1:7" x14ac:dyDescent="0.3">
      <c r="A140" s="2" t="s">
        <v>13</v>
      </c>
      <c r="B140" s="22">
        <v>20151</v>
      </c>
      <c r="C140" s="12">
        <f>female!C140+male!C140</f>
        <v>2718</v>
      </c>
      <c r="D140" s="13">
        <f>female!D140+male!D140</f>
        <v>8.6403662141971579E-2</v>
      </c>
      <c r="E140" s="14">
        <f>female!E140+male!E140</f>
        <v>29668013.670000002</v>
      </c>
      <c r="F140" s="13">
        <f>female!F140+male!F140</f>
        <v>8.762146671551492E-2</v>
      </c>
      <c r="G140" s="15">
        <f t="shared" si="5"/>
        <v>10915.383984547461</v>
      </c>
    </row>
    <row r="141" spans="1:7" x14ac:dyDescent="0.3">
      <c r="A141" s="2" t="s">
        <v>13</v>
      </c>
      <c r="B141" s="22">
        <v>20152</v>
      </c>
      <c r="C141" s="12">
        <f>female!C141+male!C141</f>
        <v>3201</v>
      </c>
      <c r="D141" s="13">
        <f>female!D141+male!D141</f>
        <v>9.1313649978605055E-2</v>
      </c>
      <c r="E141" s="14">
        <f>female!E141+male!E141</f>
        <v>39854458.980000004</v>
      </c>
      <c r="F141" s="13">
        <f>female!F141+male!F141</f>
        <v>9.4880894262338034E-2</v>
      </c>
      <c r="G141" s="15">
        <f t="shared" si="5"/>
        <v>12450.627610121839</v>
      </c>
    </row>
    <row r="142" spans="1:7" x14ac:dyDescent="0.3">
      <c r="A142" s="2" t="s">
        <v>13</v>
      </c>
      <c r="B142" s="22">
        <v>20161</v>
      </c>
      <c r="C142" s="12">
        <f>female!C142+male!C142</f>
        <v>2942</v>
      </c>
      <c r="D142" s="13">
        <f>female!D142+male!D142</f>
        <v>9.0450716349996935E-2</v>
      </c>
      <c r="E142" s="14">
        <f>female!E142+male!E142</f>
        <v>33660468.75</v>
      </c>
      <c r="F142" s="13">
        <f>female!F142+male!F142</f>
        <v>8.9654185306615786E-2</v>
      </c>
      <c r="G142" s="15">
        <f t="shared" si="5"/>
        <v>11441.355795377294</v>
      </c>
    </row>
    <row r="143" spans="1:7" x14ac:dyDescent="0.3">
      <c r="A143" s="2" t="s">
        <v>13</v>
      </c>
      <c r="B143" s="22">
        <v>20162</v>
      </c>
      <c r="C143" s="12">
        <f>female!C143+male!C143</f>
        <v>3339</v>
      </c>
      <c r="D143" s="13">
        <f>female!D143+male!D143</f>
        <v>8.7412953557777895E-2</v>
      </c>
      <c r="E143" s="14">
        <f>female!E143+male!E143</f>
        <v>41161527.370000005</v>
      </c>
      <c r="F143" s="13">
        <f>female!F143+male!F143</f>
        <v>0.10008652254855449</v>
      </c>
      <c r="G143" s="15">
        <f t="shared" si="5"/>
        <v>12327.501458520517</v>
      </c>
    </row>
    <row r="144" spans="1:7" x14ac:dyDescent="0.3">
      <c r="A144" s="2" t="s">
        <v>13</v>
      </c>
      <c r="B144" s="22">
        <v>20171</v>
      </c>
      <c r="C144" s="12">
        <f>female!C144+male!C144</f>
        <v>3081</v>
      </c>
      <c r="D144" s="13">
        <f>female!D144+male!D144</f>
        <v>9.1652784388386477E-2</v>
      </c>
      <c r="E144" s="14">
        <f>female!E144+male!E144</f>
        <v>30663683.380000003</v>
      </c>
      <c r="F144" s="13">
        <f>female!F144+male!F144</f>
        <v>9.0474664971719021E-2</v>
      </c>
      <c r="G144" s="15">
        <f t="shared" si="5"/>
        <v>9952.5100227198964</v>
      </c>
    </row>
    <row r="145" spans="1:7" x14ac:dyDescent="0.3">
      <c r="A145" s="2" t="s">
        <v>13</v>
      </c>
      <c r="B145" s="22">
        <v>20172</v>
      </c>
      <c r="C145" s="12">
        <f>female!C145+male!C145</f>
        <v>3608</v>
      </c>
      <c r="D145" s="13">
        <f>female!D145+male!D145</f>
        <v>9.2614934414867678E-2</v>
      </c>
      <c r="E145" s="14">
        <f>female!E145+male!E145</f>
        <v>37800083.579999998</v>
      </c>
      <c r="F145" s="13">
        <f>female!F145+male!F145</f>
        <v>9.5397869919746359E-2</v>
      </c>
      <c r="G145" s="15">
        <f t="shared" si="5"/>
        <v>10476.741568736141</v>
      </c>
    </row>
    <row r="146" spans="1:7" x14ac:dyDescent="0.3">
      <c r="A146" s="2" t="s">
        <v>13</v>
      </c>
      <c r="B146" s="22">
        <v>20181</v>
      </c>
      <c r="C146" s="12">
        <f>female!C146+male!C146</f>
        <v>3139</v>
      </c>
      <c r="D146" s="13">
        <f>female!D146+male!D146</f>
        <v>9.2656000944565803E-2</v>
      </c>
      <c r="E146" s="14">
        <f>female!E146+male!E146</f>
        <v>32094743.48</v>
      </c>
      <c r="F146" s="13">
        <f>female!F146+male!F146</f>
        <v>9.449248276502531E-2</v>
      </c>
      <c r="G146" s="15">
        <f t="shared" si="5"/>
        <v>10224.512099394711</v>
      </c>
    </row>
    <row r="147" spans="1:7" x14ac:dyDescent="0.3">
      <c r="A147" s="2" t="s">
        <v>13</v>
      </c>
      <c r="B147" s="22">
        <v>20182</v>
      </c>
      <c r="C147" s="12">
        <f>female!C147+male!C147</f>
        <v>3592</v>
      </c>
      <c r="D147" s="13">
        <f>female!D147+male!D147</f>
        <v>9.3483239641890481E-2</v>
      </c>
      <c r="E147" s="14">
        <f>female!E147+male!E147</f>
        <v>38200466.370000005</v>
      </c>
      <c r="F147" s="13">
        <f>female!F147+male!F147</f>
        <v>9.7533085767795652E-2</v>
      </c>
      <c r="G147" s="15">
        <f t="shared" si="5"/>
        <v>10634.8737110245</v>
      </c>
    </row>
    <row r="148" spans="1:7" x14ac:dyDescent="0.3">
      <c r="A148" s="2" t="s">
        <v>13</v>
      </c>
      <c r="B148" s="22">
        <v>20191</v>
      </c>
      <c r="C148" s="12">
        <f>female!C148+male!C148</f>
        <v>3152</v>
      </c>
      <c r="D148" s="13">
        <f>female!D148+male!D148</f>
        <v>9.2314901593252119E-2</v>
      </c>
      <c r="E148" s="14">
        <f>female!E148+male!E148</f>
        <v>33630464.759999998</v>
      </c>
      <c r="F148" s="13">
        <f>female!F148+male!F148</f>
        <v>9.7156223883348547E-2</v>
      </c>
      <c r="G148" s="15">
        <f t="shared" si="5"/>
        <v>10669.5636928934</v>
      </c>
    </row>
    <row r="149" spans="1:7" x14ac:dyDescent="0.3">
      <c r="A149" s="2" t="s">
        <v>13</v>
      </c>
      <c r="B149" s="22">
        <v>20192</v>
      </c>
      <c r="C149" s="12">
        <f>female!C149+male!C149</f>
        <v>3744</v>
      </c>
      <c r="D149" s="13">
        <f>female!D149+male!D149</f>
        <v>9.5845173181783275E-2</v>
      </c>
      <c r="E149" s="14">
        <f>female!E149+male!E149</f>
        <v>40238233.920000002</v>
      </c>
      <c r="F149" s="13">
        <f>female!F149+male!F149</f>
        <v>0.10255509758351715</v>
      </c>
      <c r="G149" s="15">
        <f t="shared" si="5"/>
        <v>10747.391538461539</v>
      </c>
    </row>
    <row r="150" spans="1:7" x14ac:dyDescent="0.3">
      <c r="A150" s="2" t="s">
        <v>13</v>
      </c>
      <c r="B150" s="22">
        <v>20201</v>
      </c>
      <c r="C150" s="12">
        <f>female!C150+male!C150</f>
        <v>1846</v>
      </c>
      <c r="D150" s="13">
        <f>female!D150+male!D150</f>
        <v>9.3929679947081873E-2</v>
      </c>
      <c r="E150" s="14">
        <f>female!E150+male!E150</f>
        <v>21840408.440000001</v>
      </c>
      <c r="F150" s="13">
        <f>female!F150+male!F150</f>
        <v>9.5670910151216537E-2</v>
      </c>
      <c r="G150" s="15">
        <f t="shared" si="5"/>
        <v>11831.207172264356</v>
      </c>
    </row>
    <row r="151" spans="1:7" x14ac:dyDescent="0.3">
      <c r="A151" s="2" t="s">
        <v>13</v>
      </c>
      <c r="B151" s="22">
        <v>20202</v>
      </c>
      <c r="C151" s="12">
        <f>female!C151+male!C151</f>
        <v>2271</v>
      </c>
      <c r="D151" s="13">
        <f>female!D151+male!D151</f>
        <v>9.1531981782273994E-2</v>
      </c>
      <c r="E151" s="14">
        <f>female!E151+male!E151</f>
        <v>28255215.359999999</v>
      </c>
      <c r="F151" s="13">
        <f>female!F151+male!F151</f>
        <v>9.9980866797977325E-2</v>
      </c>
      <c r="G151" s="15">
        <f t="shared" si="5"/>
        <v>12441.750488771466</v>
      </c>
    </row>
    <row r="152" spans="1:7" x14ac:dyDescent="0.3">
      <c r="A152" s="2" t="s">
        <v>13</v>
      </c>
      <c r="B152" s="22">
        <v>20211</v>
      </c>
      <c r="C152" s="12">
        <f>female!C152+male!C152</f>
        <v>1751</v>
      </c>
      <c r="D152" s="13">
        <f>female!D152+male!D152</f>
        <v>9.4638417468381794E-2</v>
      </c>
      <c r="E152" s="14">
        <f>female!E152+male!E152</f>
        <v>20647172.16</v>
      </c>
      <c r="F152" s="13">
        <f>female!F152+male!F152</f>
        <v>0.10395053443008481</v>
      </c>
      <c r="G152" s="15">
        <f t="shared" si="5"/>
        <v>11791.64600799543</v>
      </c>
    </row>
    <row r="153" spans="1:7" x14ac:dyDescent="0.3">
      <c r="A153" s="2" t="s">
        <v>13</v>
      </c>
      <c r="B153" s="22">
        <v>20212</v>
      </c>
      <c r="C153" s="12">
        <f>female!C153+male!C153</f>
        <v>2720</v>
      </c>
      <c r="D153" s="13">
        <f>female!D153+male!D153</f>
        <v>9.4641614474599872E-2</v>
      </c>
      <c r="E153" s="14">
        <f>female!E153+male!E153</f>
        <v>31239862.510000002</v>
      </c>
      <c r="F153" s="13">
        <f>female!F153+male!F153</f>
        <v>0.10192866778612292</v>
      </c>
      <c r="G153" s="15">
        <f t="shared" si="5"/>
        <v>11485.243569852943</v>
      </c>
    </row>
    <row r="154" spans="1:7" x14ac:dyDescent="0.3">
      <c r="A154" s="2" t="s">
        <v>13</v>
      </c>
      <c r="B154" s="22">
        <v>20221</v>
      </c>
      <c r="C154" s="12">
        <f>female!C154+male!C154</f>
        <v>2577</v>
      </c>
      <c r="D154" s="13">
        <f>female!D154+male!D154</f>
        <v>9.9705950630658513E-2</v>
      </c>
      <c r="E154" s="14">
        <f>female!E154+male!E154</f>
        <v>27633402.559999999</v>
      </c>
      <c r="F154" s="13">
        <f>female!F154+male!F154</f>
        <v>0.11148594194819182</v>
      </c>
      <c r="G154" s="15">
        <f t="shared" si="5"/>
        <v>10723.089856422195</v>
      </c>
    </row>
    <row r="155" spans="1:7" x14ac:dyDescent="0.3">
      <c r="A155" s="2" t="s">
        <v>13</v>
      </c>
      <c r="B155" s="22">
        <v>20222</v>
      </c>
      <c r="C155" s="12">
        <f>female!C155+male!C155</f>
        <v>3208</v>
      </c>
      <c r="D155" s="13">
        <f>female!D155+male!D155</f>
        <v>0.10356070633050327</v>
      </c>
      <c r="E155" s="14">
        <f>female!E155+male!E155</f>
        <v>36968488.620000005</v>
      </c>
      <c r="F155" s="13">
        <f>female!F155+male!F155</f>
        <v>0.11920420688074365</v>
      </c>
      <c r="G155" s="15">
        <f t="shared" si="5"/>
        <v>11523.843086034914</v>
      </c>
    </row>
    <row r="156" spans="1:7" x14ac:dyDescent="0.3">
      <c r="A156" s="2" t="s">
        <v>13</v>
      </c>
      <c r="B156" s="22">
        <v>20231</v>
      </c>
      <c r="C156" s="12">
        <f>female!C156+male!C156</f>
        <v>3002</v>
      </c>
      <c r="D156" s="13">
        <f>female!D156+male!D156</f>
        <v>0.10115577720119959</v>
      </c>
      <c r="E156" s="14">
        <f>female!E156+male!E156</f>
        <v>30011715.789999999</v>
      </c>
      <c r="F156" s="13">
        <f>female!F156+male!F156</f>
        <v>0.11355787377725052</v>
      </c>
      <c r="G156" s="15">
        <f t="shared" si="5"/>
        <v>9997.2404363757487</v>
      </c>
    </row>
    <row r="157" spans="1:7" x14ac:dyDescent="0.3">
      <c r="A157" s="2" t="s">
        <v>13</v>
      </c>
      <c r="B157" s="22">
        <v>20232</v>
      </c>
      <c r="C157" s="12">
        <f>female!C157+male!C157</f>
        <v>3584</v>
      </c>
      <c r="D157" s="13">
        <f>female!D157+male!D157</f>
        <v>0.10260814795728478</v>
      </c>
      <c r="E157" s="14">
        <f>female!E157+male!E157</f>
        <v>32263277.57</v>
      </c>
      <c r="F157" s="13">
        <f>female!F157+male!F157</f>
        <v>0.11109103668085002</v>
      </c>
      <c r="G157" s="15">
        <f t="shared" si="5"/>
        <v>9002.0305719866064</v>
      </c>
    </row>
    <row r="158" spans="1:7" x14ac:dyDescent="0.3">
      <c r="A158" s="2" t="s">
        <v>13</v>
      </c>
      <c r="B158" s="22">
        <v>20241</v>
      </c>
      <c r="C158" s="12">
        <f>female!C158+male!C158</f>
        <v>3324</v>
      </c>
      <c r="D158" s="13">
        <f>female!D158+male!D158</f>
        <v>0.10330681253107907</v>
      </c>
      <c r="E158" s="14">
        <f>female!E158+male!E158</f>
        <v>26849510</v>
      </c>
      <c r="F158" s="13">
        <f>female!F158+male!F158</f>
        <v>0.11593838515012991</v>
      </c>
      <c r="G158" s="15">
        <f t="shared" si="5"/>
        <v>8077.4699157641398</v>
      </c>
    </row>
    <row r="159" spans="1:7" x14ac:dyDescent="0.3">
      <c r="A159" s="2" t="s">
        <v>13</v>
      </c>
      <c r="B159" s="22">
        <v>20242</v>
      </c>
      <c r="C159" s="12">
        <f>female!C159+male!C159</f>
        <v>3632</v>
      </c>
      <c r="D159" s="13">
        <f>female!D159+male!D159</f>
        <v>0.10045636841377403</v>
      </c>
      <c r="E159" s="14">
        <f>female!E159+male!E159</f>
        <v>24831553.460000001</v>
      </c>
      <c r="F159" s="13">
        <f>female!F159+male!F159</f>
        <v>0.11341229832148077</v>
      </c>
      <c r="G159" s="15">
        <f t="shared" si="5"/>
        <v>6836.8814592511017</v>
      </c>
    </row>
    <row r="160" spans="1:7" x14ac:dyDescent="0.3">
      <c r="A160" s="2" t="s">
        <v>13</v>
      </c>
      <c r="B160" s="22">
        <v>20251</v>
      </c>
      <c r="C160" s="12">
        <f>female!C160+male!C160</f>
        <v>3213</v>
      </c>
      <c r="D160" s="13">
        <f>female!D160+male!D160</f>
        <v>0.1020323912353128</v>
      </c>
      <c r="E160" s="14">
        <f>female!E160+male!E160</f>
        <v>13982152.08</v>
      </c>
      <c r="F160" s="13">
        <f>female!F160+male!F160</f>
        <v>0.11603195301996824</v>
      </c>
      <c r="G160" s="15">
        <f t="shared" si="5"/>
        <v>4351.7435667600375</v>
      </c>
    </row>
    <row r="161" spans="1:7" x14ac:dyDescent="0.3">
      <c r="A161" s="2" t="s">
        <v>13</v>
      </c>
      <c r="B161" s="22">
        <v>20252</v>
      </c>
      <c r="C161" s="12">
        <f>female!C161+male!C161</f>
        <v>2146</v>
      </c>
      <c r="D161" s="13">
        <f>female!D161+male!D161</f>
        <v>0.11068702290076336</v>
      </c>
      <c r="E161" s="14">
        <f>female!E161+male!E161</f>
        <v>4241444.84</v>
      </c>
      <c r="F161" s="13">
        <f>female!F161+male!F161</f>
        <v>0.12908722554186713</v>
      </c>
      <c r="G161" s="15">
        <f t="shared" ref="G161" si="8">IFERROR(E161/C161,"-")</f>
        <v>1976.442143522833</v>
      </c>
    </row>
    <row r="162" spans="1:7" x14ac:dyDescent="0.3">
      <c r="A162" s="2" t="s">
        <v>14</v>
      </c>
      <c r="B162" s="22">
        <v>20131</v>
      </c>
      <c r="C162" s="12">
        <f>female!C162+male!C162</f>
        <v>399</v>
      </c>
      <c r="D162" s="13">
        <f>female!D162+male!D162</f>
        <v>1.4677751618599175E-2</v>
      </c>
      <c r="E162" s="14">
        <f>female!E162+male!E162</f>
        <v>5032131.0199999996</v>
      </c>
      <c r="F162" s="13">
        <f>female!F162+male!F162</f>
        <v>1.7693719587293689E-2</v>
      </c>
      <c r="G162" s="15">
        <f t="shared" si="5"/>
        <v>12611.857192982456</v>
      </c>
    </row>
    <row r="163" spans="1:7" x14ac:dyDescent="0.3">
      <c r="A163" s="2" t="s">
        <v>14</v>
      </c>
      <c r="B163" s="22">
        <v>20132</v>
      </c>
      <c r="C163" s="12">
        <f>female!C163+male!C163</f>
        <v>545</v>
      </c>
      <c r="D163" s="13">
        <f>female!D163+male!D163</f>
        <v>1.65608192287824E-2</v>
      </c>
      <c r="E163" s="14">
        <f>female!E163+male!E163</f>
        <v>6022059.5899999999</v>
      </c>
      <c r="F163" s="13">
        <f>female!F163+male!F163</f>
        <v>1.7164275906127995E-2</v>
      </c>
      <c r="G163" s="15">
        <f t="shared" si="5"/>
        <v>11049.650623853211</v>
      </c>
    </row>
    <row r="164" spans="1:7" x14ac:dyDescent="0.3">
      <c r="A164" s="2" t="s">
        <v>14</v>
      </c>
      <c r="B164" s="22">
        <v>20141</v>
      </c>
      <c r="C164" s="12">
        <f>female!C164+male!C164</f>
        <v>474</v>
      </c>
      <c r="D164" s="13">
        <f>female!D164+male!D164</f>
        <v>1.6181892666939778E-2</v>
      </c>
      <c r="E164" s="14">
        <f>female!E164+male!E164</f>
        <v>5040608.07</v>
      </c>
      <c r="F164" s="13">
        <f>female!F164+male!F164</f>
        <v>1.6329725545561634E-2</v>
      </c>
      <c r="G164" s="15">
        <f t="shared" ref="G164:G212" si="9">IFERROR(E164/C164,"-")</f>
        <v>10634.194240506329</v>
      </c>
    </row>
    <row r="165" spans="1:7" x14ac:dyDescent="0.3">
      <c r="A165" s="2" t="s">
        <v>14</v>
      </c>
      <c r="B165" s="22">
        <v>20142</v>
      </c>
      <c r="C165" s="12">
        <f>female!C165+male!C165</f>
        <v>518</v>
      </c>
      <c r="D165" s="13">
        <f>female!D165+male!D165</f>
        <v>1.6360822462967058E-2</v>
      </c>
      <c r="E165" s="14">
        <f>female!E165+male!E165</f>
        <v>8058277.2599999998</v>
      </c>
      <c r="F165" s="13">
        <f>female!F165+male!F165</f>
        <v>2.2093410373568538E-2</v>
      </c>
      <c r="G165" s="15">
        <f t="shared" si="9"/>
        <v>15556.519806949807</v>
      </c>
    </row>
    <row r="166" spans="1:7" x14ac:dyDescent="0.3">
      <c r="A166" s="2" t="s">
        <v>14</v>
      </c>
      <c r="B166" s="22">
        <v>20151</v>
      </c>
      <c r="C166" s="12">
        <f>female!C166+male!C166</f>
        <v>473</v>
      </c>
      <c r="D166" s="13">
        <f>female!D166+male!D166</f>
        <v>1.5036398893727945E-2</v>
      </c>
      <c r="E166" s="14">
        <f>female!E166+male!E166</f>
        <v>5522069.9199999999</v>
      </c>
      <c r="F166" s="13">
        <f>female!F166+male!F166</f>
        <v>1.6308872952465043E-2</v>
      </c>
      <c r="G166" s="15">
        <f t="shared" si="9"/>
        <v>11674.566427061311</v>
      </c>
    </row>
    <row r="167" spans="1:7" x14ac:dyDescent="0.3">
      <c r="A167" s="2" t="s">
        <v>14</v>
      </c>
      <c r="B167" s="22">
        <v>20152</v>
      </c>
      <c r="C167" s="12">
        <f>female!C167+male!C167</f>
        <v>594</v>
      </c>
      <c r="D167" s="13">
        <f>female!D167+male!D167</f>
        <v>1.694480102695764E-2</v>
      </c>
      <c r="E167" s="14">
        <f>female!E167+male!E167</f>
        <v>7230822.25</v>
      </c>
      <c r="F167" s="13">
        <f>female!F167+male!F167</f>
        <v>1.7214306727292357E-2</v>
      </c>
      <c r="G167" s="15">
        <f t="shared" si="9"/>
        <v>12173.10143097643</v>
      </c>
    </row>
    <row r="168" spans="1:7" x14ac:dyDescent="0.3">
      <c r="A168" s="2" t="s">
        <v>14</v>
      </c>
      <c r="B168" s="22">
        <v>20161</v>
      </c>
      <c r="C168" s="12">
        <f>female!C168+male!C168</f>
        <v>503</v>
      </c>
      <c r="D168" s="13">
        <f>female!D168+male!D168</f>
        <v>1.5464551435774458E-2</v>
      </c>
      <c r="E168" s="14">
        <f>female!E168+male!E168</f>
        <v>7947737.8000000007</v>
      </c>
      <c r="F168" s="13">
        <f>female!F168+male!F168</f>
        <v>2.1168687898607916E-2</v>
      </c>
      <c r="G168" s="15">
        <f t="shared" si="9"/>
        <v>15800.671570576542</v>
      </c>
    </row>
    <row r="169" spans="1:7" x14ac:dyDescent="0.3">
      <c r="A169" s="2" t="s">
        <v>14</v>
      </c>
      <c r="B169" s="22">
        <v>20162</v>
      </c>
      <c r="C169" s="12">
        <f>female!C169+male!C169</f>
        <v>591</v>
      </c>
      <c r="D169" s="13">
        <f>female!D169+male!D169</f>
        <v>1.5472014241583329E-2</v>
      </c>
      <c r="E169" s="14">
        <f>female!E169+male!E169</f>
        <v>7119407.04</v>
      </c>
      <c r="F169" s="13">
        <f>female!F169+male!F169</f>
        <v>1.7311230626505726E-2</v>
      </c>
      <c r="G169" s="15">
        <f t="shared" si="9"/>
        <v>12046.374010152284</v>
      </c>
    </row>
    <row r="170" spans="1:7" x14ac:dyDescent="0.3">
      <c r="A170" s="2" t="s">
        <v>14</v>
      </c>
      <c r="B170" s="22">
        <v>20171</v>
      </c>
      <c r="C170" s="12">
        <f>female!C170+male!C170</f>
        <v>594</v>
      </c>
      <c r="D170" s="13">
        <f>female!D170+male!D170</f>
        <v>1.7670157068062829E-2</v>
      </c>
      <c r="E170" s="14">
        <f>female!E170+male!E170</f>
        <v>7404305.5499999998</v>
      </c>
      <c r="F170" s="13">
        <f>female!F170+male!F170</f>
        <v>2.1846757797578387E-2</v>
      </c>
      <c r="G170" s="15">
        <f t="shared" si="9"/>
        <v>12465.160858585858</v>
      </c>
    </row>
    <row r="171" spans="1:7" x14ac:dyDescent="0.3">
      <c r="A171" s="2" t="s">
        <v>14</v>
      </c>
      <c r="B171" s="22">
        <v>20172</v>
      </c>
      <c r="C171" s="12">
        <f>female!C171+male!C171</f>
        <v>661</v>
      </c>
      <c r="D171" s="13">
        <f>female!D171+male!D171</f>
        <v>1.696742562312293E-2</v>
      </c>
      <c r="E171" s="14">
        <f>female!E171+male!E171</f>
        <v>7242946.1699999999</v>
      </c>
      <c r="F171" s="13">
        <f>female!F171+male!F171</f>
        <v>1.8279367956926224E-2</v>
      </c>
      <c r="G171" s="15">
        <f t="shared" si="9"/>
        <v>10957.558502269289</v>
      </c>
    </row>
    <row r="172" spans="1:7" x14ac:dyDescent="0.3">
      <c r="A172" s="2" t="s">
        <v>14</v>
      </c>
      <c r="B172" s="22">
        <v>20181</v>
      </c>
      <c r="C172" s="12">
        <f>female!C172+male!C172</f>
        <v>608</v>
      </c>
      <c r="D172" s="13">
        <f>female!D172+male!D172</f>
        <v>1.7946750103311884E-2</v>
      </c>
      <c r="E172" s="14">
        <f>female!E172+male!E172</f>
        <v>6085955.3599999994</v>
      </c>
      <c r="F172" s="13">
        <f>female!F172+male!F172</f>
        <v>1.7918106506190822E-2</v>
      </c>
      <c r="G172" s="15">
        <f t="shared" si="9"/>
        <v>10009.794999999998</v>
      </c>
    </row>
    <row r="173" spans="1:7" x14ac:dyDescent="0.3">
      <c r="A173" s="2" t="s">
        <v>14</v>
      </c>
      <c r="B173" s="22">
        <v>20182</v>
      </c>
      <c r="C173" s="12">
        <f>female!C173+male!C173</f>
        <v>673</v>
      </c>
      <c r="D173" s="13">
        <f>female!D173+male!D173</f>
        <v>1.751509473245888E-2</v>
      </c>
      <c r="E173" s="14">
        <f>female!E173+male!E173</f>
        <v>9480651.9900000002</v>
      </c>
      <c r="F173" s="13">
        <f>female!F173+male!F173</f>
        <v>2.4205915046143785E-2</v>
      </c>
      <c r="G173" s="15">
        <f t="shared" si="9"/>
        <v>14087.150059435364</v>
      </c>
    </row>
    <row r="174" spans="1:7" x14ac:dyDescent="0.3">
      <c r="A174" s="2" t="s">
        <v>14</v>
      </c>
      <c r="B174" s="22">
        <v>20191</v>
      </c>
      <c r="C174" s="12">
        <f>female!C174+male!C174</f>
        <v>585</v>
      </c>
      <c r="D174" s="13">
        <f>female!D174+male!D174</f>
        <v>1.7133317713214621E-2</v>
      </c>
      <c r="E174" s="14">
        <f>female!E174+male!E174</f>
        <v>6429657.25</v>
      </c>
      <c r="F174" s="13">
        <f>female!F174+male!F174</f>
        <v>1.8574861326840462E-2</v>
      </c>
      <c r="G174" s="15">
        <f t="shared" si="9"/>
        <v>10990.867094017094</v>
      </c>
    </row>
    <row r="175" spans="1:7" x14ac:dyDescent="0.3">
      <c r="A175" s="2" t="s">
        <v>14</v>
      </c>
      <c r="B175" s="22">
        <v>20192</v>
      </c>
      <c r="C175" s="12">
        <f>female!C175+male!C175</f>
        <v>602</v>
      </c>
      <c r="D175" s="13">
        <f>female!D175+male!D175</f>
        <v>1.5411002739164938E-2</v>
      </c>
      <c r="E175" s="14">
        <f>female!E175+male!E175</f>
        <v>6196352.4199999999</v>
      </c>
      <c r="F175" s="13">
        <f>female!F175+male!F175</f>
        <v>1.5792629675506462E-2</v>
      </c>
      <c r="G175" s="15">
        <f t="shared" si="9"/>
        <v>10292.944219269102</v>
      </c>
    </row>
    <row r="176" spans="1:7" x14ac:dyDescent="0.3">
      <c r="A176" s="2" t="s">
        <v>14</v>
      </c>
      <c r="B176" s="22">
        <v>20201</v>
      </c>
      <c r="C176" s="12">
        <f>female!C176+male!C176</f>
        <v>319</v>
      </c>
      <c r="D176" s="13">
        <f>female!D176+male!D176</f>
        <v>1.6231618582404721E-2</v>
      </c>
      <c r="E176" s="14">
        <f>female!E176+male!E176</f>
        <v>4516908.53</v>
      </c>
      <c r="F176" s="13">
        <f>female!F176+male!F176</f>
        <v>1.9786111204012517E-2</v>
      </c>
      <c r="G176" s="15">
        <f t="shared" si="9"/>
        <v>14159.587868338558</v>
      </c>
    </row>
    <row r="177" spans="1:7" x14ac:dyDescent="0.3">
      <c r="A177" s="2" t="s">
        <v>14</v>
      </c>
      <c r="B177" s="22">
        <v>20202</v>
      </c>
      <c r="C177" s="12">
        <f>female!C177+male!C177</f>
        <v>406</v>
      </c>
      <c r="D177" s="13">
        <f>female!D177+male!D177</f>
        <v>1.6363709644915563E-2</v>
      </c>
      <c r="E177" s="14">
        <f>female!E177+male!E177</f>
        <v>4906412.84</v>
      </c>
      <c r="F177" s="13">
        <f>female!F177+male!F177</f>
        <v>1.7361304890508029E-2</v>
      </c>
      <c r="G177" s="15">
        <f t="shared" si="9"/>
        <v>12084.760689655172</v>
      </c>
    </row>
    <row r="178" spans="1:7" x14ac:dyDescent="0.3">
      <c r="A178" s="2" t="s">
        <v>14</v>
      </c>
      <c r="B178" s="22">
        <v>20211</v>
      </c>
      <c r="C178" s="12">
        <f>female!C178+male!C178</f>
        <v>287</v>
      </c>
      <c r="D178" s="13">
        <f>female!D178+male!D178</f>
        <v>1.5511836558209924E-2</v>
      </c>
      <c r="E178" s="14">
        <f>female!E178+male!E178</f>
        <v>2686498.99</v>
      </c>
      <c r="F178" s="13">
        <f>female!F178+male!F178</f>
        <v>1.3525484438852233E-2</v>
      </c>
      <c r="G178" s="15">
        <f t="shared" si="9"/>
        <v>9360.6236585365859</v>
      </c>
    </row>
    <row r="179" spans="1:7" x14ac:dyDescent="0.3">
      <c r="A179" s="2" t="s">
        <v>14</v>
      </c>
      <c r="B179" s="22">
        <v>20212</v>
      </c>
      <c r="C179" s="12">
        <f>female!C179+male!C179</f>
        <v>449</v>
      </c>
      <c r="D179" s="13">
        <f>female!D179+male!D179</f>
        <v>1.5622825330549758E-2</v>
      </c>
      <c r="E179" s="14">
        <f>female!E179+male!E179</f>
        <v>5516690.6200000001</v>
      </c>
      <c r="F179" s="13">
        <f>female!F179+male!F179</f>
        <v>1.7999724720453018E-2</v>
      </c>
      <c r="G179" s="15">
        <f t="shared" si="9"/>
        <v>12286.616080178173</v>
      </c>
    </row>
    <row r="180" spans="1:7" x14ac:dyDescent="0.3">
      <c r="A180" s="2" t="s">
        <v>14</v>
      </c>
      <c r="B180" s="22">
        <v>20221</v>
      </c>
      <c r="C180" s="12">
        <f>female!C180+male!C180</f>
        <v>420</v>
      </c>
      <c r="D180" s="13">
        <f>female!D180+male!D180</f>
        <v>1.6250096726766229E-2</v>
      </c>
      <c r="E180" s="14">
        <f>female!E180+male!E180</f>
        <v>4059188.26</v>
      </c>
      <c r="F180" s="13">
        <f>female!F180+male!F180</f>
        <v>1.637664510291641E-2</v>
      </c>
      <c r="G180" s="15">
        <f t="shared" si="9"/>
        <v>9664.7339523809515</v>
      </c>
    </row>
    <row r="181" spans="1:7" x14ac:dyDescent="0.3">
      <c r="A181" s="2" t="s">
        <v>14</v>
      </c>
      <c r="B181" s="22">
        <v>20222</v>
      </c>
      <c r="C181" s="12">
        <f>female!C181+male!C181</f>
        <v>517</v>
      </c>
      <c r="D181" s="13">
        <f>female!D181+male!D181</f>
        <v>1.6689802111243827E-2</v>
      </c>
      <c r="E181" s="14">
        <f>female!E181+male!E181</f>
        <v>5889222.8399999999</v>
      </c>
      <c r="F181" s="13">
        <f>female!F181+male!F181</f>
        <v>1.8989689976299622E-2</v>
      </c>
      <c r="G181" s="15">
        <f t="shared" si="9"/>
        <v>11391.146692456479</v>
      </c>
    </row>
    <row r="182" spans="1:7" x14ac:dyDescent="0.3">
      <c r="A182" s="2" t="s">
        <v>14</v>
      </c>
      <c r="B182" s="22">
        <v>20231</v>
      </c>
      <c r="C182" s="12">
        <f>female!C182+male!C182</f>
        <v>595</v>
      </c>
      <c r="D182" s="13">
        <f>female!D182+male!D182</f>
        <v>2.004919634733969E-2</v>
      </c>
      <c r="E182" s="14">
        <f>female!E182+male!E182</f>
        <v>5939518.4400000004</v>
      </c>
      <c r="F182" s="13">
        <f>female!F182+male!F182</f>
        <v>2.2473859542942579E-2</v>
      </c>
      <c r="G182" s="15">
        <f t="shared" si="9"/>
        <v>9982.3839327731093</v>
      </c>
    </row>
    <row r="183" spans="1:7" x14ac:dyDescent="0.3">
      <c r="A183" s="2" t="s">
        <v>14</v>
      </c>
      <c r="B183" s="22">
        <v>20232</v>
      </c>
      <c r="C183" s="12">
        <f>female!C183+male!C183</f>
        <v>624</v>
      </c>
      <c r="D183" s="13">
        <f>female!D183+male!D183</f>
        <v>1.7864811474705831E-2</v>
      </c>
      <c r="E183" s="14">
        <f>female!E183+male!E183</f>
        <v>5751643.21</v>
      </c>
      <c r="F183" s="13">
        <f>female!F183+male!F183</f>
        <v>1.980443572203603E-2</v>
      </c>
      <c r="G183" s="15">
        <f t="shared" si="9"/>
        <v>9217.3769391025635</v>
      </c>
    </row>
    <row r="184" spans="1:7" x14ac:dyDescent="0.3">
      <c r="A184" s="2" t="s">
        <v>14</v>
      </c>
      <c r="B184" s="22">
        <v>20241</v>
      </c>
      <c r="C184" s="12">
        <f>female!C184+male!C184</f>
        <v>622</v>
      </c>
      <c r="D184" s="13">
        <f>female!D184+male!D184</f>
        <v>1.9331178518150173E-2</v>
      </c>
      <c r="E184" s="14">
        <f>female!E184+male!E184</f>
        <v>4981651.12</v>
      </c>
      <c r="F184" s="13">
        <f>female!F184+male!F184</f>
        <v>2.151117790358692E-2</v>
      </c>
      <c r="G184" s="15">
        <f t="shared" si="9"/>
        <v>8009.085401929261</v>
      </c>
    </row>
    <row r="185" spans="1:7" x14ac:dyDescent="0.3">
      <c r="A185" s="2" t="s">
        <v>14</v>
      </c>
      <c r="B185" s="22">
        <v>20242</v>
      </c>
      <c r="C185" s="12">
        <f>female!C185+male!C185</f>
        <v>626</v>
      </c>
      <c r="D185" s="13">
        <f>female!D185+male!D185</f>
        <v>1.7314341031669202E-2</v>
      </c>
      <c r="E185" s="14">
        <f>female!E185+male!E185</f>
        <v>4253764.5999999996</v>
      </c>
      <c r="F185" s="13">
        <f>female!F185+male!F185</f>
        <v>1.9428072455542386E-2</v>
      </c>
      <c r="G185" s="15">
        <f t="shared" si="9"/>
        <v>6795.1511182108625</v>
      </c>
    </row>
    <row r="186" spans="1:7" x14ac:dyDescent="0.3">
      <c r="A186" s="2" t="s">
        <v>14</v>
      </c>
      <c r="B186" s="22">
        <v>20251</v>
      </c>
      <c r="C186" s="12">
        <f>female!C186+male!C186</f>
        <v>539</v>
      </c>
      <c r="D186" s="13">
        <f>female!D186+male!D186</f>
        <v>1.7116544934899967E-2</v>
      </c>
      <c r="E186" s="14">
        <f>female!E186+male!E186</f>
        <v>2501954.17</v>
      </c>
      <c r="F186" s="13">
        <f>female!F186+male!F186</f>
        <v>2.0762657068135223E-2</v>
      </c>
      <c r="G186" s="15">
        <f t="shared" si="9"/>
        <v>4641.8444712430428</v>
      </c>
    </row>
    <row r="187" spans="1:7" x14ac:dyDescent="0.3">
      <c r="A187" s="2" t="s">
        <v>14</v>
      </c>
      <c r="B187" s="22">
        <v>20252</v>
      </c>
      <c r="C187" s="12">
        <f>female!C187+male!C187</f>
        <v>342</v>
      </c>
      <c r="D187" s="13">
        <f>female!D187+male!D187</f>
        <v>1.7639777181761913E-2</v>
      </c>
      <c r="E187" s="14">
        <f>female!E187+male!E187</f>
        <v>721694.77</v>
      </c>
      <c r="F187" s="13">
        <f>female!F187+male!F187</f>
        <v>2.1964584961424592E-2</v>
      </c>
      <c r="G187" s="15">
        <f t="shared" ref="G187" si="10">IFERROR(E187/C187,"-")</f>
        <v>2110.2186257309941</v>
      </c>
    </row>
    <row r="188" spans="1:7" x14ac:dyDescent="0.3">
      <c r="A188" s="2" t="s">
        <v>15</v>
      </c>
      <c r="B188" s="22">
        <v>20131</v>
      </c>
      <c r="C188" s="12">
        <f>female!C188+male!C188</f>
        <v>25</v>
      </c>
      <c r="D188" s="13">
        <f>female!D188+male!D188</f>
        <v>9.1965862271924657E-4</v>
      </c>
      <c r="E188" s="14">
        <f>female!E188+male!E188</f>
        <v>322410.64</v>
      </c>
      <c r="F188" s="13">
        <f>female!F188+male!F188</f>
        <v>1.1336436657644684E-3</v>
      </c>
      <c r="G188" s="15">
        <f t="shared" si="9"/>
        <v>12896.4256</v>
      </c>
    </row>
    <row r="189" spans="1:7" x14ac:dyDescent="0.3">
      <c r="A189" s="2" t="s">
        <v>15</v>
      </c>
      <c r="B189" s="22">
        <v>20132</v>
      </c>
      <c r="C189" s="12">
        <f>female!C189+male!C189</f>
        <v>30</v>
      </c>
      <c r="D189" s="13">
        <f>female!D189+male!D189</f>
        <v>9.1160472818985682E-4</v>
      </c>
      <c r="E189" s="14">
        <f>female!E189+male!E189</f>
        <v>79862.13</v>
      </c>
      <c r="F189" s="13">
        <f>female!F189+male!F189</f>
        <v>2.2762571729567722E-4</v>
      </c>
      <c r="G189" s="15">
        <f t="shared" si="9"/>
        <v>2662.0710000000004</v>
      </c>
    </row>
    <row r="190" spans="1:7" x14ac:dyDescent="0.3">
      <c r="A190" s="2" t="s">
        <v>15</v>
      </c>
      <c r="B190" s="22">
        <v>20141</v>
      </c>
      <c r="C190" s="12">
        <f>female!C190+male!C190</f>
        <v>32</v>
      </c>
      <c r="D190" s="13">
        <f>female!D190+male!D190</f>
        <v>1.0924484500887614E-3</v>
      </c>
      <c r="E190" s="14">
        <f>female!E190+male!E190</f>
        <v>118342.58</v>
      </c>
      <c r="F190" s="13">
        <f>female!F190+male!F190</f>
        <v>3.8338665195083727E-4</v>
      </c>
      <c r="G190" s="15">
        <f t="shared" si="9"/>
        <v>3698.2056250000001</v>
      </c>
    </row>
    <row r="191" spans="1:7" x14ac:dyDescent="0.3">
      <c r="A191" s="2" t="s">
        <v>15</v>
      </c>
      <c r="B191" s="22">
        <v>20142</v>
      </c>
      <c r="C191" s="12">
        <f>female!C191+male!C191</f>
        <v>43</v>
      </c>
      <c r="D191" s="13">
        <f>female!D191+male!D191</f>
        <v>1.358137772022362E-3</v>
      </c>
      <c r="E191" s="14">
        <f>female!E191+male!E191</f>
        <v>834453.73</v>
      </c>
      <c r="F191" s="13">
        <f>female!F191+male!F191</f>
        <v>2.2878250648135376E-3</v>
      </c>
      <c r="G191" s="15">
        <f t="shared" si="9"/>
        <v>19405.900697674417</v>
      </c>
    </row>
    <row r="192" spans="1:7" x14ac:dyDescent="0.3">
      <c r="A192" s="2" t="s">
        <v>15</v>
      </c>
      <c r="B192" s="22">
        <v>20151</v>
      </c>
      <c r="C192" s="12">
        <f>female!C192+male!C192</f>
        <v>25</v>
      </c>
      <c r="D192" s="13">
        <f>female!D192+male!D192</f>
        <v>7.9473567091585345E-4</v>
      </c>
      <c r="E192" s="14">
        <f>female!E192+male!E192</f>
        <v>84747.16</v>
      </c>
      <c r="F192" s="13">
        <f>female!F192+male!F192</f>
        <v>2.5029213420793258E-4</v>
      </c>
      <c r="G192" s="15">
        <f t="shared" si="9"/>
        <v>3389.8864000000003</v>
      </c>
    </row>
    <row r="193" spans="1:7" x14ac:dyDescent="0.3">
      <c r="A193" s="2" t="s">
        <v>15</v>
      </c>
      <c r="B193" s="22">
        <v>20152</v>
      </c>
      <c r="C193" s="12">
        <f>female!C193+male!C193</f>
        <v>45</v>
      </c>
      <c r="D193" s="13">
        <f>female!D193+male!D193</f>
        <v>1.2836970474967907E-3</v>
      </c>
      <c r="E193" s="14">
        <f>female!E193+male!E193</f>
        <v>216088.18</v>
      </c>
      <c r="F193" s="13">
        <f>female!F193+male!F193</f>
        <v>5.1443778896132614E-4</v>
      </c>
      <c r="G193" s="15">
        <f t="shared" si="9"/>
        <v>4801.9595555555552</v>
      </c>
    </row>
    <row r="194" spans="1:7" x14ac:dyDescent="0.3">
      <c r="A194" s="2" t="s">
        <v>15</v>
      </c>
      <c r="B194" s="22">
        <v>20161</v>
      </c>
      <c r="C194" s="12">
        <f>female!C194+male!C194</f>
        <v>45</v>
      </c>
      <c r="D194" s="13">
        <f>female!D194+male!D194</f>
        <v>1.383508577753182E-3</v>
      </c>
      <c r="E194" s="14">
        <f>female!E194+male!E194</f>
        <v>112744.41</v>
      </c>
      <c r="F194" s="13">
        <f>female!F194+male!F194</f>
        <v>3.0029315104012234E-4</v>
      </c>
      <c r="G194" s="15">
        <f t="shared" si="9"/>
        <v>2505.4313333333334</v>
      </c>
    </row>
    <row r="195" spans="1:7" x14ac:dyDescent="0.3">
      <c r="A195" s="2" t="s">
        <v>15</v>
      </c>
      <c r="B195" s="22">
        <v>20162</v>
      </c>
      <c r="C195" s="12">
        <f>female!C195+male!C195</f>
        <v>58</v>
      </c>
      <c r="D195" s="13">
        <f>female!D195+male!D195</f>
        <v>1.5184041049269596E-3</v>
      </c>
      <c r="E195" s="14">
        <f>female!E195+male!E195</f>
        <v>166786.38</v>
      </c>
      <c r="F195" s="13">
        <f>female!F195+male!F195</f>
        <v>4.0555027593140985E-4</v>
      </c>
      <c r="G195" s="15">
        <f t="shared" si="9"/>
        <v>2875.6272413793104</v>
      </c>
    </row>
    <row r="196" spans="1:7" x14ac:dyDescent="0.3">
      <c r="A196" s="2" t="s">
        <v>15</v>
      </c>
      <c r="B196" s="22">
        <v>20171</v>
      </c>
      <c r="C196" s="12">
        <f>female!C196+male!C196</f>
        <v>37</v>
      </c>
      <c r="D196" s="13">
        <f>female!D196+male!D196</f>
        <v>1.1006663493574487E-3</v>
      </c>
      <c r="E196" s="14">
        <f>female!E196+male!E196</f>
        <v>330442.62</v>
      </c>
      <c r="F196" s="13">
        <f>female!F196+male!F196</f>
        <v>9.7498676093090613E-4</v>
      </c>
      <c r="G196" s="15">
        <f t="shared" si="9"/>
        <v>8930.8816216216219</v>
      </c>
    </row>
    <row r="197" spans="1:7" x14ac:dyDescent="0.3">
      <c r="A197" s="2" t="s">
        <v>15</v>
      </c>
      <c r="B197" s="22">
        <v>20172</v>
      </c>
      <c r="C197" s="12">
        <f>female!C197+male!C197</f>
        <v>50</v>
      </c>
      <c r="D197" s="13">
        <f>female!D197+male!D197</f>
        <v>1.2834663860153504E-3</v>
      </c>
      <c r="E197" s="14">
        <f>female!E197+male!E197</f>
        <v>171386.08000000002</v>
      </c>
      <c r="F197" s="13">
        <f>female!F197+male!F197</f>
        <v>4.325352067355202E-4</v>
      </c>
      <c r="G197" s="15">
        <f t="shared" si="9"/>
        <v>3427.7216000000003</v>
      </c>
    </row>
    <row r="198" spans="1:7" x14ac:dyDescent="0.3">
      <c r="A198" s="2" t="s">
        <v>15</v>
      </c>
      <c r="B198" s="22">
        <v>20181</v>
      </c>
      <c r="C198" s="12">
        <f>female!C198+male!C198</f>
        <v>39</v>
      </c>
      <c r="D198" s="13">
        <f>female!D198+male!D198</f>
        <v>1.1511895625479663E-3</v>
      </c>
      <c r="E198" s="14">
        <f>female!E198+male!E198</f>
        <v>87958.12</v>
      </c>
      <c r="F198" s="13">
        <f>female!F198+male!F198</f>
        <v>2.589639372978104E-4</v>
      </c>
      <c r="G198" s="15">
        <f t="shared" si="9"/>
        <v>2255.3364102564101</v>
      </c>
    </row>
    <row r="199" spans="1:7" x14ac:dyDescent="0.3">
      <c r="A199" s="2" t="s">
        <v>15</v>
      </c>
      <c r="B199" s="22">
        <v>20182</v>
      </c>
      <c r="C199" s="12">
        <f>female!C199+male!C199</f>
        <v>51</v>
      </c>
      <c r="D199" s="13">
        <f>female!D199+male!D199</f>
        <v>1.3272954403497814E-3</v>
      </c>
      <c r="E199" s="14">
        <f>female!E199+male!E199</f>
        <v>118588.06999999999</v>
      </c>
      <c r="F199" s="13">
        <f>female!F199+male!F199</f>
        <v>3.0277798941823116E-4</v>
      </c>
      <c r="G199" s="15">
        <f t="shared" si="9"/>
        <v>2325.2562745098039</v>
      </c>
    </row>
    <row r="200" spans="1:7" x14ac:dyDescent="0.3">
      <c r="A200" s="2" t="s">
        <v>15</v>
      </c>
      <c r="B200" s="22">
        <v>20191</v>
      </c>
      <c r="C200" s="12">
        <f>female!C200+male!C200</f>
        <v>31</v>
      </c>
      <c r="D200" s="13">
        <f>female!D200+male!D200</f>
        <v>9.0791940018744143E-4</v>
      </c>
      <c r="E200" s="14">
        <f>female!E200+male!E200</f>
        <v>52829.26</v>
      </c>
      <c r="F200" s="13">
        <f>female!F200+male!F200</f>
        <v>1.5262029379553631E-4</v>
      </c>
      <c r="G200" s="15">
        <f t="shared" si="9"/>
        <v>1704.1696774193549</v>
      </c>
    </row>
    <row r="201" spans="1:7" x14ac:dyDescent="0.3">
      <c r="A201" s="2" t="s">
        <v>15</v>
      </c>
      <c r="B201" s="22">
        <v>20192</v>
      </c>
      <c r="C201" s="12">
        <f>female!C201+male!C201</f>
        <v>11</v>
      </c>
      <c r="D201" s="13">
        <f>female!D201+male!D201</f>
        <v>2.8159639556613676E-4</v>
      </c>
      <c r="E201" s="14">
        <f>female!E201+male!E201</f>
        <v>18518.95</v>
      </c>
      <c r="F201" s="13">
        <f>female!F201+male!F201</f>
        <v>4.7199206808385568E-5</v>
      </c>
      <c r="G201" s="15">
        <f t="shared" si="9"/>
        <v>1683.5409090909091</v>
      </c>
    </row>
    <row r="202" spans="1:7" x14ac:dyDescent="0.3">
      <c r="A202" s="2" t="s">
        <v>15</v>
      </c>
      <c r="B202" s="22">
        <v>20201</v>
      </c>
      <c r="C202" s="12">
        <f>female!C202+male!C202</f>
        <v>2</v>
      </c>
      <c r="D202" s="13">
        <f>female!D202+male!D202</f>
        <v>1.0176563374548415E-4</v>
      </c>
      <c r="E202" s="14">
        <f>female!E202+male!E202</f>
        <v>3395</v>
      </c>
      <c r="F202" s="13">
        <f>female!F202+male!F202</f>
        <v>1.4871642206494381E-5</v>
      </c>
      <c r="G202" s="15">
        <f t="shared" si="9"/>
        <v>1697.5</v>
      </c>
    </row>
    <row r="203" spans="1:7" x14ac:dyDescent="0.3">
      <c r="A203" s="2" t="s">
        <v>15</v>
      </c>
      <c r="B203" s="22">
        <v>20202</v>
      </c>
      <c r="C203" s="12">
        <f>female!C203+male!C203</f>
        <v>0</v>
      </c>
      <c r="D203" s="13">
        <f>female!D203+male!D203</f>
        <v>0</v>
      </c>
      <c r="E203" s="14">
        <f>female!E203+male!E203</f>
        <v>0</v>
      </c>
      <c r="F203" s="13">
        <f>female!F203+male!F203</f>
        <v>0</v>
      </c>
      <c r="G203" s="15" t="str">
        <f t="shared" si="9"/>
        <v>-</v>
      </c>
    </row>
    <row r="204" spans="1:7" x14ac:dyDescent="0.3">
      <c r="A204" s="2" t="s">
        <v>15</v>
      </c>
      <c r="B204" s="22">
        <v>20211</v>
      </c>
      <c r="C204" s="12">
        <f>female!C204+male!C204</f>
        <v>2</v>
      </c>
      <c r="D204" s="13">
        <f>female!D204+male!D204</f>
        <v>1.0809642200843153E-4</v>
      </c>
      <c r="E204" s="14">
        <f>female!E204+male!E204</f>
        <v>189196.13</v>
      </c>
      <c r="F204" s="13">
        <f>female!F204+male!F204</f>
        <v>9.5252941532133768E-4</v>
      </c>
      <c r="G204" s="15">
        <f t="shared" si="9"/>
        <v>94598.065000000002</v>
      </c>
    </row>
    <row r="205" spans="1:7" x14ac:dyDescent="0.3">
      <c r="A205" s="2" t="s">
        <v>15</v>
      </c>
      <c r="B205" s="22">
        <v>20212</v>
      </c>
      <c r="C205" s="12">
        <f>female!C205+male!C205</f>
        <v>0</v>
      </c>
      <c r="D205" s="13">
        <f>female!D205+male!D205</f>
        <v>0</v>
      </c>
      <c r="E205" s="14">
        <f>female!E205+male!E205</f>
        <v>0</v>
      </c>
      <c r="F205" s="13">
        <f>female!F205+male!F205</f>
        <v>0</v>
      </c>
      <c r="G205" s="15" t="str">
        <f t="shared" si="9"/>
        <v>-</v>
      </c>
    </row>
    <row r="206" spans="1:7" x14ac:dyDescent="0.3">
      <c r="A206" s="2" t="s">
        <v>15</v>
      </c>
      <c r="B206" s="22">
        <v>20221</v>
      </c>
      <c r="C206" s="12">
        <f>female!C206+male!C206</f>
        <v>1</v>
      </c>
      <c r="D206" s="13">
        <f>female!D206+male!D206</f>
        <v>3.8690706492300552E-5</v>
      </c>
      <c r="E206" s="14">
        <f>female!E206+male!E206</f>
        <v>215</v>
      </c>
      <c r="F206" s="13">
        <f>female!F206+male!F206</f>
        <v>8.6740955866063434E-7</v>
      </c>
      <c r="G206" s="15">
        <f t="shared" si="9"/>
        <v>215</v>
      </c>
    </row>
    <row r="207" spans="1:7" x14ac:dyDescent="0.3">
      <c r="A207" s="2" t="s">
        <v>15</v>
      </c>
      <c r="B207" s="22">
        <v>20222</v>
      </c>
      <c r="C207" s="12">
        <f>female!C207+male!C207</f>
        <v>2</v>
      </c>
      <c r="D207" s="13">
        <f>female!D207+male!D207</f>
        <v>6.4564031378119247E-5</v>
      </c>
      <c r="E207" s="14">
        <f>female!E207+male!E207</f>
        <v>85399.48</v>
      </c>
      <c r="F207" s="13">
        <f>female!F207+male!F207</f>
        <v>2.7536904161996352E-4</v>
      </c>
      <c r="G207" s="15">
        <f t="shared" si="9"/>
        <v>42699.74</v>
      </c>
    </row>
    <row r="208" spans="1:7" x14ac:dyDescent="0.3">
      <c r="A208" s="2" t="s">
        <v>15</v>
      </c>
      <c r="B208" s="22">
        <v>20231</v>
      </c>
      <c r="C208" s="12">
        <f>female!C208+male!C208</f>
        <v>0</v>
      </c>
      <c r="D208" s="13">
        <f>female!D208+male!D208</f>
        <v>0</v>
      </c>
      <c r="E208" s="14">
        <f>female!E208+male!E208</f>
        <v>0</v>
      </c>
      <c r="F208" s="13">
        <f>female!F208+male!F208</f>
        <v>0</v>
      </c>
      <c r="G208" s="15" t="str">
        <f t="shared" si="9"/>
        <v>-</v>
      </c>
    </row>
    <row r="209" spans="1:7" x14ac:dyDescent="0.3">
      <c r="A209" s="2" t="s">
        <v>15</v>
      </c>
      <c r="B209" s="22">
        <v>20232</v>
      </c>
      <c r="C209" s="12">
        <f>female!C209+male!C209</f>
        <v>1</v>
      </c>
      <c r="D209" s="13">
        <f>female!D209+male!D209</f>
        <v>2.8629505568438832E-5</v>
      </c>
      <c r="E209" s="14">
        <f>female!E209+male!E209</f>
        <v>3616</v>
      </c>
      <c r="F209" s="13">
        <f>female!F209+male!F209</f>
        <v>1.2450848732475931E-5</v>
      </c>
      <c r="G209" s="15">
        <f t="shared" si="9"/>
        <v>3616</v>
      </c>
    </row>
    <row r="210" spans="1:7" x14ac:dyDescent="0.3">
      <c r="A210" s="2" t="s">
        <v>15</v>
      </c>
      <c r="B210" s="22">
        <v>20241</v>
      </c>
      <c r="C210" s="12">
        <f>female!C210+male!C210</f>
        <v>1</v>
      </c>
      <c r="D210" s="13">
        <f>female!D210+male!D210</f>
        <v>3.1079065141720534E-5</v>
      </c>
      <c r="E210" s="14">
        <f>female!E210+male!E210</f>
        <v>14719.19</v>
      </c>
      <c r="F210" s="13">
        <f>female!F210+male!F210</f>
        <v>6.3558669015484481E-5</v>
      </c>
      <c r="G210" s="15">
        <f t="shared" si="9"/>
        <v>14719.19</v>
      </c>
    </row>
    <row r="211" spans="1:7" x14ac:dyDescent="0.3">
      <c r="A211" s="2" t="s">
        <v>15</v>
      </c>
      <c r="B211" s="22">
        <v>20242</v>
      </c>
      <c r="C211" s="12">
        <f>female!C211+male!C211</f>
        <v>0</v>
      </c>
      <c r="D211" s="13">
        <f>female!D211+male!D211</f>
        <v>0</v>
      </c>
      <c r="E211" s="14">
        <f>female!E211+male!E211</f>
        <v>0</v>
      </c>
      <c r="F211" s="13">
        <f>female!F211+male!F211</f>
        <v>0</v>
      </c>
      <c r="G211" s="15" t="str">
        <f t="shared" si="9"/>
        <v>-</v>
      </c>
    </row>
    <row r="212" spans="1:7" x14ac:dyDescent="0.3">
      <c r="A212" s="2" t="s">
        <v>15</v>
      </c>
      <c r="B212" s="22">
        <v>20251</v>
      </c>
      <c r="C212" s="12">
        <f>female!C212+male!C212</f>
        <v>0</v>
      </c>
      <c r="D212" s="13">
        <f>female!D212+male!D212</f>
        <v>0</v>
      </c>
      <c r="E212" s="14">
        <f>female!E212+male!E212</f>
        <v>0</v>
      </c>
      <c r="F212" s="13">
        <f>female!F212+male!F212</f>
        <v>0</v>
      </c>
      <c r="G212" s="15" t="str">
        <f t="shared" si="9"/>
        <v>-</v>
      </c>
    </row>
    <row r="213" spans="1:7" x14ac:dyDescent="0.3">
      <c r="A213" s="2" t="s">
        <v>15</v>
      </c>
      <c r="B213" s="22">
        <v>20252</v>
      </c>
      <c r="C213" s="12">
        <f>female!C213+male!C213</f>
        <v>1</v>
      </c>
      <c r="D213" s="13">
        <f>female!D213+male!D213</f>
        <v>5.1578295853105015E-5</v>
      </c>
      <c r="E213" s="14">
        <f>female!E213+male!E213</f>
        <v>1718.37</v>
      </c>
      <c r="F213" s="13">
        <f>female!F213+male!F213</f>
        <v>5.2298125785452447E-5</v>
      </c>
      <c r="G213" s="15">
        <f t="shared" ref="G213" si="11">IFERROR(E213/C213,"-")</f>
        <v>1718.37</v>
      </c>
    </row>
    <row r="214" spans="1:7" x14ac:dyDescent="0.3">
      <c r="A214" s="2" t="s">
        <v>18</v>
      </c>
      <c r="B214" s="22">
        <v>20131</v>
      </c>
      <c r="C214" s="12">
        <f>female!C214+male!C214</f>
        <v>27184</v>
      </c>
      <c r="D214" s="13">
        <f>female!D214+male!D214</f>
        <v>1</v>
      </c>
      <c r="E214" s="14">
        <f>female!E214+male!E214</f>
        <v>284402100.71000004</v>
      </c>
      <c r="F214" s="13">
        <f>female!F214+male!F214</f>
        <v>1</v>
      </c>
      <c r="G214" s="15">
        <f t="shared" ref="G214:G233" si="12">IFERROR(E214/C214,"-")</f>
        <v>10462.113769496764</v>
      </c>
    </row>
    <row r="215" spans="1:7" x14ac:dyDescent="0.3">
      <c r="A215" s="2" t="s">
        <v>18</v>
      </c>
      <c r="B215" s="22">
        <v>20132</v>
      </c>
      <c r="C215" s="12">
        <f>female!C215+male!C215</f>
        <v>32909</v>
      </c>
      <c r="D215" s="13">
        <f>female!D215+male!D215</f>
        <v>1</v>
      </c>
      <c r="E215" s="14">
        <f>female!E215+male!E215</f>
        <v>350848449.59000003</v>
      </c>
      <c r="F215" s="13">
        <f>female!F215+male!F215</f>
        <v>1</v>
      </c>
      <c r="G215" s="15">
        <f t="shared" si="12"/>
        <v>10661.170184144155</v>
      </c>
    </row>
    <row r="216" spans="1:7" x14ac:dyDescent="0.3">
      <c r="A216" s="2" t="s">
        <v>18</v>
      </c>
      <c r="B216" s="22">
        <v>20141</v>
      </c>
      <c r="C216" s="12">
        <f>female!C216+male!C216</f>
        <v>29292</v>
      </c>
      <c r="D216" s="13">
        <f>female!D216+male!D216</f>
        <v>1</v>
      </c>
      <c r="E216" s="14">
        <f>female!E216+male!E216</f>
        <v>308676839.41999996</v>
      </c>
      <c r="F216" s="13">
        <f>female!F216+male!F216</f>
        <v>1</v>
      </c>
      <c r="G216" s="15">
        <f t="shared" si="12"/>
        <v>10537.92296258364</v>
      </c>
    </row>
    <row r="217" spans="1:7" x14ac:dyDescent="0.3">
      <c r="A217" s="2" t="s">
        <v>18</v>
      </c>
      <c r="B217" s="22">
        <v>20142</v>
      </c>
      <c r="C217" s="12">
        <f>female!C217+male!C217</f>
        <v>31661</v>
      </c>
      <c r="D217" s="13">
        <f>female!D217+male!D217</f>
        <v>1</v>
      </c>
      <c r="E217" s="14">
        <f>female!E217+male!E217</f>
        <v>364736685</v>
      </c>
      <c r="F217" s="13">
        <f>female!F217+male!F217</f>
        <v>1</v>
      </c>
      <c r="G217" s="15">
        <f t="shared" si="12"/>
        <v>11520.062063737721</v>
      </c>
    </row>
    <row r="218" spans="1:7" x14ac:dyDescent="0.3">
      <c r="A218" s="2" t="s">
        <v>18</v>
      </c>
      <c r="B218" s="22">
        <v>20151</v>
      </c>
      <c r="C218" s="12">
        <f>female!C218+male!C218</f>
        <v>31457</v>
      </c>
      <c r="D218" s="13">
        <f>female!D218+male!D218</f>
        <v>0.99999999999999989</v>
      </c>
      <c r="E218" s="14">
        <f>female!E218+male!E218</f>
        <v>338592981.63</v>
      </c>
      <c r="F218" s="13">
        <f>female!F218+male!F218</f>
        <v>1</v>
      </c>
      <c r="G218" s="15">
        <f t="shared" si="12"/>
        <v>10763.676816924692</v>
      </c>
    </row>
    <row r="219" spans="1:7" x14ac:dyDescent="0.3">
      <c r="A219" s="2" t="s">
        <v>18</v>
      </c>
      <c r="B219" s="22">
        <v>20152</v>
      </c>
      <c r="C219" s="12">
        <f>female!C219+male!C219</f>
        <v>35055</v>
      </c>
      <c r="D219" s="13">
        <f>female!D219+male!D219</f>
        <v>0.99999999999999989</v>
      </c>
      <c r="E219" s="14">
        <f>female!E219+male!E219</f>
        <v>420047252.82000005</v>
      </c>
      <c r="F219" s="13">
        <f>female!F219+male!F219</f>
        <v>1</v>
      </c>
      <c r="G219" s="15">
        <f t="shared" si="12"/>
        <v>11982.520405648269</v>
      </c>
    </row>
    <row r="220" spans="1:7" x14ac:dyDescent="0.3">
      <c r="A220" s="2" t="s">
        <v>18</v>
      </c>
      <c r="B220" s="22">
        <v>20161</v>
      </c>
      <c r="C220" s="12">
        <f>female!C220+male!C220</f>
        <v>32526</v>
      </c>
      <c r="D220" s="13">
        <f>female!D220+male!D220</f>
        <v>1</v>
      </c>
      <c r="E220" s="14">
        <f>female!E220+male!E220</f>
        <v>375447823.60000002</v>
      </c>
      <c r="F220" s="13">
        <f>female!F220+male!F220</f>
        <v>1</v>
      </c>
      <c r="G220" s="15">
        <f t="shared" si="12"/>
        <v>11543.006321096969</v>
      </c>
    </row>
    <row r="221" spans="1:7" x14ac:dyDescent="0.3">
      <c r="A221" s="2" t="s">
        <v>18</v>
      </c>
      <c r="B221" s="22">
        <v>20162</v>
      </c>
      <c r="C221" s="12">
        <f>female!C221+male!C221</f>
        <v>38198</v>
      </c>
      <c r="D221" s="13">
        <f>female!D221+male!D221</f>
        <v>0.99999999999999989</v>
      </c>
      <c r="E221" s="14">
        <f>female!E221+male!E221</f>
        <v>411259441.54999995</v>
      </c>
      <c r="F221" s="13">
        <f>female!F221+male!F221</f>
        <v>1.0000000000000002</v>
      </c>
      <c r="G221" s="15">
        <f t="shared" si="12"/>
        <v>10766.517659301533</v>
      </c>
    </row>
    <row r="222" spans="1:7" x14ac:dyDescent="0.3">
      <c r="A222" s="2" t="s">
        <v>18</v>
      </c>
      <c r="B222" s="22">
        <v>20171</v>
      </c>
      <c r="C222" s="12">
        <f>female!C222+male!C222</f>
        <v>33616</v>
      </c>
      <c r="D222" s="13">
        <f>female!D222+male!D222</f>
        <v>1</v>
      </c>
      <c r="E222" s="14">
        <f>female!E222+male!E222</f>
        <v>338920109.73000002</v>
      </c>
      <c r="F222" s="13">
        <f>female!F222+male!F222</f>
        <v>1</v>
      </c>
      <c r="G222" s="15">
        <f t="shared" si="12"/>
        <v>10082.107024333651</v>
      </c>
    </row>
    <row r="223" spans="1:7" x14ac:dyDescent="0.3">
      <c r="A223" s="2" t="s">
        <v>18</v>
      </c>
      <c r="B223" s="22">
        <v>20172</v>
      </c>
      <c r="C223" s="12">
        <f>female!C223+male!C223</f>
        <v>38957</v>
      </c>
      <c r="D223" s="13">
        <f>female!D223+male!D223</f>
        <v>1</v>
      </c>
      <c r="E223" s="14">
        <f>female!E223+male!E223</f>
        <v>396236138.30999994</v>
      </c>
      <c r="F223" s="13">
        <f>female!F223+male!F223</f>
        <v>1.0000000000000002</v>
      </c>
      <c r="G223" s="15">
        <f t="shared" si="12"/>
        <v>10171.115288908282</v>
      </c>
    </row>
    <row r="224" spans="1:7" x14ac:dyDescent="0.3">
      <c r="A224" s="2" t="s">
        <v>18</v>
      </c>
      <c r="B224" s="22">
        <v>20181</v>
      </c>
      <c r="C224" s="12">
        <f>female!C224+male!C224</f>
        <v>33878</v>
      </c>
      <c r="D224" s="13">
        <f>female!D224+male!D224</f>
        <v>1</v>
      </c>
      <c r="E224" s="14">
        <f>female!E224+male!E224</f>
        <v>339653933.74000001</v>
      </c>
      <c r="F224" s="13">
        <f>female!F224+male!F224</f>
        <v>1</v>
      </c>
      <c r="G224" s="15">
        <f t="shared" si="12"/>
        <v>10025.796497431962</v>
      </c>
    </row>
    <row r="225" spans="1:7" x14ac:dyDescent="0.3">
      <c r="A225" s="2" t="s">
        <v>18</v>
      </c>
      <c r="B225" s="22">
        <v>20182</v>
      </c>
      <c r="C225" s="12">
        <f>female!C225+male!C225</f>
        <v>38424</v>
      </c>
      <c r="D225" s="13">
        <f>female!D225+male!D225</f>
        <v>1</v>
      </c>
      <c r="E225" s="14">
        <f>female!E225+male!E225</f>
        <v>391666746.40999997</v>
      </c>
      <c r="F225" s="13">
        <f>female!F225+male!F225</f>
        <v>1</v>
      </c>
      <c r="G225" s="15">
        <f t="shared" si="12"/>
        <v>10193.284051894649</v>
      </c>
    </row>
    <row r="226" spans="1:7" x14ac:dyDescent="0.3">
      <c r="A226" s="2" t="s">
        <v>18</v>
      </c>
      <c r="B226" s="22">
        <v>20191</v>
      </c>
      <c r="C226" s="12">
        <f>female!C226+male!C226</f>
        <v>34144</v>
      </c>
      <c r="D226" s="13">
        <f>female!D226+male!D226</f>
        <v>1</v>
      </c>
      <c r="E226" s="14">
        <f>female!E226+male!E226</f>
        <v>346148331.17000008</v>
      </c>
      <c r="F226" s="13">
        <f>female!F226+male!F226</f>
        <v>0.99999999999999978</v>
      </c>
      <c r="G226" s="15">
        <f t="shared" si="12"/>
        <v>10137.896297153236</v>
      </c>
    </row>
    <row r="227" spans="1:7" x14ac:dyDescent="0.3">
      <c r="A227" s="2" t="s">
        <v>18</v>
      </c>
      <c r="B227" s="22">
        <v>20192</v>
      </c>
      <c r="C227" s="12">
        <f>female!C227+male!C227</f>
        <v>39063</v>
      </c>
      <c r="D227" s="13">
        <f>female!D227+male!D227</f>
        <v>1</v>
      </c>
      <c r="E227" s="14">
        <f>female!E227+male!E227</f>
        <v>392357229.12</v>
      </c>
      <c r="F227" s="13">
        <f>female!F227+male!F227</f>
        <v>1</v>
      </c>
      <c r="G227" s="15">
        <f t="shared" si="12"/>
        <v>10044.216499500806</v>
      </c>
    </row>
    <row r="228" spans="1:7" x14ac:dyDescent="0.3">
      <c r="A228" s="2" t="s">
        <v>18</v>
      </c>
      <c r="B228" s="22">
        <v>20201</v>
      </c>
      <c r="C228" s="12">
        <f>female!C228+male!C228</f>
        <v>19653</v>
      </c>
      <c r="D228" s="13">
        <f>female!D228+male!D228</f>
        <v>0.99999999999999978</v>
      </c>
      <c r="E228" s="14">
        <f>female!E228+male!E228</f>
        <v>228286826.22</v>
      </c>
      <c r="F228" s="13">
        <f>female!F228+male!F228</f>
        <v>1</v>
      </c>
      <c r="G228" s="15">
        <f t="shared" si="12"/>
        <v>11615.876773011754</v>
      </c>
    </row>
    <row r="229" spans="1:7" x14ac:dyDescent="0.3">
      <c r="A229" s="2" t="s">
        <v>18</v>
      </c>
      <c r="B229" s="22">
        <v>20202</v>
      </c>
      <c r="C229" s="12">
        <f>female!C229+male!C229</f>
        <v>24811</v>
      </c>
      <c r="D229" s="13">
        <f>female!D229+male!D229</f>
        <v>0.99999999999999989</v>
      </c>
      <c r="E229" s="14">
        <f>female!E229+male!E229</f>
        <v>282606225.22000003</v>
      </c>
      <c r="F229" s="13">
        <f>female!F229+male!F229</f>
        <v>1</v>
      </c>
      <c r="G229" s="15">
        <f t="shared" si="12"/>
        <v>11390.360131393334</v>
      </c>
    </row>
    <row r="230" spans="1:7" x14ac:dyDescent="0.3">
      <c r="A230" s="2" t="s">
        <v>18</v>
      </c>
      <c r="B230" s="22">
        <v>20211</v>
      </c>
      <c r="C230" s="12">
        <f>female!C230+male!C230</f>
        <v>18502</v>
      </c>
      <c r="D230" s="13">
        <f>female!D230+male!D230</f>
        <v>1</v>
      </c>
      <c r="E230" s="14">
        <f>female!E230+male!E230</f>
        <v>198624973.63</v>
      </c>
      <c r="F230" s="13">
        <f>female!F230+male!F230</f>
        <v>1</v>
      </c>
      <c r="G230" s="15">
        <f t="shared" si="12"/>
        <v>10735.324485461031</v>
      </c>
    </row>
    <row r="231" spans="1:7" x14ac:dyDescent="0.3">
      <c r="A231" s="2" t="s">
        <v>18</v>
      </c>
      <c r="B231" s="22">
        <v>20212</v>
      </c>
      <c r="C231" s="12">
        <f>female!C231+male!C231</f>
        <v>28740</v>
      </c>
      <c r="D231" s="13">
        <f>female!D231+male!D231</f>
        <v>1</v>
      </c>
      <c r="E231" s="14">
        <f>female!E231+male!E231</f>
        <v>306487499.42999995</v>
      </c>
      <c r="F231" s="13">
        <f>female!F231+male!F231</f>
        <v>1</v>
      </c>
      <c r="G231" s="15">
        <f t="shared" si="12"/>
        <v>10664.144030271396</v>
      </c>
    </row>
    <row r="232" spans="1:7" x14ac:dyDescent="0.3">
      <c r="A232" s="2" t="s">
        <v>18</v>
      </c>
      <c r="B232" s="22">
        <v>20221</v>
      </c>
      <c r="C232" s="12">
        <f>female!C232+male!C232</f>
        <v>25846</v>
      </c>
      <c r="D232" s="13">
        <f>female!D232+male!D232</f>
        <v>1</v>
      </c>
      <c r="E232" s="14">
        <f>female!E232+male!E232</f>
        <v>247864457.86000001</v>
      </c>
      <c r="F232" s="13">
        <f>female!F232+male!F232</f>
        <v>1</v>
      </c>
      <c r="G232" s="15">
        <f t="shared" si="12"/>
        <v>9590.0509889344594</v>
      </c>
    </row>
    <row r="233" spans="1:7" x14ac:dyDescent="0.3">
      <c r="A233" s="2" t="s">
        <v>18</v>
      </c>
      <c r="B233" s="22">
        <v>20222</v>
      </c>
      <c r="C233" s="12">
        <f>female!C233+male!C233</f>
        <v>30977</v>
      </c>
      <c r="D233" s="13">
        <f>female!D233+male!D233</f>
        <v>0.99999999999999989</v>
      </c>
      <c r="E233" s="14">
        <f>female!E233+male!E233</f>
        <v>310127382.13999999</v>
      </c>
      <c r="F233" s="13">
        <f>female!F233+male!F233</f>
        <v>1</v>
      </c>
      <c r="G233" s="15">
        <f t="shared" si="12"/>
        <v>10011.537015850468</v>
      </c>
    </row>
    <row r="234" spans="1:7" x14ac:dyDescent="0.3">
      <c r="A234" s="2" t="s">
        <v>18</v>
      </c>
      <c r="B234" s="2">
        <v>20231</v>
      </c>
      <c r="C234" s="12">
        <f>female!C234+male!C234</f>
        <v>29677</v>
      </c>
      <c r="D234" s="13">
        <f>female!D234+male!D234</f>
        <v>1</v>
      </c>
      <c r="E234" s="14">
        <f>female!E234+male!E234</f>
        <v>264285643.88999999</v>
      </c>
      <c r="F234" s="13">
        <f>female!F234+male!F234</f>
        <v>1</v>
      </c>
      <c r="G234" s="15">
        <f t="shared" ref="G234:G239" si="13">IFERROR(E234/C234,"-")</f>
        <v>8905.4029682919427</v>
      </c>
    </row>
    <row r="235" spans="1:7" x14ac:dyDescent="0.3">
      <c r="A235" s="2" t="s">
        <v>18</v>
      </c>
      <c r="B235" s="22">
        <v>20232</v>
      </c>
      <c r="C235" s="12">
        <f>female!C235+male!C235</f>
        <v>34929</v>
      </c>
      <c r="D235" s="13">
        <f>female!D235+male!D235</f>
        <v>1</v>
      </c>
      <c r="E235" s="14">
        <f>female!E235+male!E235</f>
        <v>290421968.63</v>
      </c>
      <c r="F235" s="13">
        <f>female!F235+male!F235</f>
        <v>1</v>
      </c>
      <c r="G235" s="15">
        <f t="shared" si="13"/>
        <v>8314.6373680895522</v>
      </c>
    </row>
    <row r="236" spans="1:7" x14ac:dyDescent="0.3">
      <c r="A236" s="2" t="s">
        <v>18</v>
      </c>
      <c r="B236" s="22">
        <v>20241</v>
      </c>
      <c r="C236" s="12">
        <f>female!C236+male!C236</f>
        <v>32176</v>
      </c>
      <c r="D236" s="13">
        <f>female!D236+male!D236</f>
        <v>1</v>
      </c>
      <c r="E236" s="14">
        <f>female!E236+male!E236</f>
        <v>231584302</v>
      </c>
      <c r="F236" s="13">
        <f>female!F236+male!F236</f>
        <v>1</v>
      </c>
      <c r="G236" s="15">
        <f t="shared" si="13"/>
        <v>7197.4236076578818</v>
      </c>
    </row>
    <row r="237" spans="1:7" x14ac:dyDescent="0.3">
      <c r="A237" s="2" t="s">
        <v>18</v>
      </c>
      <c r="B237" s="22">
        <v>20242</v>
      </c>
      <c r="C237" s="12">
        <f>female!C237+male!C237</f>
        <v>36155</v>
      </c>
      <c r="D237" s="13">
        <f>female!D237+male!D237</f>
        <v>1</v>
      </c>
      <c r="E237" s="14">
        <f>female!E237+male!E237</f>
        <v>218949389.33000001</v>
      </c>
      <c r="F237" s="13">
        <f>female!F237+male!F237</f>
        <v>1</v>
      </c>
      <c r="G237" s="15">
        <f t="shared" si="13"/>
        <v>6055.853666989352</v>
      </c>
    </row>
    <row r="238" spans="1:7" x14ac:dyDescent="0.3">
      <c r="A238" s="2" t="s">
        <v>18</v>
      </c>
      <c r="B238" s="2">
        <v>20251</v>
      </c>
      <c r="C238" s="12">
        <f>female!C238+male!C238</f>
        <v>31490</v>
      </c>
      <c r="D238" s="13">
        <f>female!D238+male!D238</f>
        <v>1</v>
      </c>
      <c r="E238" s="14">
        <f>female!E238+male!E238</f>
        <v>120502600.5</v>
      </c>
      <c r="F238" s="13">
        <f>female!F238+male!F238</f>
        <v>1</v>
      </c>
      <c r="G238" s="15">
        <f t="shared" si="13"/>
        <v>3826.6942045093679</v>
      </c>
    </row>
    <row r="239" spans="1:7" x14ac:dyDescent="0.3">
      <c r="A239" s="2" t="s">
        <v>18</v>
      </c>
      <c r="B239" s="22">
        <v>20252</v>
      </c>
      <c r="C239" s="12">
        <f>female!C239+male!C239</f>
        <v>19388</v>
      </c>
      <c r="D239" s="13">
        <f>female!D239+male!D239</f>
        <v>1</v>
      </c>
      <c r="E239" s="14">
        <f>female!E239+male!E239</f>
        <v>32857200.410000004</v>
      </c>
      <c r="F239" s="13">
        <f>female!F239+male!F239</f>
        <v>1</v>
      </c>
      <c r="G239" s="15">
        <f t="shared" si="13"/>
        <v>1694.7184036517435</v>
      </c>
    </row>
    <row r="240" spans="1:7" x14ac:dyDescent="0.3">
      <c r="C240" s="16"/>
      <c r="D240" s="16"/>
      <c r="E240" s="16"/>
    </row>
    <row r="241" spans="3:5" x14ac:dyDescent="0.3">
      <c r="C241" s="16"/>
      <c r="D241" s="16"/>
      <c r="E241" s="16"/>
    </row>
    <row r="242" spans="3:5" x14ac:dyDescent="0.3">
      <c r="C242" s="16"/>
      <c r="D242" s="16"/>
      <c r="E242" s="16"/>
    </row>
    <row r="243" spans="3:5" x14ac:dyDescent="0.3">
      <c r="C243" s="16"/>
      <c r="D243" s="16"/>
      <c r="E243" s="16"/>
    </row>
    <row r="244" spans="3:5" x14ac:dyDescent="0.3">
      <c r="C244" s="16"/>
      <c r="D244" s="16"/>
      <c r="E244" s="16"/>
    </row>
    <row r="245" spans="3:5" x14ac:dyDescent="0.3">
      <c r="C245" s="16"/>
      <c r="D245" s="16"/>
      <c r="E245" s="16"/>
    </row>
    <row r="246" spans="3:5" x14ac:dyDescent="0.3">
      <c r="C246" s="16"/>
      <c r="D246" s="16"/>
      <c r="E246" s="16"/>
    </row>
    <row r="247" spans="3:5" x14ac:dyDescent="0.3">
      <c r="C247" s="16"/>
      <c r="D247" s="16"/>
      <c r="E247" s="16"/>
    </row>
    <row r="248" spans="3:5" x14ac:dyDescent="0.3">
      <c r="C248" s="16"/>
      <c r="D248" s="16"/>
      <c r="E248" s="16"/>
    </row>
  </sheetData>
  <autoFilter ref="A5:G142" xr:uid="{00000000-0009-0000-0000-000003000000}"/>
  <mergeCells count="1">
    <mergeCell ref="A1:G2"/>
  </mergeCells>
  <conditionalFormatting sqref="A238:A239">
    <cfRule type="expression" dxfId="15" priority="2">
      <formula>MOD(ROW(),2)=1</formula>
    </cfRule>
  </conditionalFormatting>
  <conditionalFormatting sqref="A6:B233 A234">
    <cfRule type="expression" dxfId="14" priority="15">
      <formula>MOD(ROW(),2)=1</formula>
    </cfRule>
  </conditionalFormatting>
  <conditionalFormatting sqref="A235:B237">
    <cfRule type="expression" dxfId="13" priority="4">
      <formula>MOD(ROW(),2)=1</formula>
    </cfRule>
  </conditionalFormatting>
  <conditionalFormatting sqref="B239">
    <cfRule type="expression" dxfId="12" priority="1">
      <formula>MOD(ROW(),2)=1</formula>
    </cfRule>
  </conditionalFormatting>
  <conditionalFormatting sqref="C6:G239">
    <cfRule type="expression" dxfId="11" priority="8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28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37"/>
  <sheetViews>
    <sheetView showGridLines="0" zoomScale="70" zoomScaleNormal="70" workbookViewId="0">
      <selection sqref="A1:G2"/>
    </sheetView>
  </sheetViews>
  <sheetFormatPr defaultColWidth="9.08984375" defaultRowHeight="13" x14ac:dyDescent="0.3"/>
  <cols>
    <col min="1" max="1" width="22.26953125" style="2" bestFit="1" customWidth="1"/>
    <col min="2" max="4" width="10.6328125" style="2" customWidth="1"/>
    <col min="5" max="5" width="12.6328125" style="2" customWidth="1"/>
    <col min="6" max="6" width="10.6328125" style="2" customWidth="1"/>
    <col min="7" max="7" width="12.6328125" style="2" customWidth="1"/>
    <col min="8" max="10" width="9.08984375" style="2"/>
    <col min="11" max="11" width="10.54296875" style="3" bestFit="1" customWidth="1"/>
    <col min="12" max="12" width="14.36328125" style="3" bestFit="1" customWidth="1"/>
    <col min="13" max="13" width="9.08984375" style="2"/>
    <col min="14" max="14" width="13.1796875" style="2" customWidth="1"/>
    <col min="15" max="15" width="14.36328125" style="2" customWidth="1"/>
    <col min="16" max="16384" width="9.08984375" style="2"/>
  </cols>
  <sheetData>
    <row r="1" spans="1:17" ht="18.5" customHeight="1" x14ac:dyDescent="0.3">
      <c r="A1" s="47" t="s">
        <v>19</v>
      </c>
      <c r="B1" s="47"/>
      <c r="C1" s="47"/>
      <c r="D1" s="47"/>
      <c r="E1" s="47"/>
      <c r="F1" s="47"/>
      <c r="G1" s="47"/>
    </row>
    <row r="2" spans="1:17" ht="15.5" customHeight="1" x14ac:dyDescent="0.3">
      <c r="A2" s="47"/>
      <c r="B2" s="47"/>
      <c r="C2" s="47"/>
      <c r="D2" s="47"/>
      <c r="E2" s="47"/>
      <c r="F2" s="47"/>
      <c r="G2" s="47"/>
    </row>
    <row r="5" spans="1:17" s="9" customFormat="1" ht="39" x14ac:dyDescent="0.35">
      <c r="A5" s="4" t="s">
        <v>20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8" t="s">
        <v>7</v>
      </c>
      <c r="K5" s="10"/>
      <c r="L5" s="10"/>
    </row>
    <row r="6" spans="1:17" x14ac:dyDescent="0.3">
      <c r="A6" s="2" t="s">
        <v>21</v>
      </c>
      <c r="B6" s="11">
        <v>20131</v>
      </c>
      <c r="C6" s="12">
        <v>12795</v>
      </c>
      <c r="D6" s="13">
        <f t="shared" ref="D6:D31" si="0">C6/C110</f>
        <v>0.4706812831077104</v>
      </c>
      <c r="E6" s="14">
        <v>132102190.73</v>
      </c>
      <c r="F6" s="13">
        <f t="shared" ref="F6:F31" si="1">E6/E110</f>
        <v>0.46449091058122088</v>
      </c>
      <c r="G6" s="15">
        <f>E6/C6</f>
        <v>10324.516665103556</v>
      </c>
      <c r="M6" s="16"/>
      <c r="N6" s="16"/>
      <c r="O6" s="16"/>
      <c r="Q6" s="3"/>
    </row>
    <row r="7" spans="1:17" x14ac:dyDescent="0.3">
      <c r="A7" s="2" t="s">
        <v>21</v>
      </c>
      <c r="B7" s="11">
        <v>20132</v>
      </c>
      <c r="C7" s="12">
        <v>15979</v>
      </c>
      <c r="D7" s="13">
        <f t="shared" si="0"/>
        <v>0.48555106505819079</v>
      </c>
      <c r="E7" s="14">
        <v>163531731.87</v>
      </c>
      <c r="F7" s="13">
        <f t="shared" si="1"/>
        <v>0.4661036184173038</v>
      </c>
      <c r="G7" s="15">
        <f t="shared" ref="G7:G88" si="2">E7/C7</f>
        <v>10234.165584204269</v>
      </c>
      <c r="M7" s="16"/>
      <c r="N7" s="16"/>
      <c r="O7" s="16"/>
      <c r="Q7" s="3"/>
    </row>
    <row r="8" spans="1:17" x14ac:dyDescent="0.3">
      <c r="A8" s="2" t="s">
        <v>21</v>
      </c>
      <c r="B8" s="11">
        <v>20141</v>
      </c>
      <c r="C8" s="12">
        <v>13783</v>
      </c>
      <c r="D8" s="13">
        <f t="shared" si="0"/>
        <v>0.47053803086166873</v>
      </c>
      <c r="E8" s="14">
        <v>141049265.27000001</v>
      </c>
      <c r="F8" s="13">
        <f t="shared" si="1"/>
        <v>0.45694800275598857</v>
      </c>
      <c r="G8" s="15">
        <f t="shared" si="2"/>
        <v>10233.56782050352</v>
      </c>
      <c r="M8" s="16"/>
      <c r="N8" s="16"/>
      <c r="O8" s="16"/>
      <c r="Q8" s="3"/>
    </row>
    <row r="9" spans="1:17" x14ac:dyDescent="0.3">
      <c r="A9" s="2" t="s">
        <v>21</v>
      </c>
      <c r="B9" s="11">
        <v>20142</v>
      </c>
      <c r="C9" s="12">
        <v>15242</v>
      </c>
      <c r="D9" s="13">
        <f t="shared" si="0"/>
        <v>0.48141246328290327</v>
      </c>
      <c r="E9" s="14">
        <v>169735897.21000001</v>
      </c>
      <c r="F9" s="13">
        <f t="shared" si="1"/>
        <v>0.46536557519570593</v>
      </c>
      <c r="G9" s="15">
        <f t="shared" si="2"/>
        <v>11136.064637842803</v>
      </c>
      <c r="M9" s="16"/>
      <c r="N9" s="16"/>
      <c r="O9" s="16"/>
      <c r="Q9" s="3"/>
    </row>
    <row r="10" spans="1:17" x14ac:dyDescent="0.3">
      <c r="A10" s="2" t="s">
        <v>21</v>
      </c>
      <c r="B10" s="11">
        <v>20151</v>
      </c>
      <c r="C10" s="12">
        <v>14953</v>
      </c>
      <c r="D10" s="13">
        <f t="shared" si="0"/>
        <v>0.47534729948819021</v>
      </c>
      <c r="E10" s="14">
        <v>160225081.15000001</v>
      </c>
      <c r="F10" s="13">
        <f t="shared" si="1"/>
        <v>0.47320851241118495</v>
      </c>
      <c r="G10" s="15">
        <f t="shared" si="2"/>
        <v>10715.246515749348</v>
      </c>
      <c r="M10" s="16"/>
      <c r="N10" s="16"/>
      <c r="O10" s="16"/>
      <c r="Q10" s="3"/>
    </row>
    <row r="11" spans="1:17" x14ac:dyDescent="0.3">
      <c r="A11" s="2" t="s">
        <v>21</v>
      </c>
      <c r="B11" s="11">
        <v>20152</v>
      </c>
      <c r="C11" s="12">
        <v>17073</v>
      </c>
      <c r="D11" s="13">
        <f t="shared" si="0"/>
        <v>0.48703465982028243</v>
      </c>
      <c r="E11" s="14">
        <v>201134068.93000001</v>
      </c>
      <c r="F11" s="13">
        <f t="shared" si="1"/>
        <v>0.47883676795808167</v>
      </c>
      <c r="G11" s="15">
        <f t="shared" si="2"/>
        <v>11780.827559889885</v>
      </c>
      <c r="M11" s="16"/>
      <c r="N11" s="16"/>
      <c r="O11" s="16"/>
      <c r="Q11" s="3"/>
    </row>
    <row r="12" spans="1:17" x14ac:dyDescent="0.3">
      <c r="A12" s="2" t="s">
        <v>21</v>
      </c>
      <c r="B12" s="11">
        <v>20161</v>
      </c>
      <c r="C12" s="12">
        <v>15542</v>
      </c>
      <c r="D12" s="13">
        <f t="shared" si="0"/>
        <v>0.47783311812088791</v>
      </c>
      <c r="E12" s="14">
        <v>183263446.49000001</v>
      </c>
      <c r="F12" s="13">
        <f t="shared" si="1"/>
        <v>0.48811961335337994</v>
      </c>
      <c r="G12" s="15">
        <f t="shared" si="2"/>
        <v>11791.497007463648</v>
      </c>
      <c r="M12" s="16"/>
      <c r="N12" s="16"/>
      <c r="O12" s="16"/>
      <c r="Q12" s="3"/>
    </row>
    <row r="13" spans="1:17" x14ac:dyDescent="0.3">
      <c r="A13" s="2" t="s">
        <v>21</v>
      </c>
      <c r="B13" s="11">
        <v>20162</v>
      </c>
      <c r="C13" s="12">
        <v>18476</v>
      </c>
      <c r="D13" s="13">
        <f t="shared" si="0"/>
        <v>0.48369024556259488</v>
      </c>
      <c r="E13" s="14">
        <v>197374557.21000001</v>
      </c>
      <c r="F13" s="13">
        <f t="shared" si="1"/>
        <v>0.4799271147821263</v>
      </c>
      <c r="G13" s="15">
        <f t="shared" si="2"/>
        <v>10682.753691816411</v>
      </c>
      <c r="M13" s="16"/>
      <c r="N13" s="16"/>
      <c r="O13" s="16"/>
      <c r="Q13" s="3"/>
    </row>
    <row r="14" spans="1:17" x14ac:dyDescent="0.3">
      <c r="A14" s="2" t="s">
        <v>21</v>
      </c>
      <c r="B14" s="11">
        <v>20171</v>
      </c>
      <c r="C14" s="12">
        <v>16379</v>
      </c>
      <c r="D14" s="13">
        <f t="shared" si="0"/>
        <v>0.48723821989528798</v>
      </c>
      <c r="E14" s="14">
        <v>167465998.19999999</v>
      </c>
      <c r="F14" s="13">
        <f t="shared" si="1"/>
        <v>0.4941164404006933</v>
      </c>
      <c r="G14" s="15">
        <f t="shared" si="2"/>
        <v>10224.433616215885</v>
      </c>
      <c r="M14" s="16"/>
      <c r="N14" s="16"/>
      <c r="O14" s="16"/>
      <c r="Q14" s="3"/>
    </row>
    <row r="15" spans="1:17" x14ac:dyDescent="0.3">
      <c r="A15" s="2" t="s">
        <v>21</v>
      </c>
      <c r="B15" s="11">
        <v>20172</v>
      </c>
      <c r="C15" s="12">
        <v>18506</v>
      </c>
      <c r="D15" s="13">
        <f t="shared" si="0"/>
        <v>0.47503657879200145</v>
      </c>
      <c r="E15" s="14">
        <v>186301648.33000001</v>
      </c>
      <c r="F15" s="13">
        <f t="shared" si="1"/>
        <v>0.47017833639455858</v>
      </c>
      <c r="G15" s="15">
        <f t="shared" si="2"/>
        <v>10067.094365611154</v>
      </c>
      <c r="M15" s="16"/>
      <c r="N15" s="16"/>
      <c r="O15" s="16"/>
      <c r="Q15" s="3"/>
    </row>
    <row r="16" spans="1:17" x14ac:dyDescent="0.3">
      <c r="A16" s="2" t="s">
        <v>21</v>
      </c>
      <c r="B16" s="11">
        <v>20181</v>
      </c>
      <c r="C16" s="12">
        <v>16138</v>
      </c>
      <c r="D16" s="13">
        <f t="shared" si="0"/>
        <v>0.47635633744613021</v>
      </c>
      <c r="E16" s="14">
        <v>164678607.41999999</v>
      </c>
      <c r="F16" s="13">
        <f t="shared" si="1"/>
        <v>0.48484233821963907</v>
      </c>
      <c r="G16" s="15">
        <f t="shared" si="2"/>
        <v>10204.400013632419</v>
      </c>
      <c r="M16" s="16"/>
      <c r="N16" s="16"/>
      <c r="O16" s="16"/>
      <c r="Q16" s="3"/>
    </row>
    <row r="17" spans="1:17" x14ac:dyDescent="0.3">
      <c r="A17" s="2" t="s">
        <v>21</v>
      </c>
      <c r="B17" s="11">
        <v>20182</v>
      </c>
      <c r="C17" s="12">
        <v>18310</v>
      </c>
      <c r="D17" s="13">
        <f t="shared" si="0"/>
        <v>0.47652508848636271</v>
      </c>
      <c r="E17" s="14">
        <v>187711754.25999999</v>
      </c>
      <c r="F17" s="13">
        <f t="shared" si="1"/>
        <v>0.47926395585164577</v>
      </c>
      <c r="G17" s="15">
        <f t="shared" si="2"/>
        <v>10251.870795193883</v>
      </c>
      <c r="M17" s="16"/>
      <c r="N17" s="16"/>
      <c r="O17" s="16"/>
      <c r="Q17" s="3"/>
    </row>
    <row r="18" spans="1:17" x14ac:dyDescent="0.3">
      <c r="A18" s="2" t="s">
        <v>21</v>
      </c>
      <c r="B18" s="11">
        <v>20191</v>
      </c>
      <c r="C18" s="12">
        <v>15812</v>
      </c>
      <c r="D18" s="13">
        <f t="shared" si="0"/>
        <v>0.46309746954076852</v>
      </c>
      <c r="E18" s="14">
        <v>164669798.86000001</v>
      </c>
      <c r="F18" s="13">
        <f t="shared" si="1"/>
        <v>0.47572033152205939</v>
      </c>
      <c r="G18" s="15">
        <f t="shared" si="2"/>
        <v>10414.229626865672</v>
      </c>
      <c r="M18" s="16"/>
      <c r="N18" s="16"/>
      <c r="O18" s="16"/>
      <c r="Q18" s="3"/>
    </row>
    <row r="19" spans="1:17" x14ac:dyDescent="0.3">
      <c r="A19" s="2" t="s">
        <v>21</v>
      </c>
      <c r="B19" s="11">
        <v>20192</v>
      </c>
      <c r="C19" s="12">
        <v>17975</v>
      </c>
      <c r="D19" s="13">
        <f t="shared" si="0"/>
        <v>0.46015411002739165</v>
      </c>
      <c r="E19" s="14">
        <v>184007168.96000001</v>
      </c>
      <c r="F19" s="13">
        <f t="shared" si="1"/>
        <v>0.46897866358344215</v>
      </c>
      <c r="G19" s="15">
        <f t="shared" si="2"/>
        <v>10236.838328789987</v>
      </c>
      <c r="M19" s="16"/>
      <c r="N19" s="16"/>
      <c r="O19" s="16"/>
      <c r="Q19" s="3"/>
    </row>
    <row r="20" spans="1:17" x14ac:dyDescent="0.3">
      <c r="A20" s="2" t="s">
        <v>21</v>
      </c>
      <c r="B20" s="11">
        <v>20201</v>
      </c>
      <c r="C20" s="12">
        <v>8748</v>
      </c>
      <c r="D20" s="13">
        <f t="shared" si="0"/>
        <v>0.44512288200274769</v>
      </c>
      <c r="E20" s="14">
        <v>104788458.88</v>
      </c>
      <c r="F20" s="13">
        <f t="shared" si="1"/>
        <v>0.45902105090819117</v>
      </c>
      <c r="G20" s="15">
        <f t="shared" si="2"/>
        <v>11978.561828989483</v>
      </c>
      <c r="M20" s="16"/>
      <c r="N20" s="16"/>
      <c r="O20" s="16"/>
      <c r="Q20" s="3"/>
    </row>
    <row r="21" spans="1:17" x14ac:dyDescent="0.3">
      <c r="A21" s="2" t="s">
        <v>21</v>
      </c>
      <c r="B21" s="11">
        <v>20202</v>
      </c>
      <c r="C21" s="12">
        <v>10548</v>
      </c>
      <c r="D21" s="13">
        <f t="shared" si="0"/>
        <v>0.42513401313933336</v>
      </c>
      <c r="E21" s="14">
        <v>129722098.36</v>
      </c>
      <c r="F21" s="13">
        <f t="shared" si="1"/>
        <v>0.45902066827797394</v>
      </c>
      <c r="G21" s="15">
        <f t="shared" si="2"/>
        <v>12298.264918467956</v>
      </c>
      <c r="M21" s="16"/>
      <c r="N21" s="16"/>
      <c r="O21" s="16"/>
      <c r="Q21" s="3"/>
    </row>
    <row r="22" spans="1:17" x14ac:dyDescent="0.3">
      <c r="A22" s="2" t="s">
        <v>21</v>
      </c>
      <c r="B22" s="11">
        <v>20211</v>
      </c>
      <c r="C22" s="12">
        <v>7749</v>
      </c>
      <c r="D22" s="13">
        <f t="shared" si="0"/>
        <v>0.41881958707166794</v>
      </c>
      <c r="E22" s="14">
        <v>87173068.709999993</v>
      </c>
      <c r="F22" s="13">
        <f t="shared" si="1"/>
        <v>0.43888272011749441</v>
      </c>
      <c r="G22" s="15">
        <f t="shared" si="2"/>
        <v>11249.58945799458</v>
      </c>
      <c r="M22" s="16"/>
      <c r="N22" s="16"/>
      <c r="O22" s="16"/>
      <c r="Q22" s="3"/>
    </row>
    <row r="23" spans="1:17" x14ac:dyDescent="0.3">
      <c r="A23" s="2" t="s">
        <v>21</v>
      </c>
      <c r="B23" s="11">
        <v>20212</v>
      </c>
      <c r="C23" s="12">
        <v>12660</v>
      </c>
      <c r="D23" s="13">
        <f t="shared" si="0"/>
        <v>0.44050104384133609</v>
      </c>
      <c r="E23" s="14">
        <v>140824353.30000001</v>
      </c>
      <c r="F23" s="13">
        <f t="shared" si="1"/>
        <v>0.45947829377022764</v>
      </c>
      <c r="G23" s="15">
        <f t="shared" si="2"/>
        <v>11123.566611374408</v>
      </c>
      <c r="M23" s="16"/>
      <c r="N23" s="16"/>
      <c r="O23" s="16"/>
      <c r="Q23" s="3"/>
    </row>
    <row r="24" spans="1:17" x14ac:dyDescent="0.3">
      <c r="A24" s="2" t="s">
        <v>21</v>
      </c>
      <c r="B24" s="11">
        <v>20221</v>
      </c>
      <c r="C24" s="12">
        <v>11386</v>
      </c>
      <c r="D24" s="13">
        <f t="shared" si="0"/>
        <v>0.44053238412133405</v>
      </c>
      <c r="E24" s="14">
        <v>115882873.23</v>
      </c>
      <c r="F24" s="13">
        <f t="shared" si="1"/>
        <v>0.46752517174307229</v>
      </c>
      <c r="G24" s="15">
        <f t="shared" si="2"/>
        <v>10177.663203056385</v>
      </c>
      <c r="M24" s="16"/>
      <c r="N24" s="16"/>
      <c r="O24" s="16"/>
      <c r="Q24" s="3"/>
    </row>
    <row r="25" spans="1:17" x14ac:dyDescent="0.3">
      <c r="A25" s="2" t="s">
        <v>21</v>
      </c>
      <c r="B25" s="11">
        <v>20222</v>
      </c>
      <c r="C25" s="12">
        <v>13831</v>
      </c>
      <c r="D25" s="13">
        <f t="shared" si="0"/>
        <v>0.44649255899538365</v>
      </c>
      <c r="E25" s="14">
        <v>147999401</v>
      </c>
      <c r="F25" s="13">
        <f t="shared" si="1"/>
        <v>0.47722132750338381</v>
      </c>
      <c r="G25" s="15">
        <f t="shared" si="2"/>
        <v>10700.556792712025</v>
      </c>
      <c r="M25" s="16"/>
      <c r="N25" s="16"/>
      <c r="O25" s="16"/>
      <c r="Q25" s="3"/>
    </row>
    <row r="26" spans="1:17" x14ac:dyDescent="0.3">
      <c r="A26" s="2" t="s">
        <v>21</v>
      </c>
      <c r="B26" s="11">
        <v>20231</v>
      </c>
      <c r="C26" s="12">
        <v>13503</v>
      </c>
      <c r="D26" s="13">
        <f t="shared" si="0"/>
        <v>0.454998820635509</v>
      </c>
      <c r="E26" s="14">
        <v>128817047.20999999</v>
      </c>
      <c r="F26" s="13">
        <f t="shared" si="1"/>
        <v>0.48741598413728354</v>
      </c>
      <c r="G26" s="15">
        <f t="shared" ref="G26" si="3">E26/C26</f>
        <v>9539.8835229208325</v>
      </c>
      <c r="M26" s="16"/>
      <c r="N26" s="16"/>
      <c r="O26" s="16"/>
      <c r="Q26" s="3"/>
    </row>
    <row r="27" spans="1:17" x14ac:dyDescent="0.3">
      <c r="A27" s="2" t="s">
        <v>21</v>
      </c>
      <c r="B27" s="11">
        <v>20232</v>
      </c>
      <c r="C27" s="12">
        <v>15892</v>
      </c>
      <c r="D27" s="13">
        <f t="shared" si="0"/>
        <v>0.45498010249362991</v>
      </c>
      <c r="E27" s="14">
        <v>142668000.47</v>
      </c>
      <c r="F27" s="13">
        <f t="shared" si="1"/>
        <v>0.49124383097809043</v>
      </c>
      <c r="G27" s="15">
        <f t="shared" ref="G27:G29" si="4">E27/C27</f>
        <v>8977.347122451547</v>
      </c>
      <c r="M27" s="16"/>
      <c r="N27" s="16"/>
      <c r="O27" s="16"/>
      <c r="Q27" s="3"/>
    </row>
    <row r="28" spans="1:17" x14ac:dyDescent="0.3">
      <c r="A28" s="2" t="s">
        <v>21</v>
      </c>
      <c r="B28" s="11">
        <v>20241</v>
      </c>
      <c r="C28" s="12">
        <v>14581</v>
      </c>
      <c r="D28" s="13">
        <f t="shared" si="0"/>
        <v>0.45316384883142713</v>
      </c>
      <c r="E28" s="14">
        <v>117581122.27</v>
      </c>
      <c r="F28" s="13">
        <f t="shared" si="1"/>
        <v>0.50772492459355034</v>
      </c>
      <c r="G28" s="15">
        <f t="shared" si="4"/>
        <v>8063.9957664083395</v>
      </c>
      <c r="M28" s="16"/>
      <c r="N28" s="16"/>
      <c r="O28" s="16"/>
      <c r="Q28" s="3"/>
    </row>
    <row r="29" spans="1:17" x14ac:dyDescent="0.3">
      <c r="A29" s="2" t="s">
        <v>21</v>
      </c>
      <c r="B29" s="11">
        <v>20242</v>
      </c>
      <c r="C29" s="12">
        <v>16306</v>
      </c>
      <c r="D29" s="13">
        <f t="shared" si="0"/>
        <v>0.45100262757571569</v>
      </c>
      <c r="E29" s="14">
        <v>111798573.29000001</v>
      </c>
      <c r="F29" s="13">
        <f t="shared" si="1"/>
        <v>0.51061377075364878</v>
      </c>
      <c r="G29" s="15">
        <f t="shared" si="4"/>
        <v>6856.2843916349811</v>
      </c>
      <c r="M29" s="16"/>
      <c r="N29" s="16"/>
      <c r="O29" s="16"/>
      <c r="Q29" s="3"/>
    </row>
    <row r="30" spans="1:17" x14ac:dyDescent="0.3">
      <c r="A30" s="2" t="s">
        <v>21</v>
      </c>
      <c r="B30" s="11">
        <v>20251</v>
      </c>
      <c r="C30" s="12">
        <v>13920</v>
      </c>
      <c r="D30" s="13">
        <f t="shared" si="0"/>
        <v>0.44204509368053352</v>
      </c>
      <c r="E30" s="14">
        <v>59893323.729999997</v>
      </c>
      <c r="F30" s="13">
        <f t="shared" si="1"/>
        <v>0.49702930460824374</v>
      </c>
      <c r="G30" s="15">
        <f t="shared" ref="G30" si="5">E30/C30</f>
        <v>4302.6813024425282</v>
      </c>
      <c r="M30" s="16"/>
      <c r="N30" s="16"/>
      <c r="O30" s="16"/>
      <c r="Q30" s="3"/>
    </row>
    <row r="31" spans="1:17" x14ac:dyDescent="0.3">
      <c r="A31" s="2" t="s">
        <v>21</v>
      </c>
      <c r="B31" s="11">
        <v>20252</v>
      </c>
      <c r="C31" s="12">
        <v>8882</v>
      </c>
      <c r="D31" s="13">
        <f t="shared" si="0"/>
        <v>0.45811842376727874</v>
      </c>
      <c r="E31" s="14">
        <v>16157028.439999999</v>
      </c>
      <c r="F31" s="13">
        <f t="shared" si="1"/>
        <v>0.49173478684698446</v>
      </c>
      <c r="G31" s="15">
        <f t="shared" ref="G31" si="6">E31/C31</f>
        <v>1819.0754829993243</v>
      </c>
      <c r="M31" s="16"/>
      <c r="N31" s="16"/>
      <c r="O31" s="16"/>
      <c r="Q31" s="3"/>
    </row>
    <row r="32" spans="1:17" x14ac:dyDescent="0.3">
      <c r="A32" s="2" t="s">
        <v>22</v>
      </c>
      <c r="B32" s="11">
        <v>20131</v>
      </c>
      <c r="C32" s="12">
        <v>9581</v>
      </c>
      <c r="D32" s="13">
        <f t="shared" ref="D32:D57" si="7">C32/C110</f>
        <v>0.35244997057092409</v>
      </c>
      <c r="E32" s="14">
        <v>95190813.870000005</v>
      </c>
      <c r="F32" s="13">
        <f t="shared" ref="F32:F57" si="8">E32/E110</f>
        <v>0.33470503077283686</v>
      </c>
      <c r="G32" s="15">
        <f t="shared" si="2"/>
        <v>9935.3735382527921</v>
      </c>
      <c r="M32" s="16"/>
      <c r="N32" s="16"/>
      <c r="O32" s="16"/>
    </row>
    <row r="33" spans="1:15" x14ac:dyDescent="0.3">
      <c r="A33" s="2" t="s">
        <v>22</v>
      </c>
      <c r="B33" s="11">
        <v>20132</v>
      </c>
      <c r="C33" s="12">
        <v>11270</v>
      </c>
      <c r="D33" s="13">
        <f t="shared" si="7"/>
        <v>0.34245950955665622</v>
      </c>
      <c r="E33" s="14">
        <v>117513403.52</v>
      </c>
      <c r="F33" s="13">
        <f t="shared" si="8"/>
        <v>0.3349406379230852</v>
      </c>
      <c r="G33" s="15">
        <f t="shared" si="2"/>
        <v>10427.098803904169</v>
      </c>
      <c r="M33" s="16"/>
      <c r="N33" s="16"/>
      <c r="O33" s="16"/>
    </row>
    <row r="34" spans="1:15" x14ac:dyDescent="0.3">
      <c r="A34" s="2" t="s">
        <v>22</v>
      </c>
      <c r="B34" s="11">
        <v>20141</v>
      </c>
      <c r="C34" s="12">
        <v>10388</v>
      </c>
      <c r="D34" s="13">
        <f t="shared" si="7"/>
        <v>0.3546360781100642</v>
      </c>
      <c r="E34" s="14">
        <v>107476139.20999999</v>
      </c>
      <c r="F34" s="13">
        <f t="shared" si="8"/>
        <v>0.34818336034522818</v>
      </c>
      <c r="G34" s="15">
        <f t="shared" si="2"/>
        <v>10346.182057181362</v>
      </c>
      <c r="M34" s="16"/>
      <c r="N34" s="16"/>
      <c r="O34" s="16"/>
    </row>
    <row r="35" spans="1:15" x14ac:dyDescent="0.3">
      <c r="A35" s="2" t="s">
        <v>22</v>
      </c>
      <c r="B35" s="11">
        <v>20142</v>
      </c>
      <c r="C35" s="12">
        <v>11062</v>
      </c>
      <c r="D35" s="13">
        <f t="shared" si="7"/>
        <v>0.34938883800258996</v>
      </c>
      <c r="E35" s="14">
        <v>127022670.08</v>
      </c>
      <c r="F35" s="13">
        <f t="shared" si="8"/>
        <v>0.3482585528242107</v>
      </c>
      <c r="G35" s="15">
        <f t="shared" si="2"/>
        <v>11482.794257819562</v>
      </c>
      <c r="M35" s="16"/>
      <c r="N35" s="16"/>
      <c r="O35" s="16"/>
    </row>
    <row r="36" spans="1:15" x14ac:dyDescent="0.3">
      <c r="A36" s="2" t="s">
        <v>22</v>
      </c>
      <c r="B36" s="11">
        <v>20151</v>
      </c>
      <c r="C36" s="12">
        <v>11131</v>
      </c>
      <c r="D36" s="13">
        <f t="shared" si="7"/>
        <v>0.35384811011857459</v>
      </c>
      <c r="E36" s="14">
        <v>116849659.90000001</v>
      </c>
      <c r="F36" s="13">
        <f t="shared" si="8"/>
        <v>0.3451036088742333</v>
      </c>
      <c r="G36" s="15">
        <f t="shared" si="2"/>
        <v>10497.678546401941</v>
      </c>
      <c r="M36" s="16"/>
      <c r="N36" s="16"/>
      <c r="O36" s="16"/>
    </row>
    <row r="37" spans="1:15" x14ac:dyDescent="0.3">
      <c r="A37" s="2" t="s">
        <v>22</v>
      </c>
      <c r="B37" s="11">
        <v>20152</v>
      </c>
      <c r="C37" s="12">
        <v>12151</v>
      </c>
      <c r="D37" s="13">
        <f t="shared" si="7"/>
        <v>0.34662672942518896</v>
      </c>
      <c r="E37" s="14">
        <v>137531511.72</v>
      </c>
      <c r="F37" s="13">
        <f t="shared" si="8"/>
        <v>0.32741914343369233</v>
      </c>
      <c r="G37" s="15">
        <f t="shared" si="2"/>
        <v>11318.534418566373</v>
      </c>
      <c r="M37" s="16"/>
      <c r="N37" s="16"/>
      <c r="O37" s="16"/>
    </row>
    <row r="38" spans="1:15" x14ac:dyDescent="0.3">
      <c r="A38" s="2" t="s">
        <v>22</v>
      </c>
      <c r="B38" s="11">
        <v>20161</v>
      </c>
      <c r="C38" s="12">
        <v>11463</v>
      </c>
      <c r="D38" s="13">
        <f t="shared" si="7"/>
        <v>0.35242575170632723</v>
      </c>
      <c r="E38" s="14">
        <v>124603096.92</v>
      </c>
      <c r="F38" s="13">
        <f t="shared" si="8"/>
        <v>0.33187859693854938</v>
      </c>
      <c r="G38" s="15">
        <f t="shared" si="2"/>
        <v>10870.025030096833</v>
      </c>
      <c r="M38" s="16"/>
      <c r="N38" s="16"/>
      <c r="O38" s="16"/>
    </row>
    <row r="39" spans="1:15" x14ac:dyDescent="0.3">
      <c r="A39" s="2" t="s">
        <v>22</v>
      </c>
      <c r="B39" s="11">
        <v>20162</v>
      </c>
      <c r="C39" s="12">
        <v>13387</v>
      </c>
      <c r="D39" s="13">
        <f t="shared" si="7"/>
        <v>0.35046337504581393</v>
      </c>
      <c r="E39" s="14">
        <v>139312697.09</v>
      </c>
      <c r="F39" s="13">
        <f t="shared" si="8"/>
        <v>0.33874650163639508</v>
      </c>
      <c r="G39" s="15">
        <f t="shared" si="2"/>
        <v>10406.565854186898</v>
      </c>
      <c r="M39" s="16"/>
      <c r="N39" s="16"/>
      <c r="O39" s="16"/>
    </row>
    <row r="40" spans="1:15" x14ac:dyDescent="0.3">
      <c r="A40" s="2" t="s">
        <v>22</v>
      </c>
      <c r="B40" s="11">
        <v>20171</v>
      </c>
      <c r="C40" s="12">
        <v>11743</v>
      </c>
      <c r="D40" s="13">
        <f t="shared" si="7"/>
        <v>0.34932770109471678</v>
      </c>
      <c r="E40" s="14">
        <v>113932348.38</v>
      </c>
      <c r="F40" s="13">
        <f t="shared" si="8"/>
        <v>0.33616284519311634</v>
      </c>
      <c r="G40" s="15">
        <f t="shared" si="2"/>
        <v>9702.1500791961171</v>
      </c>
      <c r="M40" s="16"/>
      <c r="N40" s="16"/>
      <c r="O40" s="16"/>
    </row>
    <row r="41" spans="1:15" x14ac:dyDescent="0.3">
      <c r="A41" s="2" t="s">
        <v>22</v>
      </c>
      <c r="B41" s="11">
        <v>20172</v>
      </c>
      <c r="C41" s="12">
        <v>13664</v>
      </c>
      <c r="D41" s="13">
        <f t="shared" si="7"/>
        <v>0.35074569397027494</v>
      </c>
      <c r="E41" s="14">
        <v>135121347.59</v>
      </c>
      <c r="F41" s="13">
        <f t="shared" si="8"/>
        <v>0.34101217563423308</v>
      </c>
      <c r="G41" s="15">
        <f t="shared" si="2"/>
        <v>9888.8574055913359</v>
      </c>
      <c r="M41" s="16"/>
      <c r="N41" s="16"/>
      <c r="O41" s="16"/>
    </row>
    <row r="42" spans="1:15" x14ac:dyDescent="0.3">
      <c r="A42" s="2" t="s">
        <v>22</v>
      </c>
      <c r="B42" s="11">
        <v>20181</v>
      </c>
      <c r="C42" s="12">
        <v>12037</v>
      </c>
      <c r="D42" s="13">
        <f t="shared" si="7"/>
        <v>0.35530432729204792</v>
      </c>
      <c r="E42" s="14">
        <v>116593975.44</v>
      </c>
      <c r="F42" s="13">
        <f t="shared" si="8"/>
        <v>0.34327285468523649</v>
      </c>
      <c r="G42" s="15">
        <f t="shared" si="2"/>
        <v>9686.2985328570248</v>
      </c>
      <c r="M42" s="16"/>
      <c r="N42" s="16"/>
      <c r="O42" s="16"/>
    </row>
    <row r="43" spans="1:15" x14ac:dyDescent="0.3">
      <c r="A43" s="2" t="s">
        <v>22</v>
      </c>
      <c r="B43" s="11">
        <v>20182</v>
      </c>
      <c r="C43" s="12">
        <v>13809</v>
      </c>
      <c r="D43" s="13">
        <f t="shared" si="7"/>
        <v>0.35938475952529669</v>
      </c>
      <c r="E43" s="14">
        <v>133598914.62</v>
      </c>
      <c r="F43" s="13">
        <f t="shared" si="8"/>
        <v>0.34110354234706347</v>
      </c>
      <c r="G43" s="15">
        <f t="shared" si="2"/>
        <v>9674.7711362155114</v>
      </c>
      <c r="M43" s="16"/>
      <c r="N43" s="16"/>
      <c r="O43" s="16"/>
    </row>
    <row r="44" spans="1:15" x14ac:dyDescent="0.3">
      <c r="A44" s="2" t="s">
        <v>22</v>
      </c>
      <c r="B44" s="11">
        <v>20191</v>
      </c>
      <c r="C44" s="12">
        <v>12573</v>
      </c>
      <c r="D44" s="13">
        <f t="shared" si="7"/>
        <v>0.36823453608247425</v>
      </c>
      <c r="E44" s="14">
        <v>120189582.92</v>
      </c>
      <c r="F44" s="13">
        <f t="shared" si="8"/>
        <v>0.34721988262590414</v>
      </c>
      <c r="G44" s="15">
        <f t="shared" si="2"/>
        <v>9559.3400874890649</v>
      </c>
      <c r="M44" s="16"/>
      <c r="N44" s="16"/>
      <c r="O44" s="16"/>
    </row>
    <row r="45" spans="1:15" x14ac:dyDescent="0.3">
      <c r="A45" s="2" t="s">
        <v>22</v>
      </c>
      <c r="B45" s="11">
        <v>20192</v>
      </c>
      <c r="C45" s="12">
        <v>14388</v>
      </c>
      <c r="D45" s="13">
        <f t="shared" si="7"/>
        <v>0.36832808540050688</v>
      </c>
      <c r="E45" s="14">
        <v>135436979.88999999</v>
      </c>
      <c r="F45" s="13">
        <f t="shared" si="8"/>
        <v>0.34518793038111051</v>
      </c>
      <c r="G45" s="15">
        <f t="shared" si="2"/>
        <v>9413.1901508201263</v>
      </c>
      <c r="M45" s="16"/>
      <c r="N45" s="16"/>
      <c r="O45" s="16"/>
    </row>
    <row r="46" spans="1:15" x14ac:dyDescent="0.3">
      <c r="A46" s="2" t="s">
        <v>22</v>
      </c>
      <c r="B46" s="11">
        <v>20201</v>
      </c>
      <c r="C46" s="12">
        <v>7264</v>
      </c>
      <c r="D46" s="13">
        <f t="shared" si="7"/>
        <v>0.36961278176359841</v>
      </c>
      <c r="E46" s="14">
        <v>76480512.269999996</v>
      </c>
      <c r="F46" s="13">
        <f t="shared" si="8"/>
        <v>0.33501938564030737</v>
      </c>
      <c r="G46" s="15">
        <f t="shared" si="2"/>
        <v>10528.704882984581</v>
      </c>
      <c r="M46" s="16"/>
      <c r="N46" s="16"/>
      <c r="O46" s="16"/>
    </row>
    <row r="47" spans="1:15" x14ac:dyDescent="0.3">
      <c r="A47" s="2" t="s">
        <v>22</v>
      </c>
      <c r="B47" s="11">
        <v>20202</v>
      </c>
      <c r="C47" s="12">
        <v>9351</v>
      </c>
      <c r="D47" s="13">
        <f t="shared" si="7"/>
        <v>0.37688928297932367</v>
      </c>
      <c r="E47" s="14">
        <v>96894620.670000002</v>
      </c>
      <c r="F47" s="13">
        <f t="shared" si="8"/>
        <v>0.34286088565306944</v>
      </c>
      <c r="G47" s="15">
        <f t="shared" si="2"/>
        <v>10361.952803978184</v>
      </c>
      <c r="M47" s="16"/>
      <c r="N47" s="16"/>
      <c r="O47" s="16"/>
    </row>
    <row r="48" spans="1:15" x14ac:dyDescent="0.3">
      <c r="A48" s="2" t="s">
        <v>22</v>
      </c>
      <c r="B48" s="11">
        <v>20211</v>
      </c>
      <c r="C48" s="12">
        <v>7019</v>
      </c>
      <c r="D48" s="13">
        <f t="shared" si="7"/>
        <v>0.37936439303859043</v>
      </c>
      <c r="E48" s="14">
        <v>72685177.680000007</v>
      </c>
      <c r="F48" s="13">
        <f t="shared" si="8"/>
        <v>0.36594178643113867</v>
      </c>
      <c r="G48" s="15">
        <f t="shared" si="2"/>
        <v>10355.489055421001</v>
      </c>
      <c r="M48" s="16"/>
      <c r="N48" s="16"/>
      <c r="O48" s="16"/>
    </row>
    <row r="49" spans="1:15" x14ac:dyDescent="0.3">
      <c r="A49" s="2" t="s">
        <v>22</v>
      </c>
      <c r="B49" s="11">
        <v>20212</v>
      </c>
      <c r="C49" s="12">
        <v>10808</v>
      </c>
      <c r="D49" s="13">
        <f t="shared" si="7"/>
        <v>0.37606123869171887</v>
      </c>
      <c r="E49" s="14">
        <v>108464185.90000001</v>
      </c>
      <c r="F49" s="13">
        <f t="shared" si="8"/>
        <v>0.35389432228629153</v>
      </c>
      <c r="G49" s="15">
        <f t="shared" si="2"/>
        <v>10035.546437823834</v>
      </c>
      <c r="M49" s="16"/>
      <c r="N49" s="16"/>
      <c r="O49" s="16"/>
    </row>
    <row r="50" spans="1:15" x14ac:dyDescent="0.3">
      <c r="A50" s="2" t="s">
        <v>22</v>
      </c>
      <c r="B50" s="11">
        <v>20221</v>
      </c>
      <c r="C50" s="12">
        <v>9787</v>
      </c>
      <c r="D50" s="13">
        <f t="shared" si="7"/>
        <v>0.37866594444014545</v>
      </c>
      <c r="E50" s="14">
        <v>87344861.620000005</v>
      </c>
      <c r="F50" s="13">
        <f t="shared" si="8"/>
        <v>0.35238961799571339</v>
      </c>
      <c r="G50" s="15">
        <f t="shared" si="2"/>
        <v>8924.5797098191488</v>
      </c>
      <c r="M50" s="16"/>
      <c r="N50" s="16"/>
      <c r="O50" s="16"/>
    </row>
    <row r="51" spans="1:15" x14ac:dyDescent="0.3">
      <c r="A51" s="2" t="s">
        <v>22</v>
      </c>
      <c r="B51" s="11">
        <v>20222</v>
      </c>
      <c r="C51" s="12">
        <v>11532</v>
      </c>
      <c r="D51" s="13">
        <f t="shared" si="7"/>
        <v>0.37227620492623559</v>
      </c>
      <c r="E51" s="14">
        <v>107414924</v>
      </c>
      <c r="F51" s="13">
        <f t="shared" si="8"/>
        <v>0.34635743306119926</v>
      </c>
      <c r="G51" s="15">
        <f t="shared" si="2"/>
        <v>9314.5095386749908</v>
      </c>
      <c r="M51" s="16"/>
      <c r="N51" s="16"/>
      <c r="O51" s="16"/>
    </row>
    <row r="52" spans="1:15" x14ac:dyDescent="0.3">
      <c r="A52" s="2" t="s">
        <v>22</v>
      </c>
      <c r="B52" s="11">
        <v>20231</v>
      </c>
      <c r="C52" s="12">
        <v>11048</v>
      </c>
      <c r="D52" s="13">
        <f t="shared" si="7"/>
        <v>0.37227482562253594</v>
      </c>
      <c r="E52" s="14">
        <v>92774047.129999995</v>
      </c>
      <c r="F52" s="13">
        <f t="shared" si="8"/>
        <v>0.35103702858946845</v>
      </c>
      <c r="G52" s="15">
        <f t="shared" ref="G52" si="9">E52/C52</f>
        <v>8397.3612536205637</v>
      </c>
      <c r="M52" s="16"/>
      <c r="N52" s="16"/>
      <c r="O52" s="16"/>
    </row>
    <row r="53" spans="1:15" x14ac:dyDescent="0.3">
      <c r="A53" s="2" t="s">
        <v>22</v>
      </c>
      <c r="B53" s="11">
        <v>20232</v>
      </c>
      <c r="C53" s="12">
        <v>12966</v>
      </c>
      <c r="D53" s="13">
        <f t="shared" si="7"/>
        <v>0.37121016920037792</v>
      </c>
      <c r="E53" s="14">
        <v>100086393.48</v>
      </c>
      <c r="F53" s="13">
        <f t="shared" si="8"/>
        <v>0.34462404463455348</v>
      </c>
      <c r="G53" s="15">
        <f t="shared" ref="G53:G55" si="10">E53/C53</f>
        <v>7719.1418695048587</v>
      </c>
      <c r="M53" s="16"/>
      <c r="N53" s="16"/>
      <c r="O53" s="16"/>
    </row>
    <row r="54" spans="1:15" x14ac:dyDescent="0.3">
      <c r="A54" s="2" t="s">
        <v>22</v>
      </c>
      <c r="B54" s="11">
        <v>20241</v>
      </c>
      <c r="C54" s="12">
        <v>12158</v>
      </c>
      <c r="D54" s="13">
        <f t="shared" si="7"/>
        <v>0.37785927399303831</v>
      </c>
      <c r="E54" s="14">
        <v>80294715.859999999</v>
      </c>
      <c r="F54" s="13">
        <f t="shared" si="8"/>
        <v>0.34671916518763002</v>
      </c>
      <c r="G54" s="15">
        <f t="shared" si="10"/>
        <v>6604.2700987004437</v>
      </c>
      <c r="M54" s="16"/>
      <c r="N54" s="16"/>
      <c r="O54" s="16"/>
    </row>
    <row r="55" spans="1:15" x14ac:dyDescent="0.3">
      <c r="A55" s="2" t="s">
        <v>22</v>
      </c>
      <c r="B55" s="11">
        <v>20242</v>
      </c>
      <c r="C55" s="12">
        <v>13788</v>
      </c>
      <c r="D55" s="13">
        <f t="shared" si="7"/>
        <v>0.38135804176462451</v>
      </c>
      <c r="E55" s="14">
        <v>74630702.790000007</v>
      </c>
      <c r="F55" s="13">
        <f t="shared" si="8"/>
        <v>0.34085823677506033</v>
      </c>
      <c r="G55" s="15">
        <f t="shared" si="10"/>
        <v>5412.7286618798962</v>
      </c>
      <c r="M55" s="16"/>
      <c r="N55" s="16"/>
      <c r="O55" s="16"/>
    </row>
    <row r="56" spans="1:15" x14ac:dyDescent="0.3">
      <c r="A56" s="2" t="s">
        <v>22</v>
      </c>
      <c r="B56" s="11">
        <v>20251</v>
      </c>
      <c r="C56" s="12">
        <v>11973</v>
      </c>
      <c r="D56" s="13">
        <f t="shared" si="7"/>
        <v>0.38021594156875199</v>
      </c>
      <c r="E56" s="14">
        <v>42088921.159999996</v>
      </c>
      <c r="F56" s="13">
        <f t="shared" si="8"/>
        <v>0.34927811503951733</v>
      </c>
      <c r="G56" s="15">
        <f t="shared" ref="G56" si="11">E56/C56</f>
        <v>3515.3195656894677</v>
      </c>
      <c r="M56" s="16"/>
      <c r="N56" s="16"/>
      <c r="O56" s="16"/>
    </row>
    <row r="57" spans="1:15" x14ac:dyDescent="0.3">
      <c r="A57" s="2" t="s">
        <v>22</v>
      </c>
      <c r="B57" s="11">
        <v>20252</v>
      </c>
      <c r="C57" s="12">
        <v>7347</v>
      </c>
      <c r="D57" s="13">
        <f t="shared" si="7"/>
        <v>0.37894573963276251</v>
      </c>
      <c r="E57" s="14">
        <v>11722531.140000001</v>
      </c>
      <c r="F57" s="13">
        <f t="shared" si="8"/>
        <v>0.35677206194451921</v>
      </c>
      <c r="G57" s="15">
        <f t="shared" ref="G57" si="12">E57/C57</f>
        <v>1595.553442221315</v>
      </c>
      <c r="M57" s="16"/>
      <c r="N57" s="16"/>
      <c r="O57" s="16"/>
    </row>
    <row r="58" spans="1:15" x14ac:dyDescent="0.3">
      <c r="A58" s="2" t="s">
        <v>23</v>
      </c>
      <c r="B58" s="11">
        <v>20131</v>
      </c>
      <c r="C58" s="12">
        <v>4706</v>
      </c>
      <c r="D58" s="13">
        <f t="shared" ref="D58:D83" si="13">C58/C110</f>
        <v>0.17311653914067099</v>
      </c>
      <c r="E58" s="14">
        <v>55965094.060000002</v>
      </c>
      <c r="F58" s="13">
        <f t="shared" ref="F58:F83" si="14">E58/E110</f>
        <v>0.19678157763351634</v>
      </c>
      <c r="G58" s="15">
        <f t="shared" si="2"/>
        <v>11892.285180620485</v>
      </c>
      <c r="M58" s="16"/>
      <c r="N58" s="16"/>
      <c r="O58" s="16"/>
    </row>
    <row r="59" spans="1:15" x14ac:dyDescent="0.3">
      <c r="A59" s="2" t="s">
        <v>23</v>
      </c>
      <c r="B59" s="11">
        <v>20132</v>
      </c>
      <c r="C59" s="12">
        <v>5560</v>
      </c>
      <c r="D59" s="13">
        <f t="shared" si="13"/>
        <v>0.16895074295785348</v>
      </c>
      <c r="E59" s="14">
        <v>69082419.489999995</v>
      </c>
      <c r="F59" s="13">
        <f t="shared" si="14"/>
        <v>0.1969010254163284</v>
      </c>
      <c r="G59" s="15">
        <f t="shared" si="2"/>
        <v>12424.895591726618</v>
      </c>
      <c r="M59" s="16"/>
      <c r="N59" s="16"/>
      <c r="O59" s="16"/>
    </row>
    <row r="60" spans="1:15" x14ac:dyDescent="0.3">
      <c r="A60" s="2" t="s">
        <v>23</v>
      </c>
      <c r="B60" s="11">
        <v>20141</v>
      </c>
      <c r="C60" s="12">
        <v>5029</v>
      </c>
      <c r="D60" s="13">
        <f t="shared" si="13"/>
        <v>0.17168510173426191</v>
      </c>
      <c r="E60" s="14">
        <v>58668791.049999997</v>
      </c>
      <c r="F60" s="13">
        <f t="shared" si="14"/>
        <v>0.19006541326598372</v>
      </c>
      <c r="G60" s="15">
        <f t="shared" si="2"/>
        <v>11666.094859813084</v>
      </c>
      <c r="M60" s="16"/>
      <c r="N60" s="16"/>
      <c r="O60" s="16"/>
    </row>
    <row r="61" spans="1:15" x14ac:dyDescent="0.3">
      <c r="A61" s="2" t="s">
        <v>23</v>
      </c>
      <c r="B61" s="11">
        <v>20142</v>
      </c>
      <c r="C61" s="12">
        <v>5265</v>
      </c>
      <c r="D61" s="13">
        <f t="shared" si="13"/>
        <v>0.16629291557436593</v>
      </c>
      <c r="E61" s="14">
        <v>66396060.57</v>
      </c>
      <c r="F61" s="13">
        <f t="shared" si="14"/>
        <v>0.18203833971348399</v>
      </c>
      <c r="G61" s="15">
        <f t="shared" si="2"/>
        <v>12610.837715099715</v>
      </c>
      <c r="M61" s="16"/>
      <c r="N61" s="16"/>
      <c r="O61" s="16"/>
    </row>
    <row r="62" spans="1:15" x14ac:dyDescent="0.3">
      <c r="A62" s="2" t="s">
        <v>23</v>
      </c>
      <c r="B62" s="11">
        <v>20151</v>
      </c>
      <c r="C62" s="12">
        <v>5277</v>
      </c>
      <c r="D62" s="13">
        <f t="shared" si="13"/>
        <v>0.16775280541691834</v>
      </c>
      <c r="E62" s="14">
        <v>60483297.030000001</v>
      </c>
      <c r="F62" s="13">
        <f t="shared" si="14"/>
        <v>0.17863127799882622</v>
      </c>
      <c r="G62" s="15">
        <f t="shared" si="2"/>
        <v>11461.682211483798</v>
      </c>
      <c r="M62" s="16"/>
      <c r="N62" s="16"/>
      <c r="O62" s="16"/>
    </row>
    <row r="63" spans="1:15" x14ac:dyDescent="0.3">
      <c r="A63" s="2" t="s">
        <v>23</v>
      </c>
      <c r="B63" s="11">
        <v>20152</v>
      </c>
      <c r="C63" s="12">
        <v>5709</v>
      </c>
      <c r="D63" s="13">
        <f t="shared" si="13"/>
        <v>0.16285836542575952</v>
      </c>
      <c r="E63" s="14">
        <v>79297813.090000004</v>
      </c>
      <c r="F63" s="13">
        <f t="shared" si="14"/>
        <v>0.18878307751718817</v>
      </c>
      <c r="G63" s="15">
        <f t="shared" si="2"/>
        <v>13889.965508845682</v>
      </c>
      <c r="M63" s="16"/>
      <c r="N63" s="16"/>
      <c r="O63" s="16"/>
    </row>
    <row r="64" spans="1:15" x14ac:dyDescent="0.3">
      <c r="A64" s="2" t="s">
        <v>23</v>
      </c>
      <c r="B64" s="11">
        <v>20161</v>
      </c>
      <c r="C64" s="12">
        <v>5386</v>
      </c>
      <c r="D64" s="13">
        <f t="shared" si="13"/>
        <v>0.16559060443952531</v>
      </c>
      <c r="E64" s="14">
        <v>65893547.490000002</v>
      </c>
      <c r="F64" s="13">
        <f t="shared" si="14"/>
        <v>0.17550653738827532</v>
      </c>
      <c r="G64" s="15">
        <f t="shared" si="2"/>
        <v>12234.22716115856</v>
      </c>
      <c r="M64" s="16"/>
      <c r="N64" s="16"/>
      <c r="O64" s="16"/>
    </row>
    <row r="65" spans="1:15" x14ac:dyDescent="0.3">
      <c r="A65" s="2" t="s">
        <v>23</v>
      </c>
      <c r="B65" s="11">
        <v>20162</v>
      </c>
      <c r="C65" s="12">
        <v>6205</v>
      </c>
      <c r="D65" s="13">
        <f t="shared" si="13"/>
        <v>0.16244305984606525</v>
      </c>
      <c r="E65" s="14">
        <v>72845650.700000003</v>
      </c>
      <c r="F65" s="13">
        <f t="shared" si="14"/>
        <v>0.17712821479660448</v>
      </c>
      <c r="G65" s="15">
        <f t="shared" si="2"/>
        <v>11739.830894439969</v>
      </c>
      <c r="M65" s="16"/>
      <c r="N65" s="16"/>
      <c r="O65" s="16"/>
    </row>
    <row r="66" spans="1:15" x14ac:dyDescent="0.3">
      <c r="A66" s="2" t="s">
        <v>23</v>
      </c>
      <c r="B66" s="11">
        <v>20171</v>
      </c>
      <c r="C66" s="12">
        <v>5362</v>
      </c>
      <c r="D66" s="13">
        <f t="shared" si="13"/>
        <v>0.15950737743931462</v>
      </c>
      <c r="E66" s="14">
        <v>56326984.979999997</v>
      </c>
      <c r="F66" s="13">
        <f t="shared" si="14"/>
        <v>0.16619546424929688</v>
      </c>
      <c r="G66" s="15">
        <f t="shared" si="2"/>
        <v>10504.846135770234</v>
      </c>
      <c r="M66" s="16"/>
      <c r="N66" s="16"/>
      <c r="O66" s="16"/>
    </row>
    <row r="67" spans="1:15" x14ac:dyDescent="0.3">
      <c r="A67" s="2" t="s">
        <v>23</v>
      </c>
      <c r="B67" s="11">
        <v>20172</v>
      </c>
      <c r="C67" s="12">
        <v>6613</v>
      </c>
      <c r="D67" s="13">
        <f t="shared" si="13"/>
        <v>0.16975126421439021</v>
      </c>
      <c r="E67" s="14">
        <v>73363326.849999994</v>
      </c>
      <c r="F67" s="13">
        <f t="shared" si="14"/>
        <v>0.18515051949300831</v>
      </c>
      <c r="G67" s="15">
        <f t="shared" si="2"/>
        <v>11093.804150914864</v>
      </c>
      <c r="M67" s="16"/>
      <c r="N67" s="16"/>
      <c r="O67" s="16"/>
    </row>
    <row r="68" spans="1:15" x14ac:dyDescent="0.3">
      <c r="A68" s="2" t="s">
        <v>23</v>
      </c>
      <c r="B68" s="11">
        <v>20181</v>
      </c>
      <c r="C68" s="12">
        <v>5575</v>
      </c>
      <c r="D68" s="13">
        <f t="shared" si="13"/>
        <v>0.16456107208217721</v>
      </c>
      <c r="E68" s="14">
        <v>57088960.840000004</v>
      </c>
      <c r="F68" s="13">
        <f t="shared" si="14"/>
        <v>0.16807978700962356</v>
      </c>
      <c r="G68" s="15">
        <f t="shared" si="2"/>
        <v>10240.172347982063</v>
      </c>
      <c r="M68" s="16"/>
      <c r="N68" s="16"/>
      <c r="O68" s="16"/>
    </row>
    <row r="69" spans="1:15" x14ac:dyDescent="0.3">
      <c r="A69" s="2" t="s">
        <v>23</v>
      </c>
      <c r="B69" s="11">
        <v>20182</v>
      </c>
      <c r="C69" s="12">
        <v>6189</v>
      </c>
      <c r="D69" s="13">
        <f t="shared" si="13"/>
        <v>0.16107120549656465</v>
      </c>
      <c r="E69" s="14">
        <v>68721824.099999994</v>
      </c>
      <c r="F69" s="13">
        <f t="shared" si="14"/>
        <v>0.17545994070188797</v>
      </c>
      <c r="G69" s="15">
        <f t="shared" si="2"/>
        <v>11103.865584100824</v>
      </c>
      <c r="M69" s="16"/>
      <c r="N69" s="16"/>
      <c r="O69" s="16"/>
    </row>
    <row r="70" spans="1:15" x14ac:dyDescent="0.3">
      <c r="A70" s="2" t="s">
        <v>23</v>
      </c>
      <c r="B70" s="11">
        <v>20191</v>
      </c>
      <c r="C70" s="12">
        <v>5631</v>
      </c>
      <c r="D70" s="13">
        <f t="shared" si="13"/>
        <v>0.16491916588566072</v>
      </c>
      <c r="E70" s="14">
        <v>59654366.770000003</v>
      </c>
      <c r="F70" s="13">
        <f t="shared" si="14"/>
        <v>0.1723375830481835</v>
      </c>
      <c r="G70" s="15">
        <f t="shared" si="2"/>
        <v>10593.920577162138</v>
      </c>
      <c r="M70" s="16"/>
      <c r="N70" s="16"/>
      <c r="O70" s="16"/>
    </row>
    <row r="71" spans="1:15" x14ac:dyDescent="0.3">
      <c r="A71" s="2" t="s">
        <v>23</v>
      </c>
      <c r="B71" s="11">
        <v>20192</v>
      </c>
      <c r="C71" s="12">
        <v>6575</v>
      </c>
      <c r="D71" s="13">
        <f t="shared" si="13"/>
        <v>0.16831784553157719</v>
      </c>
      <c r="E71" s="14">
        <v>71039920.439999998</v>
      </c>
      <c r="F71" s="13">
        <f t="shared" si="14"/>
        <v>0.181059287729532</v>
      </c>
      <c r="G71" s="15">
        <f t="shared" si="2"/>
        <v>10804.550637262357</v>
      </c>
      <c r="M71" s="16"/>
      <c r="N71" s="16"/>
      <c r="O71" s="16"/>
    </row>
    <row r="72" spans="1:15" x14ac:dyDescent="0.3">
      <c r="A72" s="2" t="s">
        <v>23</v>
      </c>
      <c r="B72" s="11">
        <v>20201</v>
      </c>
      <c r="C72" s="12">
        <v>3579</v>
      </c>
      <c r="D72" s="13">
        <f t="shared" si="13"/>
        <v>0.18210960158754388</v>
      </c>
      <c r="E72" s="14">
        <v>46231838.159999996</v>
      </c>
      <c r="F72" s="13">
        <f t="shared" si="14"/>
        <v>0.20251645233109677</v>
      </c>
      <c r="G72" s="15">
        <f t="shared" si="2"/>
        <v>12917.529522212908</v>
      </c>
      <c r="M72" s="16"/>
      <c r="N72" s="16"/>
      <c r="O72" s="16"/>
    </row>
    <row r="73" spans="1:15" x14ac:dyDescent="0.3">
      <c r="A73" s="2" t="s">
        <v>23</v>
      </c>
      <c r="B73" s="11">
        <v>20202</v>
      </c>
      <c r="C73" s="12">
        <v>4838</v>
      </c>
      <c r="D73" s="13">
        <f t="shared" si="13"/>
        <v>0.19499415581798396</v>
      </c>
      <c r="E73" s="14">
        <v>54942026.740000002</v>
      </c>
      <c r="F73" s="13">
        <f t="shared" si="14"/>
        <v>0.19441194792234098</v>
      </c>
      <c r="G73" s="15">
        <f t="shared" si="2"/>
        <v>11356.351124431583</v>
      </c>
      <c r="M73" s="16"/>
      <c r="N73" s="16"/>
      <c r="O73" s="16"/>
    </row>
    <row r="74" spans="1:15" x14ac:dyDescent="0.3">
      <c r="A74" s="2" t="s">
        <v>23</v>
      </c>
      <c r="B74" s="11">
        <v>20211</v>
      </c>
      <c r="C74" s="12">
        <v>3692</v>
      </c>
      <c r="D74" s="13">
        <f t="shared" si="13"/>
        <v>0.19954599502756459</v>
      </c>
      <c r="E74" s="14">
        <v>38395646.780000001</v>
      </c>
      <c r="F74" s="13">
        <f t="shared" si="14"/>
        <v>0.19330724670868268</v>
      </c>
      <c r="G74" s="15">
        <f t="shared" si="2"/>
        <v>10399.687643553631</v>
      </c>
      <c r="M74" s="16"/>
      <c r="N74" s="16"/>
      <c r="O74" s="16"/>
    </row>
    <row r="75" spans="1:15" x14ac:dyDescent="0.3">
      <c r="A75" s="2" t="s">
        <v>23</v>
      </c>
      <c r="B75" s="11">
        <v>20212</v>
      </c>
      <c r="C75" s="12">
        <v>5186</v>
      </c>
      <c r="D75" s="13">
        <f t="shared" si="13"/>
        <v>0.18044537230340987</v>
      </c>
      <c r="E75" s="14">
        <v>56153105.210000001</v>
      </c>
      <c r="F75" s="13">
        <f t="shared" si="14"/>
        <v>0.18321499348075385</v>
      </c>
      <c r="G75" s="15">
        <f t="shared" si="2"/>
        <v>10827.825917855766</v>
      </c>
      <c r="M75" s="16"/>
      <c r="N75" s="16"/>
      <c r="O75" s="16"/>
    </row>
    <row r="76" spans="1:15" x14ac:dyDescent="0.3">
      <c r="A76" s="2" t="s">
        <v>23</v>
      </c>
      <c r="B76" s="11">
        <v>20221</v>
      </c>
      <c r="C76" s="12">
        <v>4615</v>
      </c>
      <c r="D76" s="13">
        <f t="shared" si="13"/>
        <v>0.17855761046196703</v>
      </c>
      <c r="E76" s="14">
        <v>44052356.030000001</v>
      </c>
      <c r="F76" s="13">
        <f t="shared" si="14"/>
        <v>0.17772760326485318</v>
      </c>
      <c r="G76" s="15">
        <f t="shared" si="2"/>
        <v>9545.4725958829913</v>
      </c>
      <c r="M76" s="16"/>
      <c r="N76" s="16"/>
      <c r="O76" s="16"/>
    </row>
    <row r="77" spans="1:15" x14ac:dyDescent="0.3">
      <c r="A77" s="2" t="s">
        <v>23</v>
      </c>
      <c r="B77" s="11">
        <v>20222</v>
      </c>
      <c r="C77" s="12">
        <v>5552</v>
      </c>
      <c r="D77" s="13">
        <f t="shared" si="13"/>
        <v>0.17922975110565903</v>
      </c>
      <c r="E77" s="14">
        <v>54154317.329999998</v>
      </c>
      <c r="F77" s="13">
        <f t="shared" si="14"/>
        <v>0.17461959326620588</v>
      </c>
      <c r="G77" s="15">
        <f t="shared" si="2"/>
        <v>9754.0196920028811</v>
      </c>
      <c r="M77" s="16"/>
      <c r="N77" s="16"/>
      <c r="O77" s="16"/>
    </row>
    <row r="78" spans="1:15" x14ac:dyDescent="0.3">
      <c r="A78" s="2" t="s">
        <v>23</v>
      </c>
      <c r="B78" s="11">
        <v>20231</v>
      </c>
      <c r="C78" s="12">
        <v>5029</v>
      </c>
      <c r="D78" s="13">
        <f t="shared" si="13"/>
        <v>0.16945782929541395</v>
      </c>
      <c r="E78" s="14">
        <v>41887786.920000002</v>
      </c>
      <c r="F78" s="13">
        <f t="shared" si="14"/>
        <v>0.15849437110338987</v>
      </c>
      <c r="G78" s="15">
        <f t="shared" ref="G78" si="15">E78/C78</f>
        <v>8329.247747067011</v>
      </c>
      <c r="M78" s="16"/>
      <c r="N78" s="16"/>
      <c r="O78" s="16"/>
    </row>
    <row r="79" spans="1:15" x14ac:dyDescent="0.3">
      <c r="A79" s="2" t="s">
        <v>23</v>
      </c>
      <c r="B79" s="11">
        <v>20232</v>
      </c>
      <c r="C79" s="12">
        <v>5979</v>
      </c>
      <c r="D79" s="13">
        <f t="shared" si="13"/>
        <v>0.17117581379369579</v>
      </c>
      <c r="E79" s="14">
        <v>46837543.310000002</v>
      </c>
      <c r="F79" s="13">
        <f t="shared" si="14"/>
        <v>0.16127410585000002</v>
      </c>
      <c r="G79" s="15">
        <f t="shared" ref="G79:G81" si="16">E79/C79</f>
        <v>7833.6750811172442</v>
      </c>
      <c r="M79" s="16"/>
      <c r="N79" s="16"/>
      <c r="O79" s="16"/>
    </row>
    <row r="80" spans="1:15" x14ac:dyDescent="0.3">
      <c r="A80" s="2" t="s">
        <v>23</v>
      </c>
      <c r="B80" s="11">
        <v>20241</v>
      </c>
      <c r="C80" s="12">
        <v>5374</v>
      </c>
      <c r="D80" s="13">
        <f t="shared" si="13"/>
        <v>0.16701889607160617</v>
      </c>
      <c r="E80" s="14">
        <v>33317092.02</v>
      </c>
      <c r="F80" s="13">
        <f t="shared" si="14"/>
        <v>0.14386593448808116</v>
      </c>
      <c r="G80" s="15">
        <f t="shared" si="16"/>
        <v>6199.6821771492368</v>
      </c>
      <c r="M80" s="16"/>
      <c r="N80" s="16"/>
      <c r="O80" s="16"/>
    </row>
    <row r="81" spans="1:15" x14ac:dyDescent="0.3">
      <c r="A81" s="2" t="s">
        <v>23</v>
      </c>
      <c r="B81" s="11">
        <v>20242</v>
      </c>
      <c r="C81" s="12">
        <v>5993</v>
      </c>
      <c r="D81" s="13">
        <f t="shared" si="13"/>
        <v>0.16575853962107592</v>
      </c>
      <c r="E81" s="14">
        <v>32220601.859999999</v>
      </c>
      <c r="F81" s="13">
        <f t="shared" si="14"/>
        <v>0.14716004442212527</v>
      </c>
      <c r="G81" s="15">
        <f t="shared" si="16"/>
        <v>5376.3727448690133</v>
      </c>
      <c r="M81" s="16"/>
      <c r="N81" s="16"/>
      <c r="O81" s="16"/>
    </row>
    <row r="82" spans="1:15" x14ac:dyDescent="0.3">
      <c r="A82" s="2" t="s">
        <v>23</v>
      </c>
      <c r="B82" s="11">
        <v>20251</v>
      </c>
      <c r="C82" s="12">
        <v>5550</v>
      </c>
      <c r="D82" s="13">
        <f t="shared" si="13"/>
        <v>0.17624642743728167</v>
      </c>
      <c r="E82" s="14">
        <v>18348178.52</v>
      </c>
      <c r="F82" s="13">
        <f t="shared" si="14"/>
        <v>0.15226375566890776</v>
      </c>
      <c r="G82" s="15">
        <f t="shared" ref="G82" si="17">E82/C82</f>
        <v>3305.9781117117118</v>
      </c>
      <c r="M82" s="16"/>
      <c r="N82" s="16"/>
      <c r="O82" s="16"/>
    </row>
    <row r="83" spans="1:15" x14ac:dyDescent="0.3">
      <c r="A83" s="2" t="s">
        <v>23</v>
      </c>
      <c r="B83" s="11">
        <v>20252</v>
      </c>
      <c r="C83" s="12">
        <v>3126</v>
      </c>
      <c r="D83" s="13">
        <f t="shared" si="13"/>
        <v>0.16123375283680627</v>
      </c>
      <c r="E83" s="14">
        <v>4911620.7</v>
      </c>
      <c r="F83" s="13">
        <f t="shared" si="14"/>
        <v>0.14948384642366433</v>
      </c>
      <c r="G83" s="15">
        <f t="shared" ref="G83" si="18">E83/C83</f>
        <v>1571.2158349328215</v>
      </c>
      <c r="M83" s="16"/>
      <c r="N83" s="16"/>
      <c r="O83" s="16"/>
    </row>
    <row r="84" spans="1:15" x14ac:dyDescent="0.3">
      <c r="A84" s="2" t="s">
        <v>15</v>
      </c>
      <c r="B84" s="11">
        <v>20131</v>
      </c>
      <c r="C84" s="12">
        <v>102</v>
      </c>
      <c r="D84" s="13">
        <f t="shared" ref="D84:D109" si="19">C84/C110</f>
        <v>3.7522071806945262E-3</v>
      </c>
      <c r="E84" s="14">
        <v>1144002.05</v>
      </c>
      <c r="F84" s="13">
        <f t="shared" ref="F84:F109" si="20">E84/E110</f>
        <v>4.0224810124258516E-3</v>
      </c>
      <c r="G84" s="15">
        <f t="shared" si="2"/>
        <v>11215.706372549021</v>
      </c>
      <c r="M84" s="16"/>
      <c r="N84" s="16"/>
      <c r="O84" s="16"/>
    </row>
    <row r="85" spans="1:15" x14ac:dyDescent="0.3">
      <c r="A85" s="2" t="s">
        <v>15</v>
      </c>
      <c r="B85" s="11">
        <v>20132</v>
      </c>
      <c r="C85" s="12">
        <v>100</v>
      </c>
      <c r="D85" s="13">
        <f t="shared" si="19"/>
        <v>3.038682427299523E-3</v>
      </c>
      <c r="E85" s="14">
        <v>720894.71</v>
      </c>
      <c r="F85" s="13">
        <f t="shared" si="20"/>
        <v>2.0547182432826324E-3</v>
      </c>
      <c r="G85" s="15">
        <f t="shared" si="2"/>
        <v>7208.9470999999994</v>
      </c>
      <c r="M85" s="16"/>
      <c r="N85" s="16"/>
      <c r="O85" s="16"/>
    </row>
    <row r="86" spans="1:15" x14ac:dyDescent="0.3">
      <c r="A86" s="2" t="s">
        <v>15</v>
      </c>
      <c r="B86" s="11">
        <v>20141</v>
      </c>
      <c r="C86" s="12">
        <v>92</v>
      </c>
      <c r="D86" s="13">
        <f t="shared" si="19"/>
        <v>3.1407892940051893E-3</v>
      </c>
      <c r="E86" s="14">
        <v>1482643.89</v>
      </c>
      <c r="F86" s="13">
        <f t="shared" si="20"/>
        <v>4.8032236327994983E-3</v>
      </c>
      <c r="G86" s="15">
        <f t="shared" si="2"/>
        <v>16115.694456521738</v>
      </c>
      <c r="M86" s="16"/>
      <c r="N86" s="16"/>
      <c r="O86" s="16"/>
    </row>
    <row r="87" spans="1:15" x14ac:dyDescent="0.3">
      <c r="A87" s="2" t="s">
        <v>15</v>
      </c>
      <c r="B87" s="11">
        <v>20142</v>
      </c>
      <c r="C87" s="12">
        <v>92</v>
      </c>
      <c r="D87" s="13">
        <f t="shared" si="19"/>
        <v>2.9057831401408671E-3</v>
      </c>
      <c r="E87" s="14">
        <v>1582057.14</v>
      </c>
      <c r="F87" s="13">
        <f t="shared" si="20"/>
        <v>4.3375322665993961E-3</v>
      </c>
      <c r="G87" s="15">
        <f t="shared" si="2"/>
        <v>17196.273260869562</v>
      </c>
      <c r="M87" s="16"/>
      <c r="N87" s="16"/>
      <c r="O87" s="16"/>
    </row>
    <row r="88" spans="1:15" x14ac:dyDescent="0.3">
      <c r="A88" s="2" t="s">
        <v>15</v>
      </c>
      <c r="B88" s="11">
        <v>20151</v>
      </c>
      <c r="C88" s="12">
        <v>96</v>
      </c>
      <c r="D88" s="13">
        <f t="shared" si="19"/>
        <v>3.0517849763168768E-3</v>
      </c>
      <c r="E88" s="14">
        <v>1034943.55</v>
      </c>
      <c r="F88" s="13">
        <f t="shared" si="20"/>
        <v>3.0566007157553613E-3</v>
      </c>
      <c r="G88" s="15">
        <f t="shared" si="2"/>
        <v>10780.661979166667</v>
      </c>
      <c r="M88" s="16"/>
      <c r="N88" s="16"/>
      <c r="O88" s="16"/>
    </row>
    <row r="89" spans="1:15" x14ac:dyDescent="0.3">
      <c r="A89" s="2" t="s">
        <v>15</v>
      </c>
      <c r="B89" s="11">
        <v>20152</v>
      </c>
      <c r="C89" s="12">
        <v>122</v>
      </c>
      <c r="D89" s="13">
        <f t="shared" si="19"/>
        <v>3.4802453287690774E-3</v>
      </c>
      <c r="E89" s="14">
        <v>2083859.08</v>
      </c>
      <c r="F89" s="13">
        <f t="shared" si="20"/>
        <v>4.9610110910378504E-3</v>
      </c>
      <c r="G89" s="15">
        <f t="shared" ref="G89:G129" si="21">E89/C89</f>
        <v>17080.812131147541</v>
      </c>
      <c r="M89" s="16"/>
      <c r="N89" s="16"/>
      <c r="O89" s="16"/>
    </row>
    <row r="90" spans="1:15" x14ac:dyDescent="0.3">
      <c r="A90" s="2" t="s">
        <v>15</v>
      </c>
      <c r="B90" s="11">
        <v>20161</v>
      </c>
      <c r="C90" s="12">
        <v>135</v>
      </c>
      <c r="D90" s="13">
        <f t="shared" si="19"/>
        <v>4.1505257332595464E-3</v>
      </c>
      <c r="E90" s="14">
        <v>1687732.7</v>
      </c>
      <c r="F90" s="13">
        <f t="shared" si="20"/>
        <v>4.4952523197953091E-3</v>
      </c>
      <c r="G90" s="15">
        <f t="shared" si="21"/>
        <v>12501.723703703703</v>
      </c>
      <c r="M90" s="16"/>
      <c r="N90" s="16"/>
      <c r="O90" s="16"/>
    </row>
    <row r="91" spans="1:15" x14ac:dyDescent="0.3">
      <c r="A91" s="2" t="s">
        <v>15</v>
      </c>
      <c r="B91" s="11">
        <v>20162</v>
      </c>
      <c r="C91" s="12">
        <v>130</v>
      </c>
      <c r="D91" s="13">
        <f t="shared" si="19"/>
        <v>3.4033195455259436E-3</v>
      </c>
      <c r="E91" s="14">
        <v>1726536.55</v>
      </c>
      <c r="F91" s="13">
        <f t="shared" si="20"/>
        <v>4.198168784874186E-3</v>
      </c>
      <c r="G91" s="15">
        <f t="shared" si="21"/>
        <v>13281.050384615384</v>
      </c>
      <c r="M91" s="16"/>
      <c r="N91" s="16"/>
      <c r="O91" s="16"/>
    </row>
    <row r="92" spans="1:15" x14ac:dyDescent="0.3">
      <c r="A92" s="2" t="s">
        <v>15</v>
      </c>
      <c r="B92" s="11">
        <v>20171</v>
      </c>
      <c r="C92" s="12">
        <v>132</v>
      </c>
      <c r="D92" s="13">
        <f t="shared" si="19"/>
        <v>3.9267015706806281E-3</v>
      </c>
      <c r="E92" s="14">
        <v>1194778.17</v>
      </c>
      <c r="F92" s="13">
        <f t="shared" si="20"/>
        <v>3.5252501568933674E-3</v>
      </c>
      <c r="G92" s="15">
        <f t="shared" si="21"/>
        <v>9051.3497727272716</v>
      </c>
      <c r="M92" s="16"/>
      <c r="N92" s="16"/>
      <c r="O92" s="16"/>
    </row>
    <row r="93" spans="1:15" x14ac:dyDescent="0.3">
      <c r="A93" s="2" t="s">
        <v>15</v>
      </c>
      <c r="B93" s="11">
        <v>20172</v>
      </c>
      <c r="C93" s="12">
        <v>174</v>
      </c>
      <c r="D93" s="13">
        <f t="shared" si="19"/>
        <v>4.4664630233334189E-3</v>
      </c>
      <c r="E93" s="14">
        <v>1449815.54</v>
      </c>
      <c r="F93" s="13">
        <f t="shared" si="20"/>
        <v>3.6589684782000367E-3</v>
      </c>
      <c r="G93" s="15">
        <f t="shared" si="21"/>
        <v>8332.2732183908047</v>
      </c>
      <c r="M93" s="16"/>
      <c r="N93" s="16"/>
      <c r="O93" s="16"/>
    </row>
    <row r="94" spans="1:15" x14ac:dyDescent="0.3">
      <c r="A94" s="2" t="s">
        <v>15</v>
      </c>
      <c r="B94" s="11">
        <v>20181</v>
      </c>
      <c r="C94" s="12">
        <v>128</v>
      </c>
      <c r="D94" s="13">
        <f t="shared" si="19"/>
        <v>3.7782631796446069E-3</v>
      </c>
      <c r="E94" s="14">
        <v>1292390.04</v>
      </c>
      <c r="F94" s="13">
        <f t="shared" si="20"/>
        <v>3.8050200855006288E-3</v>
      </c>
      <c r="G94" s="15">
        <f t="shared" si="21"/>
        <v>10096.7971875</v>
      </c>
      <c r="M94" s="16"/>
      <c r="N94" s="16"/>
      <c r="O94" s="16"/>
    </row>
    <row r="95" spans="1:15" x14ac:dyDescent="0.3">
      <c r="A95" s="2" t="s">
        <v>15</v>
      </c>
      <c r="B95" s="11">
        <v>20182</v>
      </c>
      <c r="C95" s="12">
        <v>116</v>
      </c>
      <c r="D95" s="13">
        <f t="shared" si="19"/>
        <v>3.0189464917759735E-3</v>
      </c>
      <c r="E95" s="14">
        <v>1634253.43</v>
      </c>
      <c r="F95" s="13">
        <f t="shared" si="20"/>
        <v>4.1725610994027299E-3</v>
      </c>
      <c r="G95" s="15">
        <f t="shared" si="21"/>
        <v>14088.391637931034</v>
      </c>
      <c r="M95" s="16"/>
      <c r="N95" s="16"/>
      <c r="O95" s="16"/>
    </row>
    <row r="96" spans="1:15" x14ac:dyDescent="0.3">
      <c r="A96" s="2" t="s">
        <v>15</v>
      </c>
      <c r="B96" s="11">
        <v>20191</v>
      </c>
      <c r="C96" s="12">
        <v>128</v>
      </c>
      <c r="D96" s="13">
        <f t="shared" si="19"/>
        <v>3.7488284910965324E-3</v>
      </c>
      <c r="E96" s="14">
        <v>1634582.62</v>
      </c>
      <c r="F96" s="13">
        <f t="shared" si="20"/>
        <v>4.7222028038529686E-3</v>
      </c>
      <c r="G96" s="15">
        <f t="shared" si="21"/>
        <v>12770.176718750001</v>
      </c>
      <c r="M96" s="16"/>
      <c r="N96" s="16"/>
      <c r="O96" s="16"/>
    </row>
    <row r="97" spans="1:15" x14ac:dyDescent="0.3">
      <c r="A97" s="2" t="s">
        <v>15</v>
      </c>
      <c r="B97" s="11">
        <v>20192</v>
      </c>
      <c r="C97" s="12">
        <v>125</v>
      </c>
      <c r="D97" s="13">
        <f t="shared" si="19"/>
        <v>3.1999590405242815E-3</v>
      </c>
      <c r="E97" s="14">
        <v>1873159.83</v>
      </c>
      <c r="F97" s="13">
        <f t="shared" si="20"/>
        <v>4.7741183059153113E-3</v>
      </c>
      <c r="G97" s="15">
        <f t="shared" si="21"/>
        <v>14985.27864</v>
      </c>
      <c r="M97" s="16"/>
      <c r="N97" s="16"/>
      <c r="O97" s="16"/>
    </row>
    <row r="98" spans="1:15" x14ac:dyDescent="0.3">
      <c r="A98" s="2" t="s">
        <v>15</v>
      </c>
      <c r="B98" s="11">
        <v>20201</v>
      </c>
      <c r="C98" s="12">
        <v>62</v>
      </c>
      <c r="D98" s="13">
        <f t="shared" si="19"/>
        <v>3.1547346461100086E-3</v>
      </c>
      <c r="E98" s="14">
        <v>786016.91</v>
      </c>
      <c r="F98" s="13">
        <f t="shared" si="20"/>
        <v>3.4431111204048003E-3</v>
      </c>
      <c r="G98" s="15">
        <f t="shared" si="21"/>
        <v>12677.692096774193</v>
      </c>
      <c r="M98" s="16"/>
      <c r="N98" s="16"/>
      <c r="O98" s="16"/>
    </row>
    <row r="99" spans="1:15" x14ac:dyDescent="0.3">
      <c r="A99" s="2" t="s">
        <v>15</v>
      </c>
      <c r="B99" s="11">
        <v>20202</v>
      </c>
      <c r="C99" s="12">
        <v>74</v>
      </c>
      <c r="D99" s="13">
        <f t="shared" si="19"/>
        <v>2.9825480633589941E-3</v>
      </c>
      <c r="E99" s="14">
        <v>1047479.45</v>
      </c>
      <c r="F99" s="13">
        <f t="shared" si="20"/>
        <v>3.706498146615739E-3</v>
      </c>
      <c r="G99" s="15">
        <f t="shared" si="21"/>
        <v>14155.127702702703</v>
      </c>
      <c r="M99" s="16"/>
      <c r="N99" s="16"/>
      <c r="O99" s="16"/>
    </row>
    <row r="100" spans="1:15" x14ac:dyDescent="0.3">
      <c r="A100" s="2" t="s">
        <v>15</v>
      </c>
      <c r="B100" s="11">
        <v>20211</v>
      </c>
      <c r="C100" s="12">
        <v>42</v>
      </c>
      <c r="D100" s="13">
        <f t="shared" si="19"/>
        <v>2.2700248621770618E-3</v>
      </c>
      <c r="E100" s="14">
        <v>371080.46</v>
      </c>
      <c r="F100" s="13">
        <f t="shared" si="20"/>
        <v>1.8682467426842876E-3</v>
      </c>
      <c r="G100" s="15">
        <f t="shared" si="21"/>
        <v>8835.2490476190487</v>
      </c>
      <c r="M100" s="16"/>
      <c r="N100" s="16"/>
      <c r="O100" s="16"/>
    </row>
    <row r="101" spans="1:15" x14ac:dyDescent="0.3">
      <c r="A101" s="2" t="s">
        <v>15</v>
      </c>
      <c r="B101" s="11">
        <v>20212</v>
      </c>
      <c r="C101" s="12">
        <v>86</v>
      </c>
      <c r="D101" s="13">
        <f t="shared" si="19"/>
        <v>2.9923451635351424E-3</v>
      </c>
      <c r="E101" s="14">
        <v>1045855.02</v>
      </c>
      <c r="F101" s="13">
        <f t="shared" si="20"/>
        <v>3.4123904627270689E-3</v>
      </c>
      <c r="G101" s="15">
        <f t="shared" si="21"/>
        <v>12161.104883720931</v>
      </c>
      <c r="M101" s="16"/>
      <c r="N101" s="16"/>
      <c r="O101" s="16"/>
    </row>
    <row r="102" spans="1:15" x14ac:dyDescent="0.3">
      <c r="A102" s="2" t="s">
        <v>15</v>
      </c>
      <c r="B102" s="11">
        <v>20221</v>
      </c>
      <c r="C102" s="12">
        <v>58</v>
      </c>
      <c r="D102" s="13">
        <f t="shared" si="19"/>
        <v>2.2440609765534318E-3</v>
      </c>
      <c r="E102" s="14">
        <v>584366.98</v>
      </c>
      <c r="F102" s="13">
        <f t="shared" si="20"/>
        <v>2.3576069963611519E-3</v>
      </c>
      <c r="G102" s="15">
        <f t="shared" si="21"/>
        <v>10075.29275862069</v>
      </c>
      <c r="M102" s="16"/>
      <c r="N102" s="16"/>
      <c r="O102" s="16"/>
    </row>
    <row r="103" spans="1:15" x14ac:dyDescent="0.3">
      <c r="A103" s="2" t="s">
        <v>15</v>
      </c>
      <c r="B103" s="11">
        <v>20222</v>
      </c>
      <c r="C103" s="12">
        <v>62</v>
      </c>
      <c r="D103" s="13">
        <f t="shared" si="19"/>
        <v>2.0014849727216966E-3</v>
      </c>
      <c r="E103" s="14">
        <v>558739.81000000006</v>
      </c>
      <c r="F103" s="13">
        <f t="shared" si="20"/>
        <v>1.801646169211107E-3</v>
      </c>
      <c r="G103" s="15">
        <f t="shared" si="21"/>
        <v>9011.93241935484</v>
      </c>
      <c r="M103" s="16"/>
      <c r="N103" s="16"/>
      <c r="O103" s="16"/>
    </row>
    <row r="104" spans="1:15" x14ac:dyDescent="0.3">
      <c r="A104" s="2" t="s">
        <v>15</v>
      </c>
      <c r="B104" s="11">
        <v>20231</v>
      </c>
      <c r="C104" s="12">
        <v>97</v>
      </c>
      <c r="D104" s="13">
        <f t="shared" si="19"/>
        <v>3.2685244465410924E-3</v>
      </c>
      <c r="E104" s="14">
        <v>806762.63</v>
      </c>
      <c r="F104" s="13">
        <f t="shared" si="20"/>
        <v>3.0526161698582002E-3</v>
      </c>
      <c r="G104" s="15">
        <f t="shared" ref="G104" si="22">E104/C104</f>
        <v>8317.1405154639178</v>
      </c>
      <c r="M104" s="16"/>
      <c r="N104" s="16"/>
      <c r="O104" s="16"/>
    </row>
    <row r="105" spans="1:15" x14ac:dyDescent="0.3">
      <c r="A105" s="2" t="s">
        <v>15</v>
      </c>
      <c r="B105" s="11">
        <v>20232</v>
      </c>
      <c r="C105" s="12">
        <v>92</v>
      </c>
      <c r="D105" s="13">
        <f t="shared" si="19"/>
        <v>2.6339145122963726E-3</v>
      </c>
      <c r="E105" s="14">
        <v>830031.37</v>
      </c>
      <c r="F105" s="13">
        <f t="shared" si="20"/>
        <v>2.8580185373561283E-3</v>
      </c>
      <c r="G105" s="15">
        <f t="shared" ref="G105:G107" si="23">E105/C105</f>
        <v>9022.0801086956526</v>
      </c>
      <c r="M105" s="16"/>
      <c r="N105" s="16"/>
      <c r="O105" s="16"/>
    </row>
    <row r="106" spans="1:15" x14ac:dyDescent="0.3">
      <c r="A106" s="2" t="s">
        <v>15</v>
      </c>
      <c r="B106" s="11">
        <v>20241</v>
      </c>
      <c r="C106" s="12">
        <v>63</v>
      </c>
      <c r="D106" s="13">
        <f t="shared" si="19"/>
        <v>1.9579811039283938E-3</v>
      </c>
      <c r="E106" s="14">
        <v>391371.85</v>
      </c>
      <c r="F106" s="13">
        <f t="shared" si="20"/>
        <v>1.6899757307384331E-3</v>
      </c>
      <c r="G106" s="15">
        <f t="shared" si="23"/>
        <v>6212.2515873015873</v>
      </c>
      <c r="M106" s="16"/>
      <c r="N106" s="16"/>
      <c r="O106" s="16"/>
    </row>
    <row r="107" spans="1:15" x14ac:dyDescent="0.3">
      <c r="A107" s="2" t="s">
        <v>15</v>
      </c>
      <c r="B107" s="11">
        <v>20242</v>
      </c>
      <c r="C107" s="12">
        <v>68</v>
      </c>
      <c r="D107" s="13">
        <f t="shared" si="19"/>
        <v>1.880791038583875E-3</v>
      </c>
      <c r="E107" s="14">
        <v>299511.39</v>
      </c>
      <c r="F107" s="13">
        <f t="shared" si="20"/>
        <v>1.3679480491657237E-3</v>
      </c>
      <c r="G107" s="15">
        <f t="shared" si="23"/>
        <v>4404.5792647058825</v>
      </c>
      <c r="M107" s="16"/>
      <c r="N107" s="16"/>
      <c r="O107" s="16"/>
    </row>
    <row r="108" spans="1:15" x14ac:dyDescent="0.3">
      <c r="A108" s="2" t="s">
        <v>15</v>
      </c>
      <c r="B108" s="11">
        <v>20251</v>
      </c>
      <c r="C108" s="12">
        <v>47</v>
      </c>
      <c r="D108" s="13">
        <f t="shared" si="19"/>
        <v>1.4925373134328358E-3</v>
      </c>
      <c r="E108" s="14">
        <v>172177.09</v>
      </c>
      <c r="F108" s="13">
        <f t="shared" si="20"/>
        <v>1.4288246833312117E-3</v>
      </c>
      <c r="G108" s="15">
        <f t="shared" ref="G108" si="24">E108/C108</f>
        <v>3663.3423404255318</v>
      </c>
      <c r="M108" s="16"/>
      <c r="N108" s="16"/>
      <c r="O108" s="16"/>
    </row>
    <row r="109" spans="1:15" x14ac:dyDescent="0.3">
      <c r="A109" s="2" t="s">
        <v>15</v>
      </c>
      <c r="B109" s="11">
        <v>20252</v>
      </c>
      <c r="C109" s="12">
        <v>33</v>
      </c>
      <c r="D109" s="13">
        <f t="shared" si="19"/>
        <v>1.7020837631524653E-3</v>
      </c>
      <c r="E109" s="14">
        <v>66020.13</v>
      </c>
      <c r="F109" s="13">
        <f t="shared" si="20"/>
        <v>2.0093047848320929E-3</v>
      </c>
      <c r="G109" s="15">
        <f t="shared" ref="G109" si="25">E109/C109</f>
        <v>2000.6100000000001</v>
      </c>
      <c r="M109" s="16"/>
      <c r="N109" s="16"/>
      <c r="O109" s="16"/>
    </row>
    <row r="110" spans="1:15" x14ac:dyDescent="0.3">
      <c r="A110" s="2" t="s">
        <v>24</v>
      </c>
      <c r="B110" s="11">
        <v>20131</v>
      </c>
      <c r="C110" s="12">
        <f t="shared" ref="C110:F135" si="26">C6+C32+C58+C84</f>
        <v>27184</v>
      </c>
      <c r="D110" s="13">
        <f t="shared" si="26"/>
        <v>1</v>
      </c>
      <c r="E110" s="14">
        <f t="shared" si="26"/>
        <v>284402100.71000004</v>
      </c>
      <c r="F110" s="13">
        <f t="shared" si="26"/>
        <v>0.99999999999999989</v>
      </c>
      <c r="G110" s="15">
        <f t="shared" si="21"/>
        <v>10462.113769496764</v>
      </c>
      <c r="M110" s="16"/>
      <c r="N110" s="16"/>
      <c r="O110" s="16"/>
    </row>
    <row r="111" spans="1:15" x14ac:dyDescent="0.3">
      <c r="A111" s="2" t="s">
        <v>24</v>
      </c>
      <c r="B111" s="11">
        <v>20132</v>
      </c>
      <c r="C111" s="12">
        <f t="shared" si="26"/>
        <v>32909</v>
      </c>
      <c r="D111" s="13">
        <f t="shared" si="26"/>
        <v>1</v>
      </c>
      <c r="E111" s="14">
        <f t="shared" si="26"/>
        <v>350848449.58999997</v>
      </c>
      <c r="F111" s="13">
        <f t="shared" si="26"/>
        <v>1</v>
      </c>
      <c r="G111" s="15">
        <f t="shared" si="21"/>
        <v>10661.170184144154</v>
      </c>
      <c r="M111" s="16"/>
      <c r="N111" s="16"/>
      <c r="O111" s="16"/>
    </row>
    <row r="112" spans="1:15" x14ac:dyDescent="0.3">
      <c r="A112" s="2" t="s">
        <v>24</v>
      </c>
      <c r="B112" s="11">
        <v>20141</v>
      </c>
      <c r="C112" s="12">
        <f t="shared" si="26"/>
        <v>29292</v>
      </c>
      <c r="D112" s="13">
        <f t="shared" si="26"/>
        <v>1</v>
      </c>
      <c r="E112" s="14">
        <f t="shared" si="26"/>
        <v>308676839.42000002</v>
      </c>
      <c r="F112" s="13">
        <f t="shared" si="26"/>
        <v>0.99999999999999989</v>
      </c>
      <c r="G112" s="15">
        <f t="shared" si="21"/>
        <v>10537.922962583641</v>
      </c>
      <c r="M112" s="16"/>
      <c r="N112" s="16"/>
      <c r="O112" s="16"/>
    </row>
    <row r="113" spans="1:15" x14ac:dyDescent="0.3">
      <c r="A113" s="2" t="s">
        <v>24</v>
      </c>
      <c r="B113" s="11">
        <v>20142</v>
      </c>
      <c r="C113" s="12">
        <f t="shared" si="26"/>
        <v>31661</v>
      </c>
      <c r="D113" s="13">
        <f t="shared" si="26"/>
        <v>1</v>
      </c>
      <c r="E113" s="14">
        <f t="shared" si="26"/>
        <v>364736685</v>
      </c>
      <c r="F113" s="13">
        <f t="shared" si="26"/>
        <v>0.99999999999999989</v>
      </c>
      <c r="G113" s="15">
        <f t="shared" si="21"/>
        <v>11520.062063737721</v>
      </c>
      <c r="M113" s="16"/>
      <c r="N113" s="16"/>
      <c r="O113" s="16"/>
    </row>
    <row r="114" spans="1:15" x14ac:dyDescent="0.3">
      <c r="A114" s="2" t="s">
        <v>24</v>
      </c>
      <c r="B114" s="11">
        <v>20151</v>
      </c>
      <c r="C114" s="12">
        <f t="shared" si="26"/>
        <v>31457</v>
      </c>
      <c r="D114" s="13">
        <f t="shared" si="26"/>
        <v>1.0000000000000002</v>
      </c>
      <c r="E114" s="14">
        <f t="shared" si="26"/>
        <v>338592981.63000005</v>
      </c>
      <c r="F114" s="13">
        <f t="shared" si="26"/>
        <v>0.99999999999999978</v>
      </c>
      <c r="G114" s="15">
        <f t="shared" si="21"/>
        <v>10763.676816924693</v>
      </c>
      <c r="M114" s="16"/>
      <c r="N114" s="16"/>
      <c r="O114" s="16"/>
    </row>
    <row r="115" spans="1:15" x14ac:dyDescent="0.3">
      <c r="A115" s="2" t="s">
        <v>24</v>
      </c>
      <c r="B115" s="11">
        <v>20152</v>
      </c>
      <c r="C115" s="12">
        <f t="shared" si="26"/>
        <v>35055</v>
      </c>
      <c r="D115" s="13">
        <f t="shared" si="26"/>
        <v>1</v>
      </c>
      <c r="E115" s="14">
        <f t="shared" si="26"/>
        <v>420047252.81999999</v>
      </c>
      <c r="F115" s="13">
        <f t="shared" si="26"/>
        <v>1</v>
      </c>
      <c r="G115" s="15">
        <f t="shared" si="21"/>
        <v>11982.520405648267</v>
      </c>
      <c r="M115" s="16"/>
      <c r="N115" s="16"/>
      <c r="O115" s="16"/>
    </row>
    <row r="116" spans="1:15" x14ac:dyDescent="0.3">
      <c r="A116" s="2" t="s">
        <v>24</v>
      </c>
      <c r="B116" s="11">
        <v>20161</v>
      </c>
      <c r="C116" s="12">
        <f t="shared" si="26"/>
        <v>32526</v>
      </c>
      <c r="D116" s="13">
        <f t="shared" si="26"/>
        <v>1</v>
      </c>
      <c r="E116" s="14">
        <f t="shared" si="26"/>
        <v>375447823.60000002</v>
      </c>
      <c r="F116" s="13">
        <f t="shared" si="26"/>
        <v>0.99999999999999989</v>
      </c>
      <c r="G116" s="15">
        <f t="shared" si="21"/>
        <v>11543.006321096969</v>
      </c>
      <c r="M116" s="16"/>
      <c r="N116" s="16"/>
      <c r="O116" s="16"/>
    </row>
    <row r="117" spans="1:15" x14ac:dyDescent="0.3">
      <c r="A117" s="2" t="s">
        <v>24</v>
      </c>
      <c r="B117" s="11">
        <v>20162</v>
      </c>
      <c r="C117" s="12">
        <f t="shared" si="26"/>
        <v>38198</v>
      </c>
      <c r="D117" s="13">
        <f t="shared" si="26"/>
        <v>1</v>
      </c>
      <c r="E117" s="14">
        <f t="shared" si="26"/>
        <v>411259441.55000001</v>
      </c>
      <c r="F117" s="13">
        <f t="shared" si="26"/>
        <v>1</v>
      </c>
      <c r="G117" s="15">
        <f t="shared" si="21"/>
        <v>10766.517659301535</v>
      </c>
      <c r="M117" s="16"/>
      <c r="N117" s="16"/>
      <c r="O117" s="16"/>
    </row>
    <row r="118" spans="1:15" x14ac:dyDescent="0.3">
      <c r="A118" s="2" t="s">
        <v>24</v>
      </c>
      <c r="B118" s="11">
        <v>20171</v>
      </c>
      <c r="C118" s="12">
        <f t="shared" si="26"/>
        <v>33616</v>
      </c>
      <c r="D118" s="13">
        <f t="shared" si="26"/>
        <v>1</v>
      </c>
      <c r="E118" s="14">
        <f t="shared" si="26"/>
        <v>338920109.73000002</v>
      </c>
      <c r="F118" s="13">
        <f t="shared" si="26"/>
        <v>1</v>
      </c>
      <c r="G118" s="15">
        <f t="shared" si="21"/>
        <v>10082.107024333651</v>
      </c>
      <c r="M118" s="16"/>
      <c r="N118" s="16"/>
      <c r="O118" s="16"/>
    </row>
    <row r="119" spans="1:15" x14ac:dyDescent="0.3">
      <c r="A119" s="2" t="s">
        <v>24</v>
      </c>
      <c r="B119" s="11">
        <v>20172</v>
      </c>
      <c r="C119" s="12">
        <f t="shared" si="26"/>
        <v>38957</v>
      </c>
      <c r="D119" s="13">
        <f t="shared" si="26"/>
        <v>1</v>
      </c>
      <c r="E119" s="14">
        <f t="shared" si="26"/>
        <v>396236138.31</v>
      </c>
      <c r="F119" s="13">
        <f t="shared" si="26"/>
        <v>1</v>
      </c>
      <c r="G119" s="15">
        <f t="shared" si="21"/>
        <v>10171.115288908284</v>
      </c>
      <c r="M119" s="16"/>
      <c r="N119" s="16"/>
      <c r="O119" s="16"/>
    </row>
    <row r="120" spans="1:15" x14ac:dyDescent="0.3">
      <c r="A120" s="2" t="s">
        <v>24</v>
      </c>
      <c r="B120" s="11">
        <v>20181</v>
      </c>
      <c r="C120" s="12">
        <f t="shared" si="26"/>
        <v>33878</v>
      </c>
      <c r="D120" s="13">
        <f t="shared" si="26"/>
        <v>0.99999999999999989</v>
      </c>
      <c r="E120" s="14">
        <f t="shared" si="26"/>
        <v>339653933.74000007</v>
      </c>
      <c r="F120" s="13">
        <f t="shared" si="26"/>
        <v>0.99999999999999978</v>
      </c>
      <c r="G120" s="15">
        <f t="shared" si="21"/>
        <v>10025.796497431964</v>
      </c>
      <c r="M120" s="16"/>
      <c r="N120" s="16"/>
    </row>
    <row r="121" spans="1:15" x14ac:dyDescent="0.3">
      <c r="A121" s="2" t="s">
        <v>24</v>
      </c>
      <c r="B121" s="11">
        <v>20182</v>
      </c>
      <c r="C121" s="12">
        <f t="shared" si="26"/>
        <v>38424</v>
      </c>
      <c r="D121" s="13">
        <f t="shared" si="26"/>
        <v>0.99999999999999989</v>
      </c>
      <c r="E121" s="14">
        <f t="shared" si="26"/>
        <v>391666746.41000003</v>
      </c>
      <c r="F121" s="13">
        <f t="shared" si="26"/>
        <v>1</v>
      </c>
      <c r="G121" s="15">
        <f t="shared" si="21"/>
        <v>10193.28405189465</v>
      </c>
      <c r="M121" s="16"/>
      <c r="N121" s="16"/>
    </row>
    <row r="122" spans="1:15" x14ac:dyDescent="0.3">
      <c r="A122" s="2" t="s">
        <v>24</v>
      </c>
      <c r="B122" s="11">
        <v>20191</v>
      </c>
      <c r="C122" s="12">
        <f t="shared" si="26"/>
        <v>34144</v>
      </c>
      <c r="D122" s="13">
        <f t="shared" si="26"/>
        <v>0.99999999999999989</v>
      </c>
      <c r="E122" s="14">
        <f t="shared" si="26"/>
        <v>346148331.17000002</v>
      </c>
      <c r="F122" s="13">
        <f t="shared" si="26"/>
        <v>1</v>
      </c>
      <c r="G122" s="15">
        <f t="shared" si="21"/>
        <v>10137.896297153235</v>
      </c>
      <c r="M122" s="16"/>
      <c r="N122" s="16"/>
    </row>
    <row r="123" spans="1:15" x14ac:dyDescent="0.3">
      <c r="A123" s="2" t="s">
        <v>24</v>
      </c>
      <c r="B123" s="11">
        <v>20192</v>
      </c>
      <c r="C123" s="12">
        <f t="shared" si="26"/>
        <v>39063</v>
      </c>
      <c r="D123" s="13">
        <f t="shared" si="26"/>
        <v>1</v>
      </c>
      <c r="E123" s="14">
        <f t="shared" si="26"/>
        <v>392357229.12</v>
      </c>
      <c r="F123" s="13">
        <f t="shared" si="26"/>
        <v>1</v>
      </c>
      <c r="G123" s="15">
        <f t="shared" si="21"/>
        <v>10044.216499500806</v>
      </c>
      <c r="M123" s="16"/>
      <c r="N123" s="16"/>
    </row>
    <row r="124" spans="1:15" x14ac:dyDescent="0.3">
      <c r="A124" s="2" t="s">
        <v>24</v>
      </c>
      <c r="B124" s="11">
        <v>20201</v>
      </c>
      <c r="C124" s="12">
        <f t="shared" si="26"/>
        <v>19653</v>
      </c>
      <c r="D124" s="13">
        <f t="shared" si="26"/>
        <v>1</v>
      </c>
      <c r="E124" s="14">
        <f t="shared" si="26"/>
        <v>228286826.21999997</v>
      </c>
      <c r="F124" s="13">
        <f t="shared" si="26"/>
        <v>1</v>
      </c>
      <c r="G124" s="15">
        <f t="shared" si="21"/>
        <v>11615.876773011752</v>
      </c>
      <c r="M124" s="16"/>
      <c r="N124" s="16"/>
    </row>
    <row r="125" spans="1:15" x14ac:dyDescent="0.3">
      <c r="A125" s="2" t="s">
        <v>24</v>
      </c>
      <c r="B125" s="11">
        <v>20202</v>
      </c>
      <c r="C125" s="12">
        <f t="shared" si="26"/>
        <v>24811</v>
      </c>
      <c r="D125" s="13">
        <f t="shared" si="26"/>
        <v>1</v>
      </c>
      <c r="E125" s="14">
        <f t="shared" si="26"/>
        <v>282606225.21999997</v>
      </c>
      <c r="F125" s="13">
        <f t="shared" si="26"/>
        <v>1</v>
      </c>
      <c r="G125" s="15">
        <f t="shared" si="21"/>
        <v>11390.360131393332</v>
      </c>
      <c r="M125" s="16"/>
      <c r="N125" s="16"/>
    </row>
    <row r="126" spans="1:15" x14ac:dyDescent="0.3">
      <c r="A126" s="2" t="s">
        <v>24</v>
      </c>
      <c r="B126" s="11">
        <v>20211</v>
      </c>
      <c r="C126" s="12">
        <f t="shared" si="26"/>
        <v>18502</v>
      </c>
      <c r="D126" s="13">
        <f t="shared" si="26"/>
        <v>1</v>
      </c>
      <c r="E126" s="14">
        <f t="shared" si="26"/>
        <v>198624973.63</v>
      </c>
      <c r="F126" s="13">
        <f t="shared" si="26"/>
        <v>1</v>
      </c>
      <c r="G126" s="15">
        <f t="shared" si="21"/>
        <v>10735.324485461031</v>
      </c>
      <c r="M126" s="16"/>
      <c r="N126" s="16"/>
    </row>
    <row r="127" spans="1:15" x14ac:dyDescent="0.3">
      <c r="A127" s="2" t="s">
        <v>24</v>
      </c>
      <c r="B127" s="11">
        <v>20212</v>
      </c>
      <c r="C127" s="12">
        <f t="shared" si="26"/>
        <v>28740</v>
      </c>
      <c r="D127" s="13">
        <f t="shared" si="26"/>
        <v>1</v>
      </c>
      <c r="E127" s="14">
        <f t="shared" si="26"/>
        <v>306487499.43000001</v>
      </c>
      <c r="F127" s="13">
        <f t="shared" si="26"/>
        <v>1</v>
      </c>
      <c r="G127" s="15">
        <f t="shared" si="21"/>
        <v>10664.144030271398</v>
      </c>
      <c r="M127" s="16"/>
      <c r="N127" s="16"/>
    </row>
    <row r="128" spans="1:15" x14ac:dyDescent="0.3">
      <c r="A128" s="2" t="s">
        <v>24</v>
      </c>
      <c r="B128" s="11">
        <v>20221</v>
      </c>
      <c r="C128" s="12">
        <f t="shared" si="26"/>
        <v>25846</v>
      </c>
      <c r="D128" s="13">
        <f t="shared" si="26"/>
        <v>0.99999999999999989</v>
      </c>
      <c r="E128" s="14">
        <f t="shared" si="26"/>
        <v>247864457.86000001</v>
      </c>
      <c r="F128" s="13">
        <f t="shared" si="26"/>
        <v>1</v>
      </c>
      <c r="G128" s="15">
        <f t="shared" si="21"/>
        <v>9590.0509889344594</v>
      </c>
      <c r="M128" s="16"/>
      <c r="N128" s="16"/>
    </row>
    <row r="129" spans="1:14" x14ac:dyDescent="0.3">
      <c r="A129" s="2" t="s">
        <v>24</v>
      </c>
      <c r="B129" s="11">
        <v>20222</v>
      </c>
      <c r="C129" s="12">
        <f t="shared" si="26"/>
        <v>30977</v>
      </c>
      <c r="D129" s="13">
        <f t="shared" si="26"/>
        <v>1</v>
      </c>
      <c r="E129" s="14">
        <f t="shared" si="26"/>
        <v>310127382.13999999</v>
      </c>
      <c r="F129" s="13">
        <f t="shared" si="26"/>
        <v>1</v>
      </c>
      <c r="G129" s="15">
        <f t="shared" si="21"/>
        <v>10011.537015850468</v>
      </c>
      <c r="M129" s="16"/>
      <c r="N129" s="16"/>
    </row>
    <row r="130" spans="1:14" x14ac:dyDescent="0.3">
      <c r="A130" s="2" t="s">
        <v>24</v>
      </c>
      <c r="B130" s="11">
        <v>20231</v>
      </c>
      <c r="C130" s="12">
        <f t="shared" si="26"/>
        <v>29677</v>
      </c>
      <c r="D130" s="13">
        <f t="shared" si="26"/>
        <v>1</v>
      </c>
      <c r="E130" s="14">
        <f t="shared" si="26"/>
        <v>264285643.88999999</v>
      </c>
      <c r="F130" s="13">
        <f t="shared" si="26"/>
        <v>1.0000000000000002</v>
      </c>
      <c r="G130" s="15">
        <f t="shared" ref="G130:G134" si="27">E130/C130</f>
        <v>8905.4029682919427</v>
      </c>
    </row>
    <row r="131" spans="1:14" x14ac:dyDescent="0.3">
      <c r="A131" s="2" t="s">
        <v>24</v>
      </c>
      <c r="B131" s="11">
        <v>20232</v>
      </c>
      <c r="C131" s="12">
        <f t="shared" si="26"/>
        <v>34929</v>
      </c>
      <c r="D131" s="13">
        <f t="shared" si="26"/>
        <v>0.99999999999999989</v>
      </c>
      <c r="E131" s="14">
        <f t="shared" si="26"/>
        <v>290421968.63</v>
      </c>
      <c r="F131" s="13">
        <f t="shared" si="26"/>
        <v>1</v>
      </c>
      <c r="G131" s="15">
        <f t="shared" si="27"/>
        <v>8314.6373680895522</v>
      </c>
    </row>
    <row r="132" spans="1:14" x14ac:dyDescent="0.3">
      <c r="A132" s="2" t="s">
        <v>24</v>
      </c>
      <c r="B132" s="11">
        <v>20241</v>
      </c>
      <c r="C132" s="12">
        <f t="shared" si="26"/>
        <v>32176</v>
      </c>
      <c r="D132" s="13">
        <f t="shared" si="26"/>
        <v>1</v>
      </c>
      <c r="E132" s="14">
        <f t="shared" si="26"/>
        <v>231584302</v>
      </c>
      <c r="F132" s="13">
        <f t="shared" si="26"/>
        <v>1</v>
      </c>
      <c r="G132" s="15">
        <f t="shared" si="27"/>
        <v>7197.4236076578818</v>
      </c>
    </row>
    <row r="133" spans="1:14" x14ac:dyDescent="0.3">
      <c r="A133" s="2" t="s">
        <v>24</v>
      </c>
      <c r="B133" s="11">
        <v>20242</v>
      </c>
      <c r="C133" s="12">
        <f t="shared" si="26"/>
        <v>36155</v>
      </c>
      <c r="D133" s="13">
        <f t="shared" si="26"/>
        <v>1</v>
      </c>
      <c r="E133" s="14">
        <f t="shared" si="26"/>
        <v>218949389.32999998</v>
      </c>
      <c r="F133" s="13">
        <f t="shared" si="26"/>
        <v>1</v>
      </c>
      <c r="G133" s="15">
        <f t="shared" si="27"/>
        <v>6055.853666989351</v>
      </c>
    </row>
    <row r="134" spans="1:14" x14ac:dyDescent="0.3">
      <c r="A134" s="2" t="s">
        <v>24</v>
      </c>
      <c r="B134" s="11">
        <v>20251</v>
      </c>
      <c r="C134" s="12">
        <f t="shared" si="26"/>
        <v>31490</v>
      </c>
      <c r="D134" s="13">
        <f t="shared" si="26"/>
        <v>1</v>
      </c>
      <c r="E134" s="14">
        <f t="shared" si="26"/>
        <v>120502600.49999999</v>
      </c>
      <c r="F134" s="13">
        <f t="shared" si="26"/>
        <v>1</v>
      </c>
      <c r="G134" s="15">
        <f t="shared" si="27"/>
        <v>3826.6942045093674</v>
      </c>
    </row>
    <row r="135" spans="1:14" x14ac:dyDescent="0.3">
      <c r="A135" s="2" t="s">
        <v>24</v>
      </c>
      <c r="B135" s="11">
        <v>20252</v>
      </c>
      <c r="C135" s="12">
        <f t="shared" si="26"/>
        <v>19388</v>
      </c>
      <c r="D135" s="13">
        <f t="shared" si="26"/>
        <v>1</v>
      </c>
      <c r="E135" s="14">
        <f t="shared" si="26"/>
        <v>32857200.409999996</v>
      </c>
      <c r="F135" s="13">
        <f t="shared" si="26"/>
        <v>1.0000000000000002</v>
      </c>
      <c r="G135" s="15">
        <f t="shared" ref="G135" si="28">E135/C135</f>
        <v>1694.7184036517431</v>
      </c>
    </row>
    <row r="136" spans="1:14" x14ac:dyDescent="0.3">
      <c r="B136" s="11"/>
    </row>
    <row r="137" spans="1:14" x14ac:dyDescent="0.3">
      <c r="B137" s="11"/>
    </row>
  </sheetData>
  <mergeCells count="1">
    <mergeCell ref="A1:G2"/>
  </mergeCells>
  <conditionalFormatting sqref="A6:G135">
    <cfRule type="expression" dxfId="10" priority="1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34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57"/>
  <sheetViews>
    <sheetView showGridLines="0" zoomScale="70" zoomScaleNormal="70" workbookViewId="0">
      <selection sqref="A1:G2"/>
    </sheetView>
  </sheetViews>
  <sheetFormatPr defaultColWidth="9.08984375" defaultRowHeight="13.5" customHeight="1" x14ac:dyDescent="0.3"/>
  <cols>
    <col min="1" max="1" width="36" style="2" bestFit="1" customWidth="1"/>
    <col min="2" max="2" width="10.6328125" style="2" customWidth="1"/>
    <col min="3" max="3" width="10.6328125" style="3" customWidth="1"/>
    <col min="4" max="4" width="10.6328125" style="2" customWidth="1"/>
    <col min="5" max="5" width="12.6328125" style="3" customWidth="1"/>
    <col min="6" max="6" width="10.6328125" style="2" customWidth="1"/>
    <col min="7" max="7" width="12.6328125" style="2" customWidth="1"/>
    <col min="8" max="8" width="13.54296875" style="2" bestFit="1" customWidth="1"/>
    <col min="9" max="9" width="12.1796875" style="23" customWidth="1"/>
    <col min="10" max="10" width="9.08984375" style="2"/>
    <col min="11" max="11" width="15.54296875" style="3" customWidth="1"/>
    <col min="12" max="12" width="14.54296875" style="3" bestFit="1" customWidth="1"/>
    <col min="13" max="13" width="9.08984375" style="2"/>
    <col min="14" max="14" width="12.6328125" style="2" customWidth="1"/>
    <col min="15" max="15" width="13.54296875" style="2" customWidth="1"/>
    <col min="16" max="18" width="9.08984375" style="2"/>
    <col min="19" max="19" width="15.1796875" style="2" customWidth="1"/>
    <col min="20" max="16384" width="9.08984375" style="2"/>
  </cols>
  <sheetData>
    <row r="1" spans="1:15" ht="18.5" customHeight="1" x14ac:dyDescent="0.3">
      <c r="A1" s="48" t="s">
        <v>25</v>
      </c>
      <c r="B1" s="47"/>
      <c r="C1" s="47"/>
      <c r="D1" s="47"/>
      <c r="E1" s="47"/>
      <c r="F1" s="47"/>
      <c r="G1" s="47"/>
    </row>
    <row r="2" spans="1:15" ht="13.5" customHeight="1" x14ac:dyDescent="0.3">
      <c r="A2" s="47"/>
      <c r="B2" s="47"/>
      <c r="C2" s="47"/>
      <c r="D2" s="47"/>
      <c r="E2" s="47"/>
      <c r="F2" s="47"/>
      <c r="G2" s="47"/>
    </row>
    <row r="3" spans="1:15" ht="13.5" customHeight="1" x14ac:dyDescent="0.3">
      <c r="A3" s="24"/>
      <c r="B3" s="25"/>
      <c r="C3" s="25"/>
      <c r="D3" s="25"/>
      <c r="E3" s="26"/>
      <c r="F3" s="27"/>
      <c r="G3" s="26"/>
    </row>
    <row r="5" spans="1:15" s="9" customFormat="1" ht="54" customHeight="1" x14ac:dyDescent="0.35">
      <c r="A5" s="28" t="s">
        <v>26</v>
      </c>
      <c r="B5" s="5" t="s">
        <v>2</v>
      </c>
      <c r="C5" s="7" t="s">
        <v>3</v>
      </c>
      <c r="D5" s="5" t="s">
        <v>4</v>
      </c>
      <c r="E5" s="7" t="s">
        <v>5</v>
      </c>
      <c r="F5" s="5" t="s">
        <v>6</v>
      </c>
      <c r="G5" s="8" t="s">
        <v>7</v>
      </c>
      <c r="I5" s="29"/>
      <c r="K5" s="10"/>
      <c r="L5" s="10"/>
    </row>
    <row r="6" spans="1:15" ht="13.5" customHeight="1" x14ac:dyDescent="0.3">
      <c r="A6" s="2" t="s">
        <v>27</v>
      </c>
      <c r="B6" s="11">
        <v>20131</v>
      </c>
      <c r="C6" s="12">
        <v>6451</v>
      </c>
      <c r="D6" s="13">
        <f t="shared" ref="D6:D31" si="0">C6/C332</f>
        <v>0.23730871100647441</v>
      </c>
      <c r="E6" s="14">
        <v>9668189.9800000004</v>
      </c>
      <c r="F6" s="13">
        <f t="shared" ref="F6:F31" si="1">E6/E332</f>
        <v>3.3994791022512481E-2</v>
      </c>
      <c r="G6" s="15">
        <f>E6/C6</f>
        <v>1498.7118245233298</v>
      </c>
      <c r="M6" s="16"/>
      <c r="N6" s="16"/>
      <c r="O6" s="16"/>
    </row>
    <row r="7" spans="1:15" ht="13.5" customHeight="1" x14ac:dyDescent="0.3">
      <c r="A7" s="2" t="s">
        <v>27</v>
      </c>
      <c r="B7" s="11">
        <v>20132</v>
      </c>
      <c r="C7" s="12">
        <v>7704</v>
      </c>
      <c r="D7" s="13">
        <f t="shared" si="0"/>
        <v>0.23410009419915526</v>
      </c>
      <c r="E7" s="14">
        <v>11469483</v>
      </c>
      <c r="F7" s="13">
        <f t="shared" si="1"/>
        <v>3.2690704528987341E-2</v>
      </c>
      <c r="G7" s="15">
        <f t="shared" ref="G7:G76" si="2">E7/C7</f>
        <v>1488.7698598130842</v>
      </c>
      <c r="M7" s="16"/>
      <c r="N7" s="16"/>
      <c r="O7" s="16"/>
    </row>
    <row r="8" spans="1:15" ht="13.5" customHeight="1" x14ac:dyDescent="0.3">
      <c r="A8" s="2" t="s">
        <v>27</v>
      </c>
      <c r="B8" s="11">
        <v>20141</v>
      </c>
      <c r="C8" s="12">
        <v>6687</v>
      </c>
      <c r="D8" s="13">
        <f t="shared" si="0"/>
        <v>0.22828758705448587</v>
      </c>
      <c r="E8" s="14">
        <v>9878032.9600000009</v>
      </c>
      <c r="F8" s="13">
        <f t="shared" si="1"/>
        <v>3.200121194243373E-2</v>
      </c>
      <c r="G8" s="15">
        <f t="shared" si="2"/>
        <v>1477.1994855690145</v>
      </c>
      <c r="M8" s="16"/>
      <c r="N8" s="16"/>
      <c r="O8" s="16"/>
    </row>
    <row r="9" spans="1:15" ht="13.5" customHeight="1" x14ac:dyDescent="0.3">
      <c r="A9" s="2" t="s">
        <v>27</v>
      </c>
      <c r="B9" s="11">
        <v>20142</v>
      </c>
      <c r="C9" s="12">
        <v>6933</v>
      </c>
      <c r="D9" s="13">
        <f t="shared" si="0"/>
        <v>0.21897602728909385</v>
      </c>
      <c r="E9" s="14">
        <v>9997501.4700000007</v>
      </c>
      <c r="F9" s="13">
        <f t="shared" si="1"/>
        <v>2.7410188997029461E-2</v>
      </c>
      <c r="G9" s="15">
        <f t="shared" si="2"/>
        <v>1442.0166551276504</v>
      </c>
      <c r="M9" s="16"/>
      <c r="N9" s="16"/>
      <c r="O9" s="16"/>
    </row>
    <row r="10" spans="1:15" ht="13.5" customHeight="1" x14ac:dyDescent="0.3">
      <c r="A10" s="2" t="s">
        <v>27</v>
      </c>
      <c r="B10" s="11">
        <v>20151</v>
      </c>
      <c r="C10" s="12">
        <v>6946</v>
      </c>
      <c r="D10" s="13">
        <f t="shared" si="0"/>
        <v>0.22080935880726071</v>
      </c>
      <c r="E10" s="14">
        <v>9914460.5600000005</v>
      </c>
      <c r="F10" s="13">
        <f t="shared" si="1"/>
        <v>2.9281352827431318E-2</v>
      </c>
      <c r="G10" s="15">
        <f t="shared" si="2"/>
        <v>1427.362591419522</v>
      </c>
      <c r="M10" s="16"/>
      <c r="N10" s="16"/>
      <c r="O10" s="16"/>
    </row>
    <row r="11" spans="1:15" ht="13.5" customHeight="1" x14ac:dyDescent="0.3">
      <c r="A11" s="2" t="s">
        <v>27</v>
      </c>
      <c r="B11" s="11">
        <v>20152</v>
      </c>
      <c r="C11" s="12">
        <v>7465</v>
      </c>
      <c r="D11" s="13">
        <f t="shared" si="0"/>
        <v>0.21295107687918985</v>
      </c>
      <c r="E11" s="14">
        <v>10605639.91</v>
      </c>
      <c r="F11" s="13">
        <f t="shared" si="1"/>
        <v>2.5248682948879473E-2</v>
      </c>
      <c r="G11" s="15">
        <f t="shared" si="2"/>
        <v>1420.7153261888814</v>
      </c>
      <c r="H11" s="12"/>
      <c r="M11" s="16"/>
      <c r="N11" s="16"/>
      <c r="O11" s="16"/>
    </row>
    <row r="12" spans="1:15" ht="13.5" customHeight="1" x14ac:dyDescent="0.3">
      <c r="A12" s="2" t="s">
        <v>27</v>
      </c>
      <c r="B12" s="11">
        <v>20161</v>
      </c>
      <c r="C12" s="12">
        <v>6934</v>
      </c>
      <c r="D12" s="13">
        <f t="shared" si="0"/>
        <v>0.21318329951423476</v>
      </c>
      <c r="E12" s="14">
        <v>9898535.9900000002</v>
      </c>
      <c r="F12" s="13">
        <f t="shared" si="1"/>
        <v>2.6364611452764322E-2</v>
      </c>
      <c r="G12" s="15">
        <f t="shared" si="2"/>
        <v>1427.5361970002884</v>
      </c>
      <c r="H12" s="12"/>
      <c r="M12" s="16"/>
      <c r="N12" s="16"/>
      <c r="O12" s="16"/>
    </row>
    <row r="13" spans="1:15" ht="13.5" customHeight="1" x14ac:dyDescent="0.3">
      <c r="A13" s="2" t="s">
        <v>27</v>
      </c>
      <c r="B13" s="11">
        <v>20162</v>
      </c>
      <c r="C13" s="12">
        <v>8451</v>
      </c>
      <c r="D13" s="13">
        <f t="shared" si="0"/>
        <v>0.22124194984030576</v>
      </c>
      <c r="E13" s="14">
        <v>11896249.26</v>
      </c>
      <c r="F13" s="13">
        <f t="shared" si="1"/>
        <v>2.8926385775276314E-2</v>
      </c>
      <c r="G13" s="15">
        <f t="shared" si="2"/>
        <v>1407.6735605253816</v>
      </c>
      <c r="H13" s="12"/>
      <c r="M13" s="16"/>
      <c r="N13" s="16"/>
      <c r="O13" s="16"/>
    </row>
    <row r="14" spans="1:15" ht="13.5" customHeight="1" x14ac:dyDescent="0.3">
      <c r="A14" s="2" t="s">
        <v>27</v>
      </c>
      <c r="B14" s="11">
        <v>20171</v>
      </c>
      <c r="C14" s="12">
        <v>7605</v>
      </c>
      <c r="D14" s="13">
        <f t="shared" si="0"/>
        <v>0.22623155640171347</v>
      </c>
      <c r="E14" s="14">
        <v>10601660.92</v>
      </c>
      <c r="F14" s="13">
        <f t="shared" si="1"/>
        <v>3.1280707799976194E-2</v>
      </c>
      <c r="G14" s="15">
        <f t="shared" si="2"/>
        <v>1394.0382537804076</v>
      </c>
      <c r="H14" s="12"/>
      <c r="M14" s="16"/>
      <c r="N14" s="16"/>
      <c r="O14" s="16"/>
    </row>
    <row r="15" spans="1:15" ht="13.5" customHeight="1" x14ac:dyDescent="0.3">
      <c r="A15" s="2" t="s">
        <v>27</v>
      </c>
      <c r="B15" s="11">
        <v>20172</v>
      </c>
      <c r="C15" s="12">
        <v>9074</v>
      </c>
      <c r="D15" s="13">
        <f t="shared" si="0"/>
        <v>0.23292347973406577</v>
      </c>
      <c r="E15" s="14">
        <v>12574256.34</v>
      </c>
      <c r="F15" s="13">
        <f t="shared" si="1"/>
        <v>3.173424916170161E-2</v>
      </c>
      <c r="G15" s="15">
        <f t="shared" si="2"/>
        <v>1385.7456843729337</v>
      </c>
      <c r="H15" s="12"/>
      <c r="M15" s="16"/>
      <c r="N15" s="16"/>
      <c r="O15" s="16"/>
    </row>
    <row r="16" spans="1:15" ht="13.5" customHeight="1" x14ac:dyDescent="0.3">
      <c r="A16" s="2" t="s">
        <v>27</v>
      </c>
      <c r="B16" s="11">
        <v>20181</v>
      </c>
      <c r="C16" s="12">
        <v>7797</v>
      </c>
      <c r="D16" s="13">
        <f t="shared" si="0"/>
        <v>0.23014935946632031</v>
      </c>
      <c r="E16" s="14">
        <v>10584135.91</v>
      </c>
      <c r="F16" s="13">
        <f t="shared" si="1"/>
        <v>3.1161529011178763E-2</v>
      </c>
      <c r="G16" s="15">
        <f t="shared" si="2"/>
        <v>1357.4626022829293</v>
      </c>
      <c r="H16" s="12"/>
      <c r="M16" s="16"/>
      <c r="N16" s="16"/>
      <c r="O16" s="16"/>
    </row>
    <row r="17" spans="1:15" ht="13.5" customHeight="1" x14ac:dyDescent="0.3">
      <c r="A17" s="2" t="s">
        <v>27</v>
      </c>
      <c r="B17" s="11">
        <v>20182</v>
      </c>
      <c r="C17" s="12">
        <v>9076</v>
      </c>
      <c r="D17" s="13">
        <f t="shared" si="0"/>
        <v>0.23620653758067875</v>
      </c>
      <c r="E17" s="14">
        <v>12269203.380000001</v>
      </c>
      <c r="F17" s="13">
        <f t="shared" si="1"/>
        <v>3.1325619273167751E-2</v>
      </c>
      <c r="G17" s="15">
        <f t="shared" si="2"/>
        <v>1351.8293719700309</v>
      </c>
      <c r="H17" s="12"/>
      <c r="M17" s="16"/>
      <c r="N17" s="16"/>
      <c r="O17" s="16"/>
    </row>
    <row r="18" spans="1:15" ht="13.5" customHeight="1" x14ac:dyDescent="0.3">
      <c r="A18" s="2" t="s">
        <v>27</v>
      </c>
      <c r="B18" s="11">
        <v>20191</v>
      </c>
      <c r="C18" s="12">
        <v>8039</v>
      </c>
      <c r="D18" s="13">
        <f t="shared" si="0"/>
        <v>0.23544400187441425</v>
      </c>
      <c r="E18" s="14">
        <v>10766011.279999999</v>
      </c>
      <c r="F18" s="13">
        <f t="shared" si="1"/>
        <v>3.1102305891842087E-2</v>
      </c>
      <c r="G18" s="15">
        <f t="shared" si="2"/>
        <v>1339.2226993407139</v>
      </c>
      <c r="H18" s="12"/>
      <c r="M18" s="16"/>
      <c r="N18" s="16"/>
      <c r="O18" s="16"/>
    </row>
    <row r="19" spans="1:15" ht="13.5" customHeight="1" x14ac:dyDescent="0.3">
      <c r="A19" s="2" t="s">
        <v>27</v>
      </c>
      <c r="B19" s="11">
        <v>20192</v>
      </c>
      <c r="C19" s="12">
        <v>10263</v>
      </c>
      <c r="D19" s="13">
        <f t="shared" si="0"/>
        <v>0.26272943706320562</v>
      </c>
      <c r="E19" s="14">
        <v>13492616.560000001</v>
      </c>
      <c r="F19" s="13">
        <f t="shared" si="1"/>
        <v>3.4388601913266564E-2</v>
      </c>
      <c r="G19" s="15">
        <f t="shared" si="2"/>
        <v>1314.6854292117316</v>
      </c>
      <c r="H19" s="12"/>
      <c r="M19" s="16"/>
      <c r="N19" s="16"/>
      <c r="O19" s="16"/>
    </row>
    <row r="20" spans="1:15" ht="13.5" customHeight="1" x14ac:dyDescent="0.3">
      <c r="A20" s="2" t="s">
        <v>27</v>
      </c>
      <c r="B20" s="11">
        <v>20201</v>
      </c>
      <c r="C20" s="12">
        <v>4890</v>
      </c>
      <c r="D20" s="13">
        <f t="shared" si="0"/>
        <v>0.24881697450770876</v>
      </c>
      <c r="E20" s="14">
        <v>5794510.1500000004</v>
      </c>
      <c r="F20" s="13">
        <f t="shared" si="1"/>
        <v>2.5382586660589127E-2</v>
      </c>
      <c r="G20" s="15">
        <f t="shared" si="2"/>
        <v>1184.971400817996</v>
      </c>
      <c r="H20" s="12"/>
      <c r="M20" s="16"/>
      <c r="N20" s="16"/>
      <c r="O20" s="16"/>
    </row>
    <row r="21" spans="1:15" ht="13.5" customHeight="1" x14ac:dyDescent="0.3">
      <c r="A21" s="2" t="s">
        <v>27</v>
      </c>
      <c r="B21" s="11">
        <v>20202</v>
      </c>
      <c r="C21" s="12">
        <v>5615</v>
      </c>
      <c r="D21" s="13">
        <f t="shared" si="0"/>
        <v>0.22631091048325339</v>
      </c>
      <c r="E21" s="14">
        <v>7293439.75</v>
      </c>
      <c r="F21" s="13">
        <f t="shared" si="1"/>
        <v>2.5807781637939106E-2</v>
      </c>
      <c r="G21" s="15">
        <f t="shared" si="2"/>
        <v>1298.9207034728406</v>
      </c>
      <c r="H21" s="12"/>
      <c r="M21" s="16"/>
      <c r="N21" s="16"/>
      <c r="O21" s="16"/>
    </row>
    <row r="22" spans="1:15" ht="13.5" customHeight="1" x14ac:dyDescent="0.3">
      <c r="A22" s="2" t="s">
        <v>27</v>
      </c>
      <c r="B22" s="11">
        <v>20211</v>
      </c>
      <c r="C22" s="12">
        <v>4354</v>
      </c>
      <c r="D22" s="13">
        <f t="shared" si="0"/>
        <v>0.23532591071235542</v>
      </c>
      <c r="E22" s="14">
        <v>5695543.4900000002</v>
      </c>
      <c r="F22" s="13">
        <f t="shared" si="1"/>
        <v>2.8674860899464229E-2</v>
      </c>
      <c r="G22" s="15">
        <f t="shared" si="2"/>
        <v>1308.1174758842444</v>
      </c>
      <c r="H22" s="12"/>
      <c r="M22" s="16"/>
      <c r="N22" s="16"/>
      <c r="O22" s="16"/>
    </row>
    <row r="23" spans="1:15" ht="13.5" customHeight="1" x14ac:dyDescent="0.3">
      <c r="A23" s="2" t="s">
        <v>27</v>
      </c>
      <c r="B23" s="11">
        <v>20212</v>
      </c>
      <c r="C23" s="12">
        <v>6979</v>
      </c>
      <c r="D23" s="13">
        <f t="shared" si="0"/>
        <v>0.24283228949199723</v>
      </c>
      <c r="E23" s="14">
        <v>8920898.9299999997</v>
      </c>
      <c r="F23" s="13">
        <f t="shared" si="1"/>
        <v>2.91068932553234E-2</v>
      </c>
      <c r="G23" s="15">
        <f t="shared" si="2"/>
        <v>1278.2488794956298</v>
      </c>
      <c r="H23" s="12"/>
      <c r="M23" s="16"/>
      <c r="N23" s="16"/>
      <c r="O23" s="16"/>
    </row>
    <row r="24" spans="1:15" ht="13.5" customHeight="1" x14ac:dyDescent="0.3">
      <c r="A24" s="2" t="s">
        <v>27</v>
      </c>
      <c r="B24" s="11">
        <v>20221</v>
      </c>
      <c r="C24" s="12">
        <v>6432</v>
      </c>
      <c r="D24" s="13">
        <f t="shared" si="0"/>
        <v>0.24885862415847712</v>
      </c>
      <c r="E24" s="14">
        <v>8059439.71</v>
      </c>
      <c r="F24" s="13">
        <f t="shared" si="1"/>
        <v>3.2515511822805071E-2</v>
      </c>
      <c r="G24" s="15">
        <f t="shared" si="2"/>
        <v>1253.0223429726368</v>
      </c>
      <c r="H24" s="12"/>
      <c r="M24" s="16"/>
      <c r="N24" s="16"/>
      <c r="O24" s="16"/>
    </row>
    <row r="25" spans="1:15" ht="13.5" customHeight="1" x14ac:dyDescent="0.3">
      <c r="A25" s="2" t="s">
        <v>27</v>
      </c>
      <c r="B25" s="11">
        <v>20222</v>
      </c>
      <c r="C25" s="12">
        <v>7479</v>
      </c>
      <c r="D25" s="13">
        <f t="shared" si="0"/>
        <v>0.24143719533847693</v>
      </c>
      <c r="E25" s="14">
        <v>9648661.7599999998</v>
      </c>
      <c r="F25" s="13">
        <f t="shared" si="1"/>
        <v>3.1111931147196573E-2</v>
      </c>
      <c r="G25" s="15">
        <f t="shared" si="2"/>
        <v>1290.1005161117796</v>
      </c>
      <c r="H25" s="12"/>
      <c r="M25" s="16"/>
      <c r="N25" s="16"/>
      <c r="O25" s="16"/>
    </row>
    <row r="26" spans="1:15" ht="13.5" customHeight="1" x14ac:dyDescent="0.3">
      <c r="A26" s="2" t="s">
        <v>27</v>
      </c>
      <c r="B26" s="11">
        <v>20231</v>
      </c>
      <c r="C26" s="12">
        <v>7027</v>
      </c>
      <c r="D26" s="13">
        <f t="shared" si="0"/>
        <v>0.2367826936684975</v>
      </c>
      <c r="E26" s="14">
        <v>9108761.5999999996</v>
      </c>
      <c r="F26" s="13">
        <f t="shared" si="1"/>
        <v>3.4465593612762468E-2</v>
      </c>
      <c r="G26" s="15">
        <f t="shared" si="2"/>
        <v>1296.2518286608795</v>
      </c>
      <c r="H26" s="12"/>
      <c r="M26" s="16"/>
      <c r="N26" s="16"/>
      <c r="O26" s="16"/>
    </row>
    <row r="27" spans="1:15" ht="13.5" customHeight="1" x14ac:dyDescent="0.3">
      <c r="A27" s="2" t="s">
        <v>27</v>
      </c>
      <c r="B27" s="11">
        <v>20232</v>
      </c>
      <c r="C27" s="12">
        <v>8589</v>
      </c>
      <c r="D27" s="13">
        <f t="shared" si="0"/>
        <v>0.24589882332732113</v>
      </c>
      <c r="E27" s="14">
        <v>11213592.199999999</v>
      </c>
      <c r="F27" s="13">
        <f t="shared" si="1"/>
        <v>3.8611377275960174E-2</v>
      </c>
      <c r="G27" s="15">
        <f t="shared" si="2"/>
        <v>1305.5759925486086</v>
      </c>
      <c r="H27" s="12"/>
      <c r="M27" s="16"/>
      <c r="N27" s="16"/>
      <c r="O27" s="16"/>
    </row>
    <row r="28" spans="1:15" ht="13.5" customHeight="1" x14ac:dyDescent="0.3">
      <c r="A28" s="2" t="s">
        <v>27</v>
      </c>
      <c r="B28" s="11">
        <v>20241</v>
      </c>
      <c r="C28" s="12">
        <v>8139</v>
      </c>
      <c r="D28" s="13">
        <f t="shared" si="0"/>
        <v>0.25295251118846346</v>
      </c>
      <c r="E28" s="14">
        <v>10433123.289999999</v>
      </c>
      <c r="F28" s="13">
        <f t="shared" si="1"/>
        <v>4.5051081614331523E-2</v>
      </c>
      <c r="G28" s="15">
        <f t="shared" si="2"/>
        <v>1281.8679555227914</v>
      </c>
      <c r="H28" s="12"/>
      <c r="M28" s="16"/>
      <c r="N28" s="16"/>
      <c r="O28" s="16"/>
    </row>
    <row r="29" spans="1:15" ht="13.5" customHeight="1" x14ac:dyDescent="0.3">
      <c r="A29" s="2" t="s">
        <v>27</v>
      </c>
      <c r="B29" s="11">
        <v>20242</v>
      </c>
      <c r="C29" s="12">
        <v>9519</v>
      </c>
      <c r="D29" s="13">
        <f t="shared" si="0"/>
        <v>0.26328308670999861</v>
      </c>
      <c r="E29" s="14">
        <v>12420258.810000001</v>
      </c>
      <c r="F29" s="13">
        <f t="shared" si="1"/>
        <v>5.6726620010253671E-2</v>
      </c>
      <c r="G29" s="15">
        <f t="shared" si="2"/>
        <v>1304.7860920264734</v>
      </c>
      <c r="H29" s="12"/>
      <c r="M29" s="16"/>
      <c r="N29" s="16"/>
      <c r="O29" s="16"/>
    </row>
    <row r="30" spans="1:15" ht="13.5" customHeight="1" x14ac:dyDescent="0.3">
      <c r="A30" s="2" t="s">
        <v>27</v>
      </c>
      <c r="B30" s="11">
        <v>20251</v>
      </c>
      <c r="C30" s="12">
        <v>9657</v>
      </c>
      <c r="D30" s="13">
        <f t="shared" si="0"/>
        <v>0.30666878374087014</v>
      </c>
      <c r="E30" s="14">
        <v>13132606.34</v>
      </c>
      <c r="F30" s="13">
        <f t="shared" si="1"/>
        <v>0.10898193304965231</v>
      </c>
      <c r="G30" s="15">
        <f t="shared" ref="G30" si="3">E30/C30</f>
        <v>1359.9053888371129</v>
      </c>
      <c r="H30" s="12"/>
      <c r="M30" s="16"/>
      <c r="N30" s="16"/>
      <c r="O30" s="16"/>
    </row>
    <row r="31" spans="1:15" ht="13.5" customHeight="1" x14ac:dyDescent="0.3">
      <c r="A31" s="2" t="s">
        <v>27</v>
      </c>
      <c r="B31" s="11">
        <v>20252</v>
      </c>
      <c r="C31" s="12">
        <v>9972</v>
      </c>
      <c r="D31" s="13">
        <f t="shared" si="0"/>
        <v>0.51433876624716324</v>
      </c>
      <c r="E31" s="14">
        <v>12079399.6</v>
      </c>
      <c r="F31" s="13">
        <f t="shared" si="1"/>
        <v>0.36763325691995552</v>
      </c>
      <c r="G31" s="15">
        <f t="shared" ref="G31" si="4">E31/C31</f>
        <v>1211.3316887284395</v>
      </c>
      <c r="H31" s="12"/>
      <c r="M31" s="16"/>
      <c r="N31" s="16"/>
      <c r="O31" s="16"/>
    </row>
    <row r="32" spans="1:15" ht="13" customHeight="1" x14ac:dyDescent="0.3">
      <c r="A32" s="2" t="s">
        <v>28</v>
      </c>
      <c r="B32" s="11">
        <v>20131</v>
      </c>
      <c r="C32" s="12">
        <v>4779</v>
      </c>
      <c r="D32" s="13">
        <f t="shared" ref="D32:D57" si="5">C32/C332</f>
        <v>0.1758019423190112</v>
      </c>
      <c r="E32" s="14">
        <v>68702633.799999997</v>
      </c>
      <c r="F32" s="13">
        <f t="shared" ref="F32:F57" si="6">E32/E332</f>
        <v>0.24156865799685109</v>
      </c>
      <c r="G32" s="15">
        <f t="shared" si="2"/>
        <v>14375.943460975099</v>
      </c>
      <c r="H32" s="12"/>
      <c r="M32" s="16"/>
      <c r="N32" s="16"/>
      <c r="O32" s="16"/>
    </row>
    <row r="33" spans="1:15" ht="13.5" customHeight="1" x14ac:dyDescent="0.3">
      <c r="A33" s="2" t="s">
        <v>28</v>
      </c>
      <c r="B33" s="11">
        <v>20132</v>
      </c>
      <c r="C33" s="12">
        <v>6098</v>
      </c>
      <c r="D33" s="13">
        <f t="shared" si="5"/>
        <v>0.18529885441672492</v>
      </c>
      <c r="E33" s="14">
        <v>90129665.25</v>
      </c>
      <c r="F33" s="13">
        <f t="shared" si="6"/>
        <v>0.25689059009759097</v>
      </c>
      <c r="G33" s="15">
        <f t="shared" si="2"/>
        <v>14780.200926533289</v>
      </c>
      <c r="H33" s="12"/>
      <c r="M33" s="16"/>
      <c r="N33" s="16"/>
      <c r="O33" s="16"/>
    </row>
    <row r="34" spans="1:15" ht="13.5" customHeight="1" x14ac:dyDescent="0.3">
      <c r="A34" s="2" t="s">
        <v>28</v>
      </c>
      <c r="B34" s="11">
        <v>20141</v>
      </c>
      <c r="C34" s="12">
        <v>4864</v>
      </c>
      <c r="D34" s="13">
        <f t="shared" si="5"/>
        <v>0.16605216441349174</v>
      </c>
      <c r="E34" s="14">
        <v>76279423.620000005</v>
      </c>
      <c r="F34" s="13">
        <f t="shared" si="6"/>
        <v>0.24711741821423375</v>
      </c>
      <c r="G34" s="15">
        <f t="shared" si="2"/>
        <v>15682.447290296053</v>
      </c>
      <c r="H34" s="12"/>
      <c r="M34" s="16"/>
      <c r="N34" s="16"/>
      <c r="O34" s="16"/>
    </row>
    <row r="35" spans="1:15" ht="13.5" customHeight="1" x14ac:dyDescent="0.3">
      <c r="A35" s="2" t="s">
        <v>28</v>
      </c>
      <c r="B35" s="11">
        <v>20142</v>
      </c>
      <c r="C35" s="12">
        <v>5951</v>
      </c>
      <c r="D35" s="13">
        <f t="shared" si="5"/>
        <v>0.18795995072802502</v>
      </c>
      <c r="E35" s="14">
        <v>100957288.52</v>
      </c>
      <c r="F35" s="13">
        <f t="shared" si="6"/>
        <v>0.27679499395570806</v>
      </c>
      <c r="G35" s="15">
        <f t="shared" si="2"/>
        <v>16964.760295748612</v>
      </c>
      <c r="H35" s="12"/>
      <c r="M35" s="16"/>
      <c r="N35" s="16"/>
      <c r="O35" s="16"/>
    </row>
    <row r="36" spans="1:15" ht="13.5" customHeight="1" x14ac:dyDescent="0.3">
      <c r="A36" s="2" t="s">
        <v>28</v>
      </c>
      <c r="B36" s="11">
        <v>20151</v>
      </c>
      <c r="C36" s="12">
        <v>5342</v>
      </c>
      <c r="D36" s="13">
        <f t="shared" si="5"/>
        <v>0.16981911816129955</v>
      </c>
      <c r="E36" s="14">
        <v>81031120.769999996</v>
      </c>
      <c r="F36" s="13">
        <f t="shared" si="6"/>
        <v>0.23931718956463002</v>
      </c>
      <c r="G36" s="15">
        <f t="shared" si="2"/>
        <v>15168.686029576937</v>
      </c>
      <c r="H36" s="12"/>
      <c r="M36" s="16"/>
      <c r="N36" s="16"/>
      <c r="O36" s="16"/>
    </row>
    <row r="37" spans="1:15" ht="13.5" customHeight="1" x14ac:dyDescent="0.3">
      <c r="A37" s="2" t="s">
        <v>28</v>
      </c>
      <c r="B37" s="11">
        <v>20152</v>
      </c>
      <c r="C37" s="12">
        <v>6692</v>
      </c>
      <c r="D37" s="13">
        <f t="shared" si="5"/>
        <v>0.19090001426330053</v>
      </c>
      <c r="E37" s="14">
        <v>108943799.48999999</v>
      </c>
      <c r="F37" s="13">
        <f t="shared" si="6"/>
        <v>0.25936081895215946</v>
      </c>
      <c r="G37" s="15">
        <f t="shared" si="2"/>
        <v>16279.70703676031</v>
      </c>
      <c r="H37" s="12"/>
      <c r="M37" s="16"/>
      <c r="N37" s="16"/>
      <c r="O37" s="16"/>
    </row>
    <row r="38" spans="1:15" ht="13.5" customHeight="1" x14ac:dyDescent="0.3">
      <c r="A38" s="2" t="s">
        <v>28</v>
      </c>
      <c r="B38" s="11">
        <v>20161</v>
      </c>
      <c r="C38" s="12">
        <v>5883</v>
      </c>
      <c r="D38" s="13">
        <f t="shared" si="5"/>
        <v>0.18087068806493267</v>
      </c>
      <c r="E38" s="14">
        <v>93543523.810000002</v>
      </c>
      <c r="F38" s="13">
        <f t="shared" si="6"/>
        <v>0.24915186060489924</v>
      </c>
      <c r="G38" s="15">
        <f t="shared" si="2"/>
        <v>15900.649976202618</v>
      </c>
      <c r="H38" s="12"/>
      <c r="M38" s="16"/>
      <c r="N38" s="16"/>
      <c r="O38" s="16"/>
    </row>
    <row r="39" spans="1:15" ht="13.5" customHeight="1" x14ac:dyDescent="0.3">
      <c r="A39" s="2" t="s">
        <v>28</v>
      </c>
      <c r="B39" s="11">
        <v>20162</v>
      </c>
      <c r="C39" s="12">
        <v>6813</v>
      </c>
      <c r="D39" s="13">
        <f t="shared" si="5"/>
        <v>0.17836012356667888</v>
      </c>
      <c r="E39" s="14">
        <v>102880021.06999999</v>
      </c>
      <c r="F39" s="13">
        <f t="shared" si="6"/>
        <v>0.25015844179103686</v>
      </c>
      <c r="G39" s="15">
        <f t="shared" si="2"/>
        <v>15100.546172024071</v>
      </c>
      <c r="H39" s="12"/>
      <c r="M39" s="16"/>
      <c r="N39" s="16"/>
      <c r="O39" s="16"/>
    </row>
    <row r="40" spans="1:15" ht="13.5" customHeight="1" x14ac:dyDescent="0.3">
      <c r="A40" s="2" t="s">
        <v>28</v>
      </c>
      <c r="B40" s="11">
        <v>20171</v>
      </c>
      <c r="C40" s="12">
        <v>5213</v>
      </c>
      <c r="D40" s="13">
        <f t="shared" si="5"/>
        <v>0.155074964302713</v>
      </c>
      <c r="E40" s="14">
        <v>75486720</v>
      </c>
      <c r="F40" s="13">
        <f t="shared" si="6"/>
        <v>0.22272717915775589</v>
      </c>
      <c r="G40" s="15">
        <f t="shared" si="2"/>
        <v>14480.475733742567</v>
      </c>
      <c r="H40" s="12"/>
      <c r="M40" s="16"/>
      <c r="N40" s="16"/>
      <c r="O40" s="16"/>
    </row>
    <row r="41" spans="1:15" ht="13.5" customHeight="1" x14ac:dyDescent="0.3">
      <c r="A41" s="2" t="s">
        <v>28</v>
      </c>
      <c r="B41" s="11">
        <v>20172</v>
      </c>
      <c r="C41" s="12">
        <v>6139</v>
      </c>
      <c r="D41" s="13">
        <f t="shared" si="5"/>
        <v>0.15758400287496471</v>
      </c>
      <c r="E41" s="14">
        <v>88475725.189999998</v>
      </c>
      <c r="F41" s="13">
        <f t="shared" si="6"/>
        <v>0.22329039841585571</v>
      </c>
      <c r="G41" s="15">
        <f t="shared" si="2"/>
        <v>14412.074473041212</v>
      </c>
      <c r="H41" s="12"/>
      <c r="M41" s="16"/>
      <c r="N41" s="16"/>
      <c r="O41" s="16"/>
    </row>
    <row r="42" spans="1:15" ht="13.5" customHeight="1" x14ac:dyDescent="0.3">
      <c r="A42" s="2" t="s">
        <v>28</v>
      </c>
      <c r="B42" s="11">
        <v>20181</v>
      </c>
      <c r="C42" s="12">
        <v>4981</v>
      </c>
      <c r="D42" s="13">
        <f t="shared" si="5"/>
        <v>0.14702756951413898</v>
      </c>
      <c r="E42" s="14">
        <v>72391519.510000005</v>
      </c>
      <c r="F42" s="13">
        <f t="shared" si="6"/>
        <v>0.21313316973215046</v>
      </c>
      <c r="G42" s="15">
        <f t="shared" si="2"/>
        <v>14533.531321019876</v>
      </c>
      <c r="H42" s="12"/>
      <c r="M42" s="16"/>
      <c r="N42" s="16"/>
      <c r="O42" s="16"/>
    </row>
    <row r="43" spans="1:15" ht="13.5" customHeight="1" x14ac:dyDescent="0.3">
      <c r="A43" s="2" t="s">
        <v>28</v>
      </c>
      <c r="B43" s="11">
        <v>20182</v>
      </c>
      <c r="C43" s="12">
        <v>5997</v>
      </c>
      <c r="D43" s="13">
        <f t="shared" si="5"/>
        <v>0.15607432854465958</v>
      </c>
      <c r="E43" s="14">
        <v>90033691.329999998</v>
      </c>
      <c r="F43" s="13">
        <f t="shared" si="6"/>
        <v>0.22987320765738942</v>
      </c>
      <c r="G43" s="15">
        <f t="shared" si="2"/>
        <v>15013.121782557946</v>
      </c>
      <c r="H43" s="12"/>
      <c r="M43" s="16"/>
      <c r="N43" s="16"/>
      <c r="O43" s="16"/>
    </row>
    <row r="44" spans="1:15" ht="13.5" customHeight="1" x14ac:dyDescent="0.3">
      <c r="A44" s="2" t="s">
        <v>28</v>
      </c>
      <c r="B44" s="11">
        <v>20191</v>
      </c>
      <c r="C44" s="12">
        <v>5080</v>
      </c>
      <c r="D44" s="13">
        <f t="shared" si="5"/>
        <v>0.14878163074039363</v>
      </c>
      <c r="E44" s="14">
        <v>76287853.650000006</v>
      </c>
      <c r="F44" s="13">
        <f t="shared" si="6"/>
        <v>0.22039064406909875</v>
      </c>
      <c r="G44" s="15">
        <f t="shared" si="2"/>
        <v>15017.294025590552</v>
      </c>
      <c r="H44" s="12"/>
      <c r="M44" s="16"/>
      <c r="N44" s="16"/>
      <c r="O44" s="16"/>
    </row>
    <row r="45" spans="1:15" ht="13.5" customHeight="1" x14ac:dyDescent="0.3">
      <c r="A45" s="2" t="s">
        <v>28</v>
      </c>
      <c r="B45" s="11">
        <v>20192</v>
      </c>
      <c r="C45" s="12">
        <v>5783</v>
      </c>
      <c r="D45" s="13">
        <f t="shared" si="5"/>
        <v>0.14804290505081535</v>
      </c>
      <c r="E45" s="14">
        <v>88933412.5</v>
      </c>
      <c r="F45" s="13">
        <f t="shared" si="6"/>
        <v>0.22666439127288329</v>
      </c>
      <c r="G45" s="15">
        <f t="shared" si="2"/>
        <v>15378.421666954868</v>
      </c>
      <c r="H45" s="12"/>
      <c r="M45" s="16"/>
      <c r="N45" s="16"/>
      <c r="O45" s="16"/>
    </row>
    <row r="46" spans="1:15" ht="13.5" customHeight="1" x14ac:dyDescent="0.3">
      <c r="A46" s="2" t="s">
        <v>28</v>
      </c>
      <c r="B46" s="11">
        <v>20201</v>
      </c>
      <c r="C46" s="12">
        <v>3325</v>
      </c>
      <c r="D46" s="13">
        <f t="shared" si="5"/>
        <v>0.16918536610186741</v>
      </c>
      <c r="E46" s="14">
        <v>57848862</v>
      </c>
      <c r="F46" s="13">
        <f t="shared" si="6"/>
        <v>0.25340429387831193</v>
      </c>
      <c r="G46" s="15">
        <f t="shared" si="2"/>
        <v>17398.153984962406</v>
      </c>
      <c r="H46" s="12"/>
      <c r="M46" s="16"/>
      <c r="N46" s="16"/>
      <c r="O46" s="16"/>
    </row>
    <row r="47" spans="1:15" ht="13.5" customHeight="1" x14ac:dyDescent="0.3">
      <c r="A47" s="2" t="s">
        <v>28</v>
      </c>
      <c r="B47" s="11">
        <v>20202</v>
      </c>
      <c r="C47" s="12">
        <v>4367</v>
      </c>
      <c r="D47" s="13">
        <f t="shared" si="5"/>
        <v>0.17601064044173956</v>
      </c>
      <c r="E47" s="14">
        <v>70359062.760000005</v>
      </c>
      <c r="F47" s="13">
        <f t="shared" si="6"/>
        <v>0.24896501379340705</v>
      </c>
      <c r="G47" s="15">
        <f t="shared" si="2"/>
        <v>16111.532576139227</v>
      </c>
      <c r="H47" s="12"/>
      <c r="M47" s="16"/>
      <c r="N47" s="16"/>
      <c r="O47" s="16"/>
    </row>
    <row r="48" spans="1:15" ht="13.5" customHeight="1" x14ac:dyDescent="0.3">
      <c r="A48" s="2" t="s">
        <v>28</v>
      </c>
      <c r="B48" s="11">
        <v>20211</v>
      </c>
      <c r="C48" s="12">
        <v>3060</v>
      </c>
      <c r="D48" s="13">
        <f t="shared" si="5"/>
        <v>0.16538752567290022</v>
      </c>
      <c r="E48" s="14">
        <v>47110246.640000001</v>
      </c>
      <c r="F48" s="13">
        <f t="shared" si="6"/>
        <v>0.23718188996594811</v>
      </c>
      <c r="G48" s="15">
        <f t="shared" si="2"/>
        <v>15395.505437908498</v>
      </c>
      <c r="H48" s="12"/>
      <c r="M48" s="16"/>
      <c r="N48" s="16"/>
      <c r="O48" s="16"/>
    </row>
    <row r="49" spans="1:15" ht="13.5" customHeight="1" x14ac:dyDescent="0.3">
      <c r="A49" s="2" t="s">
        <v>28</v>
      </c>
      <c r="B49" s="11">
        <v>20212</v>
      </c>
      <c r="C49" s="12">
        <v>4734</v>
      </c>
      <c r="D49" s="13">
        <f t="shared" si="5"/>
        <v>0.16471816283924842</v>
      </c>
      <c r="E49" s="14">
        <v>74656894.390000001</v>
      </c>
      <c r="F49" s="13">
        <f t="shared" si="6"/>
        <v>0.2435887092584382</v>
      </c>
      <c r="G49" s="15">
        <f t="shared" si="2"/>
        <v>15770.362144064216</v>
      </c>
      <c r="H49" s="12"/>
      <c r="M49" s="16"/>
      <c r="N49" s="16"/>
      <c r="O49" s="16"/>
    </row>
    <row r="50" spans="1:15" ht="13.5" customHeight="1" x14ac:dyDescent="0.3">
      <c r="A50" s="2" t="s">
        <v>28</v>
      </c>
      <c r="B50" s="11">
        <v>20221</v>
      </c>
      <c r="C50" s="12">
        <v>3819</v>
      </c>
      <c r="D50" s="13">
        <f t="shared" si="5"/>
        <v>0.14775980809409581</v>
      </c>
      <c r="E50" s="14">
        <v>51568360.939999998</v>
      </c>
      <c r="F50" s="13">
        <f t="shared" si="6"/>
        <v>0.20805064745961716</v>
      </c>
      <c r="G50" s="15">
        <f t="shared" si="2"/>
        <v>13503.105771144277</v>
      </c>
      <c r="H50" s="12"/>
      <c r="M50" s="16"/>
      <c r="N50" s="16"/>
      <c r="O50" s="16"/>
    </row>
    <row r="51" spans="1:15" ht="13.5" customHeight="1" x14ac:dyDescent="0.3">
      <c r="A51" s="2" t="s">
        <v>28</v>
      </c>
      <c r="B51" s="11">
        <v>20222</v>
      </c>
      <c r="C51" s="12">
        <v>4953</v>
      </c>
      <c r="D51" s="13">
        <f t="shared" si="5"/>
        <v>0.15989282370791233</v>
      </c>
      <c r="E51" s="14">
        <v>71781417.519999996</v>
      </c>
      <c r="F51" s="13">
        <f t="shared" si="6"/>
        <v>0.23145785136636499</v>
      </c>
      <c r="G51" s="15">
        <f t="shared" si="2"/>
        <v>14492.513127397537</v>
      </c>
      <c r="H51" s="12"/>
      <c r="M51" s="16"/>
      <c r="N51" s="16"/>
      <c r="O51" s="16"/>
    </row>
    <row r="52" spans="1:15" ht="13.5" customHeight="1" x14ac:dyDescent="0.3">
      <c r="A52" s="2" t="s">
        <v>28</v>
      </c>
      <c r="B52" s="11">
        <v>20231</v>
      </c>
      <c r="C52" s="12">
        <v>4476</v>
      </c>
      <c r="D52" s="13">
        <f t="shared" si="5"/>
        <v>0.15082387033729824</v>
      </c>
      <c r="E52" s="14">
        <v>56597269.909999996</v>
      </c>
      <c r="F52" s="13">
        <f t="shared" si="6"/>
        <v>0.21415188913385211</v>
      </c>
      <c r="G52" s="15">
        <f t="shared" si="2"/>
        <v>12644.609005808758</v>
      </c>
      <c r="H52" s="12"/>
      <c r="M52" s="16"/>
      <c r="N52" s="16"/>
      <c r="O52" s="16"/>
    </row>
    <row r="53" spans="1:15" ht="13.5" customHeight="1" x14ac:dyDescent="0.3">
      <c r="A53" s="2" t="s">
        <v>28</v>
      </c>
      <c r="B53" s="11">
        <v>20232</v>
      </c>
      <c r="C53" s="12">
        <v>5240</v>
      </c>
      <c r="D53" s="13">
        <f t="shared" si="5"/>
        <v>0.15001860917861948</v>
      </c>
      <c r="E53" s="14">
        <v>62195768.170000002</v>
      </c>
      <c r="F53" s="13">
        <f t="shared" si="6"/>
        <v>0.21415655455885271</v>
      </c>
      <c r="G53" s="15">
        <f t="shared" si="2"/>
        <v>11869.421406488549</v>
      </c>
      <c r="H53" s="12"/>
      <c r="M53" s="16"/>
      <c r="N53" s="16"/>
      <c r="O53" s="16"/>
    </row>
    <row r="54" spans="1:15" ht="13.5" customHeight="1" x14ac:dyDescent="0.3">
      <c r="A54" s="2" t="s">
        <v>28</v>
      </c>
      <c r="B54" s="11">
        <v>20241</v>
      </c>
      <c r="C54" s="12">
        <v>4293</v>
      </c>
      <c r="D54" s="13">
        <f t="shared" si="5"/>
        <v>0.13342242665340626</v>
      </c>
      <c r="E54" s="14">
        <v>43747168.890000001</v>
      </c>
      <c r="F54" s="13">
        <f t="shared" si="6"/>
        <v>0.1889038614111245</v>
      </c>
      <c r="G54" s="15">
        <f t="shared" si="2"/>
        <v>10190.349147449337</v>
      </c>
      <c r="H54" s="12"/>
      <c r="M54" s="16"/>
      <c r="N54" s="16"/>
      <c r="O54" s="16"/>
    </row>
    <row r="55" spans="1:15" ht="13.5" customHeight="1" x14ac:dyDescent="0.3">
      <c r="A55" s="2" t="s">
        <v>28</v>
      </c>
      <c r="B55" s="11">
        <v>20242</v>
      </c>
      <c r="C55" s="12">
        <v>4923</v>
      </c>
      <c r="D55" s="13">
        <f t="shared" si="5"/>
        <v>0.13616373945512378</v>
      </c>
      <c r="E55" s="14">
        <v>41877180.770000003</v>
      </c>
      <c r="F55" s="13">
        <f t="shared" si="6"/>
        <v>0.19126420447276432</v>
      </c>
      <c r="G55" s="15">
        <f t="shared" si="2"/>
        <v>8506.4352569571402</v>
      </c>
      <c r="H55" s="12"/>
      <c r="M55" s="16"/>
      <c r="N55" s="16"/>
      <c r="O55" s="16"/>
    </row>
    <row r="56" spans="1:15" ht="13.5" customHeight="1" x14ac:dyDescent="0.3">
      <c r="A56" s="2" t="s">
        <v>28</v>
      </c>
      <c r="B56" s="11">
        <v>20251</v>
      </c>
      <c r="C56" s="12">
        <v>3772</v>
      </c>
      <c r="D56" s="13">
        <f t="shared" si="5"/>
        <v>0.11978405843124801</v>
      </c>
      <c r="E56" s="14">
        <v>18351599.079999998</v>
      </c>
      <c r="F56" s="13">
        <f t="shared" si="6"/>
        <v>0.15229214144635822</v>
      </c>
      <c r="G56" s="15">
        <f t="shared" ref="G56" si="7">E56/C56</f>
        <v>4865.2171474019087</v>
      </c>
      <c r="H56" s="12"/>
      <c r="M56" s="16"/>
      <c r="N56" s="16"/>
      <c r="O56" s="16"/>
    </row>
    <row r="57" spans="1:15" ht="13.5" customHeight="1" x14ac:dyDescent="0.3">
      <c r="A57" s="2" t="s">
        <v>28</v>
      </c>
      <c r="B57" s="11">
        <v>20252</v>
      </c>
      <c r="C57" s="12">
        <v>3252</v>
      </c>
      <c r="D57" s="13">
        <f t="shared" si="5"/>
        <v>0.16773261811429752</v>
      </c>
      <c r="E57" s="14">
        <v>5143583.78</v>
      </c>
      <c r="F57" s="13">
        <f t="shared" si="6"/>
        <v>0.15654357997081711</v>
      </c>
      <c r="G57" s="15">
        <f t="shared" ref="G57" si="8">E57/C57</f>
        <v>1581.6678290282903</v>
      </c>
      <c r="H57" s="12"/>
      <c r="M57" s="16"/>
      <c r="N57" s="16"/>
      <c r="O57" s="16"/>
    </row>
    <row r="58" spans="1:15" ht="13.5" customHeight="1" x14ac:dyDescent="0.3">
      <c r="A58" s="2" t="s">
        <v>29</v>
      </c>
      <c r="B58" s="11">
        <v>20131</v>
      </c>
      <c r="C58" s="12">
        <v>15234</v>
      </c>
      <c r="D58" s="13">
        <f t="shared" ref="D58:D83" si="9">C58/C332</f>
        <v>0.56040317834020015</v>
      </c>
      <c r="E58" s="14">
        <v>77655733.969999999</v>
      </c>
      <c r="F58" s="13">
        <f t="shared" ref="F58:F83" si="10">E58/E332</f>
        <v>0.27304908710637205</v>
      </c>
      <c r="G58" s="15">
        <f t="shared" si="2"/>
        <v>5097.527502297492</v>
      </c>
      <c r="H58" s="12"/>
      <c r="M58" s="16"/>
      <c r="N58" s="16"/>
      <c r="O58" s="16"/>
    </row>
    <row r="59" spans="1:15" ht="13.5" customHeight="1" x14ac:dyDescent="0.3">
      <c r="A59" s="2" t="s">
        <v>29</v>
      </c>
      <c r="B59" s="11">
        <v>20132</v>
      </c>
      <c r="C59" s="12">
        <v>18255</v>
      </c>
      <c r="D59" s="13">
        <f t="shared" si="9"/>
        <v>0.55471147710352786</v>
      </c>
      <c r="E59" s="14">
        <v>92421773.069999993</v>
      </c>
      <c r="F59" s="13">
        <f t="shared" si="10"/>
        <v>0.26342363256273094</v>
      </c>
      <c r="G59" s="15">
        <f t="shared" si="2"/>
        <v>5062.8196696795394</v>
      </c>
      <c r="H59" s="12"/>
      <c r="M59" s="16"/>
      <c r="N59" s="16"/>
      <c r="O59" s="16"/>
    </row>
    <row r="60" spans="1:15" ht="13.5" customHeight="1" x14ac:dyDescent="0.3">
      <c r="A60" s="2" t="s">
        <v>29</v>
      </c>
      <c r="B60" s="11">
        <v>20141</v>
      </c>
      <c r="C60" s="12">
        <v>17074</v>
      </c>
      <c r="D60" s="13">
        <f t="shared" si="9"/>
        <v>0.58288952615048473</v>
      </c>
      <c r="E60" s="14">
        <v>88564546.719999999</v>
      </c>
      <c r="F60" s="13">
        <f t="shared" si="10"/>
        <v>0.28691672134006463</v>
      </c>
      <c r="G60" s="15">
        <f t="shared" si="2"/>
        <v>5187.1000773105307</v>
      </c>
      <c r="H60" s="12"/>
      <c r="M60" s="16"/>
      <c r="N60" s="16"/>
      <c r="O60" s="16"/>
    </row>
    <row r="61" spans="1:15" ht="13.5" customHeight="1" x14ac:dyDescent="0.3">
      <c r="A61" s="2" t="s">
        <v>29</v>
      </c>
      <c r="B61" s="11">
        <v>20142</v>
      </c>
      <c r="C61" s="12">
        <v>18049</v>
      </c>
      <c r="D61" s="13">
        <f t="shared" si="9"/>
        <v>0.57007043365654908</v>
      </c>
      <c r="E61" s="14">
        <v>98107493.079999998</v>
      </c>
      <c r="F61" s="13">
        <f t="shared" si="10"/>
        <v>0.26898169861910104</v>
      </c>
      <c r="G61" s="15">
        <f t="shared" si="2"/>
        <v>5435.6193185218017</v>
      </c>
      <c r="H61" s="12"/>
      <c r="M61" s="16"/>
      <c r="N61" s="16"/>
      <c r="O61" s="16"/>
    </row>
    <row r="62" spans="1:15" ht="13.5" customHeight="1" x14ac:dyDescent="0.3">
      <c r="A62" s="2" t="s">
        <v>29</v>
      </c>
      <c r="B62" s="11">
        <v>20151</v>
      </c>
      <c r="C62" s="12">
        <v>18485</v>
      </c>
      <c r="D62" s="13">
        <f t="shared" si="9"/>
        <v>0.58762755507518194</v>
      </c>
      <c r="E62" s="14">
        <v>105026676.59999999</v>
      </c>
      <c r="F62" s="13">
        <f t="shared" si="10"/>
        <v>0.31018562787213549</v>
      </c>
      <c r="G62" s="15">
        <f t="shared" si="2"/>
        <v>5681.7244576683797</v>
      </c>
      <c r="M62" s="16"/>
      <c r="N62" s="16"/>
      <c r="O62" s="16"/>
    </row>
    <row r="63" spans="1:15" ht="13.5" customHeight="1" x14ac:dyDescent="0.3">
      <c r="A63" s="2" t="s">
        <v>29</v>
      </c>
      <c r="B63" s="11">
        <v>20152</v>
      </c>
      <c r="C63" s="12">
        <v>20199</v>
      </c>
      <c r="D63" s="13">
        <f t="shared" si="9"/>
        <v>0.57620881471972618</v>
      </c>
      <c r="E63" s="14">
        <v>125317724.93000001</v>
      </c>
      <c r="F63" s="13">
        <f t="shared" si="10"/>
        <v>0.29834197007283259</v>
      </c>
      <c r="G63" s="15">
        <f t="shared" si="2"/>
        <v>6204.1549051933271</v>
      </c>
      <c r="M63" s="16"/>
      <c r="N63" s="16"/>
      <c r="O63" s="16"/>
    </row>
    <row r="64" spans="1:15" ht="13.5" customHeight="1" x14ac:dyDescent="0.3">
      <c r="A64" s="2" t="s">
        <v>29</v>
      </c>
      <c r="B64" s="11">
        <v>20161</v>
      </c>
      <c r="C64" s="12">
        <v>19101</v>
      </c>
      <c r="D64" s="13">
        <f t="shared" si="9"/>
        <v>0.58725327430363405</v>
      </c>
      <c r="E64" s="14">
        <v>117242849.95999999</v>
      </c>
      <c r="F64" s="13">
        <f t="shared" si="10"/>
        <v>0.31227468263315827</v>
      </c>
      <c r="G64" s="15">
        <f t="shared" si="2"/>
        <v>6138.0477440971672</v>
      </c>
      <c r="M64" s="16"/>
      <c r="N64" s="16"/>
      <c r="O64" s="16"/>
    </row>
    <row r="65" spans="1:15" ht="13.5" customHeight="1" x14ac:dyDescent="0.3">
      <c r="A65" s="2" t="s">
        <v>29</v>
      </c>
      <c r="B65" s="11">
        <v>20162</v>
      </c>
      <c r="C65" s="12">
        <v>22163</v>
      </c>
      <c r="D65" s="13">
        <f t="shared" si="9"/>
        <v>0.58021362374993457</v>
      </c>
      <c r="E65" s="14">
        <v>126888336.06999999</v>
      </c>
      <c r="F65" s="13">
        <f t="shared" si="10"/>
        <v>0.30853598300812068</v>
      </c>
      <c r="G65" s="15">
        <f t="shared" si="2"/>
        <v>5725.2328687452055</v>
      </c>
      <c r="M65" s="16"/>
      <c r="N65" s="16"/>
      <c r="O65" s="16"/>
    </row>
    <row r="66" spans="1:15" ht="13.5" customHeight="1" x14ac:dyDescent="0.3">
      <c r="A66" s="2" t="s">
        <v>29</v>
      </c>
      <c r="B66" s="11">
        <v>20171</v>
      </c>
      <c r="C66" s="12">
        <v>20141</v>
      </c>
      <c r="D66" s="13">
        <f t="shared" si="9"/>
        <v>0.59914921465968585</v>
      </c>
      <c r="E66" s="14">
        <v>114566414.31999999</v>
      </c>
      <c r="F66" s="13">
        <f t="shared" si="10"/>
        <v>0.33803368708711051</v>
      </c>
      <c r="G66" s="15">
        <f t="shared" si="2"/>
        <v>5688.2187736457972</v>
      </c>
      <c r="M66" s="16"/>
      <c r="N66" s="16"/>
      <c r="O66" s="16"/>
    </row>
    <row r="67" spans="1:15" ht="13.5" customHeight="1" x14ac:dyDescent="0.3">
      <c r="A67" s="2" t="s">
        <v>29</v>
      </c>
      <c r="B67" s="11">
        <v>20172</v>
      </c>
      <c r="C67" s="12">
        <v>23156</v>
      </c>
      <c r="D67" s="13">
        <f t="shared" si="9"/>
        <v>0.59439895269142906</v>
      </c>
      <c r="E67" s="14">
        <v>136909757.19999999</v>
      </c>
      <c r="F67" s="13">
        <f t="shared" si="10"/>
        <v>0.34552567008132673</v>
      </c>
      <c r="G67" s="15">
        <f t="shared" si="2"/>
        <v>5912.4959923993774</v>
      </c>
      <c r="M67" s="16"/>
      <c r="N67" s="16"/>
      <c r="O67" s="16"/>
    </row>
    <row r="68" spans="1:15" ht="13.5" customHeight="1" x14ac:dyDescent="0.3">
      <c r="A68" s="2" t="s">
        <v>29</v>
      </c>
      <c r="B68" s="11">
        <v>20181</v>
      </c>
      <c r="C68" s="12">
        <v>20656</v>
      </c>
      <c r="D68" s="13">
        <f t="shared" si="9"/>
        <v>0.60971722061514844</v>
      </c>
      <c r="E68" s="14">
        <v>122276115.27</v>
      </c>
      <c r="F68" s="13">
        <f t="shared" si="10"/>
        <v>0.36000205834094806</v>
      </c>
      <c r="G68" s="15">
        <f t="shared" si="2"/>
        <v>5919.6415215917887</v>
      </c>
      <c r="M68" s="16"/>
      <c r="N68" s="16"/>
      <c r="O68" s="16"/>
    </row>
    <row r="69" spans="1:15" ht="13.5" customHeight="1" x14ac:dyDescent="0.3">
      <c r="A69" s="2" t="s">
        <v>29</v>
      </c>
      <c r="B69" s="11">
        <v>20182</v>
      </c>
      <c r="C69" s="12">
        <v>22813</v>
      </c>
      <c r="D69" s="13">
        <f t="shared" si="9"/>
        <v>0.59371746824901106</v>
      </c>
      <c r="E69" s="14">
        <v>134554643.80000001</v>
      </c>
      <c r="F69" s="13">
        <f t="shared" si="10"/>
        <v>0.34354370145875779</v>
      </c>
      <c r="G69" s="15">
        <f t="shared" si="2"/>
        <v>5898.1564809538422</v>
      </c>
      <c r="M69" s="16"/>
      <c r="N69" s="16"/>
      <c r="O69" s="16"/>
    </row>
    <row r="70" spans="1:15" ht="13.5" customHeight="1" x14ac:dyDescent="0.3">
      <c r="A70" s="2" t="s">
        <v>29</v>
      </c>
      <c r="B70" s="11">
        <v>20191</v>
      </c>
      <c r="C70" s="12">
        <v>20634</v>
      </c>
      <c r="D70" s="13">
        <f t="shared" si="9"/>
        <v>0.60432286785379574</v>
      </c>
      <c r="E70" s="14">
        <v>123776454.19</v>
      </c>
      <c r="F70" s="13">
        <f t="shared" si="10"/>
        <v>0.35758212027667124</v>
      </c>
      <c r="G70" s="15">
        <f t="shared" si="2"/>
        <v>5998.665028108946</v>
      </c>
      <c r="M70" s="16"/>
      <c r="N70" s="16"/>
      <c r="O70" s="16"/>
    </row>
    <row r="71" spans="1:15" ht="13.5" customHeight="1" x14ac:dyDescent="0.3">
      <c r="A71" s="2" t="s">
        <v>29</v>
      </c>
      <c r="B71" s="11">
        <v>20192</v>
      </c>
      <c r="C71" s="12">
        <v>22592</v>
      </c>
      <c r="D71" s="13">
        <f t="shared" si="9"/>
        <v>0.57834779714819651</v>
      </c>
      <c r="E71" s="14">
        <v>137949579</v>
      </c>
      <c r="F71" s="13">
        <f t="shared" si="10"/>
        <v>0.35159178616232145</v>
      </c>
      <c r="G71" s="15">
        <f t="shared" si="2"/>
        <v>6106.1251327903683</v>
      </c>
      <c r="M71" s="16"/>
      <c r="N71" s="16"/>
      <c r="O71" s="16"/>
    </row>
    <row r="72" spans="1:15" ht="13.5" customHeight="1" x14ac:dyDescent="0.3">
      <c r="A72" s="2" t="s">
        <v>29</v>
      </c>
      <c r="B72" s="11">
        <v>20201</v>
      </c>
      <c r="C72" s="12">
        <v>11216</v>
      </c>
      <c r="D72" s="13">
        <f t="shared" si="9"/>
        <v>0.57070167404467509</v>
      </c>
      <c r="E72" s="14">
        <v>73518190.959999993</v>
      </c>
      <c r="F72" s="13">
        <f t="shared" si="10"/>
        <v>0.32204307264384374</v>
      </c>
      <c r="G72" s="15">
        <f t="shared" si="2"/>
        <v>6554.7602496433665</v>
      </c>
      <c r="M72" s="16"/>
      <c r="N72" s="16"/>
      <c r="O72" s="16"/>
    </row>
    <row r="73" spans="1:15" ht="13.5" customHeight="1" x14ac:dyDescent="0.3">
      <c r="A73" s="2" t="s">
        <v>29</v>
      </c>
      <c r="B73" s="11">
        <v>20202</v>
      </c>
      <c r="C73" s="12">
        <v>14576</v>
      </c>
      <c r="D73" s="13">
        <f t="shared" si="9"/>
        <v>0.58748135907460397</v>
      </c>
      <c r="E73" s="14">
        <v>93129255.430000007</v>
      </c>
      <c r="F73" s="13">
        <f t="shared" si="10"/>
        <v>0.32953716910341174</v>
      </c>
      <c r="G73" s="15">
        <f t="shared" si="2"/>
        <v>6389.2189510153685</v>
      </c>
      <c r="M73" s="16"/>
      <c r="N73" s="16"/>
      <c r="O73" s="16"/>
    </row>
    <row r="74" spans="1:15" ht="13.5" customHeight="1" x14ac:dyDescent="0.3">
      <c r="A74" s="2" t="s">
        <v>29</v>
      </c>
      <c r="B74" s="11">
        <v>20211</v>
      </c>
      <c r="C74" s="12">
        <v>10897</v>
      </c>
      <c r="D74" s="13">
        <f t="shared" si="9"/>
        <v>0.5889633553129392</v>
      </c>
      <c r="E74" s="14">
        <v>66345452.25</v>
      </c>
      <c r="F74" s="13">
        <f t="shared" si="10"/>
        <v>0.33402371835471595</v>
      </c>
      <c r="G74" s="15">
        <f t="shared" si="2"/>
        <v>6088.4144489308983</v>
      </c>
      <c r="M74" s="16"/>
      <c r="N74" s="16"/>
      <c r="O74" s="16"/>
    </row>
    <row r="75" spans="1:15" ht="13.5" customHeight="1" x14ac:dyDescent="0.3">
      <c r="A75" s="2" t="s">
        <v>29</v>
      </c>
      <c r="B75" s="11">
        <v>20212</v>
      </c>
      <c r="C75" s="12">
        <v>16694</v>
      </c>
      <c r="D75" s="13">
        <f t="shared" si="9"/>
        <v>0.58086290883785663</v>
      </c>
      <c r="E75" s="14">
        <v>100038246.73</v>
      </c>
      <c r="F75" s="13">
        <f t="shared" si="10"/>
        <v>0.32640237176409925</v>
      </c>
      <c r="G75" s="15">
        <f t="shared" si="2"/>
        <v>5992.4671576614355</v>
      </c>
      <c r="M75" s="16"/>
      <c r="N75" s="16"/>
      <c r="O75" s="16"/>
    </row>
    <row r="76" spans="1:15" ht="13.5" customHeight="1" x14ac:dyDescent="0.3">
      <c r="A76" s="2" t="s">
        <v>29</v>
      </c>
      <c r="B76" s="11">
        <v>20221</v>
      </c>
      <c r="C76" s="12">
        <v>15289</v>
      </c>
      <c r="D76" s="13">
        <f t="shared" si="9"/>
        <v>0.59154221156078313</v>
      </c>
      <c r="E76" s="14">
        <v>90297419.329999998</v>
      </c>
      <c r="F76" s="13">
        <f t="shared" si="10"/>
        <v>0.36430160301967224</v>
      </c>
      <c r="G76" s="15">
        <f t="shared" si="2"/>
        <v>5906.0382843874677</v>
      </c>
      <c r="M76" s="16"/>
      <c r="N76" s="16"/>
      <c r="O76" s="16"/>
    </row>
    <row r="77" spans="1:15" ht="13.5" customHeight="1" x14ac:dyDescent="0.3">
      <c r="A77" s="2" t="s">
        <v>29</v>
      </c>
      <c r="B77" s="11">
        <v>20222</v>
      </c>
      <c r="C77" s="12">
        <v>18214</v>
      </c>
      <c r="D77" s="13">
        <f t="shared" si="9"/>
        <v>0.58798463376053201</v>
      </c>
      <c r="E77" s="14">
        <v>106855067.09</v>
      </c>
      <c r="F77" s="13">
        <f t="shared" si="10"/>
        <v>0.3445521848237274</v>
      </c>
      <c r="G77" s="15">
        <f t="shared" ref="G77:G149" si="11">E77/C77</f>
        <v>5866.6447287800593</v>
      </c>
      <c r="M77" s="16"/>
      <c r="N77" s="16"/>
      <c r="O77" s="16"/>
    </row>
    <row r="78" spans="1:15" ht="13.5" customHeight="1" x14ac:dyDescent="0.3">
      <c r="A78" s="2" t="s">
        <v>29</v>
      </c>
      <c r="B78" s="11">
        <v>20231</v>
      </c>
      <c r="C78" s="12">
        <v>17902</v>
      </c>
      <c r="D78" s="13">
        <f t="shared" si="9"/>
        <v>0.60322808909256331</v>
      </c>
      <c r="E78" s="14">
        <v>100380216.53</v>
      </c>
      <c r="F78" s="13">
        <f t="shared" si="10"/>
        <v>0.37981713668783268</v>
      </c>
      <c r="G78" s="15">
        <f t="shared" si="11"/>
        <v>5607.2068221427771</v>
      </c>
      <c r="M78" s="16"/>
      <c r="N78" s="16"/>
      <c r="O78" s="16"/>
    </row>
    <row r="79" spans="1:15" ht="13.5" customHeight="1" x14ac:dyDescent="0.3">
      <c r="A79" s="2" t="s">
        <v>29</v>
      </c>
      <c r="B79" s="11">
        <v>20232</v>
      </c>
      <c r="C79" s="12">
        <v>20781</v>
      </c>
      <c r="D79" s="13">
        <f t="shared" si="9"/>
        <v>0.59494975521772742</v>
      </c>
      <c r="E79" s="14">
        <v>113774415.01000001</v>
      </c>
      <c r="F79" s="13">
        <f t="shared" si="10"/>
        <v>0.39175553952307773</v>
      </c>
      <c r="G79" s="15">
        <f t="shared" si="11"/>
        <v>5474.9249319089558</v>
      </c>
      <c r="M79" s="16"/>
      <c r="N79" s="16"/>
      <c r="O79" s="16"/>
    </row>
    <row r="80" spans="1:15" ht="13.5" customHeight="1" x14ac:dyDescent="0.3">
      <c r="A80" s="2" t="s">
        <v>29</v>
      </c>
      <c r="B80" s="11">
        <v>20241</v>
      </c>
      <c r="C80" s="12">
        <v>19479</v>
      </c>
      <c r="D80" s="13">
        <f t="shared" si="9"/>
        <v>0.60538910989557437</v>
      </c>
      <c r="E80" s="14">
        <v>97722885.769999996</v>
      </c>
      <c r="F80" s="13">
        <f t="shared" si="10"/>
        <v>0.42197543152126088</v>
      </c>
      <c r="G80" s="15">
        <f t="shared" si="11"/>
        <v>5016.8327824837006</v>
      </c>
      <c r="M80" s="16"/>
      <c r="N80" s="16"/>
      <c r="O80" s="16"/>
    </row>
    <row r="81" spans="1:15" ht="13.5" customHeight="1" x14ac:dyDescent="0.3">
      <c r="A81" s="2" t="s">
        <v>29</v>
      </c>
      <c r="B81" s="11">
        <v>20242</v>
      </c>
      <c r="C81" s="12">
        <v>21437</v>
      </c>
      <c r="D81" s="13">
        <f t="shared" si="9"/>
        <v>0.59291937491356661</v>
      </c>
      <c r="E81" s="14">
        <v>94490651.150000006</v>
      </c>
      <c r="F81" s="13">
        <f t="shared" si="10"/>
        <v>0.43156389446505339</v>
      </c>
      <c r="G81" s="15">
        <f t="shared" si="11"/>
        <v>4407.8299738769419</v>
      </c>
      <c r="M81" s="16"/>
      <c r="N81" s="16"/>
      <c r="O81" s="16"/>
    </row>
    <row r="82" spans="1:15" ht="13.5" customHeight="1" x14ac:dyDescent="0.3">
      <c r="A82" s="2" t="s">
        <v>29</v>
      </c>
      <c r="B82" s="11">
        <v>20251</v>
      </c>
      <c r="C82" s="12">
        <v>17760</v>
      </c>
      <c r="D82" s="13">
        <f t="shared" si="9"/>
        <v>0.5639885677993014</v>
      </c>
      <c r="E82" s="14">
        <v>60221372.719999999</v>
      </c>
      <c r="F82" s="13">
        <f t="shared" si="10"/>
        <v>0.49975164411493345</v>
      </c>
      <c r="G82" s="15">
        <f t="shared" ref="G82" si="12">E82/C82</f>
        <v>3390.8430585585584</v>
      </c>
      <c r="M82" s="16"/>
      <c r="N82" s="16"/>
      <c r="O82" s="16"/>
    </row>
    <row r="83" spans="1:15" ht="13.5" customHeight="1" x14ac:dyDescent="0.3">
      <c r="A83" s="2" t="s">
        <v>29</v>
      </c>
      <c r="B83" s="11">
        <v>20252</v>
      </c>
      <c r="C83" s="12">
        <v>5632</v>
      </c>
      <c r="D83" s="13">
        <f t="shared" si="9"/>
        <v>0.29048896224468745</v>
      </c>
      <c r="E83" s="14">
        <v>12416336.390000001</v>
      </c>
      <c r="F83" s="13">
        <f t="shared" si="10"/>
        <v>0.37788783691446581</v>
      </c>
      <c r="G83" s="15">
        <f t="shared" ref="G83" si="13">E83/C83</f>
        <v>2204.605182883523</v>
      </c>
      <c r="M83" s="16"/>
      <c r="N83" s="16"/>
      <c r="O83" s="16"/>
    </row>
    <row r="84" spans="1:15" ht="13.5" customHeight="1" x14ac:dyDescent="0.3">
      <c r="A84" s="2" t="s">
        <v>30</v>
      </c>
      <c r="B84" s="11">
        <v>20131</v>
      </c>
      <c r="C84" s="12">
        <f t="shared" ref="C84:C109" si="14">C32+C6+C58</f>
        <v>26464</v>
      </c>
      <c r="D84" s="13">
        <f t="shared" ref="D84:D109" si="15">C84/C332</f>
        <v>0.97351383166568572</v>
      </c>
      <c r="E84" s="14">
        <f t="shared" ref="E84:E109" si="16">E32+E6+E58</f>
        <v>156026557.75</v>
      </c>
      <c r="F84" s="13">
        <f t="shared" ref="F84:F109" si="17">E84/E332</f>
        <v>0.54861253612573568</v>
      </c>
      <c r="G84" s="15">
        <f t="shared" si="11"/>
        <v>5895.8040262243048</v>
      </c>
      <c r="M84" s="3"/>
      <c r="N84" s="16"/>
      <c r="O84" s="16"/>
    </row>
    <row r="85" spans="1:15" ht="13.5" customHeight="1" x14ac:dyDescent="0.3">
      <c r="A85" s="2" t="s">
        <v>30</v>
      </c>
      <c r="B85" s="11">
        <v>20132</v>
      </c>
      <c r="C85" s="12">
        <f t="shared" si="14"/>
        <v>32057</v>
      </c>
      <c r="D85" s="13">
        <f t="shared" si="15"/>
        <v>0.97411042571940809</v>
      </c>
      <c r="E85" s="14">
        <f t="shared" si="16"/>
        <v>194020921.31999999</v>
      </c>
      <c r="F85" s="13">
        <f t="shared" si="17"/>
        <v>0.55300492718930927</v>
      </c>
      <c r="G85" s="15">
        <f t="shared" si="11"/>
        <v>6052.3730018404713</v>
      </c>
      <c r="H85" s="12"/>
      <c r="M85" s="3"/>
      <c r="N85" s="16"/>
      <c r="O85" s="16"/>
    </row>
    <row r="86" spans="1:15" ht="13.5" customHeight="1" x14ac:dyDescent="0.3">
      <c r="A86" s="2" t="s">
        <v>30</v>
      </c>
      <c r="B86" s="11">
        <v>20141</v>
      </c>
      <c r="C86" s="12">
        <f t="shared" si="14"/>
        <v>28625</v>
      </c>
      <c r="D86" s="13">
        <f t="shared" si="15"/>
        <v>0.97722927761846234</v>
      </c>
      <c r="E86" s="14">
        <f t="shared" si="16"/>
        <v>174722003.30000001</v>
      </c>
      <c r="F86" s="13">
        <f t="shared" si="17"/>
        <v>0.56603535149673212</v>
      </c>
      <c r="G86" s="15">
        <f t="shared" si="11"/>
        <v>6103.8254427947604</v>
      </c>
      <c r="H86" s="12"/>
      <c r="M86" s="3"/>
      <c r="N86" s="16"/>
      <c r="O86" s="16"/>
    </row>
    <row r="87" spans="1:15" ht="13.5" customHeight="1" x14ac:dyDescent="0.3">
      <c r="A87" s="2" t="s">
        <v>30</v>
      </c>
      <c r="B87" s="11">
        <v>20142</v>
      </c>
      <c r="C87" s="12">
        <f t="shared" si="14"/>
        <v>30933</v>
      </c>
      <c r="D87" s="13">
        <f t="shared" si="15"/>
        <v>0.97700641167366797</v>
      </c>
      <c r="E87" s="14">
        <f t="shared" si="16"/>
        <v>209062283.06999999</v>
      </c>
      <c r="F87" s="13">
        <f t="shared" si="17"/>
        <v>0.57318688157183861</v>
      </c>
      <c r="G87" s="15">
        <f t="shared" si="11"/>
        <v>6758.5518077781007</v>
      </c>
      <c r="H87" s="12"/>
      <c r="M87" s="3"/>
      <c r="N87" s="16"/>
      <c r="O87" s="16"/>
    </row>
    <row r="88" spans="1:15" ht="13.5" customHeight="1" x14ac:dyDescent="0.3">
      <c r="A88" s="2" t="s">
        <v>30</v>
      </c>
      <c r="B88" s="11">
        <v>20151</v>
      </c>
      <c r="C88" s="12">
        <f t="shared" si="14"/>
        <v>30773</v>
      </c>
      <c r="D88" s="13">
        <f t="shared" si="15"/>
        <v>0.97825603204374223</v>
      </c>
      <c r="E88" s="14">
        <f t="shared" si="16"/>
        <v>195972257.93000001</v>
      </c>
      <c r="F88" s="13">
        <f t="shared" si="17"/>
        <v>0.57878417026419693</v>
      </c>
      <c r="G88" s="15">
        <f t="shared" si="11"/>
        <v>6368.3182637376922</v>
      </c>
      <c r="M88" s="3"/>
      <c r="N88" s="16"/>
      <c r="O88" s="16"/>
    </row>
    <row r="89" spans="1:15" ht="13.5" customHeight="1" x14ac:dyDescent="0.3">
      <c r="A89" s="2" t="s">
        <v>30</v>
      </c>
      <c r="B89" s="11">
        <v>20152</v>
      </c>
      <c r="C89" s="12">
        <f t="shared" si="14"/>
        <v>34356</v>
      </c>
      <c r="D89" s="13">
        <f t="shared" si="15"/>
        <v>0.98005990586221647</v>
      </c>
      <c r="E89" s="14">
        <f t="shared" si="16"/>
        <v>244867164.32999998</v>
      </c>
      <c r="F89" s="13">
        <f t="shared" si="17"/>
        <v>0.58295147197387154</v>
      </c>
      <c r="G89" s="15">
        <f t="shared" si="11"/>
        <v>7127.3478964373035</v>
      </c>
      <c r="H89" s="12"/>
      <c r="M89" s="3"/>
      <c r="N89" s="16"/>
      <c r="O89" s="16"/>
    </row>
    <row r="90" spans="1:15" ht="13.5" customHeight="1" x14ac:dyDescent="0.3">
      <c r="A90" s="2" t="s">
        <v>30</v>
      </c>
      <c r="B90" s="11">
        <v>20161</v>
      </c>
      <c r="C90" s="12">
        <f t="shared" si="14"/>
        <v>31918</v>
      </c>
      <c r="D90" s="13">
        <f t="shared" si="15"/>
        <v>0.98130726188280148</v>
      </c>
      <c r="E90" s="14">
        <f t="shared" si="16"/>
        <v>220684909.75999999</v>
      </c>
      <c r="F90" s="13">
        <f t="shared" si="17"/>
        <v>0.58779115469082177</v>
      </c>
      <c r="G90" s="15">
        <f t="shared" si="11"/>
        <v>6914.1208647158337</v>
      </c>
      <c r="H90" s="12"/>
      <c r="M90" s="3"/>
      <c r="N90" s="16"/>
      <c r="O90" s="16"/>
    </row>
    <row r="91" spans="1:15" ht="13.5" customHeight="1" x14ac:dyDescent="0.3">
      <c r="A91" s="2" t="s">
        <v>30</v>
      </c>
      <c r="B91" s="11">
        <v>20162</v>
      </c>
      <c r="C91" s="12">
        <f t="shared" si="14"/>
        <v>37427</v>
      </c>
      <c r="D91" s="13">
        <f t="shared" si="15"/>
        <v>0.97981569715691919</v>
      </c>
      <c r="E91" s="14">
        <f t="shared" si="16"/>
        <v>241664606.39999998</v>
      </c>
      <c r="F91" s="13">
        <f t="shared" si="17"/>
        <v>0.58762081057443383</v>
      </c>
      <c r="G91" s="15">
        <f t="shared" si="11"/>
        <v>6456.9590509525206</v>
      </c>
      <c r="H91" s="12"/>
      <c r="M91" s="3"/>
      <c r="N91" s="16"/>
      <c r="O91" s="16"/>
    </row>
    <row r="92" spans="1:15" ht="13.5" customHeight="1" x14ac:dyDescent="0.3">
      <c r="A92" s="2" t="s">
        <v>30</v>
      </c>
      <c r="B92" s="11">
        <v>20171</v>
      </c>
      <c r="C92" s="12">
        <f t="shared" si="14"/>
        <v>32959</v>
      </c>
      <c r="D92" s="13">
        <f t="shared" si="15"/>
        <v>0.98045573536411235</v>
      </c>
      <c r="E92" s="14">
        <f t="shared" si="16"/>
        <v>200654795.24000001</v>
      </c>
      <c r="F92" s="13">
        <f t="shared" si="17"/>
        <v>0.5920415740448427</v>
      </c>
      <c r="G92" s="15">
        <f t="shared" si="11"/>
        <v>6088.0122345944965</v>
      </c>
      <c r="M92" s="3"/>
      <c r="N92" s="16"/>
      <c r="O92" s="16"/>
    </row>
    <row r="93" spans="1:15" ht="13.5" customHeight="1" x14ac:dyDescent="0.3">
      <c r="A93" s="2" t="s">
        <v>30</v>
      </c>
      <c r="B93" s="11">
        <v>20172</v>
      </c>
      <c r="C93" s="12">
        <f t="shared" si="14"/>
        <v>38369</v>
      </c>
      <c r="D93" s="13">
        <f t="shared" si="15"/>
        <v>0.98490643530045952</v>
      </c>
      <c r="E93" s="14">
        <f t="shared" si="16"/>
        <v>237959738.72999999</v>
      </c>
      <c r="F93" s="13">
        <f t="shared" si="17"/>
        <v>0.60055031765888411</v>
      </c>
      <c r="G93" s="15">
        <f t="shared" si="11"/>
        <v>6201.8749180327868</v>
      </c>
      <c r="M93" s="3"/>
      <c r="N93" s="16"/>
      <c r="O93" s="16"/>
    </row>
    <row r="94" spans="1:15" ht="13.5" customHeight="1" x14ac:dyDescent="0.3">
      <c r="A94" s="2" t="s">
        <v>30</v>
      </c>
      <c r="B94" s="11">
        <v>20181</v>
      </c>
      <c r="C94" s="12">
        <f t="shared" si="14"/>
        <v>33434</v>
      </c>
      <c r="D94" s="13">
        <f t="shared" si="15"/>
        <v>0.98689414959560773</v>
      </c>
      <c r="E94" s="14">
        <f t="shared" si="16"/>
        <v>205251770.69</v>
      </c>
      <c r="F94" s="13">
        <f t="shared" si="17"/>
        <v>0.60429675708427733</v>
      </c>
      <c r="G94" s="15">
        <f t="shared" si="11"/>
        <v>6139.0133005323923</v>
      </c>
      <c r="M94" s="3"/>
      <c r="N94" s="16"/>
      <c r="O94" s="16"/>
    </row>
    <row r="95" spans="1:15" ht="13.5" customHeight="1" x14ac:dyDescent="0.3">
      <c r="A95" s="2" t="s">
        <v>30</v>
      </c>
      <c r="B95" s="11">
        <v>20182</v>
      </c>
      <c r="C95" s="12">
        <f t="shared" si="14"/>
        <v>37886</v>
      </c>
      <c r="D95" s="13">
        <f t="shared" si="15"/>
        <v>0.98599833437434936</v>
      </c>
      <c r="E95" s="14">
        <f t="shared" si="16"/>
        <v>236857538.50999999</v>
      </c>
      <c r="F95" s="13">
        <f t="shared" si="17"/>
        <v>0.60474252838931486</v>
      </c>
      <c r="G95" s="15">
        <f t="shared" si="11"/>
        <v>6251.8486646782449</v>
      </c>
      <c r="M95" s="3"/>
      <c r="N95" s="16"/>
      <c r="O95" s="16"/>
    </row>
    <row r="96" spans="1:15" ht="13.5" customHeight="1" x14ac:dyDescent="0.3">
      <c r="A96" s="2" t="s">
        <v>30</v>
      </c>
      <c r="B96" s="11">
        <v>20191</v>
      </c>
      <c r="C96" s="12">
        <f t="shared" si="14"/>
        <v>33753</v>
      </c>
      <c r="D96" s="13">
        <f t="shared" si="15"/>
        <v>0.98854850046860354</v>
      </c>
      <c r="E96" s="14">
        <f t="shared" si="16"/>
        <v>210830319.12</v>
      </c>
      <c r="F96" s="13">
        <f t="shared" si="17"/>
        <v>0.60907507023761209</v>
      </c>
      <c r="G96" s="15">
        <f t="shared" si="11"/>
        <v>6246.2690463069948</v>
      </c>
      <c r="M96" s="3"/>
      <c r="N96" s="16"/>
      <c r="O96" s="16"/>
    </row>
    <row r="97" spans="1:19" ht="13.5" customHeight="1" x14ac:dyDescent="0.3">
      <c r="A97" s="2" t="s">
        <v>30</v>
      </c>
      <c r="B97" s="11">
        <v>20192</v>
      </c>
      <c r="C97" s="12">
        <f t="shared" si="14"/>
        <v>38638</v>
      </c>
      <c r="D97" s="13">
        <f t="shared" si="15"/>
        <v>0.98912013926221742</v>
      </c>
      <c r="E97" s="14">
        <f t="shared" si="16"/>
        <v>240375608.06</v>
      </c>
      <c r="F97" s="13">
        <f t="shared" si="17"/>
        <v>0.61264477934847128</v>
      </c>
      <c r="G97" s="15">
        <f t="shared" si="11"/>
        <v>6221.2228391738699</v>
      </c>
      <c r="M97" s="3"/>
      <c r="N97" s="16"/>
      <c r="O97" s="16"/>
    </row>
    <row r="98" spans="1:19" ht="13.5" customHeight="1" x14ac:dyDescent="0.3">
      <c r="A98" s="2" t="s">
        <v>30</v>
      </c>
      <c r="B98" s="11">
        <v>20201</v>
      </c>
      <c r="C98" s="12">
        <f t="shared" si="14"/>
        <v>19431</v>
      </c>
      <c r="D98" s="13">
        <f t="shared" si="15"/>
        <v>0.98870401465425128</v>
      </c>
      <c r="E98" s="14">
        <f t="shared" si="16"/>
        <v>137161563.10999998</v>
      </c>
      <c r="F98" s="13">
        <f t="shared" si="17"/>
        <v>0.60082995318274479</v>
      </c>
      <c r="G98" s="15">
        <f t="shared" si="11"/>
        <v>7058.9039735474234</v>
      </c>
      <c r="M98" s="3"/>
      <c r="N98" s="16"/>
      <c r="O98" s="16"/>
    </row>
    <row r="99" spans="1:19" ht="13.5" customHeight="1" x14ac:dyDescent="0.3">
      <c r="A99" s="2" t="s">
        <v>30</v>
      </c>
      <c r="B99" s="11">
        <v>20202</v>
      </c>
      <c r="C99" s="12">
        <f t="shared" si="14"/>
        <v>24558</v>
      </c>
      <c r="D99" s="13">
        <f t="shared" si="15"/>
        <v>0.98980290999959697</v>
      </c>
      <c r="E99" s="14">
        <f t="shared" si="16"/>
        <v>170781757.94</v>
      </c>
      <c r="F99" s="13">
        <f t="shared" si="17"/>
        <v>0.60430996453475783</v>
      </c>
      <c r="G99" s="15">
        <f t="shared" si="11"/>
        <v>6954.220943887939</v>
      </c>
      <c r="M99" s="3"/>
      <c r="N99" s="16"/>
      <c r="O99" s="16"/>
    </row>
    <row r="100" spans="1:19" ht="13.5" customHeight="1" x14ac:dyDescent="0.3">
      <c r="A100" s="2" t="s">
        <v>30</v>
      </c>
      <c r="B100" s="11">
        <v>20211</v>
      </c>
      <c r="C100" s="12">
        <f t="shared" si="14"/>
        <v>18311</v>
      </c>
      <c r="D100" s="13">
        <f t="shared" si="15"/>
        <v>0.98967679169819478</v>
      </c>
      <c r="E100" s="14">
        <f t="shared" si="16"/>
        <v>119151242.38</v>
      </c>
      <c r="F100" s="13">
        <f t="shared" si="17"/>
        <v>0.59988046922012828</v>
      </c>
      <c r="G100" s="15">
        <f t="shared" si="11"/>
        <v>6507.0854885041772</v>
      </c>
      <c r="M100" s="3"/>
      <c r="N100" s="16"/>
      <c r="O100" s="16"/>
    </row>
    <row r="101" spans="1:19" ht="13.5" customHeight="1" x14ac:dyDescent="0.3">
      <c r="A101" s="2" t="s">
        <v>30</v>
      </c>
      <c r="B101" s="11">
        <v>20212</v>
      </c>
      <c r="C101" s="12">
        <f t="shared" si="14"/>
        <v>28407</v>
      </c>
      <c r="D101" s="13">
        <f t="shared" si="15"/>
        <v>0.98841336116910228</v>
      </c>
      <c r="E101" s="14">
        <f t="shared" si="16"/>
        <v>183616040.05000001</v>
      </c>
      <c r="F101" s="13">
        <f t="shared" si="17"/>
        <v>0.59909797427786093</v>
      </c>
      <c r="G101" s="15">
        <f t="shared" si="11"/>
        <v>6463.7603425212101</v>
      </c>
      <c r="M101" s="3"/>
      <c r="N101" s="16"/>
      <c r="O101" s="16"/>
    </row>
    <row r="102" spans="1:19" ht="13.5" customHeight="1" x14ac:dyDescent="0.3">
      <c r="A102" s="2" t="s">
        <v>30</v>
      </c>
      <c r="B102" s="11">
        <v>20221</v>
      </c>
      <c r="C102" s="12">
        <f t="shared" si="14"/>
        <v>25540</v>
      </c>
      <c r="D102" s="13">
        <f t="shared" si="15"/>
        <v>0.988160643813356</v>
      </c>
      <c r="E102" s="14">
        <f t="shared" si="16"/>
        <v>149925219.97999999</v>
      </c>
      <c r="F102" s="13">
        <f t="shared" si="17"/>
        <v>0.60486776230209438</v>
      </c>
      <c r="G102" s="15">
        <f t="shared" si="11"/>
        <v>5870.2122153484725</v>
      </c>
      <c r="M102" s="3"/>
      <c r="N102" s="16"/>
      <c r="O102" s="16"/>
    </row>
    <row r="103" spans="1:19" ht="13.5" customHeight="1" x14ac:dyDescent="0.3">
      <c r="A103" s="2" t="s">
        <v>30</v>
      </c>
      <c r="B103" s="11">
        <v>20222</v>
      </c>
      <c r="C103" s="12">
        <f t="shared" si="14"/>
        <v>30646</v>
      </c>
      <c r="D103" s="13">
        <f t="shared" si="15"/>
        <v>0.98931465280692121</v>
      </c>
      <c r="E103" s="14">
        <f t="shared" si="16"/>
        <v>188285146.37</v>
      </c>
      <c r="F103" s="13">
        <f t="shared" si="17"/>
        <v>0.60712196733728896</v>
      </c>
      <c r="G103" s="15">
        <f t="shared" si="11"/>
        <v>6143.8734702734455</v>
      </c>
      <c r="M103" s="3"/>
      <c r="N103" s="16"/>
      <c r="O103" s="16"/>
    </row>
    <row r="104" spans="1:19" ht="13.5" customHeight="1" x14ac:dyDescent="0.3">
      <c r="A104" s="2" t="s">
        <v>30</v>
      </c>
      <c r="B104" s="11">
        <v>20231</v>
      </c>
      <c r="C104" s="12">
        <f t="shared" si="14"/>
        <v>29405</v>
      </c>
      <c r="D104" s="13">
        <f t="shared" si="15"/>
        <v>0.99083465309835905</v>
      </c>
      <c r="E104" s="14">
        <f t="shared" si="16"/>
        <v>166086248.03999999</v>
      </c>
      <c r="F104" s="13">
        <f t="shared" si="17"/>
        <v>0.62843461943444723</v>
      </c>
      <c r="G104" s="15">
        <f t="shared" si="11"/>
        <v>5648.23152661112</v>
      </c>
      <c r="M104" s="3"/>
      <c r="N104" s="16"/>
      <c r="O104" s="16"/>
    </row>
    <row r="105" spans="1:19" ht="13.5" customHeight="1" x14ac:dyDescent="0.3">
      <c r="A105" s="2" t="s">
        <v>30</v>
      </c>
      <c r="B105" s="11">
        <v>20232</v>
      </c>
      <c r="C105" s="12">
        <f t="shared" si="14"/>
        <v>34610</v>
      </c>
      <c r="D105" s="13">
        <f t="shared" si="15"/>
        <v>0.990867187723668</v>
      </c>
      <c r="E105" s="14">
        <f t="shared" si="16"/>
        <v>187183775.38</v>
      </c>
      <c r="F105" s="13">
        <f t="shared" si="17"/>
        <v>0.64452347135789056</v>
      </c>
      <c r="G105" s="15">
        <f t="shared" si="11"/>
        <v>5408.3725911586243</v>
      </c>
      <c r="M105" s="3"/>
      <c r="N105" s="16"/>
      <c r="O105" s="16"/>
    </row>
    <row r="106" spans="1:19" ht="13.5" customHeight="1" x14ac:dyDescent="0.3">
      <c r="A106" s="2" t="s">
        <v>30</v>
      </c>
      <c r="B106" s="11">
        <v>20241</v>
      </c>
      <c r="C106" s="12">
        <f t="shared" si="14"/>
        <v>31911</v>
      </c>
      <c r="D106" s="13">
        <f t="shared" si="15"/>
        <v>0.99176404773744409</v>
      </c>
      <c r="E106" s="14">
        <f t="shared" si="16"/>
        <v>151903177.94999999</v>
      </c>
      <c r="F106" s="13">
        <f t="shared" si="17"/>
        <v>0.65593037454671688</v>
      </c>
      <c r="G106" s="15">
        <f t="shared" si="11"/>
        <v>4760.2136551659296</v>
      </c>
      <c r="M106" s="3"/>
      <c r="N106" s="16"/>
      <c r="O106" s="16"/>
    </row>
    <row r="107" spans="1:19" ht="13.5" customHeight="1" x14ac:dyDescent="0.3">
      <c r="A107" s="2" t="s">
        <v>30</v>
      </c>
      <c r="B107" s="11">
        <v>20242</v>
      </c>
      <c r="C107" s="12">
        <f t="shared" si="14"/>
        <v>35879</v>
      </c>
      <c r="D107" s="13">
        <f t="shared" si="15"/>
        <v>0.992366201078689</v>
      </c>
      <c r="E107" s="14">
        <f t="shared" si="16"/>
        <v>148788090.73000002</v>
      </c>
      <c r="F107" s="13">
        <f t="shared" si="17"/>
        <v>0.6795547189480714</v>
      </c>
      <c r="G107" s="15">
        <f t="shared" si="11"/>
        <v>4146.9408492432904</v>
      </c>
      <c r="M107" s="3"/>
      <c r="N107" s="16"/>
      <c r="O107" s="16"/>
    </row>
    <row r="108" spans="1:19" ht="13.5" customHeight="1" x14ac:dyDescent="0.3">
      <c r="A108" s="2" t="s">
        <v>30</v>
      </c>
      <c r="B108" s="11">
        <v>20251</v>
      </c>
      <c r="C108" s="12">
        <f t="shared" si="14"/>
        <v>31189</v>
      </c>
      <c r="D108" s="13">
        <f t="shared" si="15"/>
        <v>0.9904414099714195</v>
      </c>
      <c r="E108" s="14">
        <f t="shared" si="16"/>
        <v>91705578.140000001</v>
      </c>
      <c r="F108" s="13">
        <f t="shared" si="17"/>
        <v>0.76102571861094404</v>
      </c>
      <c r="G108" s="15">
        <f t="shared" si="11"/>
        <v>2940.3180012183784</v>
      </c>
      <c r="M108" s="3"/>
      <c r="N108" s="16"/>
      <c r="O108" s="16"/>
    </row>
    <row r="109" spans="1:19" ht="13.5" customHeight="1" x14ac:dyDescent="0.3">
      <c r="A109" s="2" t="s">
        <v>30</v>
      </c>
      <c r="B109" s="11">
        <v>20252</v>
      </c>
      <c r="C109" s="12">
        <f t="shared" si="14"/>
        <v>18856</v>
      </c>
      <c r="D109" s="13">
        <f t="shared" si="15"/>
        <v>0.9725603466061481</v>
      </c>
      <c r="E109" s="14">
        <f t="shared" si="16"/>
        <v>29639319.77</v>
      </c>
      <c r="F109" s="13">
        <f t="shared" si="17"/>
        <v>0.90206467380523847</v>
      </c>
      <c r="G109" s="15">
        <f t="shared" ref="G109" si="18">E109/C109</f>
        <v>1571.8773743105642</v>
      </c>
      <c r="M109" s="3"/>
      <c r="N109" s="16"/>
      <c r="O109" s="16"/>
    </row>
    <row r="110" spans="1:19" ht="13.5" customHeight="1" x14ac:dyDescent="0.3">
      <c r="A110" s="2" t="s">
        <v>31</v>
      </c>
      <c r="B110" s="11">
        <v>20131</v>
      </c>
      <c r="C110" s="12">
        <v>11450</v>
      </c>
      <c r="D110" s="13">
        <f t="shared" ref="D110:D135" si="19">C110/C332</f>
        <v>0.42120364920541498</v>
      </c>
      <c r="E110" s="14">
        <v>74018247.459999993</v>
      </c>
      <c r="F110" s="13">
        <f t="shared" ref="F110:F135" si="20">E110/E332</f>
        <v>0.2602591446238125</v>
      </c>
      <c r="G110" s="15">
        <f t="shared" si="11"/>
        <v>6464.4757606986896</v>
      </c>
      <c r="M110" s="16"/>
      <c r="N110" s="16"/>
      <c r="O110" s="16"/>
      <c r="P110" s="11"/>
      <c r="Q110" s="3"/>
      <c r="R110" s="30"/>
      <c r="S110" s="3"/>
    </row>
    <row r="111" spans="1:19" ht="13.5" customHeight="1" x14ac:dyDescent="0.3">
      <c r="A111" s="2" t="s">
        <v>31</v>
      </c>
      <c r="B111" s="11">
        <v>20132</v>
      </c>
      <c r="C111" s="12">
        <v>14105</v>
      </c>
      <c r="D111" s="13">
        <f t="shared" si="19"/>
        <v>0.42860615637059774</v>
      </c>
      <c r="E111" s="14">
        <v>91007966.349999994</v>
      </c>
      <c r="F111" s="13">
        <f t="shared" si="20"/>
        <v>0.25939395330477166</v>
      </c>
      <c r="G111" s="15">
        <f t="shared" si="11"/>
        <v>6452.1776923076923</v>
      </c>
      <c r="M111" s="16"/>
      <c r="N111" s="16"/>
      <c r="O111" s="16"/>
      <c r="P111" s="11"/>
      <c r="Q111" s="3"/>
      <c r="R111" s="30"/>
      <c r="S111" s="3"/>
    </row>
    <row r="112" spans="1:19" ht="13.5" customHeight="1" x14ac:dyDescent="0.3">
      <c r="A112" s="2" t="s">
        <v>31</v>
      </c>
      <c r="B112" s="11">
        <v>20141</v>
      </c>
      <c r="C112" s="12">
        <v>12300</v>
      </c>
      <c r="D112" s="13">
        <f t="shared" si="19"/>
        <v>0.4199098730028677</v>
      </c>
      <c r="E112" s="14">
        <v>77571924.120000005</v>
      </c>
      <c r="F112" s="13">
        <f t="shared" si="20"/>
        <v>0.25130464684605658</v>
      </c>
      <c r="G112" s="15">
        <f t="shared" si="11"/>
        <v>6306.6604975609762</v>
      </c>
      <c r="M112" s="16"/>
      <c r="N112" s="16"/>
      <c r="O112" s="16"/>
      <c r="P112" s="11"/>
      <c r="Q112" s="3"/>
      <c r="R112" s="30"/>
      <c r="S112" s="3"/>
    </row>
    <row r="113" spans="1:19" ht="13.5" customHeight="1" x14ac:dyDescent="0.3">
      <c r="A113" s="2" t="s">
        <v>31</v>
      </c>
      <c r="B113" s="11">
        <v>20142</v>
      </c>
      <c r="C113" s="12">
        <v>13661</v>
      </c>
      <c r="D113" s="13">
        <f t="shared" si="19"/>
        <v>0.43147721171156944</v>
      </c>
      <c r="E113" s="14">
        <v>88484519.370000005</v>
      </c>
      <c r="F113" s="13">
        <f t="shared" si="20"/>
        <v>0.24259835385080611</v>
      </c>
      <c r="G113" s="15">
        <f t="shared" si="11"/>
        <v>6477.1626798916632</v>
      </c>
      <c r="M113" s="16"/>
      <c r="N113" s="16"/>
      <c r="O113" s="16"/>
      <c r="P113" s="11"/>
      <c r="Q113" s="3"/>
      <c r="R113" s="30"/>
      <c r="S113" s="3"/>
    </row>
    <row r="114" spans="1:19" ht="13.5" customHeight="1" x14ac:dyDescent="0.3">
      <c r="A114" s="2" t="s">
        <v>31</v>
      </c>
      <c r="B114" s="11">
        <v>20151</v>
      </c>
      <c r="C114" s="12">
        <v>13350</v>
      </c>
      <c r="D114" s="13">
        <f t="shared" si="19"/>
        <v>0.4243888482690657</v>
      </c>
      <c r="E114" s="14">
        <v>85933276.590000004</v>
      </c>
      <c r="F114" s="13">
        <f t="shared" si="20"/>
        <v>0.2537952091514532</v>
      </c>
      <c r="G114" s="15">
        <f t="shared" si="11"/>
        <v>6436.949557303371</v>
      </c>
      <c r="M114" s="16"/>
      <c r="N114" s="16"/>
      <c r="O114" s="16"/>
      <c r="P114" s="11"/>
      <c r="Q114" s="3"/>
      <c r="R114" s="30"/>
      <c r="S114" s="3"/>
    </row>
    <row r="115" spans="1:19" ht="13.5" customHeight="1" x14ac:dyDescent="0.3">
      <c r="A115" s="2" t="s">
        <v>31</v>
      </c>
      <c r="B115" s="11">
        <v>20152</v>
      </c>
      <c r="C115" s="12">
        <v>15104</v>
      </c>
      <c r="D115" s="13">
        <f t="shared" si="19"/>
        <v>0.43086578234203393</v>
      </c>
      <c r="E115" s="14">
        <v>100105413</v>
      </c>
      <c r="F115" s="13">
        <f t="shared" si="20"/>
        <v>0.23831940889492612</v>
      </c>
      <c r="G115" s="15">
        <f t="shared" si="11"/>
        <v>6627.7418564618647</v>
      </c>
      <c r="M115" s="16"/>
      <c r="N115" s="16"/>
      <c r="O115" s="16"/>
      <c r="P115" s="11"/>
      <c r="Q115" s="3"/>
      <c r="R115" s="30"/>
      <c r="S115" s="3"/>
    </row>
    <row r="116" spans="1:19" ht="13.5" customHeight="1" x14ac:dyDescent="0.3">
      <c r="A116" s="2" t="s">
        <v>31</v>
      </c>
      <c r="B116" s="11">
        <v>20161</v>
      </c>
      <c r="C116" s="12">
        <v>13639</v>
      </c>
      <c r="D116" s="13">
        <f t="shared" si="19"/>
        <v>0.41932607759945889</v>
      </c>
      <c r="E116" s="14">
        <v>89116378.769999996</v>
      </c>
      <c r="F116" s="13">
        <f t="shared" si="20"/>
        <v>0.23736022202899779</v>
      </c>
      <c r="G116" s="15">
        <f t="shared" si="11"/>
        <v>6533.9378818095165</v>
      </c>
      <c r="M116" s="16"/>
      <c r="N116" s="16"/>
      <c r="O116" s="16"/>
      <c r="P116" s="11"/>
      <c r="Q116" s="3"/>
      <c r="R116" s="30"/>
      <c r="S116" s="3"/>
    </row>
    <row r="117" spans="1:19" ht="13.5" customHeight="1" x14ac:dyDescent="0.3">
      <c r="A117" s="2" t="s">
        <v>31</v>
      </c>
      <c r="B117" s="11">
        <v>20162</v>
      </c>
      <c r="C117" s="12">
        <v>15849</v>
      </c>
      <c r="D117" s="13">
        <f t="shared" si="19"/>
        <v>0.41491701136185138</v>
      </c>
      <c r="E117" s="14">
        <v>100223029.90000001</v>
      </c>
      <c r="F117" s="13">
        <f t="shared" si="20"/>
        <v>0.24369782131266918</v>
      </c>
      <c r="G117" s="15">
        <f t="shared" si="11"/>
        <v>6323.6185185185186</v>
      </c>
      <c r="M117" s="16"/>
      <c r="N117" s="16"/>
      <c r="O117" s="16"/>
      <c r="P117" s="11"/>
      <c r="Q117" s="3"/>
      <c r="R117" s="30"/>
      <c r="S117" s="3"/>
    </row>
    <row r="118" spans="1:19" ht="13.5" customHeight="1" x14ac:dyDescent="0.3">
      <c r="A118" s="2" t="s">
        <v>31</v>
      </c>
      <c r="B118" s="11">
        <v>20171</v>
      </c>
      <c r="C118" s="12">
        <v>13414</v>
      </c>
      <c r="D118" s="13">
        <f t="shared" si="19"/>
        <v>0.39903617325083296</v>
      </c>
      <c r="E118" s="14">
        <v>82937166.060000002</v>
      </c>
      <c r="F118" s="13">
        <f t="shared" si="20"/>
        <v>0.2447100767377649</v>
      </c>
      <c r="G118" s="15">
        <f t="shared" si="11"/>
        <v>6182.8810243029675</v>
      </c>
      <c r="M118" s="16"/>
      <c r="N118" s="16"/>
      <c r="O118" s="16"/>
    </row>
    <row r="119" spans="1:19" ht="13.5" customHeight="1" x14ac:dyDescent="0.3">
      <c r="A119" s="2" t="s">
        <v>31</v>
      </c>
      <c r="B119" s="11">
        <v>20172</v>
      </c>
      <c r="C119" s="12">
        <v>14510</v>
      </c>
      <c r="D119" s="13">
        <f t="shared" si="19"/>
        <v>0.37246194522165466</v>
      </c>
      <c r="E119" s="14">
        <v>91444396.049999997</v>
      </c>
      <c r="F119" s="13">
        <f t="shared" si="20"/>
        <v>0.23078257435079638</v>
      </c>
      <c r="G119" s="15">
        <f t="shared" si="11"/>
        <v>6302.1637525844244</v>
      </c>
      <c r="M119" s="16"/>
      <c r="N119" s="16"/>
      <c r="O119" s="16"/>
    </row>
    <row r="120" spans="1:19" ht="13.5" customHeight="1" x14ac:dyDescent="0.3">
      <c r="A120" s="2" t="s">
        <v>31</v>
      </c>
      <c r="B120" s="11">
        <v>20181</v>
      </c>
      <c r="C120" s="12">
        <v>12014</v>
      </c>
      <c r="D120" s="13">
        <f t="shared" si="19"/>
        <v>0.35462542062695557</v>
      </c>
      <c r="E120" s="14">
        <v>77335408.260000005</v>
      </c>
      <c r="F120" s="13">
        <f t="shared" si="20"/>
        <v>0.2276888343627991</v>
      </c>
      <c r="G120" s="15">
        <f t="shared" si="11"/>
        <v>6437.1073963709014</v>
      </c>
      <c r="M120" s="16"/>
      <c r="N120" s="16"/>
      <c r="O120" s="16"/>
    </row>
    <row r="121" spans="1:19" ht="13.5" customHeight="1" x14ac:dyDescent="0.3">
      <c r="A121" s="2" t="s">
        <v>31</v>
      </c>
      <c r="B121" s="11">
        <v>20182</v>
      </c>
      <c r="C121" s="12">
        <v>13389</v>
      </c>
      <c r="D121" s="13">
        <f t="shared" si="19"/>
        <v>0.34845409119300436</v>
      </c>
      <c r="E121" s="14">
        <v>86057410.409999996</v>
      </c>
      <c r="F121" s="13">
        <f t="shared" si="20"/>
        <v>0.21972100312012291</v>
      </c>
      <c r="G121" s="15">
        <f t="shared" si="11"/>
        <v>6427.4710889536182</v>
      </c>
      <c r="M121" s="16"/>
      <c r="N121" s="16"/>
      <c r="O121" s="16"/>
    </row>
    <row r="122" spans="1:19" ht="13.5" customHeight="1" x14ac:dyDescent="0.3">
      <c r="A122" s="2" t="s">
        <v>31</v>
      </c>
      <c r="B122" s="11">
        <v>20191</v>
      </c>
      <c r="C122" s="12">
        <v>11477</v>
      </c>
      <c r="D122" s="13">
        <f t="shared" si="19"/>
        <v>0.33613519212746018</v>
      </c>
      <c r="E122" s="14">
        <v>76796074.599999994</v>
      </c>
      <c r="F122" s="13">
        <f t="shared" si="20"/>
        <v>0.22185886131654919</v>
      </c>
      <c r="G122" s="15">
        <f t="shared" si="11"/>
        <v>6691.3021347041904</v>
      </c>
      <c r="M122" s="16"/>
      <c r="N122" s="16"/>
      <c r="O122" s="16"/>
    </row>
    <row r="123" spans="1:19" ht="13.5" customHeight="1" x14ac:dyDescent="0.3">
      <c r="A123" s="2" t="s">
        <v>31</v>
      </c>
      <c r="B123" s="11">
        <v>20192</v>
      </c>
      <c r="C123" s="12">
        <v>12755</v>
      </c>
      <c r="D123" s="13">
        <f t="shared" si="19"/>
        <v>0.32652382049509765</v>
      </c>
      <c r="E123" s="14">
        <v>83994177.019999996</v>
      </c>
      <c r="F123" s="13">
        <f t="shared" si="20"/>
        <v>0.21407577275531961</v>
      </c>
      <c r="G123" s="15">
        <f t="shared" si="11"/>
        <v>6585.1961599372789</v>
      </c>
      <c r="M123" s="16"/>
      <c r="N123" s="16"/>
      <c r="O123" s="16"/>
    </row>
    <row r="124" spans="1:19" ht="13.5" customHeight="1" x14ac:dyDescent="0.3">
      <c r="A124" s="2" t="s">
        <v>31</v>
      </c>
      <c r="B124" s="11">
        <v>20201</v>
      </c>
      <c r="C124" s="12">
        <v>6954</v>
      </c>
      <c r="D124" s="13">
        <f t="shared" si="19"/>
        <v>0.3538391085330484</v>
      </c>
      <c r="E124" s="14">
        <v>48355601.710000001</v>
      </c>
      <c r="F124" s="13">
        <f t="shared" si="20"/>
        <v>0.21181950141704503</v>
      </c>
      <c r="G124" s="15">
        <f t="shared" si="11"/>
        <v>6953.6384397469083</v>
      </c>
      <c r="M124" s="16"/>
      <c r="N124" s="16"/>
      <c r="O124" s="16"/>
    </row>
    <row r="125" spans="1:19" ht="13.5" customHeight="1" x14ac:dyDescent="0.3">
      <c r="A125" s="2" t="s">
        <v>31</v>
      </c>
      <c r="B125" s="11">
        <v>20202</v>
      </c>
      <c r="C125" s="12">
        <v>8885</v>
      </c>
      <c r="D125" s="13">
        <f t="shared" si="19"/>
        <v>0.35810729112087381</v>
      </c>
      <c r="E125" s="14">
        <v>59722749.240000002</v>
      </c>
      <c r="F125" s="13">
        <f t="shared" si="20"/>
        <v>0.21132849849116991</v>
      </c>
      <c r="G125" s="15">
        <f t="shared" si="11"/>
        <v>6721.7500551491275</v>
      </c>
      <c r="M125" s="16"/>
      <c r="N125" s="16"/>
      <c r="O125" s="16"/>
    </row>
    <row r="126" spans="1:19" ht="13.5" customHeight="1" x14ac:dyDescent="0.3">
      <c r="A126" s="2" t="s">
        <v>31</v>
      </c>
      <c r="B126" s="11">
        <v>20211</v>
      </c>
      <c r="C126" s="12">
        <v>6428</v>
      </c>
      <c r="D126" s="13">
        <f t="shared" si="19"/>
        <v>0.3474219003350989</v>
      </c>
      <c r="E126" s="14">
        <v>43104645.57</v>
      </c>
      <c r="F126" s="13">
        <f t="shared" si="20"/>
        <v>0.21701523621241928</v>
      </c>
      <c r="G126" s="15">
        <f t="shared" si="11"/>
        <v>6705.7631565028005</v>
      </c>
      <c r="M126" s="16"/>
      <c r="N126" s="16"/>
      <c r="O126" s="16"/>
    </row>
    <row r="127" spans="1:19" ht="13.5" customHeight="1" x14ac:dyDescent="0.3">
      <c r="A127" s="2" t="s">
        <v>31</v>
      </c>
      <c r="B127" s="11">
        <v>20212</v>
      </c>
      <c r="C127" s="12">
        <v>10074</v>
      </c>
      <c r="D127" s="13">
        <f t="shared" si="19"/>
        <v>0.35052192066805843</v>
      </c>
      <c r="E127" s="14">
        <v>64951526.259999998</v>
      </c>
      <c r="F127" s="13">
        <f t="shared" si="20"/>
        <v>0.21192226887163654</v>
      </c>
      <c r="G127" s="15">
        <f t="shared" si="11"/>
        <v>6447.4415584673416</v>
      </c>
      <c r="M127" s="16"/>
      <c r="N127" s="16"/>
      <c r="O127" s="16"/>
    </row>
    <row r="128" spans="1:19" ht="13.5" customHeight="1" x14ac:dyDescent="0.3">
      <c r="A128" s="2" t="s">
        <v>31</v>
      </c>
      <c r="B128" s="11">
        <v>20221</v>
      </c>
      <c r="C128" s="12">
        <v>8809</v>
      </c>
      <c r="D128" s="13">
        <f t="shared" si="19"/>
        <v>0.34082643349067554</v>
      </c>
      <c r="E128" s="14">
        <v>54251314.93</v>
      </c>
      <c r="F128" s="13">
        <f t="shared" si="20"/>
        <v>0.21887492623344362</v>
      </c>
      <c r="G128" s="15">
        <f t="shared" si="11"/>
        <v>6158.6235588602567</v>
      </c>
      <c r="M128" s="16"/>
      <c r="N128" s="16"/>
      <c r="O128" s="16"/>
    </row>
    <row r="129" spans="1:15" ht="13.5" customHeight="1" x14ac:dyDescent="0.3">
      <c r="A129" s="2" t="s">
        <v>31</v>
      </c>
      <c r="B129" s="11">
        <v>20222</v>
      </c>
      <c r="C129" s="12">
        <v>10791</v>
      </c>
      <c r="D129" s="13">
        <f t="shared" si="19"/>
        <v>0.34835523130064239</v>
      </c>
      <c r="E129" s="14">
        <v>65180008.539999999</v>
      </c>
      <c r="F129" s="13">
        <f t="shared" si="20"/>
        <v>0.21017173037167017</v>
      </c>
      <c r="G129" s="15">
        <f t="shared" si="11"/>
        <v>6040.2194921693999</v>
      </c>
      <c r="M129" s="16"/>
      <c r="N129" s="16"/>
      <c r="O129" s="16"/>
    </row>
    <row r="130" spans="1:15" ht="13.5" customHeight="1" x14ac:dyDescent="0.3">
      <c r="A130" s="2" t="s">
        <v>31</v>
      </c>
      <c r="B130" s="11">
        <v>20231</v>
      </c>
      <c r="C130" s="12">
        <v>10061</v>
      </c>
      <c r="D130" s="13">
        <f t="shared" si="19"/>
        <v>0.3390167469757725</v>
      </c>
      <c r="E130" s="14">
        <v>54373959.280000001</v>
      </c>
      <c r="F130" s="13">
        <f t="shared" si="20"/>
        <v>0.20573936018496461</v>
      </c>
      <c r="G130" s="15">
        <f t="shared" si="11"/>
        <v>5404.4289116390019</v>
      </c>
      <c r="M130" s="16"/>
      <c r="N130" s="16"/>
      <c r="O130" s="16"/>
    </row>
    <row r="131" spans="1:15" ht="13.5" customHeight="1" x14ac:dyDescent="0.3">
      <c r="A131" s="2" t="s">
        <v>31</v>
      </c>
      <c r="B131" s="11">
        <v>20232</v>
      </c>
      <c r="C131" s="12">
        <v>11501</v>
      </c>
      <c r="D131" s="13">
        <f t="shared" si="19"/>
        <v>0.32926794354261502</v>
      </c>
      <c r="E131" s="14">
        <v>57672314.359999999</v>
      </c>
      <c r="F131" s="13">
        <f t="shared" si="20"/>
        <v>0.19858110125778744</v>
      </c>
      <c r="G131" s="15">
        <f t="shared" si="11"/>
        <v>5014.5478097556734</v>
      </c>
      <c r="M131" s="16"/>
      <c r="N131" s="16"/>
      <c r="O131" s="16"/>
    </row>
    <row r="132" spans="1:15" ht="13.5" customHeight="1" x14ac:dyDescent="0.3">
      <c r="A132" s="2" t="s">
        <v>31</v>
      </c>
      <c r="B132" s="11">
        <v>20241</v>
      </c>
      <c r="C132" s="12">
        <v>9870</v>
      </c>
      <c r="D132" s="13">
        <f t="shared" si="19"/>
        <v>0.30675037294878171</v>
      </c>
      <c r="E132" s="14">
        <v>45162313.579999998</v>
      </c>
      <c r="F132" s="13">
        <f t="shared" si="20"/>
        <v>0.19501457218805787</v>
      </c>
      <c r="G132" s="15">
        <f t="shared" si="11"/>
        <v>4575.7156616008106</v>
      </c>
      <c r="M132" s="16"/>
      <c r="N132" s="16"/>
      <c r="O132" s="16"/>
    </row>
    <row r="133" spans="1:15" ht="13.5" customHeight="1" x14ac:dyDescent="0.3">
      <c r="A133" s="2" t="s">
        <v>31</v>
      </c>
      <c r="B133" s="11">
        <v>20242</v>
      </c>
      <c r="C133" s="12">
        <v>9590</v>
      </c>
      <c r="D133" s="13">
        <f t="shared" si="19"/>
        <v>0.26524685382381413</v>
      </c>
      <c r="E133" s="14">
        <v>40148753.82</v>
      </c>
      <c r="F133" s="13">
        <f t="shared" si="20"/>
        <v>0.18337001963265534</v>
      </c>
      <c r="G133" s="15">
        <f t="shared" si="11"/>
        <v>4186.5228175182483</v>
      </c>
      <c r="M133" s="16"/>
      <c r="N133" s="16"/>
      <c r="O133" s="16"/>
    </row>
    <row r="134" spans="1:15" ht="13.5" customHeight="1" x14ac:dyDescent="0.3">
      <c r="A134" s="2" t="s">
        <v>31</v>
      </c>
      <c r="B134" s="11">
        <v>20251</v>
      </c>
      <c r="C134" s="12">
        <v>4966</v>
      </c>
      <c r="D134" s="13">
        <f t="shared" si="19"/>
        <v>0.15770085741505241</v>
      </c>
      <c r="E134" s="14">
        <v>17047566.890000001</v>
      </c>
      <c r="F134" s="13">
        <f t="shared" si="20"/>
        <v>0.14147053108617352</v>
      </c>
      <c r="G134" s="15">
        <f t="shared" ref="G134" si="21">E134/C134</f>
        <v>3432.8568042690295</v>
      </c>
      <c r="M134" s="16"/>
      <c r="N134" s="16"/>
      <c r="O134" s="16"/>
    </row>
    <row r="135" spans="1:15" ht="13.5" customHeight="1" x14ac:dyDescent="0.3">
      <c r="A135" s="2" t="s">
        <v>31</v>
      </c>
      <c r="B135" s="11">
        <v>20252</v>
      </c>
      <c r="C135" s="12">
        <v>552</v>
      </c>
      <c r="D135" s="13">
        <f t="shared" si="19"/>
        <v>2.8471219310913967E-2</v>
      </c>
      <c r="E135" s="14">
        <v>1382003.52</v>
      </c>
      <c r="F135" s="13">
        <f t="shared" si="20"/>
        <v>4.2060903021408691E-2</v>
      </c>
      <c r="G135" s="15">
        <f t="shared" ref="G135" si="22">E135/C135</f>
        <v>2503.6295652173912</v>
      </c>
      <c r="M135" s="16"/>
      <c r="N135" s="16"/>
      <c r="O135" s="16"/>
    </row>
    <row r="136" spans="1:15" ht="13.5" customHeight="1" x14ac:dyDescent="0.3">
      <c r="A136" s="2" t="s">
        <v>32</v>
      </c>
      <c r="B136" s="11">
        <v>20131</v>
      </c>
      <c r="C136" s="12">
        <v>11254</v>
      </c>
      <c r="D136" s="13">
        <f t="shared" ref="D136:D161" si="23">C136/C332</f>
        <v>0.41399352560329605</v>
      </c>
      <c r="E136" s="14">
        <v>17078511.800000001</v>
      </c>
      <c r="F136" s="13">
        <f t="shared" ref="F136:F161" si="24">E136/E332</f>
        <v>6.0050582458301416E-2</v>
      </c>
      <c r="G136" s="15">
        <f t="shared" si="11"/>
        <v>1517.5503643149102</v>
      </c>
      <c r="H136" s="12"/>
      <c r="M136" s="16"/>
      <c r="N136" s="16"/>
      <c r="O136" s="16"/>
    </row>
    <row r="137" spans="1:15" ht="13.5" customHeight="1" x14ac:dyDescent="0.3">
      <c r="A137" s="2" t="s">
        <v>32</v>
      </c>
      <c r="B137" s="11">
        <v>20132</v>
      </c>
      <c r="C137" s="12">
        <v>13722</v>
      </c>
      <c r="D137" s="13">
        <f t="shared" si="23"/>
        <v>0.41696800267404055</v>
      </c>
      <c r="E137" s="14">
        <v>21362043.859999999</v>
      </c>
      <c r="F137" s="13">
        <f t="shared" si="24"/>
        <v>6.0886812767631124E-2</v>
      </c>
      <c r="G137" s="15">
        <f t="shared" si="11"/>
        <v>1556.7733464509547</v>
      </c>
      <c r="H137" s="12"/>
      <c r="M137" s="16"/>
      <c r="N137" s="16"/>
      <c r="O137" s="16"/>
    </row>
    <row r="138" spans="1:15" ht="13.5" customHeight="1" x14ac:dyDescent="0.3">
      <c r="A138" s="2" t="s">
        <v>32</v>
      </c>
      <c r="B138" s="11">
        <v>20141</v>
      </c>
      <c r="C138" s="12">
        <v>12091</v>
      </c>
      <c r="D138" s="13">
        <f t="shared" si="23"/>
        <v>0.41277481906322544</v>
      </c>
      <c r="E138" s="14">
        <v>17583123.82</v>
      </c>
      <c r="F138" s="13">
        <f t="shared" si="24"/>
        <v>5.6962886665026365E-2</v>
      </c>
      <c r="G138" s="15">
        <f t="shared" si="11"/>
        <v>1454.232389380531</v>
      </c>
      <c r="H138" s="12"/>
      <c r="M138" s="16"/>
      <c r="N138" s="16"/>
      <c r="O138" s="16"/>
    </row>
    <row r="139" spans="1:15" ht="13.5" customHeight="1" x14ac:dyDescent="0.3">
      <c r="A139" s="2" t="s">
        <v>32</v>
      </c>
      <c r="B139" s="11">
        <v>20142</v>
      </c>
      <c r="C139" s="12">
        <v>13038</v>
      </c>
      <c r="D139" s="13">
        <f t="shared" si="23"/>
        <v>0.41180000631691988</v>
      </c>
      <c r="E139" s="14">
        <v>19698761.460000001</v>
      </c>
      <c r="F139" s="13">
        <f t="shared" si="24"/>
        <v>5.4008171566290356E-2</v>
      </c>
      <c r="G139" s="15">
        <f t="shared" si="11"/>
        <v>1510.8729452369996</v>
      </c>
      <c r="H139" s="12"/>
      <c r="M139" s="16"/>
      <c r="N139" s="16"/>
      <c r="O139" s="16"/>
    </row>
    <row r="140" spans="1:15" ht="13.5" customHeight="1" x14ac:dyDescent="0.3">
      <c r="A140" s="2" t="s">
        <v>32</v>
      </c>
      <c r="B140" s="11">
        <v>20151</v>
      </c>
      <c r="C140" s="12">
        <v>12447</v>
      </c>
      <c r="D140" s="13">
        <f t="shared" si="23"/>
        <v>0.39568299583558508</v>
      </c>
      <c r="E140" s="14">
        <v>17118161.739999998</v>
      </c>
      <c r="F140" s="13">
        <f t="shared" si="24"/>
        <v>5.0556753000586402E-2</v>
      </c>
      <c r="G140" s="15">
        <f t="shared" si="11"/>
        <v>1375.2841439704346</v>
      </c>
      <c r="H140" s="12"/>
      <c r="M140" s="16"/>
      <c r="N140" s="16"/>
      <c r="O140" s="16"/>
    </row>
    <row r="141" spans="1:15" ht="13.5" customHeight="1" x14ac:dyDescent="0.3">
      <c r="A141" s="2" t="s">
        <v>32</v>
      </c>
      <c r="B141" s="11">
        <v>20152</v>
      </c>
      <c r="C141" s="12">
        <v>14649</v>
      </c>
      <c r="D141" s="13">
        <f t="shared" si="23"/>
        <v>0.41788617886178864</v>
      </c>
      <c r="E141" s="14">
        <v>21605454.48</v>
      </c>
      <c r="F141" s="13">
        <f t="shared" si="24"/>
        <v>5.1435771416075506E-2</v>
      </c>
      <c r="G141" s="15">
        <f t="shared" si="11"/>
        <v>1474.8757239402007</v>
      </c>
      <c r="M141" s="16"/>
      <c r="N141" s="16"/>
      <c r="O141" s="16"/>
    </row>
    <row r="142" spans="1:15" ht="13.5" customHeight="1" x14ac:dyDescent="0.3">
      <c r="A142" s="2" t="s">
        <v>32</v>
      </c>
      <c r="B142" s="11">
        <v>20161</v>
      </c>
      <c r="C142" s="12">
        <v>13570</v>
      </c>
      <c r="D142" s="13">
        <f t="shared" si="23"/>
        <v>0.41720469778023733</v>
      </c>
      <c r="E142" s="14">
        <v>19680186.039999999</v>
      </c>
      <c r="F142" s="13">
        <f t="shared" si="24"/>
        <v>5.2417898847556398E-2</v>
      </c>
      <c r="G142" s="15">
        <f t="shared" si="11"/>
        <v>1450.2716315401622</v>
      </c>
      <c r="M142" s="16"/>
      <c r="N142" s="16"/>
      <c r="O142" s="16"/>
    </row>
    <row r="143" spans="1:15" ht="13.5" customHeight="1" x14ac:dyDescent="0.3">
      <c r="A143" s="2" t="s">
        <v>32</v>
      </c>
      <c r="B143" s="11">
        <v>20162</v>
      </c>
      <c r="C143" s="12">
        <v>15742</v>
      </c>
      <c r="D143" s="13">
        <f t="shared" si="23"/>
        <v>0.41211581758207239</v>
      </c>
      <c r="E143" s="14">
        <v>21776004.469999999</v>
      </c>
      <c r="F143" s="13">
        <f t="shared" si="24"/>
        <v>5.2949555122499291E-2</v>
      </c>
      <c r="G143" s="15">
        <f t="shared" si="11"/>
        <v>1383.3060900774997</v>
      </c>
      <c r="M143" s="16"/>
      <c r="N143" s="16"/>
      <c r="O143" s="16"/>
    </row>
    <row r="144" spans="1:15" ht="13.5" customHeight="1" x14ac:dyDescent="0.3">
      <c r="A144" s="2" t="s">
        <v>32</v>
      </c>
      <c r="B144" s="11">
        <v>20171</v>
      </c>
      <c r="C144" s="12">
        <v>13158</v>
      </c>
      <c r="D144" s="13">
        <f t="shared" si="23"/>
        <v>0.39142075202284626</v>
      </c>
      <c r="E144" s="14">
        <v>18773853.07</v>
      </c>
      <c r="F144" s="13">
        <f t="shared" si="24"/>
        <v>5.5393151751768725E-2</v>
      </c>
      <c r="G144" s="15">
        <f t="shared" si="11"/>
        <v>1426.8014189086487</v>
      </c>
      <c r="M144" s="16"/>
      <c r="N144" s="16"/>
      <c r="O144" s="16"/>
    </row>
    <row r="145" spans="1:15" ht="13.5" customHeight="1" x14ac:dyDescent="0.3">
      <c r="A145" s="2" t="s">
        <v>32</v>
      </c>
      <c r="B145" s="11">
        <v>20172</v>
      </c>
      <c r="C145" s="12">
        <v>15141</v>
      </c>
      <c r="D145" s="13">
        <f t="shared" si="23"/>
        <v>0.38865929101316837</v>
      </c>
      <c r="E145" s="14">
        <v>23554019.210000001</v>
      </c>
      <c r="F145" s="13">
        <f t="shared" si="24"/>
        <v>5.9444399267722117E-2</v>
      </c>
      <c r="G145" s="15">
        <f t="shared" si="11"/>
        <v>1555.6448854104749</v>
      </c>
      <c r="M145" s="16"/>
      <c r="N145" s="16"/>
      <c r="O145" s="16"/>
    </row>
    <row r="146" spans="1:15" ht="13.5" customHeight="1" x14ac:dyDescent="0.3">
      <c r="A146" s="2" t="s">
        <v>32</v>
      </c>
      <c r="B146" s="11">
        <v>20181</v>
      </c>
      <c r="C146" s="12">
        <v>13058</v>
      </c>
      <c r="D146" s="13">
        <f t="shared" si="23"/>
        <v>0.38544187968593185</v>
      </c>
      <c r="E146" s="14">
        <v>20749867.440000001</v>
      </c>
      <c r="F146" s="13">
        <f t="shared" si="24"/>
        <v>6.1091203071075614E-2</v>
      </c>
      <c r="G146" s="15">
        <f t="shared" si="11"/>
        <v>1589.0540235870731</v>
      </c>
      <c r="M146" s="16"/>
      <c r="N146" s="16"/>
      <c r="O146" s="16"/>
    </row>
    <row r="147" spans="1:15" ht="13.5" customHeight="1" x14ac:dyDescent="0.3">
      <c r="A147" s="2" t="s">
        <v>32</v>
      </c>
      <c r="B147" s="11">
        <v>20182</v>
      </c>
      <c r="C147" s="12">
        <v>14875</v>
      </c>
      <c r="D147" s="13">
        <f t="shared" si="23"/>
        <v>0.38712783676868623</v>
      </c>
      <c r="E147" s="14">
        <v>25076995.899999999</v>
      </c>
      <c r="F147" s="13">
        <f t="shared" si="24"/>
        <v>6.4026359474871508E-2</v>
      </c>
      <c r="G147" s="15">
        <f t="shared" si="11"/>
        <v>1685.8484638655461</v>
      </c>
      <c r="M147" s="16"/>
      <c r="N147" s="16"/>
      <c r="O147" s="16"/>
    </row>
    <row r="148" spans="1:15" ht="13.5" customHeight="1" x14ac:dyDescent="0.3">
      <c r="A148" s="2" t="s">
        <v>32</v>
      </c>
      <c r="B148" s="11">
        <v>20191</v>
      </c>
      <c r="C148" s="12">
        <v>13212</v>
      </c>
      <c r="D148" s="13">
        <f t="shared" si="23"/>
        <v>0.38694939081537022</v>
      </c>
      <c r="E148" s="14">
        <v>22551775.920000002</v>
      </c>
      <c r="F148" s="13">
        <f t="shared" si="24"/>
        <v>6.5150612871001809E-2</v>
      </c>
      <c r="G148" s="15">
        <f t="shared" si="11"/>
        <v>1706.9161307901909</v>
      </c>
      <c r="M148" s="16"/>
      <c r="N148" s="16"/>
      <c r="O148" s="16"/>
    </row>
    <row r="149" spans="1:15" ht="13.5" customHeight="1" x14ac:dyDescent="0.3">
      <c r="A149" s="2" t="s">
        <v>32</v>
      </c>
      <c r="B149" s="11">
        <v>20192</v>
      </c>
      <c r="C149" s="12">
        <v>14633</v>
      </c>
      <c r="D149" s="13">
        <f t="shared" si="23"/>
        <v>0.37460000511993446</v>
      </c>
      <c r="E149" s="14">
        <v>25787082.800000001</v>
      </c>
      <c r="F149" s="13">
        <f t="shared" si="24"/>
        <v>6.572348076225501E-2</v>
      </c>
      <c r="G149" s="15">
        <f t="shared" si="11"/>
        <v>1762.255368003827</v>
      </c>
      <c r="M149" s="16"/>
      <c r="N149" s="16"/>
      <c r="O149" s="16"/>
    </row>
    <row r="150" spans="1:15" ht="13.5" customHeight="1" x14ac:dyDescent="0.3">
      <c r="A150" s="2" t="s">
        <v>32</v>
      </c>
      <c r="B150" s="11">
        <v>20201</v>
      </c>
      <c r="C150" s="12">
        <v>7886</v>
      </c>
      <c r="D150" s="13">
        <f t="shared" si="23"/>
        <v>0.40126189385844402</v>
      </c>
      <c r="E150" s="14">
        <v>15150632.07</v>
      </c>
      <c r="F150" s="13">
        <f t="shared" si="24"/>
        <v>6.6366650765030732E-2</v>
      </c>
      <c r="G150" s="15">
        <f t="shared" ref="G150:G222" si="25">E150/C150</f>
        <v>1921.2061970580776</v>
      </c>
      <c r="M150" s="16"/>
      <c r="N150" s="16"/>
      <c r="O150" s="16"/>
    </row>
    <row r="151" spans="1:15" ht="13.5" customHeight="1" x14ac:dyDescent="0.3">
      <c r="A151" s="2" t="s">
        <v>32</v>
      </c>
      <c r="B151" s="11">
        <v>20202</v>
      </c>
      <c r="C151" s="12">
        <v>10050</v>
      </c>
      <c r="D151" s="13">
        <f t="shared" si="23"/>
        <v>0.40506227076699852</v>
      </c>
      <c r="E151" s="14">
        <v>18827868.82</v>
      </c>
      <c r="F151" s="13">
        <f t="shared" si="24"/>
        <v>6.6622272051307788E-2</v>
      </c>
      <c r="G151" s="15">
        <f t="shared" si="25"/>
        <v>1873.4197830845771</v>
      </c>
      <c r="M151" s="16"/>
      <c r="N151" s="16"/>
      <c r="O151" s="16"/>
    </row>
    <row r="152" spans="1:15" ht="13.5" customHeight="1" x14ac:dyDescent="0.3">
      <c r="A152" s="2" t="s">
        <v>32</v>
      </c>
      <c r="B152" s="11">
        <v>20211</v>
      </c>
      <c r="C152" s="12">
        <v>7271</v>
      </c>
      <c r="D152" s="13">
        <f t="shared" si="23"/>
        <v>0.3929845422116528</v>
      </c>
      <c r="E152" s="14">
        <v>13422423.710000001</v>
      </c>
      <c r="F152" s="13">
        <f t="shared" si="24"/>
        <v>6.7576717392060615E-2</v>
      </c>
      <c r="G152" s="15">
        <f t="shared" si="25"/>
        <v>1846.0216902764407</v>
      </c>
      <c r="M152" s="16"/>
      <c r="N152" s="16"/>
      <c r="O152" s="16"/>
    </row>
    <row r="153" spans="1:15" ht="13.5" customHeight="1" x14ac:dyDescent="0.3">
      <c r="A153" s="2" t="s">
        <v>32</v>
      </c>
      <c r="B153" s="11">
        <v>20212</v>
      </c>
      <c r="C153" s="12">
        <v>11414</v>
      </c>
      <c r="D153" s="13">
        <f t="shared" si="23"/>
        <v>0.39714683368128045</v>
      </c>
      <c r="E153" s="14">
        <v>20920254.66</v>
      </c>
      <c r="F153" s="13">
        <f t="shared" si="24"/>
        <v>6.8258100897775995E-2</v>
      </c>
      <c r="G153" s="15">
        <f t="shared" si="25"/>
        <v>1832.8591782022079</v>
      </c>
      <c r="M153" s="16"/>
      <c r="N153" s="16"/>
      <c r="O153" s="16"/>
    </row>
    <row r="154" spans="1:15" ht="13.5" customHeight="1" x14ac:dyDescent="0.3">
      <c r="A154" s="2" t="s">
        <v>32</v>
      </c>
      <c r="B154" s="11">
        <v>20221</v>
      </c>
      <c r="C154" s="12">
        <v>9919</v>
      </c>
      <c r="D154" s="13">
        <f t="shared" si="23"/>
        <v>0.38377311769712913</v>
      </c>
      <c r="E154" s="14">
        <v>16686331.5</v>
      </c>
      <c r="F154" s="13">
        <f t="shared" si="24"/>
        <v>6.7320388102697859E-2</v>
      </c>
      <c r="G154" s="15">
        <f t="shared" si="25"/>
        <v>1682.2594515576168</v>
      </c>
      <c r="M154" s="16"/>
      <c r="N154" s="16"/>
      <c r="O154" s="16"/>
    </row>
    <row r="155" spans="1:15" ht="13.5" customHeight="1" x14ac:dyDescent="0.3">
      <c r="A155" s="2" t="s">
        <v>32</v>
      </c>
      <c r="B155" s="11">
        <v>20222</v>
      </c>
      <c r="C155" s="12">
        <v>12389</v>
      </c>
      <c r="D155" s="13">
        <f t="shared" si="23"/>
        <v>0.3999418923717597</v>
      </c>
      <c r="E155" s="14">
        <v>21989479.850000001</v>
      </c>
      <c r="F155" s="13">
        <f t="shared" si="24"/>
        <v>7.0904670520429411E-2</v>
      </c>
      <c r="G155" s="15">
        <f t="shared" si="25"/>
        <v>1774.9196747114377</v>
      </c>
      <c r="M155" s="16"/>
      <c r="N155" s="16"/>
      <c r="O155" s="16"/>
    </row>
    <row r="156" spans="1:15" ht="13.5" customHeight="1" x14ac:dyDescent="0.3">
      <c r="A156" s="2" t="s">
        <v>32</v>
      </c>
      <c r="B156" s="11">
        <v>20231</v>
      </c>
      <c r="C156" s="12">
        <v>11567</v>
      </c>
      <c r="D156" s="13">
        <f t="shared" si="23"/>
        <v>0.38976311621794657</v>
      </c>
      <c r="E156" s="14">
        <v>17209912.739999998</v>
      </c>
      <c r="F156" s="13">
        <f t="shared" si="24"/>
        <v>6.5118606091078654E-2</v>
      </c>
      <c r="G156" s="15">
        <f t="shared" si="25"/>
        <v>1487.8458321085845</v>
      </c>
      <c r="M156" s="16"/>
      <c r="N156" s="16"/>
      <c r="O156" s="16"/>
    </row>
    <row r="157" spans="1:15" ht="13.5" customHeight="1" x14ac:dyDescent="0.3">
      <c r="A157" s="2" t="s">
        <v>32</v>
      </c>
      <c r="B157" s="11">
        <v>20232</v>
      </c>
      <c r="C157" s="12">
        <v>13181</v>
      </c>
      <c r="D157" s="13">
        <f t="shared" si="23"/>
        <v>0.37736551289759224</v>
      </c>
      <c r="E157" s="14">
        <v>17134645.710000001</v>
      </c>
      <c r="F157" s="13">
        <f t="shared" si="24"/>
        <v>5.8999137671398687E-2</v>
      </c>
      <c r="G157" s="15">
        <f t="shared" si="25"/>
        <v>1299.9503611258631</v>
      </c>
      <c r="M157" s="16"/>
      <c r="N157" s="16"/>
      <c r="O157" s="16"/>
    </row>
    <row r="158" spans="1:15" ht="13.5" customHeight="1" x14ac:dyDescent="0.3">
      <c r="A158" s="2" t="s">
        <v>32</v>
      </c>
      <c r="B158" s="11">
        <v>20241</v>
      </c>
      <c r="C158" s="12">
        <v>11888</v>
      </c>
      <c r="D158" s="13">
        <f t="shared" si="23"/>
        <v>0.36946792640477377</v>
      </c>
      <c r="E158" s="14">
        <v>13713665.68</v>
      </c>
      <c r="F158" s="13">
        <f t="shared" si="24"/>
        <v>5.9216732574559394E-2</v>
      </c>
      <c r="G158" s="15">
        <f t="shared" si="25"/>
        <v>1153.5721467025571</v>
      </c>
      <c r="M158" s="16"/>
      <c r="N158" s="16"/>
      <c r="O158" s="16"/>
    </row>
    <row r="159" spans="1:15" ht="13.5" customHeight="1" x14ac:dyDescent="0.3">
      <c r="A159" s="2" t="s">
        <v>32</v>
      </c>
      <c r="B159" s="11">
        <v>20242</v>
      </c>
      <c r="C159" s="12">
        <v>12887</v>
      </c>
      <c r="D159" s="13">
        <f t="shared" si="23"/>
        <v>0.35643756050338821</v>
      </c>
      <c r="E159" s="14">
        <v>12993659.99</v>
      </c>
      <c r="F159" s="13">
        <f t="shared" si="24"/>
        <v>5.9345495457929713E-2</v>
      </c>
      <c r="G159" s="15">
        <f t="shared" si="25"/>
        <v>1008.2765569954217</v>
      </c>
      <c r="M159" s="16"/>
      <c r="N159" s="16"/>
      <c r="O159" s="16"/>
    </row>
    <row r="160" spans="1:15" ht="13.5" customHeight="1" x14ac:dyDescent="0.3">
      <c r="A160" s="2" t="s">
        <v>32</v>
      </c>
      <c r="B160" s="11">
        <v>20251</v>
      </c>
      <c r="C160" s="12">
        <v>9356</v>
      </c>
      <c r="D160" s="13">
        <f t="shared" si="23"/>
        <v>0.29711019371228964</v>
      </c>
      <c r="E160" s="14">
        <v>6354947.6600000001</v>
      </c>
      <c r="F160" s="13">
        <f t="shared" si="24"/>
        <v>5.273701674180882E-2</v>
      </c>
      <c r="G160" s="15">
        <f t="shared" ref="G160" si="26">E160/C160</f>
        <v>679.23767208208642</v>
      </c>
      <c r="M160" s="16"/>
      <c r="N160" s="16"/>
      <c r="O160" s="16"/>
    </row>
    <row r="161" spans="1:15" ht="13.5" customHeight="1" x14ac:dyDescent="0.3">
      <c r="A161" s="2" t="s">
        <v>32</v>
      </c>
      <c r="B161" s="11">
        <v>20252</v>
      </c>
      <c r="C161" s="12">
        <v>3527</v>
      </c>
      <c r="D161" s="13">
        <f t="shared" si="23"/>
        <v>0.18191664947390138</v>
      </c>
      <c r="E161" s="14">
        <v>1914766.32</v>
      </c>
      <c r="F161" s="13">
        <f t="shared" si="24"/>
        <v>5.8275394619964213E-2</v>
      </c>
      <c r="G161" s="15">
        <f t="shared" ref="G161" si="27">E161/C161</f>
        <v>542.88809753331441</v>
      </c>
      <c r="M161" s="16"/>
      <c r="N161" s="16"/>
      <c r="O161" s="16"/>
    </row>
    <row r="162" spans="1:15" ht="13.5" customHeight="1" x14ac:dyDescent="0.3">
      <c r="A162" s="2" t="s">
        <v>33</v>
      </c>
      <c r="B162" s="11">
        <v>20131</v>
      </c>
      <c r="C162" s="12">
        <v>4636</v>
      </c>
      <c r="D162" s="13">
        <f t="shared" ref="D162:D187" si="28">C162/C332</f>
        <v>0.17054149499705709</v>
      </c>
      <c r="E162" s="14">
        <v>6348315.29</v>
      </c>
      <c r="F162" s="13">
        <f t="shared" ref="F162:F187" si="29">E162/E332</f>
        <v>2.2321618842306896E-2</v>
      </c>
      <c r="G162" s="15">
        <f t="shared" si="25"/>
        <v>1369.351874460742</v>
      </c>
      <c r="M162" s="16"/>
      <c r="N162" s="16"/>
      <c r="O162" s="16"/>
    </row>
    <row r="163" spans="1:15" ht="13.5" customHeight="1" x14ac:dyDescent="0.3">
      <c r="A163" s="2" t="s">
        <v>33</v>
      </c>
      <c r="B163" s="11">
        <v>20132</v>
      </c>
      <c r="C163" s="12">
        <v>5977</v>
      </c>
      <c r="D163" s="13">
        <f t="shared" si="28"/>
        <v>0.18162204867969248</v>
      </c>
      <c r="E163" s="14">
        <v>7432176.9800000004</v>
      </c>
      <c r="F163" s="13">
        <f t="shared" si="29"/>
        <v>2.118343971217547E-2</v>
      </c>
      <c r="G163" s="15">
        <f t="shared" si="25"/>
        <v>1243.4627706207127</v>
      </c>
      <c r="M163" s="16"/>
      <c r="N163" s="16"/>
      <c r="O163" s="16"/>
    </row>
    <row r="164" spans="1:15" ht="13.5" customHeight="1" x14ac:dyDescent="0.3">
      <c r="A164" s="2" t="s">
        <v>33</v>
      </c>
      <c r="B164" s="11">
        <v>20141</v>
      </c>
      <c r="C164" s="12">
        <v>5294</v>
      </c>
      <c r="D164" s="13">
        <f t="shared" si="28"/>
        <v>0.18073194046155946</v>
      </c>
      <c r="E164" s="14">
        <v>6807837.4500000002</v>
      </c>
      <c r="F164" s="13">
        <f t="shared" si="29"/>
        <v>2.2054902022425278E-2</v>
      </c>
      <c r="G164" s="15">
        <f t="shared" si="25"/>
        <v>1285.9534284095203</v>
      </c>
      <c r="M164" s="16"/>
      <c r="N164" s="16"/>
      <c r="O164" s="16"/>
    </row>
    <row r="165" spans="1:15" ht="13.5" customHeight="1" x14ac:dyDescent="0.3">
      <c r="A165" s="2" t="s">
        <v>33</v>
      </c>
      <c r="B165" s="11">
        <v>20142</v>
      </c>
      <c r="C165" s="12">
        <v>6179</v>
      </c>
      <c r="D165" s="13">
        <f t="shared" si="28"/>
        <v>0.19516123937967847</v>
      </c>
      <c r="E165" s="14">
        <v>9510677.1500000004</v>
      </c>
      <c r="F165" s="13">
        <f t="shared" si="29"/>
        <v>2.6075460849242518E-2</v>
      </c>
      <c r="G165" s="15">
        <f t="shared" si="25"/>
        <v>1539.1935831040621</v>
      </c>
      <c r="M165" s="16"/>
      <c r="N165" s="16"/>
      <c r="O165" s="16"/>
    </row>
    <row r="166" spans="1:15" ht="13.5" customHeight="1" x14ac:dyDescent="0.3">
      <c r="A166" s="2" t="s">
        <v>33</v>
      </c>
      <c r="B166" s="11">
        <v>20151</v>
      </c>
      <c r="C166" s="12">
        <v>6284</v>
      </c>
      <c r="D166" s="13">
        <f t="shared" si="28"/>
        <v>0.19976475824140891</v>
      </c>
      <c r="E166" s="14">
        <v>8591611.3699999992</v>
      </c>
      <c r="F166" s="13">
        <f t="shared" si="29"/>
        <v>2.5374452029807714E-2</v>
      </c>
      <c r="G166" s="15">
        <f t="shared" si="25"/>
        <v>1367.2201416295352</v>
      </c>
      <c r="M166" s="16"/>
      <c r="N166" s="16"/>
      <c r="O166" s="16"/>
    </row>
    <row r="167" spans="1:15" ht="13.5" customHeight="1" x14ac:dyDescent="0.3">
      <c r="A167" s="2" t="s">
        <v>33</v>
      </c>
      <c r="B167" s="11">
        <v>20152</v>
      </c>
      <c r="C167" s="12">
        <v>7810</v>
      </c>
      <c r="D167" s="13">
        <f t="shared" si="28"/>
        <v>0.22279275424333192</v>
      </c>
      <c r="E167" s="14">
        <v>12226806.630000001</v>
      </c>
      <c r="F167" s="13">
        <f t="shared" si="29"/>
        <v>2.9108169492634367E-2</v>
      </c>
      <c r="G167" s="15">
        <f t="shared" si="25"/>
        <v>1565.5322189500641</v>
      </c>
      <c r="M167" s="16"/>
      <c r="N167" s="16"/>
      <c r="O167" s="16"/>
    </row>
    <row r="168" spans="1:15" ht="13.5" customHeight="1" x14ac:dyDescent="0.3">
      <c r="A168" s="2" t="s">
        <v>33</v>
      </c>
      <c r="B168" s="11">
        <v>20161</v>
      </c>
      <c r="C168" s="12">
        <v>7298</v>
      </c>
      <c r="D168" s="13">
        <f t="shared" si="28"/>
        <v>0.22437434667650494</v>
      </c>
      <c r="E168" s="14">
        <v>10720442.08</v>
      </c>
      <c r="F168" s="13">
        <f t="shared" si="29"/>
        <v>2.855374676887593E-2</v>
      </c>
      <c r="G168" s="15">
        <f t="shared" si="25"/>
        <v>1468.9561633324199</v>
      </c>
      <c r="M168" s="16"/>
      <c r="N168" s="16"/>
      <c r="O168" s="16"/>
    </row>
    <row r="169" spans="1:15" ht="13.5" customHeight="1" x14ac:dyDescent="0.3">
      <c r="A169" s="2" t="s">
        <v>33</v>
      </c>
      <c r="B169" s="11">
        <v>20162</v>
      </c>
      <c r="C169" s="12">
        <v>8450</v>
      </c>
      <c r="D169" s="13">
        <f t="shared" si="28"/>
        <v>0.22121577045918633</v>
      </c>
      <c r="E169" s="14">
        <v>12257100.189999999</v>
      </c>
      <c r="F169" s="13">
        <f t="shared" si="29"/>
        <v>2.9803814701017169E-2</v>
      </c>
      <c r="G169" s="15">
        <f t="shared" si="25"/>
        <v>1450.544401183432</v>
      </c>
      <c r="M169" s="16"/>
      <c r="N169" s="16"/>
      <c r="O169" s="16"/>
    </row>
    <row r="170" spans="1:15" ht="13.5" customHeight="1" x14ac:dyDescent="0.3">
      <c r="A170" s="2" t="s">
        <v>33</v>
      </c>
      <c r="B170" s="11">
        <v>20171</v>
      </c>
      <c r="C170" s="12">
        <v>7011</v>
      </c>
      <c r="D170" s="13">
        <f t="shared" si="28"/>
        <v>0.20856139933365064</v>
      </c>
      <c r="E170" s="14">
        <v>9030680.7300000004</v>
      </c>
      <c r="F170" s="13">
        <f t="shared" si="29"/>
        <v>2.6645455583011207E-2</v>
      </c>
      <c r="G170" s="15">
        <f t="shared" si="25"/>
        <v>1288.073132220796</v>
      </c>
      <c r="M170" s="16"/>
      <c r="N170" s="16"/>
      <c r="O170" s="16"/>
    </row>
    <row r="171" spans="1:15" ht="13.5" customHeight="1" x14ac:dyDescent="0.3">
      <c r="A171" s="2" t="s">
        <v>33</v>
      </c>
      <c r="B171" s="11">
        <v>20172</v>
      </c>
      <c r="C171" s="12">
        <v>8243</v>
      </c>
      <c r="D171" s="13">
        <f t="shared" si="28"/>
        <v>0.21159226839849066</v>
      </c>
      <c r="E171" s="14">
        <v>12120568.550000001</v>
      </c>
      <c r="F171" s="13">
        <f t="shared" si="29"/>
        <v>3.0589255694081424E-2</v>
      </c>
      <c r="G171" s="15">
        <f t="shared" si="25"/>
        <v>1470.4074426786365</v>
      </c>
      <c r="M171" s="16"/>
      <c r="N171" s="16"/>
      <c r="O171" s="16"/>
    </row>
    <row r="172" spans="1:15" ht="13.5" customHeight="1" x14ac:dyDescent="0.3">
      <c r="A172" s="2" t="s">
        <v>33</v>
      </c>
      <c r="B172" s="11">
        <v>20181</v>
      </c>
      <c r="C172" s="12">
        <v>7145</v>
      </c>
      <c r="D172" s="13">
        <f t="shared" si="28"/>
        <v>0.2109038313950056</v>
      </c>
      <c r="E172" s="14">
        <v>10767889.17</v>
      </c>
      <c r="F172" s="13">
        <f t="shared" si="29"/>
        <v>3.1702530429818777E-2</v>
      </c>
      <c r="G172" s="15">
        <f t="shared" si="25"/>
        <v>1507.0523680895731</v>
      </c>
      <c r="M172" s="16"/>
      <c r="N172" s="16"/>
      <c r="O172" s="16"/>
    </row>
    <row r="173" spans="1:15" ht="13.5" customHeight="1" x14ac:dyDescent="0.3">
      <c r="A173" s="2" t="s">
        <v>33</v>
      </c>
      <c r="B173" s="11">
        <v>20182</v>
      </c>
      <c r="C173" s="12">
        <v>8195</v>
      </c>
      <c r="D173" s="13">
        <f t="shared" si="28"/>
        <v>0.21327815948365605</v>
      </c>
      <c r="E173" s="14">
        <v>12625603.869999999</v>
      </c>
      <c r="F173" s="13">
        <f t="shared" si="29"/>
        <v>3.2235577785772532E-2</v>
      </c>
      <c r="G173" s="15">
        <f t="shared" si="25"/>
        <v>1540.6472080536912</v>
      </c>
      <c r="M173" s="16"/>
      <c r="N173" s="16"/>
      <c r="O173" s="16"/>
    </row>
    <row r="174" spans="1:15" ht="13.5" customHeight="1" x14ac:dyDescent="0.3">
      <c r="A174" s="2" t="s">
        <v>33</v>
      </c>
      <c r="B174" s="11">
        <v>20191</v>
      </c>
      <c r="C174" s="12">
        <v>7218</v>
      </c>
      <c r="D174" s="13">
        <f t="shared" si="28"/>
        <v>0.21139878163074038</v>
      </c>
      <c r="E174" s="14">
        <v>10843471.57</v>
      </c>
      <c r="F174" s="13">
        <f t="shared" si="29"/>
        <v>3.1326083628219384E-2</v>
      </c>
      <c r="G174" s="15">
        <f t="shared" si="25"/>
        <v>1502.2820130229982</v>
      </c>
      <c r="M174" s="16"/>
      <c r="N174" s="16"/>
      <c r="O174" s="16"/>
    </row>
    <row r="175" spans="1:15" ht="13.5" customHeight="1" x14ac:dyDescent="0.3">
      <c r="A175" s="2" t="s">
        <v>33</v>
      </c>
      <c r="B175" s="11">
        <v>20192</v>
      </c>
      <c r="C175" s="12">
        <v>8505</v>
      </c>
      <c r="D175" s="13">
        <f t="shared" si="28"/>
        <v>0.21772521311727211</v>
      </c>
      <c r="E175" s="14">
        <v>13830273.699999999</v>
      </c>
      <c r="F175" s="13">
        <f t="shared" si="29"/>
        <v>3.524918791739682E-2</v>
      </c>
      <c r="G175" s="15">
        <f t="shared" si="25"/>
        <v>1626.1344738389182</v>
      </c>
      <c r="M175" s="16"/>
      <c r="N175" s="16"/>
      <c r="O175" s="16"/>
    </row>
    <row r="176" spans="1:15" ht="13.5" customHeight="1" x14ac:dyDescent="0.3">
      <c r="A176" s="2" t="s">
        <v>33</v>
      </c>
      <c r="B176" s="11">
        <v>20201</v>
      </c>
      <c r="C176" s="12">
        <v>4918</v>
      </c>
      <c r="D176" s="13">
        <f t="shared" si="28"/>
        <v>0.25024169338014551</v>
      </c>
      <c r="E176" s="14">
        <v>8406130.4499999993</v>
      </c>
      <c r="F176" s="13">
        <f t="shared" si="29"/>
        <v>3.6822669924452898E-2</v>
      </c>
      <c r="G176" s="15">
        <f t="shared" si="25"/>
        <v>1709.2579198861324</v>
      </c>
      <c r="M176" s="16"/>
      <c r="N176" s="16"/>
      <c r="O176" s="16"/>
    </row>
    <row r="177" spans="1:15" ht="13.5" customHeight="1" x14ac:dyDescent="0.3">
      <c r="A177" s="2" t="s">
        <v>33</v>
      </c>
      <c r="B177" s="11">
        <v>20202</v>
      </c>
      <c r="C177" s="12">
        <v>6396</v>
      </c>
      <c r="D177" s="13">
        <f t="shared" si="28"/>
        <v>0.25778888396275845</v>
      </c>
      <c r="E177" s="14">
        <v>10656002.4</v>
      </c>
      <c r="F177" s="13">
        <f t="shared" si="29"/>
        <v>3.77061842558657E-2</v>
      </c>
      <c r="G177" s="15">
        <f t="shared" si="25"/>
        <v>1666.0416510318951</v>
      </c>
      <c r="M177" s="16"/>
      <c r="N177" s="16"/>
      <c r="O177" s="16"/>
    </row>
    <row r="178" spans="1:15" ht="13.5" customHeight="1" x14ac:dyDescent="0.3">
      <c r="A178" s="2" t="s">
        <v>33</v>
      </c>
      <c r="B178" s="11">
        <v>20211</v>
      </c>
      <c r="C178" s="12">
        <v>4534</v>
      </c>
      <c r="D178" s="13">
        <f t="shared" si="28"/>
        <v>0.24505458869311425</v>
      </c>
      <c r="E178" s="14">
        <v>6961161.1399999997</v>
      </c>
      <c r="F178" s="13">
        <f t="shared" si="29"/>
        <v>3.5046756773734304E-2</v>
      </c>
      <c r="G178" s="15">
        <f t="shared" si="25"/>
        <v>1535.3244684605204</v>
      </c>
      <c r="M178" s="16"/>
      <c r="N178" s="16"/>
      <c r="O178" s="16"/>
    </row>
    <row r="179" spans="1:15" ht="13.5" customHeight="1" x14ac:dyDescent="0.3">
      <c r="A179" s="2" t="s">
        <v>33</v>
      </c>
      <c r="B179" s="11">
        <v>20212</v>
      </c>
      <c r="C179" s="12">
        <v>6715</v>
      </c>
      <c r="D179" s="13">
        <f t="shared" si="28"/>
        <v>0.23364648573416841</v>
      </c>
      <c r="E179" s="14">
        <v>11838798.35</v>
      </c>
      <c r="F179" s="13">
        <f t="shared" si="29"/>
        <v>3.8627344906456508E-2</v>
      </c>
      <c r="G179" s="15">
        <f t="shared" si="25"/>
        <v>1763.0377289650037</v>
      </c>
      <c r="M179" s="16"/>
      <c r="N179" s="16"/>
      <c r="O179" s="16"/>
    </row>
    <row r="180" spans="1:15" ht="13.5" customHeight="1" x14ac:dyDescent="0.3">
      <c r="A180" s="2" t="s">
        <v>33</v>
      </c>
      <c r="B180" s="11">
        <v>20221</v>
      </c>
      <c r="C180" s="12">
        <v>5681</v>
      </c>
      <c r="D180" s="13">
        <f t="shared" si="28"/>
        <v>0.21980190358275942</v>
      </c>
      <c r="E180" s="14">
        <v>7933961.5</v>
      </c>
      <c r="F180" s="13">
        <f t="shared" si="29"/>
        <v>3.2009274619281228E-2</v>
      </c>
      <c r="G180" s="15">
        <f t="shared" si="25"/>
        <v>1396.5783312797043</v>
      </c>
      <c r="M180" s="16"/>
      <c r="N180" s="16"/>
      <c r="O180" s="16"/>
    </row>
    <row r="181" spans="1:15" ht="13.5" customHeight="1" x14ac:dyDescent="0.3">
      <c r="A181" s="2" t="s">
        <v>33</v>
      </c>
      <c r="B181" s="11">
        <v>20222</v>
      </c>
      <c r="C181" s="12">
        <v>7177</v>
      </c>
      <c r="D181" s="13">
        <f t="shared" si="28"/>
        <v>0.23168802660038093</v>
      </c>
      <c r="E181" s="14">
        <v>11653589.449999999</v>
      </c>
      <c r="F181" s="13">
        <f t="shared" si="29"/>
        <v>3.7576783351362539E-2</v>
      </c>
      <c r="G181" s="15">
        <f t="shared" si="25"/>
        <v>1623.741040824857</v>
      </c>
      <c r="M181" s="16"/>
      <c r="N181" s="16"/>
      <c r="O181" s="16"/>
    </row>
    <row r="182" spans="1:15" ht="13.5" customHeight="1" x14ac:dyDescent="0.3">
      <c r="A182" s="2" t="s">
        <v>33</v>
      </c>
      <c r="B182" s="11">
        <v>20231</v>
      </c>
      <c r="C182" s="12">
        <v>6558</v>
      </c>
      <c r="D182" s="13">
        <f t="shared" si="28"/>
        <v>0.22097920948882974</v>
      </c>
      <c r="E182" s="14">
        <v>8606437.9499999993</v>
      </c>
      <c r="F182" s="13">
        <f t="shared" si="29"/>
        <v>3.2564909025410926E-2</v>
      </c>
      <c r="G182" s="15">
        <f t="shared" si="25"/>
        <v>1312.3571134492222</v>
      </c>
      <c r="M182" s="16"/>
      <c r="N182" s="16"/>
      <c r="O182" s="16"/>
    </row>
    <row r="183" spans="1:15" ht="13.5" customHeight="1" x14ac:dyDescent="0.3">
      <c r="A183" s="2" t="s">
        <v>33</v>
      </c>
      <c r="B183" s="11">
        <v>20232</v>
      </c>
      <c r="C183" s="12">
        <v>7709</v>
      </c>
      <c r="D183" s="13">
        <f t="shared" si="28"/>
        <v>0.22070485842709497</v>
      </c>
      <c r="E183" s="14">
        <v>10096397.93</v>
      </c>
      <c r="F183" s="13">
        <f t="shared" si="29"/>
        <v>3.4764580577796765E-2</v>
      </c>
      <c r="G183" s="15">
        <f t="shared" si="25"/>
        <v>1309.6897042417952</v>
      </c>
      <c r="M183" s="16"/>
      <c r="N183" s="16"/>
      <c r="O183" s="16"/>
    </row>
    <row r="184" spans="1:15" ht="13.5" customHeight="1" x14ac:dyDescent="0.3">
      <c r="A184" s="2" t="s">
        <v>33</v>
      </c>
      <c r="B184" s="11">
        <v>20241</v>
      </c>
      <c r="C184" s="12">
        <v>6857</v>
      </c>
      <c r="D184" s="13">
        <f t="shared" si="28"/>
        <v>0.21310914967677771</v>
      </c>
      <c r="E184" s="14">
        <v>7744794.9800000004</v>
      </c>
      <c r="F184" s="13">
        <f t="shared" si="29"/>
        <v>3.3442659597885872E-2</v>
      </c>
      <c r="G184" s="15">
        <f t="shared" si="25"/>
        <v>1129.4727985999709</v>
      </c>
      <c r="M184" s="16"/>
      <c r="N184" s="16"/>
      <c r="O184" s="16"/>
    </row>
    <row r="185" spans="1:15" ht="13.5" customHeight="1" x14ac:dyDescent="0.3">
      <c r="A185" s="2" t="s">
        <v>33</v>
      </c>
      <c r="B185" s="11">
        <v>20242</v>
      </c>
      <c r="C185" s="12">
        <v>7361</v>
      </c>
      <c r="D185" s="13">
        <f t="shared" si="28"/>
        <v>0.20359562992670446</v>
      </c>
      <c r="E185" s="14">
        <v>7627767.0099999998</v>
      </c>
      <c r="F185" s="13">
        <f t="shared" si="29"/>
        <v>3.4838037380882786E-2</v>
      </c>
      <c r="G185" s="15">
        <f t="shared" si="25"/>
        <v>1036.2405936693383</v>
      </c>
      <c r="M185" s="16"/>
      <c r="N185" s="16"/>
      <c r="O185" s="16"/>
    </row>
    <row r="186" spans="1:15" ht="13.5" customHeight="1" x14ac:dyDescent="0.3">
      <c r="A186" s="2" t="s">
        <v>33</v>
      </c>
      <c r="B186" s="11">
        <v>20251</v>
      </c>
      <c r="C186" s="12">
        <v>4904</v>
      </c>
      <c r="D186" s="13">
        <f t="shared" si="28"/>
        <v>0.15573197840584313</v>
      </c>
      <c r="E186" s="14">
        <v>3518397.38</v>
      </c>
      <c r="F186" s="13">
        <f t="shared" si="29"/>
        <v>2.9197688393455042E-2</v>
      </c>
      <c r="G186" s="15">
        <f t="shared" ref="G186" si="30">E186/C186</f>
        <v>717.4546044045677</v>
      </c>
      <c r="M186" s="16"/>
      <c r="N186" s="16"/>
      <c r="O186" s="16"/>
    </row>
    <row r="187" spans="1:15" ht="13.5" customHeight="1" x14ac:dyDescent="0.3">
      <c r="A187" s="2" t="s">
        <v>33</v>
      </c>
      <c r="B187" s="11">
        <v>20252</v>
      </c>
      <c r="C187" s="12">
        <v>1437</v>
      </c>
      <c r="D187" s="13">
        <f t="shared" si="28"/>
        <v>7.4118011140911905E-2</v>
      </c>
      <c r="E187" s="14">
        <v>1190487.1499999999</v>
      </c>
      <c r="F187" s="13">
        <f t="shared" si="29"/>
        <v>3.6232154144139384E-2</v>
      </c>
      <c r="G187" s="15">
        <f t="shared" ref="G187" si="31">E187/C187</f>
        <v>828.45313152400831</v>
      </c>
      <c r="M187" s="16"/>
      <c r="N187" s="16"/>
      <c r="O187" s="16"/>
    </row>
    <row r="188" spans="1:15" ht="13.5" customHeight="1" x14ac:dyDescent="0.3">
      <c r="A188" s="2" t="s">
        <v>34</v>
      </c>
      <c r="B188" s="11">
        <v>20131</v>
      </c>
      <c r="C188" s="12">
        <v>5437</v>
      </c>
      <c r="D188" s="13">
        <f t="shared" ref="D188:D213" si="32">C188/C332</f>
        <v>0.20000735726898175</v>
      </c>
      <c r="E188" s="14">
        <v>7640983.1200000001</v>
      </c>
      <c r="F188" s="13">
        <f t="shared" ref="F188:F213" si="33">E188/E332</f>
        <v>2.6866830803726656E-2</v>
      </c>
      <c r="G188" s="15">
        <f t="shared" si="25"/>
        <v>1405.3675041383117</v>
      </c>
      <c r="M188" s="16"/>
      <c r="N188" s="16"/>
      <c r="O188" s="16"/>
    </row>
    <row r="189" spans="1:15" ht="13.5" customHeight="1" x14ac:dyDescent="0.3">
      <c r="A189" s="2" t="s">
        <v>34</v>
      </c>
      <c r="B189" s="11">
        <v>20132</v>
      </c>
      <c r="C189" s="12">
        <v>6663</v>
      </c>
      <c r="D189" s="13">
        <f t="shared" si="32"/>
        <v>0.20246741013096722</v>
      </c>
      <c r="E189" s="14">
        <v>9147193.4499999993</v>
      </c>
      <c r="F189" s="13">
        <f t="shared" si="33"/>
        <v>2.6071637086295719E-2</v>
      </c>
      <c r="G189" s="15">
        <f t="shared" si="25"/>
        <v>1372.834076241933</v>
      </c>
      <c r="M189" s="16"/>
      <c r="N189" s="16"/>
      <c r="O189" s="16"/>
    </row>
    <row r="190" spans="1:15" ht="13.5" customHeight="1" x14ac:dyDescent="0.3">
      <c r="A190" s="2" t="s">
        <v>34</v>
      </c>
      <c r="B190" s="11">
        <v>20141</v>
      </c>
      <c r="C190" s="12">
        <v>5798</v>
      </c>
      <c r="D190" s="13">
        <f t="shared" si="32"/>
        <v>0.19793800355045746</v>
      </c>
      <c r="E190" s="14">
        <v>7694335.0999999996</v>
      </c>
      <c r="F190" s="13">
        <f t="shared" si="33"/>
        <v>2.4926829996243197E-2</v>
      </c>
      <c r="G190" s="15">
        <f t="shared" si="25"/>
        <v>1327.067109348051</v>
      </c>
      <c r="M190" s="16"/>
      <c r="N190" s="16"/>
      <c r="O190" s="16"/>
    </row>
    <row r="191" spans="1:15" ht="13.5" customHeight="1" x14ac:dyDescent="0.3">
      <c r="A191" s="2" t="s">
        <v>34</v>
      </c>
      <c r="B191" s="11">
        <v>20142</v>
      </c>
      <c r="C191" s="12">
        <v>6477</v>
      </c>
      <c r="D191" s="13">
        <f t="shared" si="32"/>
        <v>0.20457344998578694</v>
      </c>
      <c r="E191" s="14">
        <v>8525510.25</v>
      </c>
      <c r="F191" s="13">
        <f t="shared" si="33"/>
        <v>2.3374424895044488E-2</v>
      </c>
      <c r="G191" s="15">
        <f t="shared" si="25"/>
        <v>1316.2745484020379</v>
      </c>
      <c r="M191" s="16"/>
      <c r="N191" s="16"/>
      <c r="O191" s="16"/>
    </row>
    <row r="192" spans="1:15" ht="13.5" customHeight="1" x14ac:dyDescent="0.3">
      <c r="A192" s="2" t="s">
        <v>34</v>
      </c>
      <c r="B192" s="11">
        <v>20151</v>
      </c>
      <c r="C192" s="12">
        <v>6303</v>
      </c>
      <c r="D192" s="13">
        <f t="shared" si="32"/>
        <v>0.20036875735130497</v>
      </c>
      <c r="E192" s="14">
        <v>8329131.4800000004</v>
      </c>
      <c r="F192" s="13">
        <f t="shared" si="33"/>
        <v>2.4599244319546236E-2</v>
      </c>
      <c r="G192" s="15">
        <f t="shared" si="25"/>
        <v>1321.4550975725845</v>
      </c>
      <c r="M192" s="16"/>
      <c r="N192" s="16"/>
      <c r="O192" s="16"/>
    </row>
    <row r="193" spans="1:15" ht="13.5" customHeight="1" x14ac:dyDescent="0.3">
      <c r="A193" s="2" t="s">
        <v>34</v>
      </c>
      <c r="B193" s="11">
        <v>20152</v>
      </c>
      <c r="C193" s="12">
        <v>7138</v>
      </c>
      <c r="D193" s="13">
        <f t="shared" si="32"/>
        <v>0.20362287833404649</v>
      </c>
      <c r="E193" s="14">
        <v>9230814.8200000003</v>
      </c>
      <c r="F193" s="13">
        <f t="shared" si="33"/>
        <v>2.197565811472077E-2</v>
      </c>
      <c r="G193" s="15">
        <f t="shared" si="25"/>
        <v>1293.1934463435136</v>
      </c>
      <c r="M193" s="16"/>
      <c r="N193" s="16"/>
      <c r="O193" s="16"/>
    </row>
    <row r="194" spans="1:15" ht="13.5" customHeight="1" x14ac:dyDescent="0.3">
      <c r="A194" s="2" t="s">
        <v>35</v>
      </c>
      <c r="B194" s="11">
        <v>20161</v>
      </c>
      <c r="C194" s="12">
        <v>6520</v>
      </c>
      <c r="D194" s="13">
        <f t="shared" si="32"/>
        <v>0.20045502059890549</v>
      </c>
      <c r="E194" s="14">
        <v>8619665.8699999992</v>
      </c>
      <c r="F194" s="13">
        <f t="shared" si="33"/>
        <v>2.29583588668857E-2</v>
      </c>
      <c r="G194" s="15">
        <f t="shared" si="25"/>
        <v>1322.0346426380368</v>
      </c>
      <c r="M194" s="16"/>
      <c r="N194" s="16"/>
      <c r="O194" s="16"/>
    </row>
    <row r="195" spans="1:15" ht="13.5" customHeight="1" x14ac:dyDescent="0.3">
      <c r="A195" s="2" t="s">
        <v>35</v>
      </c>
      <c r="B195" s="11">
        <v>20162</v>
      </c>
      <c r="C195" s="12">
        <v>7310</v>
      </c>
      <c r="D195" s="13">
        <f t="shared" si="32"/>
        <v>0.19137127598303577</v>
      </c>
      <c r="E195" s="14">
        <v>9653388.0500000007</v>
      </c>
      <c r="F195" s="13">
        <f t="shared" si="33"/>
        <v>2.3472745120737524E-2</v>
      </c>
      <c r="G195" s="15">
        <f t="shared" si="25"/>
        <v>1320.5729206566348</v>
      </c>
      <c r="M195" s="16"/>
      <c r="N195" s="16"/>
      <c r="O195" s="16"/>
    </row>
    <row r="196" spans="1:15" ht="13.5" customHeight="1" x14ac:dyDescent="0.3">
      <c r="A196" s="2" t="s">
        <v>35</v>
      </c>
      <c r="B196" s="11">
        <v>20171</v>
      </c>
      <c r="C196" s="12">
        <v>6229</v>
      </c>
      <c r="D196" s="13">
        <f t="shared" si="32"/>
        <v>0.18529866730128511</v>
      </c>
      <c r="E196" s="14">
        <v>8046101.0899999999</v>
      </c>
      <c r="F196" s="13">
        <f t="shared" si="33"/>
        <v>2.3740406246209201E-2</v>
      </c>
      <c r="G196" s="15">
        <f t="shared" si="25"/>
        <v>1291.7163413067908</v>
      </c>
      <c r="M196" s="16"/>
      <c r="N196" s="16"/>
      <c r="O196" s="16"/>
    </row>
    <row r="197" spans="1:15" ht="13.5" customHeight="1" x14ac:dyDescent="0.3">
      <c r="A197" s="2" t="s">
        <v>35</v>
      </c>
      <c r="B197" s="11">
        <v>20172</v>
      </c>
      <c r="C197" s="12">
        <v>6844</v>
      </c>
      <c r="D197" s="13">
        <f t="shared" si="32"/>
        <v>0.17568087891778114</v>
      </c>
      <c r="E197" s="14">
        <v>8802895.9700000007</v>
      </c>
      <c r="F197" s="13">
        <f t="shared" si="33"/>
        <v>2.2216287508619301E-2</v>
      </c>
      <c r="G197" s="15">
        <f t="shared" si="25"/>
        <v>1286.2209190531853</v>
      </c>
      <c r="M197" s="16"/>
      <c r="N197" s="16"/>
      <c r="O197" s="16"/>
    </row>
    <row r="198" spans="1:15" ht="13.5" customHeight="1" x14ac:dyDescent="0.3">
      <c r="A198" s="2" t="s">
        <v>35</v>
      </c>
      <c r="B198" s="11">
        <v>20181</v>
      </c>
      <c r="C198" s="12">
        <v>5713</v>
      </c>
      <c r="D198" s="13">
        <f t="shared" si="32"/>
        <v>0.16863451207273156</v>
      </c>
      <c r="E198" s="14">
        <v>7567708.9100000001</v>
      </c>
      <c r="F198" s="13">
        <f t="shared" si="33"/>
        <v>2.2280645557878238E-2</v>
      </c>
      <c r="G198" s="15">
        <f t="shared" si="25"/>
        <v>1324.647104848591</v>
      </c>
      <c r="M198" s="16"/>
      <c r="N198" s="16"/>
      <c r="O198" s="16"/>
    </row>
    <row r="199" spans="1:15" ht="13.5" customHeight="1" x14ac:dyDescent="0.3">
      <c r="A199" s="2" t="s">
        <v>35</v>
      </c>
      <c r="B199" s="11">
        <v>20182</v>
      </c>
      <c r="C199" s="12">
        <v>6587</v>
      </c>
      <c r="D199" s="13">
        <f t="shared" si="32"/>
        <v>0.17142931501145117</v>
      </c>
      <c r="E199" s="14">
        <v>8456888.7200000007</v>
      </c>
      <c r="F199" s="13">
        <f t="shared" si="33"/>
        <v>2.1592051910241213E-2</v>
      </c>
      <c r="G199" s="15">
        <f t="shared" si="25"/>
        <v>1283.875621679065</v>
      </c>
      <c r="M199" s="16"/>
      <c r="N199" s="16"/>
      <c r="O199" s="16"/>
    </row>
    <row r="200" spans="1:15" ht="13.5" customHeight="1" x14ac:dyDescent="0.3">
      <c r="A200" s="2" t="s">
        <v>35</v>
      </c>
      <c r="B200" s="11">
        <v>20191</v>
      </c>
      <c r="C200" s="12">
        <v>5851</v>
      </c>
      <c r="D200" s="13">
        <f t="shared" si="32"/>
        <v>0.17136246485473289</v>
      </c>
      <c r="E200" s="14">
        <v>7702940.2699999996</v>
      </c>
      <c r="F200" s="13">
        <f t="shared" si="33"/>
        <v>2.2253293101150148E-2</v>
      </c>
      <c r="G200" s="15">
        <f t="shared" si="25"/>
        <v>1316.5168808750641</v>
      </c>
      <c r="M200" s="16"/>
      <c r="N200" s="16"/>
      <c r="O200" s="16"/>
    </row>
    <row r="201" spans="1:15" ht="13.5" customHeight="1" x14ac:dyDescent="0.3">
      <c r="A201" s="2" t="s">
        <v>35</v>
      </c>
      <c r="B201" s="11">
        <v>20192</v>
      </c>
      <c r="C201" s="12">
        <v>6544</v>
      </c>
      <c r="D201" s="13">
        <f t="shared" si="32"/>
        <v>0.16752425568952717</v>
      </c>
      <c r="E201" s="14">
        <v>8626288.4600000009</v>
      </c>
      <c r="F201" s="13">
        <f t="shared" si="33"/>
        <v>2.198580227347284E-2</v>
      </c>
      <c r="G201" s="15">
        <f t="shared" si="25"/>
        <v>1318.1981143031787</v>
      </c>
      <c r="M201" s="16"/>
      <c r="N201" s="16"/>
      <c r="O201" s="16"/>
    </row>
    <row r="202" spans="1:15" ht="13.5" customHeight="1" x14ac:dyDescent="0.3">
      <c r="A202" s="2" t="s">
        <v>35</v>
      </c>
      <c r="B202" s="11">
        <v>20201</v>
      </c>
      <c r="C202" s="12">
        <v>3600</v>
      </c>
      <c r="D202" s="13">
        <f t="shared" si="32"/>
        <v>0.18317814074187147</v>
      </c>
      <c r="E202" s="14">
        <v>4882642.41</v>
      </c>
      <c r="F202" s="13">
        <f t="shared" si="33"/>
        <v>2.1388191736016332E-2</v>
      </c>
      <c r="G202" s="15">
        <f t="shared" si="25"/>
        <v>1356.2895583333334</v>
      </c>
      <c r="M202" s="16"/>
      <c r="N202" s="16"/>
      <c r="O202" s="16"/>
    </row>
    <row r="203" spans="1:15" ht="13.5" customHeight="1" x14ac:dyDescent="0.3">
      <c r="A203" s="2" t="s">
        <v>35</v>
      </c>
      <c r="B203" s="11">
        <v>20202</v>
      </c>
      <c r="C203" s="12">
        <v>4457</v>
      </c>
      <c r="D203" s="13">
        <f t="shared" si="32"/>
        <v>0.17963806376204103</v>
      </c>
      <c r="E203" s="14">
        <v>5922645.1399999997</v>
      </c>
      <c r="F203" s="13">
        <f t="shared" si="33"/>
        <v>2.0957235232130528E-2</v>
      </c>
      <c r="G203" s="15">
        <f t="shared" si="25"/>
        <v>1328.8411801660309</v>
      </c>
      <c r="M203" s="16"/>
      <c r="N203" s="16"/>
      <c r="O203" s="16"/>
    </row>
    <row r="204" spans="1:15" ht="13.5" customHeight="1" x14ac:dyDescent="0.3">
      <c r="A204" s="2" t="s">
        <v>35</v>
      </c>
      <c r="B204" s="11">
        <v>20211</v>
      </c>
      <c r="C204" s="12">
        <v>3335</v>
      </c>
      <c r="D204" s="13">
        <f t="shared" si="32"/>
        <v>0.18025078369905956</v>
      </c>
      <c r="E204" s="14">
        <v>4466126.4400000004</v>
      </c>
      <c r="F204" s="13">
        <f t="shared" si="33"/>
        <v>2.2485221059460186E-2</v>
      </c>
      <c r="G204" s="15">
        <f t="shared" si="25"/>
        <v>1339.168347826087</v>
      </c>
      <c r="M204" s="16"/>
      <c r="N204" s="16"/>
      <c r="O204" s="16"/>
    </row>
    <row r="205" spans="1:15" ht="13.5" customHeight="1" x14ac:dyDescent="0.3">
      <c r="A205" s="2" t="s">
        <v>35</v>
      </c>
      <c r="B205" s="11">
        <v>20212</v>
      </c>
      <c r="C205" s="12">
        <v>5086</v>
      </c>
      <c r="D205" s="13">
        <f t="shared" si="32"/>
        <v>0.17696590118302019</v>
      </c>
      <c r="E205" s="14">
        <v>6496910.2400000002</v>
      </c>
      <c r="F205" s="13">
        <f t="shared" si="33"/>
        <v>2.1197961587610715E-2</v>
      </c>
      <c r="G205" s="15">
        <f t="shared" si="25"/>
        <v>1277.4105859221393</v>
      </c>
      <c r="M205" s="16"/>
      <c r="N205" s="16"/>
      <c r="O205" s="16"/>
    </row>
    <row r="206" spans="1:15" ht="13.5" customHeight="1" x14ac:dyDescent="0.3">
      <c r="A206" s="2" t="s">
        <v>35</v>
      </c>
      <c r="B206" s="11">
        <v>20221</v>
      </c>
      <c r="C206" s="12">
        <v>4527</v>
      </c>
      <c r="D206" s="13">
        <f t="shared" si="32"/>
        <v>0.17515282829064457</v>
      </c>
      <c r="E206" s="14">
        <v>5783928.5499999998</v>
      </c>
      <c r="F206" s="13">
        <f t="shared" si="33"/>
        <v>2.3335046097116941E-2</v>
      </c>
      <c r="G206" s="15">
        <f t="shared" si="25"/>
        <v>1277.6515462778882</v>
      </c>
      <c r="M206" s="16"/>
      <c r="N206" s="16"/>
      <c r="O206" s="16"/>
    </row>
    <row r="207" spans="1:15" ht="13.5" customHeight="1" x14ac:dyDescent="0.3">
      <c r="A207" s="2" t="s">
        <v>35</v>
      </c>
      <c r="B207" s="11">
        <v>20222</v>
      </c>
      <c r="C207" s="12">
        <v>5311</v>
      </c>
      <c r="D207" s="13">
        <f t="shared" si="32"/>
        <v>0.17144978532459568</v>
      </c>
      <c r="E207" s="14">
        <v>6594800.2599999998</v>
      </c>
      <c r="F207" s="13">
        <f t="shared" si="33"/>
        <v>2.1264811299451548E-2</v>
      </c>
      <c r="G207" s="15">
        <f t="shared" si="25"/>
        <v>1241.7247712295236</v>
      </c>
      <c r="M207" s="16"/>
      <c r="N207" s="16"/>
      <c r="O207" s="16"/>
    </row>
    <row r="208" spans="1:15" ht="13.5" customHeight="1" x14ac:dyDescent="0.3">
      <c r="A208" s="2" t="s">
        <v>35</v>
      </c>
      <c r="B208" s="11">
        <v>20231</v>
      </c>
      <c r="C208" s="12">
        <v>5035</v>
      </c>
      <c r="D208" s="13">
        <f t="shared" si="32"/>
        <v>0.1696600060653031</v>
      </c>
      <c r="E208" s="14">
        <v>6154277.2400000002</v>
      </c>
      <c r="F208" s="13">
        <f t="shared" si="33"/>
        <v>2.3286460624253626E-2</v>
      </c>
      <c r="G208" s="15">
        <f t="shared" si="25"/>
        <v>1222.299352532274</v>
      </c>
      <c r="M208" s="16"/>
      <c r="N208" s="16"/>
      <c r="O208" s="16"/>
    </row>
    <row r="209" spans="1:15" ht="13.5" customHeight="1" x14ac:dyDescent="0.3">
      <c r="A209" s="2" t="s">
        <v>35</v>
      </c>
      <c r="B209" s="11">
        <v>20232</v>
      </c>
      <c r="C209" s="12">
        <v>5529</v>
      </c>
      <c r="D209" s="13">
        <f t="shared" si="32"/>
        <v>0.1582925362878983</v>
      </c>
      <c r="E209" s="14">
        <v>6298828.5800000001</v>
      </c>
      <c r="F209" s="13">
        <f t="shared" si="33"/>
        <v>2.1688540332238986E-2</v>
      </c>
      <c r="G209" s="15">
        <f t="shared" si="25"/>
        <v>1139.2346862000361</v>
      </c>
      <c r="M209" s="16"/>
      <c r="N209" s="16"/>
      <c r="O209" s="16"/>
    </row>
    <row r="210" spans="1:15" ht="13.5" customHeight="1" x14ac:dyDescent="0.3">
      <c r="A210" s="2" t="s">
        <v>35</v>
      </c>
      <c r="B210" s="11">
        <v>20241</v>
      </c>
      <c r="C210" s="12">
        <v>4757</v>
      </c>
      <c r="D210" s="13">
        <f t="shared" si="32"/>
        <v>0.1478431128791646</v>
      </c>
      <c r="E210" s="14">
        <v>5259313.07</v>
      </c>
      <c r="F210" s="13">
        <f t="shared" si="33"/>
        <v>2.271014496483445E-2</v>
      </c>
      <c r="G210" s="15">
        <f t="shared" si="25"/>
        <v>1105.5945070422536</v>
      </c>
      <c r="M210" s="16"/>
      <c r="N210" s="16"/>
      <c r="O210" s="16"/>
    </row>
    <row r="211" spans="1:15" ht="13.5" customHeight="1" x14ac:dyDescent="0.3">
      <c r="A211" s="2" t="s">
        <v>35</v>
      </c>
      <c r="B211" s="11">
        <v>20242</v>
      </c>
      <c r="C211" s="12">
        <v>4409</v>
      </c>
      <c r="D211" s="13">
        <f t="shared" si="32"/>
        <v>0.12194717189876919</v>
      </c>
      <c r="E211" s="14">
        <v>4634981.03</v>
      </c>
      <c r="F211" s="13">
        <f t="shared" si="33"/>
        <v>2.1169189118011959E-2</v>
      </c>
      <c r="G211" s="15">
        <f t="shared" si="25"/>
        <v>1051.2544862780676</v>
      </c>
      <c r="M211" s="16"/>
      <c r="N211" s="16"/>
      <c r="O211" s="16"/>
    </row>
    <row r="212" spans="1:15" ht="13.5" customHeight="1" x14ac:dyDescent="0.3">
      <c r="A212" s="2" t="s">
        <v>35</v>
      </c>
      <c r="B212" s="11">
        <v>20251</v>
      </c>
      <c r="C212" s="12">
        <v>2604</v>
      </c>
      <c r="D212" s="13">
        <f t="shared" si="32"/>
        <v>8.2692918386789452E-2</v>
      </c>
      <c r="E212" s="14">
        <v>2355406.61</v>
      </c>
      <c r="F212" s="13">
        <f t="shared" si="33"/>
        <v>1.9546520989810506E-2</v>
      </c>
      <c r="G212" s="15">
        <f t="shared" ref="G212" si="34">E212/C212</f>
        <v>904.53402841781872</v>
      </c>
      <c r="M212" s="16"/>
      <c r="N212" s="16"/>
      <c r="O212" s="16"/>
    </row>
    <row r="213" spans="1:15" ht="13.5" customHeight="1" x14ac:dyDescent="0.3">
      <c r="A213" s="2" t="s">
        <v>35</v>
      </c>
      <c r="B213" s="11">
        <v>20252</v>
      </c>
      <c r="C213" s="12">
        <v>458</v>
      </c>
      <c r="D213" s="13">
        <f t="shared" si="32"/>
        <v>2.3622859500722095E-2</v>
      </c>
      <c r="E213" s="14">
        <v>338742.48</v>
      </c>
      <c r="F213" s="13">
        <f t="shared" si="33"/>
        <v>1.0309535680858087E-2</v>
      </c>
      <c r="G213" s="15">
        <f t="shared" ref="G213" si="35">E213/C213</f>
        <v>739.6124017467248</v>
      </c>
      <c r="M213" s="16"/>
      <c r="N213" s="16"/>
      <c r="O213" s="16"/>
    </row>
    <row r="214" spans="1:15" ht="13.5" customHeight="1" x14ac:dyDescent="0.3">
      <c r="A214" s="2" t="s">
        <v>36</v>
      </c>
      <c r="B214" s="11">
        <v>20161</v>
      </c>
      <c r="C214" s="12">
        <v>92</v>
      </c>
      <c r="D214" s="13">
        <f t="shared" ref="D214:D233" si="36">C214/C338</f>
        <v>2.8285064256287277E-3</v>
      </c>
      <c r="E214" s="14">
        <v>65599.13</v>
      </c>
      <c r="F214" s="13">
        <f t="shared" ref="F214:F233" si="37">E214/E338</f>
        <v>1.7472236054267009E-4</v>
      </c>
      <c r="G214" s="15">
        <f t="shared" si="25"/>
        <v>713.03402173913048</v>
      </c>
      <c r="M214" s="16"/>
      <c r="N214" s="16"/>
      <c r="O214" s="16"/>
    </row>
    <row r="215" spans="1:15" ht="13.5" customHeight="1" x14ac:dyDescent="0.3">
      <c r="A215" s="2" t="s">
        <v>36</v>
      </c>
      <c r="B215" s="11">
        <v>20162</v>
      </c>
      <c r="C215" s="12">
        <v>119</v>
      </c>
      <c r="D215" s="13">
        <f t="shared" si="36"/>
        <v>3.1153463532122101E-3</v>
      </c>
      <c r="E215" s="14">
        <v>89647.48</v>
      </c>
      <c r="F215" s="13">
        <f t="shared" si="37"/>
        <v>2.1798278882577548E-4</v>
      </c>
      <c r="G215" s="15">
        <f t="shared" si="25"/>
        <v>753.34016806722684</v>
      </c>
      <c r="M215" s="16"/>
      <c r="N215" s="16"/>
      <c r="O215" s="16"/>
    </row>
    <row r="216" spans="1:15" ht="13.5" customHeight="1" x14ac:dyDescent="0.3">
      <c r="A216" s="2" t="s">
        <v>36</v>
      </c>
      <c r="B216" s="11">
        <v>20171</v>
      </c>
      <c r="C216" s="12">
        <v>85</v>
      </c>
      <c r="D216" s="13">
        <f t="shared" si="36"/>
        <v>2.5285578296049501E-3</v>
      </c>
      <c r="E216" s="14">
        <v>55600.33</v>
      </c>
      <c r="F216" s="13">
        <f t="shared" si="37"/>
        <v>1.6405143396269371E-4</v>
      </c>
      <c r="G216" s="15">
        <f t="shared" si="25"/>
        <v>654.12152941176475</v>
      </c>
      <c r="M216" s="16"/>
      <c r="N216" s="16"/>
      <c r="O216" s="16"/>
    </row>
    <row r="217" spans="1:15" ht="13.5" customHeight="1" x14ac:dyDescent="0.3">
      <c r="A217" s="2" t="s">
        <v>36</v>
      </c>
      <c r="B217" s="11">
        <v>20172</v>
      </c>
      <c r="C217" s="12">
        <v>96</v>
      </c>
      <c r="D217" s="13">
        <f t="shared" si="36"/>
        <v>2.4642554611494726E-3</v>
      </c>
      <c r="E217" s="14">
        <v>54099.63</v>
      </c>
      <c r="F217" s="13">
        <f t="shared" si="37"/>
        <v>1.3653381095107112E-4</v>
      </c>
      <c r="G217" s="15">
        <f t="shared" si="25"/>
        <v>563.53781249999997</v>
      </c>
      <c r="M217" s="16"/>
      <c r="N217" s="16"/>
      <c r="O217" s="16"/>
    </row>
    <row r="218" spans="1:15" ht="13.5" customHeight="1" x14ac:dyDescent="0.3">
      <c r="A218" s="2" t="s">
        <v>36</v>
      </c>
      <c r="B218" s="11">
        <v>20181</v>
      </c>
      <c r="C218" s="12">
        <v>71</v>
      </c>
      <c r="D218" s="13">
        <f t="shared" si="36"/>
        <v>2.0957553574591182E-3</v>
      </c>
      <c r="E218" s="14">
        <v>26751.19</v>
      </c>
      <c r="F218" s="13">
        <f t="shared" si="37"/>
        <v>7.876013595790601E-5</v>
      </c>
      <c r="G218" s="15">
        <f t="shared" si="25"/>
        <v>376.77732394366194</v>
      </c>
      <c r="M218" s="16"/>
      <c r="N218" s="16"/>
      <c r="O218" s="16"/>
    </row>
    <row r="219" spans="1:15" ht="13.5" customHeight="1" x14ac:dyDescent="0.3">
      <c r="A219" s="2" t="s">
        <v>36</v>
      </c>
      <c r="B219" s="11">
        <v>20182</v>
      </c>
      <c r="C219" s="12">
        <v>86</v>
      </c>
      <c r="D219" s="13">
        <f t="shared" si="36"/>
        <v>2.2381844680408078E-3</v>
      </c>
      <c r="E219" s="14">
        <v>35226.99</v>
      </c>
      <c r="F219" s="13">
        <f t="shared" si="37"/>
        <v>8.9941232751794805E-5</v>
      </c>
      <c r="G219" s="15">
        <f t="shared" si="25"/>
        <v>409.61616279069767</v>
      </c>
      <c r="M219" s="16"/>
      <c r="N219" s="16"/>
      <c r="O219" s="16"/>
    </row>
    <row r="220" spans="1:15" ht="13.5" customHeight="1" x14ac:dyDescent="0.3">
      <c r="A220" s="2" t="s">
        <v>36</v>
      </c>
      <c r="B220" s="11">
        <v>20191</v>
      </c>
      <c r="C220" s="12">
        <v>68</v>
      </c>
      <c r="D220" s="13">
        <f t="shared" si="36"/>
        <v>1.9915651358950329E-3</v>
      </c>
      <c r="E220" s="14">
        <v>30459</v>
      </c>
      <c r="F220" s="13">
        <f t="shared" si="37"/>
        <v>8.7994068603615489E-5</v>
      </c>
      <c r="G220" s="15">
        <f t="shared" si="25"/>
        <v>447.9264705882353</v>
      </c>
      <c r="M220" s="16"/>
      <c r="N220" s="16"/>
      <c r="O220" s="16"/>
    </row>
    <row r="221" spans="1:15" ht="13.5" customHeight="1" x14ac:dyDescent="0.3">
      <c r="A221" s="2" t="s">
        <v>36</v>
      </c>
      <c r="B221" s="11">
        <v>20192</v>
      </c>
      <c r="C221" s="12">
        <v>84</v>
      </c>
      <c r="D221" s="13">
        <f t="shared" si="36"/>
        <v>2.1503724752323168E-3</v>
      </c>
      <c r="E221" s="14">
        <v>32537.21</v>
      </c>
      <c r="F221" s="13">
        <f t="shared" si="37"/>
        <v>8.2927514991825715E-5</v>
      </c>
      <c r="G221" s="15">
        <f t="shared" si="25"/>
        <v>387.34773809523807</v>
      </c>
      <c r="M221" s="16"/>
      <c r="N221" s="16"/>
      <c r="O221" s="16"/>
    </row>
    <row r="222" spans="1:15" ht="13.5" customHeight="1" x14ac:dyDescent="0.3">
      <c r="A222" s="2" t="s">
        <v>36</v>
      </c>
      <c r="B222" s="11">
        <v>20201</v>
      </c>
      <c r="C222" s="12">
        <v>49</v>
      </c>
      <c r="D222" s="13">
        <f t="shared" si="36"/>
        <v>2.4932580267643615E-3</v>
      </c>
      <c r="E222" s="14">
        <v>19382.18</v>
      </c>
      <c r="F222" s="13">
        <f t="shared" si="37"/>
        <v>8.4902752913658687E-5</v>
      </c>
      <c r="G222" s="15">
        <f t="shared" si="25"/>
        <v>395.55469387755102</v>
      </c>
      <c r="M222" s="16"/>
      <c r="N222" s="16"/>
      <c r="O222" s="16"/>
    </row>
    <row r="223" spans="1:15" ht="13.5" customHeight="1" x14ac:dyDescent="0.3">
      <c r="A223" s="2" t="s">
        <v>36</v>
      </c>
      <c r="B223" s="11">
        <v>20202</v>
      </c>
      <c r="C223" s="12">
        <v>49</v>
      </c>
      <c r="D223" s="13">
        <f t="shared" si="36"/>
        <v>1.9749304743863611E-3</v>
      </c>
      <c r="E223" s="14">
        <v>12634.01</v>
      </c>
      <c r="F223" s="13">
        <f t="shared" si="37"/>
        <v>4.470534925465574E-5</v>
      </c>
      <c r="G223" s="15">
        <f t="shared" ref="G223:G295" si="38">E223/C223</f>
        <v>257.83693877551019</v>
      </c>
      <c r="M223" s="16"/>
      <c r="N223" s="16"/>
      <c r="O223" s="16"/>
    </row>
    <row r="224" spans="1:15" ht="13.5" customHeight="1" x14ac:dyDescent="0.3">
      <c r="A224" s="2" t="s">
        <v>36</v>
      </c>
      <c r="B224" s="11">
        <v>20211</v>
      </c>
      <c r="C224" s="12">
        <v>43</v>
      </c>
      <c r="D224" s="13">
        <f t="shared" si="36"/>
        <v>2.3240730731812777E-3</v>
      </c>
      <c r="E224" s="14">
        <v>18164.16</v>
      </c>
      <c r="F224" s="13">
        <f t="shared" si="37"/>
        <v>9.1449527559592404E-5</v>
      </c>
      <c r="G224" s="15">
        <f t="shared" si="38"/>
        <v>422.42232558139534</v>
      </c>
      <c r="M224" s="16"/>
      <c r="N224" s="16"/>
      <c r="O224" s="16"/>
    </row>
    <row r="225" spans="1:15" ht="13.5" customHeight="1" x14ac:dyDescent="0.3">
      <c r="A225" s="2" t="s">
        <v>36</v>
      </c>
      <c r="B225" s="11">
        <v>20212</v>
      </c>
      <c r="C225" s="12">
        <v>61</v>
      </c>
      <c r="D225" s="13">
        <f t="shared" si="36"/>
        <v>2.1224773834377176E-3</v>
      </c>
      <c r="E225" s="14">
        <v>17933.150000000001</v>
      </c>
      <c r="F225" s="13">
        <f t="shared" si="37"/>
        <v>5.8511848063466724E-5</v>
      </c>
      <c r="G225" s="15">
        <f t="shared" si="38"/>
        <v>293.98606557377053</v>
      </c>
      <c r="M225" s="16"/>
      <c r="N225" s="16"/>
      <c r="O225" s="16"/>
    </row>
    <row r="226" spans="1:15" ht="13.5" customHeight="1" x14ac:dyDescent="0.3">
      <c r="A226" s="2" t="s">
        <v>36</v>
      </c>
      <c r="B226" s="11">
        <v>20221</v>
      </c>
      <c r="C226" s="12">
        <v>50</v>
      </c>
      <c r="D226" s="13">
        <f t="shared" si="36"/>
        <v>1.9345353246150274E-3</v>
      </c>
      <c r="E226" s="14">
        <v>12488.81</v>
      </c>
      <c r="F226" s="13">
        <f t="shared" si="37"/>
        <v>5.0385642652541934E-5</v>
      </c>
      <c r="G226" s="15">
        <f t="shared" si="38"/>
        <v>249.77619999999999</v>
      </c>
      <c r="M226" s="16"/>
      <c r="N226" s="16"/>
      <c r="O226" s="16"/>
    </row>
    <row r="227" spans="1:15" ht="13.5" customHeight="1" x14ac:dyDescent="0.3">
      <c r="A227" s="2" t="s">
        <v>36</v>
      </c>
      <c r="B227" s="11">
        <v>20222</v>
      </c>
      <c r="C227" s="12">
        <v>43</v>
      </c>
      <c r="D227" s="13">
        <f t="shared" si="36"/>
        <v>1.388126674629564E-3</v>
      </c>
      <c r="E227" s="14">
        <v>14476.79</v>
      </c>
      <c r="F227" s="13">
        <f t="shared" si="37"/>
        <v>4.6680141237785905E-5</v>
      </c>
      <c r="G227" s="15">
        <f t="shared" si="38"/>
        <v>336.66953488372093</v>
      </c>
      <c r="M227" s="16"/>
      <c r="N227" s="16"/>
      <c r="O227" s="16"/>
    </row>
    <row r="228" spans="1:15" ht="13.5" customHeight="1" x14ac:dyDescent="0.3">
      <c r="A228" s="2" t="s">
        <v>36</v>
      </c>
      <c r="B228" s="11">
        <v>20231</v>
      </c>
      <c r="C228" s="12">
        <v>56</v>
      </c>
      <c r="D228" s="13">
        <f t="shared" si="36"/>
        <v>1.8869831856319708E-3</v>
      </c>
      <c r="E228" s="14">
        <v>14800.5</v>
      </c>
      <c r="F228" s="13">
        <f t="shared" si="37"/>
        <v>5.6001906808680881E-5</v>
      </c>
      <c r="G228" s="15">
        <f t="shared" si="38"/>
        <v>264.29464285714283</v>
      </c>
      <c r="M228" s="16"/>
      <c r="N228" s="16"/>
      <c r="O228" s="16"/>
    </row>
    <row r="229" spans="1:15" ht="13.5" customHeight="1" x14ac:dyDescent="0.3">
      <c r="A229" s="2" t="s">
        <v>36</v>
      </c>
      <c r="B229" s="11">
        <v>20232</v>
      </c>
      <c r="C229" s="12">
        <v>71</v>
      </c>
      <c r="D229" s="13">
        <f t="shared" si="36"/>
        <v>2.0326948953591573E-3</v>
      </c>
      <c r="E229" s="14">
        <v>26636</v>
      </c>
      <c r="F229" s="13">
        <f t="shared" si="37"/>
        <v>9.1714824899952676E-5</v>
      </c>
      <c r="G229" s="15">
        <f t="shared" si="38"/>
        <v>375.15492957746477</v>
      </c>
      <c r="M229" s="16"/>
      <c r="N229" s="16"/>
      <c r="O229" s="16"/>
    </row>
    <row r="230" spans="1:15" ht="13.5" customHeight="1" x14ac:dyDescent="0.3">
      <c r="A230" s="2" t="s">
        <v>36</v>
      </c>
      <c r="B230" s="11">
        <v>20241</v>
      </c>
      <c r="C230" s="12">
        <v>22</v>
      </c>
      <c r="D230" s="13">
        <f t="shared" si="36"/>
        <v>6.8373943311785185E-4</v>
      </c>
      <c r="E230" s="14">
        <v>5876.11</v>
      </c>
      <c r="F230" s="13">
        <f t="shared" si="37"/>
        <v>2.5373524670078887E-5</v>
      </c>
      <c r="G230" s="15">
        <f t="shared" si="38"/>
        <v>267.09590909090906</v>
      </c>
      <c r="M230" s="16"/>
      <c r="N230" s="16"/>
      <c r="O230" s="16"/>
    </row>
    <row r="231" spans="1:15" ht="13.5" customHeight="1" x14ac:dyDescent="0.3">
      <c r="A231" s="2" t="s">
        <v>36</v>
      </c>
      <c r="B231" s="11">
        <v>20242</v>
      </c>
      <c r="C231" s="12">
        <v>31</v>
      </c>
      <c r="D231" s="13">
        <f t="shared" si="36"/>
        <v>8.5741944406029591E-4</v>
      </c>
      <c r="E231" s="14">
        <v>11989.29</v>
      </c>
      <c r="F231" s="13">
        <f t="shared" si="37"/>
        <v>5.4758271017279575E-5</v>
      </c>
      <c r="G231" s="15">
        <f t="shared" si="38"/>
        <v>386.7512903225807</v>
      </c>
      <c r="M231" s="16"/>
      <c r="N231" s="16"/>
      <c r="O231" s="16"/>
    </row>
    <row r="232" spans="1:15" ht="13.5" customHeight="1" x14ac:dyDescent="0.3">
      <c r="A232" s="2" t="s">
        <v>36</v>
      </c>
      <c r="B232" s="11">
        <v>20251</v>
      </c>
      <c r="C232" s="12">
        <v>15</v>
      </c>
      <c r="D232" s="13">
        <f t="shared" si="36"/>
        <v>4.7634169577643698E-4</v>
      </c>
      <c r="E232" s="14">
        <v>5679.4</v>
      </c>
      <c r="F232" s="13">
        <f t="shared" si="37"/>
        <v>4.7130933078908942E-5</v>
      </c>
      <c r="G232" s="15">
        <f t="shared" ref="G232" si="39">E232/C232</f>
        <v>378.62666666666667</v>
      </c>
      <c r="M232" s="16"/>
      <c r="N232" s="16"/>
      <c r="O232" s="16"/>
    </row>
    <row r="233" spans="1:15" ht="13.5" customHeight="1" x14ac:dyDescent="0.3">
      <c r="A233" s="2" t="s">
        <v>36</v>
      </c>
      <c r="B233" s="11">
        <v>20252</v>
      </c>
      <c r="C233" s="12">
        <v>2</v>
      </c>
      <c r="D233" s="13">
        <f t="shared" si="36"/>
        <v>1.0315659170621003E-4</v>
      </c>
      <c r="E233" s="14">
        <v>473.81</v>
      </c>
      <c r="F233" s="13">
        <f t="shared" si="37"/>
        <v>1.4420279089139839E-5</v>
      </c>
      <c r="G233" s="15">
        <f t="shared" ref="G233" si="40">E233/C233</f>
        <v>236.905</v>
      </c>
      <c r="M233" s="16"/>
      <c r="N233" s="16"/>
      <c r="O233" s="16"/>
    </row>
    <row r="234" spans="1:15" ht="13.5" customHeight="1" x14ac:dyDescent="0.3">
      <c r="A234" s="2" t="s">
        <v>37</v>
      </c>
      <c r="B234" s="11">
        <v>20131</v>
      </c>
      <c r="C234" s="12">
        <v>4293</v>
      </c>
      <c r="D234" s="13">
        <f t="shared" ref="D234:D259" si="41">C234/C332</f>
        <v>0.15792377869334903</v>
      </c>
      <c r="E234" s="14">
        <v>14861616.449999999</v>
      </c>
      <c r="F234" s="13">
        <f t="shared" ref="F234:F259" si="42">E234/E332</f>
        <v>5.225564935314643E-2</v>
      </c>
      <c r="G234" s="15">
        <f t="shared" si="38"/>
        <v>3461.8254018169109</v>
      </c>
      <c r="M234" s="16"/>
      <c r="N234" s="16"/>
      <c r="O234" s="16"/>
    </row>
    <row r="235" spans="1:15" ht="13.5" customHeight="1" x14ac:dyDescent="0.3">
      <c r="A235" s="2" t="s">
        <v>37</v>
      </c>
      <c r="B235" s="11">
        <v>20132</v>
      </c>
      <c r="C235" s="12">
        <v>5360</v>
      </c>
      <c r="D235" s="13">
        <f t="shared" si="41"/>
        <v>0.16287337810325442</v>
      </c>
      <c r="E235" s="14">
        <v>17767703.140000001</v>
      </c>
      <c r="F235" s="13">
        <f t="shared" si="42"/>
        <v>5.0642102482605415E-2</v>
      </c>
      <c r="G235" s="15">
        <f t="shared" si="38"/>
        <v>3314.8699888059705</v>
      </c>
      <c r="M235" s="16"/>
      <c r="N235" s="16"/>
      <c r="O235" s="16"/>
    </row>
    <row r="236" spans="1:15" ht="13.5" customHeight="1" x14ac:dyDescent="0.3">
      <c r="A236" s="2" t="s">
        <v>37</v>
      </c>
      <c r="B236" s="11">
        <v>20141</v>
      </c>
      <c r="C236" s="12">
        <v>4638</v>
      </c>
      <c r="D236" s="13">
        <f t="shared" si="41"/>
        <v>0.15833674723473987</v>
      </c>
      <c r="E236" s="14">
        <v>15378333.57</v>
      </c>
      <c r="F236" s="13">
        <f t="shared" si="42"/>
        <v>4.9820173093957108E-2</v>
      </c>
      <c r="G236" s="15">
        <f t="shared" si="38"/>
        <v>3315.7252199223803</v>
      </c>
      <c r="M236" s="16"/>
      <c r="N236" s="16"/>
      <c r="O236" s="16"/>
    </row>
    <row r="237" spans="1:15" ht="13.5" customHeight="1" x14ac:dyDescent="0.3">
      <c r="A237" s="2" t="s">
        <v>37</v>
      </c>
      <c r="B237" s="11">
        <v>20142</v>
      </c>
      <c r="C237" s="12">
        <v>5422</v>
      </c>
      <c r="D237" s="13">
        <f t="shared" si="41"/>
        <v>0.17125169767221501</v>
      </c>
      <c r="E237" s="14">
        <v>18818616.469999999</v>
      </c>
      <c r="F237" s="13">
        <f t="shared" si="42"/>
        <v>5.1595074594703846E-2</v>
      </c>
      <c r="G237" s="15">
        <f t="shared" si="38"/>
        <v>3470.7887255625228</v>
      </c>
      <c r="M237" s="16"/>
      <c r="N237" s="16"/>
      <c r="O237" s="16"/>
    </row>
    <row r="238" spans="1:15" ht="13.5" customHeight="1" x14ac:dyDescent="0.3">
      <c r="A238" s="2" t="s">
        <v>37</v>
      </c>
      <c r="B238" s="11">
        <v>20151</v>
      </c>
      <c r="C238" s="12">
        <v>5037</v>
      </c>
      <c r="D238" s="13">
        <f t="shared" si="41"/>
        <v>0.16012334297612615</v>
      </c>
      <c r="E238" s="14">
        <v>14265663.699999999</v>
      </c>
      <c r="F238" s="13">
        <f t="shared" si="42"/>
        <v>4.2132189602172292E-2</v>
      </c>
      <c r="G238" s="15">
        <f t="shared" si="38"/>
        <v>2832.1746476077028</v>
      </c>
      <c r="M238" s="16"/>
      <c r="N238" s="16"/>
      <c r="O238" s="16"/>
    </row>
    <row r="239" spans="1:15" ht="13.5" customHeight="1" x14ac:dyDescent="0.3">
      <c r="A239" s="2" t="s">
        <v>37</v>
      </c>
      <c r="B239" s="11">
        <v>20152</v>
      </c>
      <c r="C239" s="12">
        <v>6248</v>
      </c>
      <c r="D239" s="13">
        <f t="shared" si="41"/>
        <v>0.17823420339466553</v>
      </c>
      <c r="E239" s="14">
        <v>20222600.030000001</v>
      </c>
      <c r="F239" s="13">
        <f t="shared" si="42"/>
        <v>4.8143631208715114E-2</v>
      </c>
      <c r="G239" s="15">
        <f t="shared" si="38"/>
        <v>3236.6517333546735</v>
      </c>
      <c r="M239" s="16"/>
      <c r="N239" s="16"/>
      <c r="O239" s="16"/>
    </row>
    <row r="240" spans="1:15" ht="13.5" customHeight="1" x14ac:dyDescent="0.3">
      <c r="A240" s="2" t="s">
        <v>38</v>
      </c>
      <c r="B240" s="11">
        <v>20161</v>
      </c>
      <c r="C240" s="12">
        <v>1928</v>
      </c>
      <c r="D240" s="13">
        <f t="shared" si="41"/>
        <v>5.9275656397958558E-2</v>
      </c>
      <c r="E240" s="14">
        <v>1016833.01</v>
      </c>
      <c r="F240" s="13">
        <f t="shared" si="42"/>
        <v>2.7083204271902456E-3</v>
      </c>
      <c r="G240" s="15">
        <f t="shared" si="38"/>
        <v>527.40301348547723</v>
      </c>
      <c r="M240" s="16"/>
      <c r="N240" s="16"/>
      <c r="O240" s="16"/>
    </row>
    <row r="241" spans="1:15" ht="13.5" customHeight="1" x14ac:dyDescent="0.3">
      <c r="A241" s="2" t="s">
        <v>38</v>
      </c>
      <c r="B241" s="11">
        <v>20162</v>
      </c>
      <c r="C241" s="12">
        <v>2460</v>
      </c>
      <c r="D241" s="13">
        <f t="shared" si="41"/>
        <v>6.4401277553798625E-2</v>
      </c>
      <c r="E241" s="14">
        <v>1264029.77</v>
      </c>
      <c r="F241" s="13">
        <f t="shared" si="42"/>
        <v>3.0735580567730803E-3</v>
      </c>
      <c r="G241" s="15">
        <f t="shared" si="38"/>
        <v>513.83323983739842</v>
      </c>
      <c r="M241" s="16"/>
      <c r="N241" s="16"/>
      <c r="O241" s="16"/>
    </row>
    <row r="242" spans="1:15" ht="13.5" customHeight="1" x14ac:dyDescent="0.3">
      <c r="A242" s="2" t="s">
        <v>38</v>
      </c>
      <c r="B242" s="11">
        <v>20171</v>
      </c>
      <c r="C242" s="12">
        <v>2046</v>
      </c>
      <c r="D242" s="13">
        <f t="shared" si="41"/>
        <v>6.086387434554974E-2</v>
      </c>
      <c r="E242" s="14">
        <v>1015962</v>
      </c>
      <c r="F242" s="13">
        <f t="shared" si="42"/>
        <v>2.9976444915274102E-3</v>
      </c>
      <c r="G242" s="15">
        <f t="shared" si="38"/>
        <v>496.56011730205279</v>
      </c>
      <c r="M242" s="16"/>
      <c r="N242" s="16"/>
      <c r="O242" s="16"/>
    </row>
    <row r="243" spans="1:15" ht="13.5" customHeight="1" x14ac:dyDescent="0.3">
      <c r="A243" s="2" t="s">
        <v>38</v>
      </c>
      <c r="B243" s="11">
        <v>20172</v>
      </c>
      <c r="C243" s="12">
        <v>1982</v>
      </c>
      <c r="D243" s="13">
        <f t="shared" si="41"/>
        <v>5.0876607541648487E-2</v>
      </c>
      <c r="E243" s="14">
        <v>999343.87</v>
      </c>
      <c r="F243" s="13">
        <f t="shared" si="42"/>
        <v>2.5220916856860537E-3</v>
      </c>
      <c r="G243" s="15">
        <f t="shared" si="38"/>
        <v>504.20982341069629</v>
      </c>
      <c r="M243" s="16"/>
      <c r="N243" s="16"/>
      <c r="O243" s="16"/>
    </row>
    <row r="244" spans="1:15" ht="13.5" customHeight="1" x14ac:dyDescent="0.3">
      <c r="A244" s="2" t="s">
        <v>38</v>
      </c>
      <c r="B244" s="11">
        <v>20181</v>
      </c>
      <c r="C244" s="12">
        <v>1549</v>
      </c>
      <c r="D244" s="13">
        <f t="shared" si="41"/>
        <v>4.5722888009917938E-2</v>
      </c>
      <c r="E244" s="14">
        <v>814614.73</v>
      </c>
      <c r="F244" s="13">
        <f t="shared" si="42"/>
        <v>2.3983668348254001E-3</v>
      </c>
      <c r="G244" s="15">
        <f t="shared" si="38"/>
        <v>525.8971788250484</v>
      </c>
      <c r="M244" s="16"/>
      <c r="N244" s="16"/>
      <c r="O244" s="16"/>
    </row>
    <row r="245" spans="1:15" ht="13.5" customHeight="1" x14ac:dyDescent="0.3">
      <c r="A245" s="2" t="s">
        <v>38</v>
      </c>
      <c r="B245" s="11">
        <v>20182</v>
      </c>
      <c r="C245" s="12">
        <v>1752</v>
      </c>
      <c r="D245" s="13">
        <f t="shared" si="41"/>
        <v>4.5596502186133668E-2</v>
      </c>
      <c r="E245" s="14">
        <v>880234.57</v>
      </c>
      <c r="F245" s="13">
        <f t="shared" si="42"/>
        <v>2.2474069551939014E-3</v>
      </c>
      <c r="G245" s="15">
        <f t="shared" si="38"/>
        <v>502.4169920091324</v>
      </c>
      <c r="M245" s="16"/>
      <c r="N245" s="16"/>
      <c r="O245" s="16"/>
    </row>
    <row r="246" spans="1:15" ht="13.5" customHeight="1" x14ac:dyDescent="0.3">
      <c r="A246" s="2" t="s">
        <v>38</v>
      </c>
      <c r="B246" s="11">
        <v>20191</v>
      </c>
      <c r="C246" s="12">
        <v>1420</v>
      </c>
      <c r="D246" s="13">
        <f t="shared" si="41"/>
        <v>4.1588566073102157E-2</v>
      </c>
      <c r="E246" s="14">
        <v>821756.4</v>
      </c>
      <c r="F246" s="13">
        <f t="shared" si="42"/>
        <v>2.374000756330152E-3</v>
      </c>
      <c r="G246" s="15">
        <f t="shared" si="38"/>
        <v>578.70169014084513</v>
      </c>
      <c r="M246" s="16"/>
      <c r="N246" s="16"/>
      <c r="O246" s="16"/>
    </row>
    <row r="247" spans="1:15" ht="13.5" customHeight="1" x14ac:dyDescent="0.3">
      <c r="A247" s="2" t="s">
        <v>38</v>
      </c>
      <c r="B247" s="11">
        <v>20192</v>
      </c>
      <c r="C247" s="12">
        <v>1575</v>
      </c>
      <c r="D247" s="13">
        <f t="shared" si="41"/>
        <v>4.0319483910605941E-2</v>
      </c>
      <c r="E247" s="14">
        <v>794615.95</v>
      </c>
      <c r="F247" s="13">
        <f t="shared" si="42"/>
        <v>2.02523591009705E-3</v>
      </c>
      <c r="G247" s="15">
        <f t="shared" si="38"/>
        <v>504.51806349206345</v>
      </c>
      <c r="M247" s="16"/>
      <c r="N247" s="16"/>
      <c r="O247" s="16"/>
    </row>
    <row r="248" spans="1:15" ht="13.5" customHeight="1" x14ac:dyDescent="0.3">
      <c r="A248" s="2" t="s">
        <v>38</v>
      </c>
      <c r="B248" s="11">
        <v>20201</v>
      </c>
      <c r="C248" s="12">
        <v>859</v>
      </c>
      <c r="D248" s="13">
        <f t="shared" si="41"/>
        <v>4.3708339693685441E-2</v>
      </c>
      <c r="E248" s="14">
        <v>515025.88</v>
      </c>
      <c r="F248" s="13">
        <f t="shared" si="42"/>
        <v>2.2560473091148485E-3</v>
      </c>
      <c r="G248" s="15">
        <f t="shared" si="38"/>
        <v>599.56447031431901</v>
      </c>
      <c r="M248" s="16"/>
      <c r="N248" s="16"/>
      <c r="O248" s="16"/>
    </row>
    <row r="249" spans="1:15" ht="13.5" customHeight="1" x14ac:dyDescent="0.3">
      <c r="A249" s="2" t="s">
        <v>38</v>
      </c>
      <c r="B249" s="11">
        <v>20202</v>
      </c>
      <c r="C249" s="12">
        <v>1081</v>
      </c>
      <c r="D249" s="13">
        <f t="shared" si="41"/>
        <v>4.3569384547176654E-2</v>
      </c>
      <c r="E249" s="14">
        <v>637330.79</v>
      </c>
      <c r="F249" s="13">
        <f t="shared" si="42"/>
        <v>2.255190201503375E-3</v>
      </c>
      <c r="G249" s="15">
        <f t="shared" si="38"/>
        <v>589.57519888991681</v>
      </c>
      <c r="M249" s="16"/>
      <c r="N249" s="16"/>
      <c r="O249" s="16"/>
    </row>
    <row r="250" spans="1:15" ht="13.5" customHeight="1" x14ac:dyDescent="0.3">
      <c r="A250" s="2" t="s">
        <v>38</v>
      </c>
      <c r="B250" s="11">
        <v>20211</v>
      </c>
      <c r="C250" s="12">
        <v>887</v>
      </c>
      <c r="D250" s="13">
        <f t="shared" si="41"/>
        <v>4.7940763160739377E-2</v>
      </c>
      <c r="E250" s="14">
        <v>505729.48</v>
      </c>
      <c r="F250" s="13">
        <f t="shared" si="42"/>
        <v>2.5461525343841024E-3</v>
      </c>
      <c r="G250" s="15">
        <f t="shared" si="38"/>
        <v>570.15724915445321</v>
      </c>
      <c r="M250" s="16"/>
      <c r="N250" s="16"/>
      <c r="O250" s="16"/>
    </row>
    <row r="251" spans="1:15" ht="13.5" customHeight="1" x14ac:dyDescent="0.3">
      <c r="A251" s="2" t="s">
        <v>38</v>
      </c>
      <c r="B251" s="11">
        <v>20212</v>
      </c>
      <c r="C251" s="12">
        <v>1538</v>
      </c>
      <c r="D251" s="13">
        <f t="shared" si="41"/>
        <v>5.3514265831593598E-2</v>
      </c>
      <c r="E251" s="14">
        <v>882219.35</v>
      </c>
      <c r="F251" s="13">
        <f t="shared" si="42"/>
        <v>2.8784839565748552E-3</v>
      </c>
      <c r="G251" s="15">
        <f t="shared" si="38"/>
        <v>573.61466189856958</v>
      </c>
      <c r="M251" s="16"/>
      <c r="N251" s="16"/>
      <c r="O251" s="16"/>
    </row>
    <row r="252" spans="1:15" ht="13.5" customHeight="1" x14ac:dyDescent="0.3">
      <c r="A252" s="2" t="s">
        <v>38</v>
      </c>
      <c r="B252" s="11">
        <v>20221</v>
      </c>
      <c r="C252" s="12">
        <v>1282</v>
      </c>
      <c r="D252" s="13">
        <f t="shared" si="41"/>
        <v>4.9601485723129307E-2</v>
      </c>
      <c r="E252" s="14">
        <v>733550.8</v>
      </c>
      <c r="F252" s="13">
        <f t="shared" si="42"/>
        <v>2.9594836078286292E-3</v>
      </c>
      <c r="G252" s="15">
        <f t="shared" si="38"/>
        <v>572.192511700468</v>
      </c>
      <c r="M252" s="16"/>
      <c r="N252" s="16"/>
      <c r="O252" s="16"/>
    </row>
    <row r="253" spans="1:15" ht="13.5" customHeight="1" x14ac:dyDescent="0.3">
      <c r="A253" s="2" t="s">
        <v>38</v>
      </c>
      <c r="B253" s="11">
        <v>20222</v>
      </c>
      <c r="C253" s="12">
        <v>1613</v>
      </c>
      <c r="D253" s="13">
        <f t="shared" si="41"/>
        <v>5.2070891306453176E-2</v>
      </c>
      <c r="E253" s="14">
        <v>896136.23</v>
      </c>
      <c r="F253" s="13">
        <f t="shared" si="42"/>
        <v>2.8895746767547909E-3</v>
      </c>
      <c r="G253" s="15">
        <f t="shared" si="38"/>
        <v>555.57112833230008</v>
      </c>
      <c r="M253" s="16"/>
      <c r="N253" s="16"/>
      <c r="O253" s="16"/>
    </row>
    <row r="254" spans="1:15" ht="13.5" customHeight="1" x14ac:dyDescent="0.3">
      <c r="A254" s="2" t="s">
        <v>38</v>
      </c>
      <c r="B254" s="11">
        <v>20231</v>
      </c>
      <c r="C254" s="12">
        <v>1382</v>
      </c>
      <c r="D254" s="13">
        <f t="shared" si="41"/>
        <v>4.6568049331131851E-2</v>
      </c>
      <c r="E254" s="14">
        <v>726087.8</v>
      </c>
      <c r="F254" s="13">
        <f t="shared" si="42"/>
        <v>2.7473599750359868E-3</v>
      </c>
      <c r="G254" s="15">
        <f t="shared" si="38"/>
        <v>525.38914616497834</v>
      </c>
      <c r="M254" s="16"/>
      <c r="N254" s="16"/>
      <c r="O254" s="16"/>
    </row>
    <row r="255" spans="1:15" ht="13.5" customHeight="1" x14ac:dyDescent="0.3">
      <c r="A255" s="2" t="s">
        <v>38</v>
      </c>
      <c r="B255" s="11">
        <v>20232</v>
      </c>
      <c r="C255" s="12">
        <v>1599</v>
      </c>
      <c r="D255" s="13">
        <f t="shared" si="41"/>
        <v>4.5778579403933692E-2</v>
      </c>
      <c r="E255" s="14">
        <v>761141.56</v>
      </c>
      <c r="F255" s="13">
        <f t="shared" si="42"/>
        <v>2.6208126182413589E-3</v>
      </c>
      <c r="G255" s="15">
        <f t="shared" si="38"/>
        <v>476.01098186366482</v>
      </c>
      <c r="M255" s="16"/>
      <c r="N255" s="16"/>
      <c r="O255" s="16"/>
    </row>
    <row r="256" spans="1:15" ht="13.5" customHeight="1" x14ac:dyDescent="0.3">
      <c r="A256" s="2" t="s">
        <v>38</v>
      </c>
      <c r="B256" s="11">
        <v>20241</v>
      </c>
      <c r="C256" s="12">
        <v>1311</v>
      </c>
      <c r="D256" s="13">
        <f t="shared" si="41"/>
        <v>4.0744654400795624E-2</v>
      </c>
      <c r="E256" s="14">
        <v>534205.97</v>
      </c>
      <c r="F256" s="13">
        <f t="shared" si="42"/>
        <v>2.3067451696272574E-3</v>
      </c>
      <c r="G256" s="15">
        <f t="shared" si="38"/>
        <v>407.47976353928294</v>
      </c>
      <c r="M256" s="16"/>
      <c r="N256" s="16"/>
      <c r="O256" s="16"/>
    </row>
    <row r="257" spans="1:15" ht="13.5" customHeight="1" x14ac:dyDescent="0.3">
      <c r="A257" s="2" t="s">
        <v>38</v>
      </c>
      <c r="B257" s="11">
        <v>20242</v>
      </c>
      <c r="C257" s="12">
        <v>1332</v>
      </c>
      <c r="D257" s="13">
        <f t="shared" si="41"/>
        <v>3.6841377402848846E-2</v>
      </c>
      <c r="E257" s="14">
        <v>495825.73</v>
      </c>
      <c r="F257" s="13">
        <f t="shared" si="42"/>
        <v>2.2645677684567213E-3</v>
      </c>
      <c r="G257" s="15">
        <f t="shared" si="38"/>
        <v>372.24153903903903</v>
      </c>
      <c r="M257" s="16"/>
      <c r="N257" s="16"/>
      <c r="O257" s="16"/>
    </row>
    <row r="258" spans="1:15" ht="13.5" customHeight="1" x14ac:dyDescent="0.3">
      <c r="A258" s="2" t="s">
        <v>38</v>
      </c>
      <c r="B258" s="11">
        <v>20251</v>
      </c>
      <c r="C258" s="12">
        <v>765</v>
      </c>
      <c r="D258" s="13">
        <f t="shared" si="41"/>
        <v>2.4293426484598285E-2</v>
      </c>
      <c r="E258" s="14">
        <v>246238.22</v>
      </c>
      <c r="F258" s="13">
        <f t="shared" si="42"/>
        <v>2.0434266063826564E-3</v>
      </c>
      <c r="G258" s="15">
        <f t="shared" ref="G258" si="43">E258/C258</f>
        <v>321.88002614379087</v>
      </c>
      <c r="M258" s="16"/>
      <c r="N258" s="16"/>
      <c r="O258" s="16"/>
    </row>
    <row r="259" spans="1:15" ht="13.5" customHeight="1" x14ac:dyDescent="0.3">
      <c r="A259" s="2" t="s">
        <v>38</v>
      </c>
      <c r="B259" s="11">
        <v>20252</v>
      </c>
      <c r="C259" s="12">
        <v>139</v>
      </c>
      <c r="D259" s="13">
        <f t="shared" si="41"/>
        <v>7.1693831235815969E-3</v>
      </c>
      <c r="E259" s="14">
        <v>25626.01</v>
      </c>
      <c r="F259" s="13">
        <f t="shared" si="42"/>
        <v>7.799206773624203E-4</v>
      </c>
      <c r="G259" s="15">
        <f t="shared" ref="G259" si="44">E259/C259</f>
        <v>184.35978417266185</v>
      </c>
      <c r="M259" s="16"/>
      <c r="N259" s="16"/>
      <c r="O259" s="16"/>
    </row>
    <row r="260" spans="1:15" ht="13.5" customHeight="1" x14ac:dyDescent="0.3">
      <c r="A260" s="2" t="s">
        <v>39</v>
      </c>
      <c r="B260" s="11">
        <v>20161</v>
      </c>
      <c r="C260" s="12">
        <v>4178</v>
      </c>
      <c r="D260" s="13">
        <f t="shared" ref="D260:D279" si="45">C260/C338</f>
        <v>0.12845108528561766</v>
      </c>
      <c r="E260" s="14">
        <v>15661793.74</v>
      </c>
      <c r="F260" s="13">
        <f t="shared" ref="F260:F279" si="46">E260/E338</f>
        <v>4.1714967448275811E-2</v>
      </c>
      <c r="G260" s="15">
        <f t="shared" si="38"/>
        <v>3748.634212541886</v>
      </c>
      <c r="M260" s="16"/>
      <c r="N260" s="16"/>
      <c r="O260" s="16"/>
    </row>
    <row r="261" spans="1:15" ht="13.5" customHeight="1" x14ac:dyDescent="0.3">
      <c r="A261" s="2" t="s">
        <v>39</v>
      </c>
      <c r="B261" s="11">
        <v>20162</v>
      </c>
      <c r="C261" s="12">
        <v>4646</v>
      </c>
      <c r="D261" s="13">
        <f t="shared" si="45"/>
        <v>0.12162940468087334</v>
      </c>
      <c r="E261" s="14">
        <v>15069617.99</v>
      </c>
      <c r="F261" s="13">
        <f t="shared" si="46"/>
        <v>3.6642606752574386E-2</v>
      </c>
      <c r="G261" s="15">
        <f t="shared" si="38"/>
        <v>3243.5682285837279</v>
      </c>
      <c r="M261" s="16"/>
      <c r="N261" s="16"/>
      <c r="O261" s="16"/>
    </row>
    <row r="262" spans="1:15" ht="13.5" customHeight="1" x14ac:dyDescent="0.3">
      <c r="A262" s="2" t="s">
        <v>39</v>
      </c>
      <c r="B262" s="11">
        <v>20171</v>
      </c>
      <c r="C262" s="12">
        <v>3752</v>
      </c>
      <c r="D262" s="13">
        <f t="shared" si="45"/>
        <v>0.11161351737267967</v>
      </c>
      <c r="E262" s="14">
        <v>10885626.789999999</v>
      </c>
      <c r="F262" s="13">
        <f t="shared" si="46"/>
        <v>3.2118562686268483E-2</v>
      </c>
      <c r="G262" s="15">
        <f t="shared" si="38"/>
        <v>2901.2864578891254</v>
      </c>
      <c r="M262" s="16"/>
      <c r="N262" s="16"/>
      <c r="O262" s="16"/>
    </row>
    <row r="263" spans="1:15" ht="13.5" customHeight="1" x14ac:dyDescent="0.3">
      <c r="A263" s="2" t="s">
        <v>39</v>
      </c>
      <c r="B263" s="11">
        <v>20172</v>
      </c>
      <c r="C263" s="12">
        <v>4551</v>
      </c>
      <c r="D263" s="13">
        <f t="shared" si="45"/>
        <v>0.11682111045511719</v>
      </c>
      <c r="E263" s="14">
        <v>13689518.970000001</v>
      </c>
      <c r="F263" s="13">
        <f t="shared" si="46"/>
        <v>3.4548890538827752E-2</v>
      </c>
      <c r="G263" s="15">
        <f t="shared" si="38"/>
        <v>3008.0243836519448</v>
      </c>
      <c r="M263" s="16"/>
      <c r="N263" s="16"/>
      <c r="O263" s="16"/>
    </row>
    <row r="264" spans="1:15" ht="13.5" customHeight="1" x14ac:dyDescent="0.3">
      <c r="A264" s="2" t="s">
        <v>39</v>
      </c>
      <c r="B264" s="11">
        <v>20181</v>
      </c>
      <c r="C264" s="12">
        <v>3736</v>
      </c>
      <c r="D264" s="13">
        <f t="shared" si="45"/>
        <v>0.11027805655587697</v>
      </c>
      <c r="E264" s="14">
        <v>10527483.380000001</v>
      </c>
      <c r="F264" s="13">
        <f t="shared" si="46"/>
        <v>3.0994734152140369E-2</v>
      </c>
      <c r="G264" s="15">
        <f t="shared" si="38"/>
        <v>2817.848870449679</v>
      </c>
      <c r="M264" s="16"/>
      <c r="N264" s="16"/>
      <c r="O264" s="16"/>
    </row>
    <row r="265" spans="1:15" ht="13.5" customHeight="1" x14ac:dyDescent="0.3">
      <c r="A265" s="2" t="s">
        <v>39</v>
      </c>
      <c r="B265" s="11">
        <v>20182</v>
      </c>
      <c r="C265" s="12">
        <v>4406</v>
      </c>
      <c r="D265" s="13">
        <f t="shared" si="45"/>
        <v>0.11466791588590464</v>
      </c>
      <c r="E265" s="14">
        <v>13441151.01</v>
      </c>
      <c r="F265" s="13">
        <f t="shared" si="46"/>
        <v>3.4317825378848199E-2</v>
      </c>
      <c r="G265" s="15">
        <f t="shared" si="38"/>
        <v>3050.6470744439403</v>
      </c>
      <c r="M265" s="16"/>
      <c r="N265" s="16"/>
      <c r="O265" s="16"/>
    </row>
    <row r="266" spans="1:15" ht="13.5" customHeight="1" x14ac:dyDescent="0.3">
      <c r="A266" s="2" t="s">
        <v>39</v>
      </c>
      <c r="B266" s="11">
        <v>20191</v>
      </c>
      <c r="C266" s="12">
        <v>3592</v>
      </c>
      <c r="D266" s="13">
        <f t="shared" si="45"/>
        <v>0.10520149953139644</v>
      </c>
      <c r="E266" s="14">
        <v>10115422.9</v>
      </c>
      <c r="F266" s="13">
        <f t="shared" si="46"/>
        <v>2.922279840497663E-2</v>
      </c>
      <c r="G266" s="15">
        <f t="shared" si="38"/>
        <v>2816.0976893095772</v>
      </c>
      <c r="M266" s="16"/>
      <c r="N266" s="16"/>
      <c r="O266" s="16"/>
    </row>
    <row r="267" spans="1:15" ht="13.5" customHeight="1" x14ac:dyDescent="0.3">
      <c r="A267" s="2" t="s">
        <v>39</v>
      </c>
      <c r="B267" s="11">
        <v>20192</v>
      </c>
      <c r="C267" s="12">
        <v>3957</v>
      </c>
      <c r="D267" s="13">
        <f t="shared" si="45"/>
        <v>0.10129790338683665</v>
      </c>
      <c r="E267" s="14">
        <v>12273427.869999999</v>
      </c>
      <c r="F267" s="13">
        <f t="shared" si="46"/>
        <v>3.1281258402011625E-2</v>
      </c>
      <c r="G267" s="15">
        <f t="shared" si="38"/>
        <v>3101.7002451352032</v>
      </c>
      <c r="M267" s="16"/>
      <c r="N267" s="16"/>
      <c r="O267" s="16"/>
    </row>
    <row r="268" spans="1:15" ht="13.5" customHeight="1" x14ac:dyDescent="0.3">
      <c r="A268" s="2" t="s">
        <v>39</v>
      </c>
      <c r="B268" s="11">
        <v>20201</v>
      </c>
      <c r="C268" s="12">
        <v>2235</v>
      </c>
      <c r="D268" s="13">
        <f t="shared" si="45"/>
        <v>0.11372309571057854</v>
      </c>
      <c r="E268" s="14">
        <v>8390661.0099999998</v>
      </c>
      <c r="F268" s="13">
        <f t="shared" si="46"/>
        <v>3.6754906750133362E-2</v>
      </c>
      <c r="G268" s="15">
        <f t="shared" si="38"/>
        <v>3754.2107427293063</v>
      </c>
      <c r="M268" s="16"/>
      <c r="N268" s="16"/>
      <c r="O268" s="16"/>
    </row>
    <row r="269" spans="1:15" ht="13.5" customHeight="1" x14ac:dyDescent="0.3">
      <c r="A269" s="2" t="s">
        <v>39</v>
      </c>
      <c r="B269" s="11">
        <v>20202</v>
      </c>
      <c r="C269" s="12">
        <v>2892</v>
      </c>
      <c r="D269" s="13">
        <f t="shared" si="45"/>
        <v>0.1165612026923542</v>
      </c>
      <c r="E269" s="14">
        <v>10003909.140000001</v>
      </c>
      <c r="F269" s="13">
        <f t="shared" si="46"/>
        <v>3.5398757165424337E-2</v>
      </c>
      <c r="G269" s="15">
        <f t="shared" si="38"/>
        <v>3459.1663692946058</v>
      </c>
      <c r="M269" s="16"/>
      <c r="N269" s="16"/>
      <c r="O269" s="16"/>
    </row>
    <row r="270" spans="1:15" ht="13.5" customHeight="1" x14ac:dyDescent="0.3">
      <c r="A270" s="2" t="s">
        <v>39</v>
      </c>
      <c r="B270" s="11">
        <v>20211</v>
      </c>
      <c r="C270" s="12">
        <v>2142</v>
      </c>
      <c r="D270" s="13">
        <f t="shared" si="45"/>
        <v>0.11577126797103016</v>
      </c>
      <c r="E270" s="14">
        <v>6433021.7800000003</v>
      </c>
      <c r="F270" s="13">
        <f t="shared" si="46"/>
        <v>3.2387779151998676E-2</v>
      </c>
      <c r="G270" s="15">
        <f t="shared" si="38"/>
        <v>3003.2781419234361</v>
      </c>
      <c r="H270" s="3"/>
      <c r="M270" s="16"/>
      <c r="N270" s="16"/>
      <c r="O270" s="16"/>
    </row>
    <row r="271" spans="1:15" ht="13.5" customHeight="1" x14ac:dyDescent="0.3">
      <c r="A271" s="2" t="s">
        <v>39</v>
      </c>
      <c r="B271" s="11">
        <v>20212</v>
      </c>
      <c r="C271" s="12">
        <v>3330</v>
      </c>
      <c r="D271" s="13">
        <f t="shared" si="45"/>
        <v>0.11586638830897704</v>
      </c>
      <c r="E271" s="14">
        <v>11573811.99</v>
      </c>
      <c r="F271" s="13">
        <f t="shared" si="46"/>
        <v>3.7762753820383445E-2</v>
      </c>
      <c r="G271" s="15">
        <f t="shared" si="38"/>
        <v>3475.6192162162165</v>
      </c>
      <c r="H271" s="3"/>
      <c r="M271" s="16"/>
      <c r="N271" s="16"/>
      <c r="O271" s="16"/>
    </row>
    <row r="272" spans="1:15" ht="13.5" customHeight="1" x14ac:dyDescent="0.3">
      <c r="A272" s="2" t="s">
        <v>39</v>
      </c>
      <c r="B272" s="11">
        <v>20221</v>
      </c>
      <c r="C272" s="12">
        <v>2702</v>
      </c>
      <c r="D272" s="13">
        <f t="shared" si="45"/>
        <v>0.10454228894219608</v>
      </c>
      <c r="E272" s="14">
        <v>7556546.0800000001</v>
      </c>
      <c r="F272" s="13">
        <f t="shared" si="46"/>
        <v>3.0486606047681612E-2</v>
      </c>
      <c r="G272" s="15">
        <f t="shared" si="38"/>
        <v>2796.6491783863803</v>
      </c>
      <c r="H272" s="3"/>
      <c r="M272" s="16"/>
      <c r="N272" s="16"/>
      <c r="O272" s="16"/>
    </row>
    <row r="273" spans="1:15" ht="13.5" customHeight="1" x14ac:dyDescent="0.3">
      <c r="A273" s="2" t="s">
        <v>39</v>
      </c>
      <c r="B273" s="11">
        <v>20222</v>
      </c>
      <c r="C273" s="12">
        <v>3509</v>
      </c>
      <c r="D273" s="13">
        <f t="shared" si="45"/>
        <v>0.11327759305291023</v>
      </c>
      <c r="E273" s="14">
        <v>10350807.039999999</v>
      </c>
      <c r="F273" s="13">
        <f t="shared" si="46"/>
        <v>3.3375985598483406E-2</v>
      </c>
      <c r="G273" s="15">
        <f t="shared" si="38"/>
        <v>2949.7882701624394</v>
      </c>
      <c r="H273" s="3"/>
      <c r="M273" s="16"/>
      <c r="N273" s="16"/>
      <c r="O273" s="16"/>
    </row>
    <row r="274" spans="1:15" ht="13.5" customHeight="1" x14ac:dyDescent="0.3">
      <c r="A274" s="2" t="s">
        <v>39</v>
      </c>
      <c r="B274" s="11">
        <v>20231</v>
      </c>
      <c r="C274" s="12">
        <v>3090</v>
      </c>
      <c r="D274" s="13">
        <f t="shared" si="45"/>
        <v>0.10412103649290697</v>
      </c>
      <c r="E274" s="14">
        <v>7288276.4299999997</v>
      </c>
      <c r="F274" s="13">
        <f t="shared" si="46"/>
        <v>2.7577269513108703E-2</v>
      </c>
      <c r="G274" s="15">
        <f t="shared" si="38"/>
        <v>2358.6655113268607</v>
      </c>
      <c r="H274" s="3"/>
      <c r="M274" s="16"/>
      <c r="N274" s="16"/>
      <c r="O274" s="16"/>
    </row>
    <row r="275" spans="1:15" ht="13.5" customHeight="1" x14ac:dyDescent="0.3">
      <c r="A275" s="2" t="s">
        <v>39</v>
      </c>
      <c r="B275" s="11">
        <v>20232</v>
      </c>
      <c r="C275" s="12">
        <v>3596</v>
      </c>
      <c r="D275" s="13">
        <f t="shared" si="45"/>
        <v>0.10295170202410604</v>
      </c>
      <c r="E275" s="14">
        <v>8248862.1200000001</v>
      </c>
      <c r="F275" s="13">
        <f t="shared" si="46"/>
        <v>2.840302391348748E-2</v>
      </c>
      <c r="G275" s="15">
        <f t="shared" si="38"/>
        <v>2293.8993659621801</v>
      </c>
      <c r="H275" s="3"/>
      <c r="M275" s="16"/>
      <c r="N275" s="16"/>
      <c r="O275" s="16"/>
    </row>
    <row r="276" spans="1:15" ht="13.5" customHeight="1" x14ac:dyDescent="0.3">
      <c r="A276" s="2" t="s">
        <v>39</v>
      </c>
      <c r="B276" s="11">
        <v>20241</v>
      </c>
      <c r="C276" s="12">
        <v>2895</v>
      </c>
      <c r="D276" s="13">
        <f t="shared" si="45"/>
        <v>8.9973893585280948E-2</v>
      </c>
      <c r="E276" s="14">
        <v>5488743.2599999998</v>
      </c>
      <c r="F276" s="13">
        <f t="shared" si="46"/>
        <v>2.3700843332636595E-2</v>
      </c>
      <c r="G276" s="15">
        <f t="shared" si="38"/>
        <v>1895.9389499136441</v>
      </c>
      <c r="H276" s="3"/>
      <c r="M276" s="16"/>
      <c r="N276" s="16"/>
      <c r="O276" s="16"/>
    </row>
    <row r="277" spans="1:15" ht="13.5" customHeight="1" x14ac:dyDescent="0.3">
      <c r="A277" s="2" t="s">
        <v>39</v>
      </c>
      <c r="B277" s="11">
        <v>20242</v>
      </c>
      <c r="C277" s="12">
        <v>3032</v>
      </c>
      <c r="D277" s="13">
        <f t="shared" si="45"/>
        <v>8.386115336744572E-2</v>
      </c>
      <c r="E277" s="14">
        <v>4878964.1500000004</v>
      </c>
      <c r="F277" s="13">
        <f t="shared" si="46"/>
        <v>2.2283524813336824E-2</v>
      </c>
      <c r="G277" s="15">
        <f t="shared" si="38"/>
        <v>1609.1570415567282</v>
      </c>
      <c r="H277" s="3"/>
      <c r="M277" s="16"/>
      <c r="N277" s="16"/>
      <c r="O277" s="16"/>
    </row>
    <row r="278" spans="1:15" ht="13.5" customHeight="1" x14ac:dyDescent="0.3">
      <c r="A278" s="2" t="s">
        <v>39</v>
      </c>
      <c r="B278" s="11">
        <v>20251</v>
      </c>
      <c r="C278" s="12">
        <v>1686</v>
      </c>
      <c r="D278" s="13">
        <f t="shared" si="45"/>
        <v>5.3540806605271517E-2</v>
      </c>
      <c r="E278" s="14">
        <v>1960528.12</v>
      </c>
      <c r="F278" s="13">
        <f t="shared" si="46"/>
        <v>1.6269591791921539E-2</v>
      </c>
      <c r="G278" s="15">
        <f t="shared" ref="G278" si="47">E278/C278</f>
        <v>1162.8280664294189</v>
      </c>
      <c r="H278" s="3"/>
      <c r="M278" s="16"/>
      <c r="N278" s="16"/>
      <c r="O278" s="16"/>
    </row>
    <row r="279" spans="1:15" ht="13.5" customHeight="1" x14ac:dyDescent="0.3">
      <c r="A279" s="2" t="s">
        <v>39</v>
      </c>
      <c r="B279" s="11">
        <v>20252</v>
      </c>
      <c r="C279" s="12">
        <v>829</v>
      </c>
      <c r="D279" s="13">
        <f t="shared" si="45"/>
        <v>4.2758407262224053E-2</v>
      </c>
      <c r="E279" s="14">
        <v>468108.01</v>
      </c>
      <c r="F279" s="13">
        <f t="shared" si="46"/>
        <v>1.4246740567024466E-2</v>
      </c>
      <c r="G279" s="15">
        <f t="shared" ref="G279" si="48">E279/C279</f>
        <v>564.66587454764783</v>
      </c>
      <c r="H279" s="3"/>
      <c r="M279" s="16"/>
      <c r="N279" s="16"/>
      <c r="O279" s="16"/>
    </row>
    <row r="280" spans="1:15" ht="13.5" customHeight="1" x14ac:dyDescent="0.3">
      <c r="A280" s="2" t="s">
        <v>40</v>
      </c>
      <c r="B280" s="11">
        <v>20131</v>
      </c>
      <c r="C280" s="12">
        <v>1683</v>
      </c>
      <c r="D280" s="13">
        <f t="shared" ref="D280:D305" si="49">C280/C332</f>
        <v>6.191141848145968E-2</v>
      </c>
      <c r="E280" s="14">
        <v>1637188.14</v>
      </c>
      <c r="F280" s="13">
        <f t="shared" ref="F280:F305" si="50">E280/E332</f>
        <v>5.7565965086503095E-3</v>
      </c>
      <c r="G280" s="15">
        <f t="shared" si="38"/>
        <v>972.77964349376111</v>
      </c>
      <c r="H280" s="3"/>
      <c r="M280" s="16"/>
      <c r="N280" s="16"/>
      <c r="O280" s="16"/>
    </row>
    <row r="281" spans="1:15" ht="13.5" customHeight="1" x14ac:dyDescent="0.3">
      <c r="A281" s="2" t="s">
        <v>40</v>
      </c>
      <c r="B281" s="11">
        <v>20132</v>
      </c>
      <c r="C281" s="12">
        <v>2080</v>
      </c>
      <c r="D281" s="13">
        <f t="shared" si="49"/>
        <v>6.3204594487830071E-2</v>
      </c>
      <c r="E281" s="14">
        <v>2043391.93</v>
      </c>
      <c r="F281" s="13">
        <f t="shared" si="50"/>
        <v>5.8241441066303667E-3</v>
      </c>
      <c r="G281" s="15">
        <f t="shared" si="38"/>
        <v>982.39996634615386</v>
      </c>
      <c r="H281" s="3"/>
      <c r="M281" s="16"/>
      <c r="N281" s="16"/>
      <c r="O281" s="16"/>
    </row>
    <row r="282" spans="1:15" ht="13.5" customHeight="1" x14ac:dyDescent="0.3">
      <c r="A282" s="2" t="s">
        <v>40</v>
      </c>
      <c r="B282" s="11">
        <v>20141</v>
      </c>
      <c r="C282" s="12">
        <v>1854</v>
      </c>
      <c r="D282" s="13">
        <f t="shared" si="49"/>
        <v>6.329373207701762E-2</v>
      </c>
      <c r="E282" s="14">
        <v>1551170.06</v>
      </c>
      <c r="F282" s="13">
        <f t="shared" si="50"/>
        <v>5.0252233465738145E-3</v>
      </c>
      <c r="G282" s="15">
        <f t="shared" si="38"/>
        <v>836.66130528586848</v>
      </c>
      <c r="H282" s="3"/>
      <c r="M282" s="16"/>
      <c r="N282" s="16"/>
      <c r="O282" s="16"/>
    </row>
    <row r="283" spans="1:15" ht="13.5" customHeight="1" x14ac:dyDescent="0.3">
      <c r="A283" s="2" t="s">
        <v>40</v>
      </c>
      <c r="B283" s="11">
        <v>20142</v>
      </c>
      <c r="C283" s="12">
        <v>2039</v>
      </c>
      <c r="D283" s="13">
        <f t="shared" si="49"/>
        <v>6.4400998073339447E-2</v>
      </c>
      <c r="E283" s="14">
        <v>2059843.52</v>
      </c>
      <c r="F283" s="13">
        <f t="shared" si="50"/>
        <v>5.6474810588356362E-3</v>
      </c>
      <c r="G283" s="15">
        <f t="shared" si="38"/>
        <v>1010.2224227562531</v>
      </c>
      <c r="H283" s="3"/>
      <c r="M283" s="16"/>
      <c r="N283" s="16"/>
      <c r="O283" s="16"/>
    </row>
    <row r="284" spans="1:15" ht="13.5" customHeight="1" x14ac:dyDescent="0.3">
      <c r="A284" s="2" t="s">
        <v>40</v>
      </c>
      <c r="B284" s="11">
        <v>20151</v>
      </c>
      <c r="C284" s="12">
        <v>1928</v>
      </c>
      <c r="D284" s="13">
        <f t="shared" si="49"/>
        <v>6.1290014941030611E-2</v>
      </c>
      <c r="E284" s="14">
        <v>1804506.32</v>
      </c>
      <c r="F284" s="13">
        <f t="shared" si="50"/>
        <v>5.3294262371093321E-3</v>
      </c>
      <c r="G284" s="15">
        <f t="shared" si="38"/>
        <v>935.94726141078843</v>
      </c>
      <c r="H284" s="3"/>
      <c r="M284" s="16"/>
      <c r="N284" s="16"/>
      <c r="O284" s="16"/>
    </row>
    <row r="285" spans="1:15" ht="13.5" customHeight="1" x14ac:dyDescent="0.3">
      <c r="A285" s="2" t="s">
        <v>40</v>
      </c>
      <c r="B285" s="11">
        <v>20152</v>
      </c>
      <c r="C285" s="12">
        <v>2349</v>
      </c>
      <c r="D285" s="13">
        <f t="shared" si="49"/>
        <v>6.7008985879332475E-2</v>
      </c>
      <c r="E285" s="14">
        <v>2529083.25</v>
      </c>
      <c r="F285" s="13">
        <f t="shared" si="50"/>
        <v>6.0209493884817063E-3</v>
      </c>
      <c r="G285" s="15">
        <f t="shared" si="38"/>
        <v>1076.6637931034484</v>
      </c>
      <c r="M285" s="16"/>
      <c r="N285" s="16"/>
      <c r="O285" s="16"/>
    </row>
    <row r="286" spans="1:15" ht="13.5" customHeight="1" x14ac:dyDescent="0.3">
      <c r="A286" s="2" t="s">
        <v>40</v>
      </c>
      <c r="B286" s="11">
        <v>20161</v>
      </c>
      <c r="C286" s="12">
        <v>2142</v>
      </c>
      <c r="D286" s="13">
        <f t="shared" si="49"/>
        <v>6.5855008301051468E-2</v>
      </c>
      <c r="E286" s="14">
        <v>2389475.0499999998</v>
      </c>
      <c r="F286" s="13">
        <f t="shared" si="50"/>
        <v>6.3643332037149666E-3</v>
      </c>
      <c r="G286" s="15">
        <f t="shared" si="38"/>
        <v>1115.5345704948645</v>
      </c>
      <c r="M286" s="16"/>
      <c r="N286" s="16"/>
      <c r="O286" s="16"/>
    </row>
    <row r="287" spans="1:15" ht="13.5" customHeight="1" x14ac:dyDescent="0.3">
      <c r="A287" s="2" t="s">
        <v>40</v>
      </c>
      <c r="B287" s="11">
        <v>20162</v>
      </c>
      <c r="C287" s="12">
        <v>2318</v>
      </c>
      <c r="D287" s="13">
        <f t="shared" si="49"/>
        <v>6.0683805434839519E-2</v>
      </c>
      <c r="E287" s="14">
        <v>2128744.61</v>
      </c>
      <c r="F287" s="13">
        <f t="shared" si="50"/>
        <v>5.176159851739701E-3</v>
      </c>
      <c r="G287" s="15">
        <f t="shared" si="38"/>
        <v>918.35401639344252</v>
      </c>
      <c r="M287" s="16"/>
      <c r="N287" s="16"/>
      <c r="O287" s="16"/>
    </row>
    <row r="288" spans="1:15" ht="13.5" customHeight="1" x14ac:dyDescent="0.3">
      <c r="A288" s="2" t="s">
        <v>40</v>
      </c>
      <c r="B288" s="11">
        <v>20171</v>
      </c>
      <c r="C288" s="12">
        <v>1895</v>
      </c>
      <c r="D288" s="13">
        <f t="shared" si="49"/>
        <v>5.6371965730604476E-2</v>
      </c>
      <c r="E288" s="14">
        <v>2077759.57</v>
      </c>
      <c r="F288" s="13">
        <f t="shared" si="50"/>
        <v>6.1305290254250267E-3</v>
      </c>
      <c r="G288" s="15">
        <f t="shared" si="38"/>
        <v>1096.4430448548812</v>
      </c>
      <c r="M288" s="16"/>
      <c r="N288" s="16"/>
      <c r="O288" s="16"/>
    </row>
    <row r="289" spans="1:15" ht="13.5" customHeight="1" x14ac:dyDescent="0.3">
      <c r="A289" s="2" t="s">
        <v>40</v>
      </c>
      <c r="B289" s="11">
        <v>20172</v>
      </c>
      <c r="C289" s="12">
        <v>2372</v>
      </c>
      <c r="D289" s="13">
        <f t="shared" si="49"/>
        <v>6.0887645352568215E-2</v>
      </c>
      <c r="E289" s="14">
        <v>2618635.73</v>
      </c>
      <c r="F289" s="13">
        <f t="shared" si="50"/>
        <v>6.6087756184199428E-3</v>
      </c>
      <c r="G289" s="15">
        <f t="shared" si="38"/>
        <v>1103.9779637436761</v>
      </c>
      <c r="M289" s="16"/>
      <c r="N289" s="16"/>
      <c r="O289" s="16"/>
    </row>
    <row r="290" spans="1:15" ht="13.5" customHeight="1" x14ac:dyDescent="0.3">
      <c r="A290" s="2" t="s">
        <v>40</v>
      </c>
      <c r="B290" s="11">
        <v>20181</v>
      </c>
      <c r="C290" s="12">
        <v>2003</v>
      </c>
      <c r="D290" s="13">
        <f t="shared" si="49"/>
        <v>5.9123915225219904E-2</v>
      </c>
      <c r="E290" s="14">
        <v>2238814.73</v>
      </c>
      <c r="F290" s="13">
        <f t="shared" si="50"/>
        <v>6.5914582685616093E-3</v>
      </c>
      <c r="G290" s="15">
        <f t="shared" si="38"/>
        <v>1117.7307688467299</v>
      </c>
      <c r="M290" s="16"/>
      <c r="N290" s="16"/>
      <c r="O290" s="16"/>
    </row>
    <row r="291" spans="1:15" ht="13.5" customHeight="1" x14ac:dyDescent="0.3">
      <c r="A291" s="2" t="s">
        <v>40</v>
      </c>
      <c r="B291" s="11">
        <v>20182</v>
      </c>
      <c r="C291" s="12">
        <v>2364</v>
      </c>
      <c r="D291" s="13">
        <f t="shared" si="49"/>
        <v>6.1524047470331043E-2</v>
      </c>
      <c r="E291" s="14">
        <v>3902548.08</v>
      </c>
      <c r="F291" s="13">
        <f t="shared" si="50"/>
        <v>9.9639505160205276E-3</v>
      </c>
      <c r="G291" s="15">
        <f t="shared" si="38"/>
        <v>1650.8240609137056</v>
      </c>
      <c r="M291" s="16"/>
      <c r="N291" s="16"/>
      <c r="O291" s="16"/>
    </row>
    <row r="292" spans="1:15" ht="13.5" customHeight="1" x14ac:dyDescent="0.3">
      <c r="A292" s="2" t="s">
        <v>40</v>
      </c>
      <c r="B292" s="11">
        <v>20191</v>
      </c>
      <c r="C292" s="12">
        <v>2244</v>
      </c>
      <c r="D292" s="13">
        <f t="shared" si="49"/>
        <v>6.5721649484536085E-2</v>
      </c>
      <c r="E292" s="14">
        <v>2557212.08</v>
      </c>
      <c r="F292" s="13">
        <f t="shared" si="50"/>
        <v>7.3876192652915151E-3</v>
      </c>
      <c r="G292" s="15">
        <f t="shared" si="38"/>
        <v>1139.5775757575757</v>
      </c>
      <c r="M292" s="16"/>
      <c r="N292" s="16"/>
      <c r="O292" s="16"/>
    </row>
    <row r="293" spans="1:15" ht="13.5" customHeight="1" x14ac:dyDescent="0.3">
      <c r="A293" s="2" t="s">
        <v>40</v>
      </c>
      <c r="B293" s="11">
        <v>20192</v>
      </c>
      <c r="C293" s="12">
        <v>2627</v>
      </c>
      <c r="D293" s="13">
        <f t="shared" si="49"/>
        <v>6.7250339195658301E-2</v>
      </c>
      <c r="E293" s="14">
        <v>3057651.26</v>
      </c>
      <c r="F293" s="13">
        <f t="shared" si="50"/>
        <v>7.7930289875322682E-3</v>
      </c>
      <c r="G293" s="15">
        <f t="shared" si="38"/>
        <v>1163.9327217358202</v>
      </c>
      <c r="M293" s="16"/>
      <c r="N293" s="16"/>
      <c r="O293" s="16"/>
    </row>
    <row r="294" spans="1:15" ht="13.5" customHeight="1" x14ac:dyDescent="0.3">
      <c r="A294" s="2" t="s">
        <v>40</v>
      </c>
      <c r="B294" s="11">
        <v>20201</v>
      </c>
      <c r="C294" s="12">
        <v>1515</v>
      </c>
      <c r="D294" s="13">
        <f t="shared" si="49"/>
        <v>7.7087467562204248E-2</v>
      </c>
      <c r="E294" s="14">
        <v>1592469.19</v>
      </c>
      <c r="F294" s="13">
        <f t="shared" si="50"/>
        <v>6.9757384443434219E-3</v>
      </c>
      <c r="G294" s="15">
        <f t="shared" si="38"/>
        <v>1051.1347788778878</v>
      </c>
      <c r="M294" s="16"/>
      <c r="N294" s="16"/>
      <c r="O294" s="16"/>
    </row>
    <row r="295" spans="1:15" ht="13.5" customHeight="1" x14ac:dyDescent="0.3">
      <c r="A295" s="2" t="s">
        <v>40</v>
      </c>
      <c r="B295" s="11">
        <v>20202</v>
      </c>
      <c r="C295" s="12">
        <v>1845</v>
      </c>
      <c r="D295" s="13">
        <f t="shared" si="49"/>
        <v>7.4362178066180326E-2</v>
      </c>
      <c r="E295" s="14">
        <v>2211227.02</v>
      </c>
      <c r="F295" s="13">
        <f t="shared" si="50"/>
        <v>7.824410160387053E-3</v>
      </c>
      <c r="G295" s="15">
        <f t="shared" si="38"/>
        <v>1198.497029810298</v>
      </c>
      <c r="M295" s="16"/>
      <c r="N295" s="16"/>
      <c r="O295" s="16"/>
    </row>
    <row r="296" spans="1:15" ht="13.5" customHeight="1" x14ac:dyDescent="0.3">
      <c r="A296" s="2" t="s">
        <v>40</v>
      </c>
      <c r="B296" s="11">
        <v>20211</v>
      </c>
      <c r="C296" s="12">
        <v>1309</v>
      </c>
      <c r="D296" s="13">
        <f t="shared" si="49"/>
        <v>7.0749108204518435E-2</v>
      </c>
      <c r="E296" s="14">
        <v>1236224.0900000001</v>
      </c>
      <c r="F296" s="13">
        <f t="shared" si="50"/>
        <v>6.2239106563852691E-3</v>
      </c>
      <c r="G296" s="15">
        <f t="shared" ref="G296:G305" si="51">E296/C296</f>
        <v>944.40343009931257</v>
      </c>
      <c r="M296" s="16"/>
      <c r="N296" s="16"/>
      <c r="O296" s="16"/>
    </row>
    <row r="297" spans="1:15" ht="13.5" customHeight="1" x14ac:dyDescent="0.3">
      <c r="A297" s="2" t="s">
        <v>40</v>
      </c>
      <c r="B297" s="11">
        <v>20212</v>
      </c>
      <c r="C297" s="12">
        <v>1990</v>
      </c>
      <c r="D297" s="13">
        <f t="shared" si="49"/>
        <v>6.9241475295755042E-2</v>
      </c>
      <c r="E297" s="14">
        <v>1961110.7</v>
      </c>
      <c r="F297" s="13">
        <f t="shared" si="50"/>
        <v>6.3986645577625159E-3</v>
      </c>
      <c r="G297" s="15">
        <f t="shared" si="51"/>
        <v>985.48276381909545</v>
      </c>
      <c r="M297" s="16"/>
      <c r="N297" s="16"/>
      <c r="O297" s="16"/>
    </row>
    <row r="298" spans="1:15" ht="13.5" customHeight="1" x14ac:dyDescent="0.3">
      <c r="A298" s="2" t="s">
        <v>40</v>
      </c>
      <c r="B298" s="11">
        <v>20221</v>
      </c>
      <c r="C298" s="12">
        <v>1636</v>
      </c>
      <c r="D298" s="13">
        <f t="shared" si="49"/>
        <v>6.3297995821403705E-2</v>
      </c>
      <c r="E298" s="14">
        <v>1521923.9</v>
      </c>
      <c r="F298" s="13">
        <f t="shared" si="50"/>
        <v>6.1401457600654477E-3</v>
      </c>
      <c r="G298" s="15">
        <f t="shared" si="51"/>
        <v>930.27133251833732</v>
      </c>
      <c r="M298" s="16"/>
      <c r="N298" s="16"/>
      <c r="O298" s="16"/>
    </row>
    <row r="299" spans="1:15" ht="13.5" customHeight="1" x14ac:dyDescent="0.3">
      <c r="A299" s="2" t="s">
        <v>40</v>
      </c>
      <c r="B299" s="11">
        <v>20222</v>
      </c>
      <c r="C299" s="12">
        <v>2145</v>
      </c>
      <c r="D299" s="13">
        <f t="shared" si="49"/>
        <v>6.9244923653032892E-2</v>
      </c>
      <c r="E299" s="14">
        <v>2078220.31</v>
      </c>
      <c r="F299" s="13">
        <f t="shared" si="50"/>
        <v>6.7011828999408848E-3</v>
      </c>
      <c r="G299" s="15">
        <f t="shared" si="51"/>
        <v>968.86727738927743</v>
      </c>
      <c r="M299" s="16"/>
      <c r="N299" s="16"/>
      <c r="O299" s="16"/>
    </row>
    <row r="300" spans="1:15" ht="13.5" customHeight="1" x14ac:dyDescent="0.3">
      <c r="A300" s="2" t="s">
        <v>40</v>
      </c>
      <c r="B300" s="11">
        <v>20231</v>
      </c>
      <c r="C300" s="12">
        <v>2028</v>
      </c>
      <c r="D300" s="13">
        <f t="shared" si="49"/>
        <v>6.8335748222529233E-2</v>
      </c>
      <c r="E300" s="14">
        <v>2024668.04</v>
      </c>
      <c r="F300" s="13">
        <f t="shared" si="50"/>
        <v>7.6609081378733535E-3</v>
      </c>
      <c r="G300" s="15">
        <f t="shared" si="51"/>
        <v>998.35702169625245</v>
      </c>
      <c r="M300" s="16"/>
      <c r="N300" s="16"/>
      <c r="O300" s="16"/>
    </row>
    <row r="301" spans="1:15" ht="13.5" customHeight="1" x14ac:dyDescent="0.3">
      <c r="A301" s="2" t="s">
        <v>40</v>
      </c>
      <c r="B301" s="11">
        <v>20232</v>
      </c>
      <c r="C301" s="12">
        <v>2445</v>
      </c>
      <c r="D301" s="13">
        <f t="shared" si="49"/>
        <v>6.999914111483295E-2</v>
      </c>
      <c r="E301" s="14">
        <v>2654843.5</v>
      </c>
      <c r="F301" s="13">
        <f t="shared" si="50"/>
        <v>9.1413315339869926E-3</v>
      </c>
      <c r="G301" s="15">
        <f t="shared" si="51"/>
        <v>1085.8255623721882</v>
      </c>
      <c r="M301" s="16"/>
      <c r="N301" s="16"/>
      <c r="O301" s="16"/>
    </row>
    <row r="302" spans="1:15" ht="13.5" customHeight="1" x14ac:dyDescent="0.3">
      <c r="A302" s="2" t="s">
        <v>40</v>
      </c>
      <c r="B302" s="11">
        <v>20241</v>
      </c>
      <c r="C302" s="12">
        <v>2104</v>
      </c>
      <c r="D302" s="13">
        <f t="shared" si="49"/>
        <v>6.5390353058180015E-2</v>
      </c>
      <c r="E302" s="14">
        <v>2031288.85</v>
      </c>
      <c r="F302" s="13">
        <f t="shared" si="50"/>
        <v>8.7712717678074745E-3</v>
      </c>
      <c r="G302" s="15">
        <f t="shared" si="51"/>
        <v>965.44146863117874</v>
      </c>
      <c r="M302" s="16"/>
      <c r="N302" s="16"/>
      <c r="O302" s="16"/>
    </row>
    <row r="303" spans="1:15" ht="13.5" customHeight="1" x14ac:dyDescent="0.3">
      <c r="A303" s="2" t="s">
        <v>40</v>
      </c>
      <c r="B303" s="11">
        <v>20242</v>
      </c>
      <c r="C303" s="12">
        <v>2069</v>
      </c>
      <c r="D303" s="13">
        <f t="shared" si="49"/>
        <v>5.7225833218088787E-2</v>
      </c>
      <c r="E303" s="14">
        <v>1677758.42</v>
      </c>
      <c r="F303" s="13">
        <f t="shared" si="50"/>
        <v>7.6627682092836819E-3</v>
      </c>
      <c r="G303" s="15">
        <f t="shared" si="51"/>
        <v>810.90305461575633</v>
      </c>
      <c r="M303" s="16"/>
      <c r="N303" s="16"/>
      <c r="O303" s="16"/>
    </row>
    <row r="304" spans="1:15" ht="13.5" customHeight="1" x14ac:dyDescent="0.3">
      <c r="A304" s="2" t="s">
        <v>40</v>
      </c>
      <c r="B304" s="11">
        <v>20251</v>
      </c>
      <c r="C304" s="12">
        <v>1104</v>
      </c>
      <c r="D304" s="13">
        <f t="shared" si="49"/>
        <v>3.5058748809145758E-2</v>
      </c>
      <c r="E304" s="14">
        <v>635579.04</v>
      </c>
      <c r="F304" s="13">
        <f t="shared" si="50"/>
        <v>5.2744010283827863E-3</v>
      </c>
      <c r="G304" s="15">
        <f t="shared" si="51"/>
        <v>575.70565217391311</v>
      </c>
      <c r="M304" s="16"/>
      <c r="N304" s="16"/>
      <c r="O304" s="16"/>
    </row>
    <row r="305" spans="1:15" ht="13.5" customHeight="1" x14ac:dyDescent="0.3">
      <c r="A305" s="2" t="s">
        <v>40</v>
      </c>
      <c r="B305" s="11">
        <v>20252</v>
      </c>
      <c r="C305" s="12">
        <v>363</v>
      </c>
      <c r="D305" s="13">
        <f t="shared" si="49"/>
        <v>1.8722921394677121E-2</v>
      </c>
      <c r="E305" s="14">
        <v>113817.8</v>
      </c>
      <c r="F305" s="13">
        <f t="shared" si="50"/>
        <v>3.4640139324030737E-3</v>
      </c>
      <c r="G305" s="15">
        <f t="shared" si="51"/>
        <v>313.54765840220387</v>
      </c>
      <c r="M305" s="16"/>
      <c r="N305" s="16"/>
      <c r="O305" s="16"/>
    </row>
    <row r="306" spans="1:15" ht="13.5" customHeight="1" x14ac:dyDescent="0.3">
      <c r="A306" s="2" t="s">
        <v>41</v>
      </c>
      <c r="B306" s="11">
        <v>20131</v>
      </c>
      <c r="C306" s="12"/>
      <c r="D306" s="13"/>
      <c r="E306" s="14">
        <f t="shared" ref="E306:E311" si="52">E332-E84-E110-E136-E162-E188-E234-E280</f>
        <v>6790680.7000000486</v>
      </c>
      <c r="F306" s="13">
        <f t="shared" ref="F306:F331" si="53">E306/E332</f>
        <v>2.3877041284320152E-2</v>
      </c>
      <c r="G306" s="15"/>
      <c r="H306" s="3"/>
      <c r="M306" s="16"/>
      <c r="N306" s="16"/>
    </row>
    <row r="307" spans="1:15" ht="13.5" customHeight="1" x14ac:dyDescent="0.3">
      <c r="A307" s="2" t="s">
        <v>41</v>
      </c>
      <c r="B307" s="11">
        <v>20132</v>
      </c>
      <c r="C307" s="12"/>
      <c r="D307" s="13"/>
      <c r="E307" s="14">
        <f t="shared" si="52"/>
        <v>8067052.5600000434</v>
      </c>
      <c r="F307" s="13">
        <f t="shared" si="53"/>
        <v>2.2992983350581045E-2</v>
      </c>
      <c r="G307" s="15"/>
      <c r="H307" s="3"/>
      <c r="M307" s="16"/>
      <c r="N307" s="16"/>
    </row>
    <row r="308" spans="1:15" ht="13.5" customHeight="1" x14ac:dyDescent="0.3">
      <c r="A308" s="2" t="s">
        <v>41</v>
      </c>
      <c r="B308" s="11">
        <v>20141</v>
      </c>
      <c r="C308" s="12"/>
      <c r="D308" s="13"/>
      <c r="E308" s="14">
        <f t="shared" si="52"/>
        <v>7368111.9999999423</v>
      </c>
      <c r="F308" s="13">
        <f t="shared" si="53"/>
        <v>2.3869986532985551E-2</v>
      </c>
      <c r="G308" s="15"/>
      <c r="H308" s="3"/>
      <c r="M308" s="16"/>
      <c r="N308" s="16"/>
    </row>
    <row r="309" spans="1:15" ht="13.5" customHeight="1" x14ac:dyDescent="0.3">
      <c r="A309" s="2" t="s">
        <v>41</v>
      </c>
      <c r="B309" s="11">
        <v>20142</v>
      </c>
      <c r="C309" s="12"/>
      <c r="D309" s="13"/>
      <c r="E309" s="14">
        <f t="shared" si="52"/>
        <v>8576473.7100000046</v>
      </c>
      <c r="F309" s="13">
        <f t="shared" si="53"/>
        <v>2.3514151613238478E-2</v>
      </c>
      <c r="G309" s="15"/>
      <c r="H309" s="3"/>
      <c r="M309" s="16"/>
      <c r="N309" s="16"/>
    </row>
    <row r="310" spans="1:15" ht="13.5" customHeight="1" x14ac:dyDescent="0.3">
      <c r="A310" s="2" t="s">
        <v>41</v>
      </c>
      <c r="B310" s="11">
        <v>20151</v>
      </c>
      <c r="C310" s="12"/>
      <c r="D310" s="13"/>
      <c r="E310" s="14">
        <f t="shared" si="52"/>
        <v>6578372.4999999925</v>
      </c>
      <c r="F310" s="13">
        <f t="shared" si="53"/>
        <v>1.9428555395127941E-2</v>
      </c>
      <c r="G310" s="15"/>
      <c r="H310" s="3"/>
      <c r="M310" s="16"/>
      <c r="N310" s="16"/>
    </row>
    <row r="311" spans="1:15" ht="13.5" customHeight="1" x14ac:dyDescent="0.3">
      <c r="A311" s="2" t="s">
        <v>41</v>
      </c>
      <c r="B311" s="11">
        <v>20152</v>
      </c>
      <c r="C311" s="12"/>
      <c r="D311" s="13"/>
      <c r="E311" s="14">
        <f t="shared" si="52"/>
        <v>9259916.2800000608</v>
      </c>
      <c r="F311" s="13">
        <f t="shared" si="53"/>
        <v>2.2044939510574894E-2</v>
      </c>
      <c r="G311" s="15"/>
      <c r="H311" s="3"/>
      <c r="M311" s="16"/>
      <c r="N311" s="16"/>
    </row>
    <row r="312" spans="1:15" ht="13.5" customHeight="1" x14ac:dyDescent="0.3">
      <c r="A312" s="2" t="s">
        <v>41</v>
      </c>
      <c r="B312" s="11">
        <v>20161</v>
      </c>
      <c r="C312" s="12"/>
      <c r="D312" s="13"/>
      <c r="E312" s="14">
        <f t="shared" ref="E312:E331" si="54">E338-E90-E116-E142-E168-E194-E214-E240-E260-E286</f>
        <v>7492540.1500000423</v>
      </c>
      <c r="F312" s="13">
        <f t="shared" si="53"/>
        <v>1.995627535713871E-2</v>
      </c>
      <c r="G312" s="15"/>
      <c r="H312" s="3"/>
      <c r="M312" s="16"/>
      <c r="N312" s="16"/>
    </row>
    <row r="313" spans="1:15" ht="13.5" customHeight="1" x14ac:dyDescent="0.3">
      <c r="A313" s="2" t="s">
        <v>41</v>
      </c>
      <c r="B313" s="11">
        <v>20162</v>
      </c>
      <c r="C313" s="12"/>
      <c r="D313" s="13"/>
      <c r="E313" s="14">
        <f t="shared" si="54"/>
        <v>7133272.6899999734</v>
      </c>
      <c r="F313" s="13">
        <f t="shared" si="53"/>
        <v>1.7344945718730027E-2</v>
      </c>
      <c r="G313" s="15"/>
      <c r="H313" s="3"/>
      <c r="M313" s="16"/>
      <c r="N313" s="16"/>
    </row>
    <row r="314" spans="1:15" ht="13.5" customHeight="1" x14ac:dyDescent="0.3">
      <c r="A314" s="2" t="s">
        <v>41</v>
      </c>
      <c r="B314" s="11">
        <v>20171</v>
      </c>
      <c r="C314" s="12"/>
      <c r="D314" s="13"/>
      <c r="E314" s="14">
        <f t="shared" si="54"/>
        <v>5442564.8500000089</v>
      </c>
      <c r="F314" s="13">
        <f t="shared" si="53"/>
        <v>1.6058547999219689E-2</v>
      </c>
      <c r="G314" s="15"/>
      <c r="M314" s="16"/>
      <c r="N314" s="16"/>
    </row>
    <row r="315" spans="1:15" ht="13.5" customHeight="1" x14ac:dyDescent="0.3">
      <c r="A315" s="2" t="s">
        <v>41</v>
      </c>
      <c r="B315" s="11">
        <v>20172</v>
      </c>
      <c r="C315" s="12"/>
      <c r="D315" s="13"/>
      <c r="E315" s="14">
        <f t="shared" si="54"/>
        <v>4992921.5999999512</v>
      </c>
      <c r="F315" s="13">
        <f t="shared" si="53"/>
        <v>1.2600873866011891E-2</v>
      </c>
      <c r="G315" s="15"/>
      <c r="M315" s="16"/>
      <c r="N315" s="16"/>
    </row>
    <row r="316" spans="1:15" ht="13.5" customHeight="1" x14ac:dyDescent="0.3">
      <c r="A316" s="2" t="s">
        <v>41</v>
      </c>
      <c r="B316" s="11">
        <v>20181</v>
      </c>
      <c r="C316" s="12"/>
      <c r="D316" s="13"/>
      <c r="E316" s="14">
        <f t="shared" si="54"/>
        <v>4373625.2400000039</v>
      </c>
      <c r="F316" s="13">
        <f t="shared" si="53"/>
        <v>1.2876710102665698E-2</v>
      </c>
      <c r="G316" s="15"/>
      <c r="M316" s="16"/>
      <c r="N316" s="16"/>
    </row>
    <row r="317" spans="1:15" ht="13.5" customHeight="1" x14ac:dyDescent="0.3">
      <c r="A317" s="2" t="s">
        <v>41</v>
      </c>
      <c r="B317" s="11">
        <v>20182</v>
      </c>
      <c r="C317" s="12"/>
      <c r="D317" s="13"/>
      <c r="E317" s="14">
        <f t="shared" si="54"/>
        <v>4333148.3499999866</v>
      </c>
      <c r="F317" s="13">
        <f t="shared" si="53"/>
        <v>1.1063355236862542E-2</v>
      </c>
      <c r="G317" s="15"/>
      <c r="M317" s="16"/>
      <c r="N317" s="16"/>
    </row>
    <row r="318" spans="1:15" ht="13.5" customHeight="1" x14ac:dyDescent="0.3">
      <c r="A318" s="2" t="s">
        <v>41</v>
      </c>
      <c r="B318" s="11">
        <v>20191</v>
      </c>
      <c r="C318" s="12"/>
      <c r="D318" s="13"/>
      <c r="E318" s="14">
        <f t="shared" si="54"/>
        <v>3898899.310000075</v>
      </c>
      <c r="F318" s="13">
        <f t="shared" si="53"/>
        <v>1.1263666350265461E-2</v>
      </c>
      <c r="G318" s="15"/>
      <c r="M318" s="16"/>
      <c r="N318" s="16"/>
    </row>
    <row r="319" spans="1:15" ht="13.5" customHeight="1" x14ac:dyDescent="0.3">
      <c r="A319" s="2" t="s">
        <v>41</v>
      </c>
      <c r="B319" s="11">
        <v>20192</v>
      </c>
      <c r="C319" s="12"/>
      <c r="D319" s="13"/>
      <c r="E319" s="14">
        <f t="shared" si="54"/>
        <v>3585566.7900000103</v>
      </c>
      <c r="F319" s="13">
        <f t="shared" si="53"/>
        <v>9.1385261284516496E-3</v>
      </c>
      <c r="G319" s="15"/>
      <c r="M319" s="16"/>
      <c r="N319" s="16"/>
    </row>
    <row r="320" spans="1:15" ht="13.5" customHeight="1" x14ac:dyDescent="0.3">
      <c r="A320" s="2" t="s">
        <v>41</v>
      </c>
      <c r="B320" s="11">
        <v>20201</v>
      </c>
      <c r="C320" s="12"/>
      <c r="D320" s="13"/>
      <c r="E320" s="14">
        <f t="shared" si="54"/>
        <v>3812718.2100000135</v>
      </c>
      <c r="F320" s="13">
        <f t="shared" si="53"/>
        <v>1.6701437718204981E-2</v>
      </c>
      <c r="G320" s="15"/>
      <c r="M320" s="16"/>
      <c r="N320" s="16"/>
    </row>
    <row r="321" spans="1:14" ht="13.5" customHeight="1" x14ac:dyDescent="0.3">
      <c r="A321" s="2" t="s">
        <v>41</v>
      </c>
      <c r="B321" s="11">
        <v>20202</v>
      </c>
      <c r="C321" s="12"/>
      <c r="D321" s="13"/>
      <c r="E321" s="14">
        <f t="shared" si="54"/>
        <v>3830100.7200000281</v>
      </c>
      <c r="F321" s="13">
        <f t="shared" si="53"/>
        <v>1.3552782558198835E-2</v>
      </c>
      <c r="G321" s="15"/>
      <c r="M321" s="16"/>
      <c r="N321" s="16"/>
    </row>
    <row r="322" spans="1:14" ht="13.5" customHeight="1" x14ac:dyDescent="0.3">
      <c r="A322" s="2" t="s">
        <v>41</v>
      </c>
      <c r="B322" s="11">
        <v>20211</v>
      </c>
      <c r="C322" s="12"/>
      <c r="D322" s="13"/>
      <c r="E322" s="14">
        <f t="shared" si="54"/>
        <v>3326234.8799999962</v>
      </c>
      <c r="F322" s="13">
        <f t="shared" si="53"/>
        <v>1.6746307471869726E-2</v>
      </c>
      <c r="G322" s="15"/>
      <c r="M322" s="16"/>
      <c r="N322" s="16"/>
    </row>
    <row r="323" spans="1:14" ht="13.5" customHeight="1" x14ac:dyDescent="0.3">
      <c r="A323" s="2" t="s">
        <v>41</v>
      </c>
      <c r="B323" s="11">
        <v>20212</v>
      </c>
      <c r="C323" s="12"/>
      <c r="D323" s="13"/>
      <c r="E323" s="14">
        <f t="shared" si="54"/>
        <v>4228894.6799999299</v>
      </c>
      <c r="F323" s="13">
        <f t="shared" si="53"/>
        <v>1.3797935275875048E-2</v>
      </c>
      <c r="G323" s="15"/>
      <c r="M323" s="16"/>
      <c r="N323" s="16"/>
    </row>
    <row r="324" spans="1:14" ht="13.5" customHeight="1" x14ac:dyDescent="0.3">
      <c r="A324" s="2" t="s">
        <v>41</v>
      </c>
      <c r="B324" s="11">
        <v>20221</v>
      </c>
      <c r="C324" s="12"/>
      <c r="D324" s="13"/>
      <c r="E324" s="14">
        <f t="shared" si="54"/>
        <v>3459191.8100000233</v>
      </c>
      <c r="F324" s="13">
        <f t="shared" si="53"/>
        <v>1.395598158713768E-2</v>
      </c>
      <c r="G324" s="15"/>
      <c r="M324" s="16"/>
      <c r="N324" s="16"/>
    </row>
    <row r="325" spans="1:14" ht="13.5" customHeight="1" x14ac:dyDescent="0.3">
      <c r="A325" s="2" t="s">
        <v>41</v>
      </c>
      <c r="B325" s="11">
        <v>20222</v>
      </c>
      <c r="C325" s="12"/>
      <c r="D325" s="13"/>
      <c r="E325" s="14">
        <f t="shared" si="54"/>
        <v>3084717.2999999826</v>
      </c>
      <c r="F325" s="13">
        <f t="shared" si="53"/>
        <v>9.9466138033804993E-3</v>
      </c>
      <c r="G325" s="15"/>
      <c r="M325" s="16"/>
      <c r="N325" s="16"/>
    </row>
    <row r="326" spans="1:14" ht="13.5" customHeight="1" x14ac:dyDescent="0.3">
      <c r="A326" s="2" t="s">
        <v>41</v>
      </c>
      <c r="B326" s="11">
        <v>20231</v>
      </c>
      <c r="C326" s="12"/>
      <c r="D326" s="13"/>
      <c r="E326" s="14">
        <f t="shared" si="54"/>
        <v>1800975.8699999945</v>
      </c>
      <c r="F326" s="13">
        <f t="shared" si="53"/>
        <v>6.8145051070181862E-3</v>
      </c>
      <c r="G326" s="15"/>
      <c r="M326" s="16"/>
      <c r="N326" s="16"/>
    </row>
    <row r="327" spans="1:14" ht="13.5" customHeight="1" x14ac:dyDescent="0.3">
      <c r="A327" s="2" t="s">
        <v>41</v>
      </c>
      <c r="B327" s="11">
        <v>20232</v>
      </c>
      <c r="C327" s="12"/>
      <c r="D327" s="13"/>
      <c r="E327" s="14">
        <f t="shared" si="54"/>
        <v>344523.48999999929</v>
      </c>
      <c r="F327" s="13">
        <f t="shared" si="53"/>
        <v>1.1862859122717575E-3</v>
      </c>
      <c r="G327" s="15"/>
      <c r="M327" s="16"/>
      <c r="N327" s="16"/>
    </row>
    <row r="328" spans="1:14" ht="13.5" customHeight="1" x14ac:dyDescent="0.3">
      <c r="A328" s="2" t="s">
        <v>41</v>
      </c>
      <c r="B328" s="11">
        <v>20241</v>
      </c>
      <c r="C328" s="12"/>
      <c r="D328" s="13"/>
      <c r="E328" s="14">
        <f t="shared" si="54"/>
        <v>-259077.44999998668</v>
      </c>
      <c r="F328" s="13">
        <f t="shared" si="53"/>
        <v>-1.1187176667958551E-3</v>
      </c>
      <c r="G328" s="15"/>
      <c r="M328" s="16"/>
      <c r="N328" s="16"/>
    </row>
    <row r="329" spans="1:14" ht="13.5" customHeight="1" x14ac:dyDescent="0.3">
      <c r="A329" s="2" t="s">
        <v>41</v>
      </c>
      <c r="B329" s="11">
        <v>20242</v>
      </c>
      <c r="C329" s="12"/>
      <c r="D329" s="13"/>
      <c r="E329" s="14">
        <f t="shared" si="54"/>
        <v>-2308400.8400000092</v>
      </c>
      <c r="F329" s="13">
        <f t="shared" si="53"/>
        <v>-1.054307959964571E-2</v>
      </c>
      <c r="G329" s="15"/>
      <c r="M329" s="16"/>
      <c r="N329" s="16"/>
    </row>
    <row r="330" spans="1:14" ht="13.5" customHeight="1" x14ac:dyDescent="0.3">
      <c r="A330" s="2" t="s">
        <v>41</v>
      </c>
      <c r="B330" s="11">
        <v>20251</v>
      </c>
      <c r="C330" s="12"/>
      <c r="D330" s="13"/>
      <c r="E330" s="14">
        <f t="shared" si="54"/>
        <v>-3327320.9600000014</v>
      </c>
      <c r="F330" s="13">
        <f t="shared" si="53"/>
        <v>-2.7612026181957801E-2</v>
      </c>
      <c r="G330" s="15"/>
      <c r="M330" s="16"/>
      <c r="N330" s="16"/>
    </row>
    <row r="331" spans="1:14" ht="13.5" customHeight="1" x14ac:dyDescent="0.3">
      <c r="A331" s="2" t="s">
        <v>41</v>
      </c>
      <c r="B331" s="11">
        <v>20252</v>
      </c>
      <c r="C331" s="12"/>
      <c r="D331" s="13"/>
      <c r="E331" s="14">
        <f t="shared" si="54"/>
        <v>-2216144.4599999953</v>
      </c>
      <c r="F331" s="13">
        <f t="shared" si="53"/>
        <v>-6.7447756727487887E-2</v>
      </c>
      <c r="G331" s="15"/>
      <c r="M331" s="16"/>
      <c r="N331" s="16"/>
    </row>
    <row r="332" spans="1:14" ht="13.5" customHeight="1" x14ac:dyDescent="0.3">
      <c r="A332" s="2" t="s">
        <v>42</v>
      </c>
      <c r="B332" s="11">
        <v>20131</v>
      </c>
      <c r="C332" s="12">
        <v>27184</v>
      </c>
      <c r="D332" s="13"/>
      <c r="E332" s="14">
        <v>284402100.71000004</v>
      </c>
      <c r="F332" s="13">
        <f>E332/E332</f>
        <v>1</v>
      </c>
      <c r="G332" s="15">
        <f t="shared" ref="G332:G357" si="55">E332/C332</f>
        <v>10462.113769496764</v>
      </c>
    </row>
    <row r="333" spans="1:14" ht="13.5" customHeight="1" x14ac:dyDescent="0.3">
      <c r="A333" s="2" t="s">
        <v>42</v>
      </c>
      <c r="B333" s="11">
        <v>20132</v>
      </c>
      <c r="C333" s="12">
        <v>32909</v>
      </c>
      <c r="D333" s="13"/>
      <c r="E333" s="14">
        <v>350848449.59000003</v>
      </c>
      <c r="F333" s="13">
        <f t="shared" ref="F333:F357" si="56">E333/E333</f>
        <v>1</v>
      </c>
      <c r="G333" s="15">
        <f t="shared" si="55"/>
        <v>10661.170184144155</v>
      </c>
    </row>
    <row r="334" spans="1:14" ht="13.5" customHeight="1" x14ac:dyDescent="0.3">
      <c r="A334" s="2" t="s">
        <v>42</v>
      </c>
      <c r="B334" s="11">
        <v>20141</v>
      </c>
      <c r="C334" s="12">
        <v>29292</v>
      </c>
      <c r="D334" s="13"/>
      <c r="E334" s="14">
        <v>308676839.41999996</v>
      </c>
      <c r="F334" s="13">
        <f t="shared" si="56"/>
        <v>1</v>
      </c>
      <c r="G334" s="15">
        <f t="shared" si="55"/>
        <v>10537.92296258364</v>
      </c>
    </row>
    <row r="335" spans="1:14" ht="13.5" customHeight="1" x14ac:dyDescent="0.3">
      <c r="A335" s="2" t="s">
        <v>42</v>
      </c>
      <c r="B335" s="11">
        <v>20142</v>
      </c>
      <c r="C335" s="12">
        <v>31661</v>
      </c>
      <c r="D335" s="13"/>
      <c r="E335" s="14">
        <v>364736685</v>
      </c>
      <c r="F335" s="13">
        <f t="shared" si="56"/>
        <v>1</v>
      </c>
      <c r="G335" s="15">
        <f t="shared" si="55"/>
        <v>11520.062063737721</v>
      </c>
    </row>
    <row r="336" spans="1:14" ht="13.5" customHeight="1" x14ac:dyDescent="0.3">
      <c r="A336" s="2" t="s">
        <v>42</v>
      </c>
      <c r="B336" s="11">
        <v>20151</v>
      </c>
      <c r="C336" s="12">
        <v>31457</v>
      </c>
      <c r="D336" s="13"/>
      <c r="E336" s="14">
        <v>338592981.63</v>
      </c>
      <c r="F336" s="13">
        <f t="shared" si="56"/>
        <v>1</v>
      </c>
      <c r="G336" s="15">
        <f t="shared" si="55"/>
        <v>10763.676816924692</v>
      </c>
    </row>
    <row r="337" spans="1:7" ht="13.5" customHeight="1" x14ac:dyDescent="0.3">
      <c r="A337" s="2" t="s">
        <v>42</v>
      </c>
      <c r="B337" s="11">
        <v>20152</v>
      </c>
      <c r="C337" s="12">
        <v>35055</v>
      </c>
      <c r="D337" s="13"/>
      <c r="E337" s="14">
        <v>420047252.82000005</v>
      </c>
      <c r="F337" s="13">
        <f t="shared" si="56"/>
        <v>1</v>
      </c>
      <c r="G337" s="15">
        <f t="shared" si="55"/>
        <v>11982.520405648269</v>
      </c>
    </row>
    <row r="338" spans="1:7" ht="13.5" customHeight="1" x14ac:dyDescent="0.3">
      <c r="A338" s="2" t="s">
        <v>42</v>
      </c>
      <c r="B338" s="11">
        <v>20161</v>
      </c>
      <c r="C338" s="12">
        <v>32526</v>
      </c>
      <c r="D338" s="13"/>
      <c r="E338" s="14">
        <v>375447823.60000002</v>
      </c>
      <c r="F338" s="13">
        <f t="shared" si="56"/>
        <v>1</v>
      </c>
      <c r="G338" s="15">
        <f t="shared" si="55"/>
        <v>11543.006321096969</v>
      </c>
    </row>
    <row r="339" spans="1:7" ht="13.5" customHeight="1" x14ac:dyDescent="0.3">
      <c r="A339" s="2" t="s">
        <v>42</v>
      </c>
      <c r="B339" s="11">
        <v>20162</v>
      </c>
      <c r="C339" s="12">
        <v>38198</v>
      </c>
      <c r="D339" s="13"/>
      <c r="E339" s="14">
        <v>411259441.54999995</v>
      </c>
      <c r="F339" s="13">
        <f t="shared" si="56"/>
        <v>1</v>
      </c>
      <c r="G339" s="15">
        <f t="shared" si="55"/>
        <v>10766.517659301533</v>
      </c>
    </row>
    <row r="340" spans="1:7" ht="13.5" customHeight="1" x14ac:dyDescent="0.3">
      <c r="A340" s="2" t="s">
        <v>42</v>
      </c>
      <c r="B340" s="11">
        <v>20171</v>
      </c>
      <c r="C340" s="12">
        <v>33616</v>
      </c>
      <c r="D340" s="13"/>
      <c r="E340" s="14">
        <v>338920109.73000002</v>
      </c>
      <c r="F340" s="13">
        <f t="shared" si="56"/>
        <v>1</v>
      </c>
      <c r="G340" s="15">
        <f t="shared" si="55"/>
        <v>10082.107024333651</v>
      </c>
    </row>
    <row r="341" spans="1:7" ht="13.5" customHeight="1" x14ac:dyDescent="0.3">
      <c r="A341" s="2" t="s">
        <v>42</v>
      </c>
      <c r="B341" s="11">
        <v>20172</v>
      </c>
      <c r="C341" s="12">
        <v>38957</v>
      </c>
      <c r="D341" s="13"/>
      <c r="E341" s="14">
        <v>396236138.30999994</v>
      </c>
      <c r="F341" s="13">
        <f t="shared" si="56"/>
        <v>1</v>
      </c>
      <c r="G341" s="15">
        <f t="shared" si="55"/>
        <v>10171.115288908282</v>
      </c>
    </row>
    <row r="342" spans="1:7" ht="13.5" customHeight="1" x14ac:dyDescent="0.3">
      <c r="A342" s="2" t="s">
        <v>42</v>
      </c>
      <c r="B342" s="11">
        <v>20181</v>
      </c>
      <c r="C342" s="12">
        <v>33878</v>
      </c>
      <c r="D342" s="13"/>
      <c r="E342" s="14">
        <v>339653933.74000001</v>
      </c>
      <c r="F342" s="13">
        <f t="shared" si="56"/>
        <v>1</v>
      </c>
      <c r="G342" s="15">
        <f t="shared" si="55"/>
        <v>10025.796497431962</v>
      </c>
    </row>
    <row r="343" spans="1:7" ht="13.5" customHeight="1" x14ac:dyDescent="0.3">
      <c r="A343" s="2" t="s">
        <v>42</v>
      </c>
      <c r="B343" s="11">
        <v>20182</v>
      </c>
      <c r="C343" s="12">
        <v>38424</v>
      </c>
      <c r="D343" s="13"/>
      <c r="E343" s="14">
        <v>391666746.40999997</v>
      </c>
      <c r="F343" s="13">
        <f t="shared" si="56"/>
        <v>1</v>
      </c>
      <c r="G343" s="15">
        <f t="shared" si="55"/>
        <v>10193.284051894649</v>
      </c>
    </row>
    <row r="344" spans="1:7" ht="13.5" customHeight="1" x14ac:dyDescent="0.3">
      <c r="A344" s="2" t="s">
        <v>42</v>
      </c>
      <c r="B344" s="11">
        <v>20191</v>
      </c>
      <c r="C344" s="12">
        <v>34144</v>
      </c>
      <c r="D344" s="13"/>
      <c r="E344" s="14">
        <v>346148331.17000008</v>
      </c>
      <c r="F344" s="13">
        <f t="shared" si="56"/>
        <v>1</v>
      </c>
      <c r="G344" s="15">
        <f t="shared" si="55"/>
        <v>10137.896297153236</v>
      </c>
    </row>
    <row r="345" spans="1:7" ht="13.5" customHeight="1" x14ac:dyDescent="0.3">
      <c r="A345" s="2" t="s">
        <v>42</v>
      </c>
      <c r="B345" s="11">
        <v>20192</v>
      </c>
      <c r="C345" s="12">
        <v>39063</v>
      </c>
      <c r="D345" s="13"/>
      <c r="E345" s="14">
        <v>392357229.12</v>
      </c>
      <c r="F345" s="13">
        <f t="shared" si="56"/>
        <v>1</v>
      </c>
      <c r="G345" s="15">
        <f t="shared" si="55"/>
        <v>10044.216499500806</v>
      </c>
    </row>
    <row r="346" spans="1:7" ht="13.5" customHeight="1" x14ac:dyDescent="0.3">
      <c r="A346" s="2" t="s">
        <v>42</v>
      </c>
      <c r="B346" s="11">
        <v>20201</v>
      </c>
      <c r="C346" s="12">
        <v>19653</v>
      </c>
      <c r="D346" s="13"/>
      <c r="E346" s="14">
        <v>228286826.22</v>
      </c>
      <c r="F346" s="13">
        <f t="shared" si="56"/>
        <v>1</v>
      </c>
      <c r="G346" s="15">
        <f t="shared" si="55"/>
        <v>11615.876773011754</v>
      </c>
    </row>
    <row r="347" spans="1:7" ht="13.5" customHeight="1" x14ac:dyDescent="0.3">
      <c r="A347" s="2" t="s">
        <v>42</v>
      </c>
      <c r="B347" s="11">
        <v>20202</v>
      </c>
      <c r="C347" s="12">
        <v>24811</v>
      </c>
      <c r="D347" s="13"/>
      <c r="E347" s="14">
        <v>282606225.22000003</v>
      </c>
      <c r="F347" s="13">
        <f t="shared" si="56"/>
        <v>1</v>
      </c>
      <c r="G347" s="15">
        <f t="shared" si="55"/>
        <v>11390.360131393334</v>
      </c>
    </row>
    <row r="348" spans="1:7" ht="13.5" customHeight="1" x14ac:dyDescent="0.3">
      <c r="A348" s="2" t="s">
        <v>42</v>
      </c>
      <c r="B348" s="11">
        <v>20211</v>
      </c>
      <c r="C348" s="12">
        <v>18502</v>
      </c>
      <c r="D348" s="13"/>
      <c r="E348" s="14">
        <v>198624973.63</v>
      </c>
      <c r="F348" s="13">
        <f t="shared" si="56"/>
        <v>1</v>
      </c>
      <c r="G348" s="15">
        <f t="shared" si="55"/>
        <v>10735.324485461031</v>
      </c>
    </row>
    <row r="349" spans="1:7" ht="13.5" customHeight="1" x14ac:dyDescent="0.3">
      <c r="A349" s="2" t="s">
        <v>42</v>
      </c>
      <c r="B349" s="11">
        <v>20212</v>
      </c>
      <c r="C349" s="12">
        <v>28740</v>
      </c>
      <c r="D349" s="13"/>
      <c r="E349" s="14">
        <v>306487499.42999995</v>
      </c>
      <c r="F349" s="13">
        <f t="shared" si="56"/>
        <v>1</v>
      </c>
      <c r="G349" s="15">
        <f t="shared" si="55"/>
        <v>10664.144030271396</v>
      </c>
    </row>
    <row r="350" spans="1:7" ht="13.5" customHeight="1" x14ac:dyDescent="0.3">
      <c r="A350" s="2" t="s">
        <v>42</v>
      </c>
      <c r="B350" s="11">
        <v>20221</v>
      </c>
      <c r="C350" s="12">
        <v>25846</v>
      </c>
      <c r="D350" s="13"/>
      <c r="E350" s="14">
        <v>247864457.86000001</v>
      </c>
      <c r="F350" s="13">
        <f t="shared" si="56"/>
        <v>1</v>
      </c>
      <c r="G350" s="15">
        <f t="shared" si="55"/>
        <v>9590.0509889344594</v>
      </c>
    </row>
    <row r="351" spans="1:7" ht="13.5" customHeight="1" x14ac:dyDescent="0.3">
      <c r="A351" s="2" t="s">
        <v>42</v>
      </c>
      <c r="B351" s="11">
        <v>20222</v>
      </c>
      <c r="C351" s="12">
        <v>30977</v>
      </c>
      <c r="D351" s="13"/>
      <c r="E351" s="14">
        <v>310127382.13999999</v>
      </c>
      <c r="F351" s="13">
        <f t="shared" si="56"/>
        <v>1</v>
      </c>
      <c r="G351" s="15">
        <f t="shared" si="55"/>
        <v>10011.537015850468</v>
      </c>
    </row>
    <row r="352" spans="1:7" ht="13.5" customHeight="1" x14ac:dyDescent="0.3">
      <c r="A352" s="2" t="s">
        <v>42</v>
      </c>
      <c r="B352" s="11">
        <v>20231</v>
      </c>
      <c r="C352" s="12">
        <v>29677</v>
      </c>
      <c r="D352" s="13"/>
      <c r="E352" s="14">
        <v>264285643.88999999</v>
      </c>
      <c r="F352" s="13">
        <f t="shared" si="56"/>
        <v>1</v>
      </c>
      <c r="G352" s="15">
        <f t="shared" si="55"/>
        <v>8905.4029682919427</v>
      </c>
    </row>
    <row r="353" spans="1:7" ht="13.5" customHeight="1" x14ac:dyDescent="0.3">
      <c r="A353" s="2" t="s">
        <v>42</v>
      </c>
      <c r="B353" s="11">
        <v>20232</v>
      </c>
      <c r="C353" s="12">
        <v>34929</v>
      </c>
      <c r="D353" s="13"/>
      <c r="E353" s="14">
        <v>290421968.63</v>
      </c>
      <c r="F353" s="13">
        <f t="shared" si="56"/>
        <v>1</v>
      </c>
      <c r="G353" s="15">
        <f t="shared" si="55"/>
        <v>8314.6373680895522</v>
      </c>
    </row>
    <row r="354" spans="1:7" ht="13.5" customHeight="1" x14ac:dyDescent="0.3">
      <c r="A354" s="2" t="s">
        <v>42</v>
      </c>
      <c r="B354" s="11">
        <v>20241</v>
      </c>
      <c r="C354" s="12">
        <v>32176</v>
      </c>
      <c r="D354" s="13"/>
      <c r="E354" s="14">
        <v>231584302</v>
      </c>
      <c r="F354" s="13">
        <f t="shared" si="56"/>
        <v>1</v>
      </c>
      <c r="G354" s="15">
        <f t="shared" si="55"/>
        <v>7197.4236076578818</v>
      </c>
    </row>
    <row r="355" spans="1:7" ht="13.5" customHeight="1" x14ac:dyDescent="0.3">
      <c r="A355" s="2" t="s">
        <v>42</v>
      </c>
      <c r="B355" s="11">
        <v>20242</v>
      </c>
      <c r="C355" s="12">
        <v>36155</v>
      </c>
      <c r="D355" s="13"/>
      <c r="E355" s="14">
        <v>218949389.33000001</v>
      </c>
      <c r="F355" s="13">
        <f t="shared" si="56"/>
        <v>1</v>
      </c>
      <c r="G355" s="15">
        <f t="shared" si="55"/>
        <v>6055.853666989352</v>
      </c>
    </row>
    <row r="356" spans="1:7" ht="13.5" customHeight="1" x14ac:dyDescent="0.3">
      <c r="A356" s="2" t="s">
        <v>42</v>
      </c>
      <c r="B356" s="11">
        <v>20251</v>
      </c>
      <c r="C356" s="12">
        <v>31490</v>
      </c>
      <c r="D356" s="13"/>
      <c r="E356" s="14">
        <v>120502600.5</v>
      </c>
      <c r="F356" s="13">
        <f t="shared" si="56"/>
        <v>1</v>
      </c>
      <c r="G356" s="15">
        <f t="shared" si="55"/>
        <v>3826.6942045093679</v>
      </c>
    </row>
    <row r="357" spans="1:7" ht="13.5" customHeight="1" x14ac:dyDescent="0.3">
      <c r="A357" s="2" t="s">
        <v>42</v>
      </c>
      <c r="B357" s="11">
        <v>20252</v>
      </c>
      <c r="C357" s="12">
        <v>19388</v>
      </c>
      <c r="D357" s="13"/>
      <c r="E357" s="14">
        <v>32857200.410000004</v>
      </c>
      <c r="F357" s="13">
        <f t="shared" si="56"/>
        <v>1</v>
      </c>
      <c r="G357" s="15">
        <f t="shared" si="55"/>
        <v>1694.7184036517435</v>
      </c>
    </row>
  </sheetData>
  <mergeCells count="1">
    <mergeCell ref="A1:G2"/>
  </mergeCells>
  <conditionalFormatting sqref="A6:G357">
    <cfRule type="expression" dxfId="9" priority="1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scale="86" firstPageNumber="37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42"/>
  <sheetViews>
    <sheetView showGridLines="0" zoomScale="70" zoomScaleNormal="70" workbookViewId="0">
      <selection sqref="A1:G2"/>
    </sheetView>
  </sheetViews>
  <sheetFormatPr defaultColWidth="9.08984375" defaultRowHeight="12.75" customHeight="1" x14ac:dyDescent="0.3"/>
  <cols>
    <col min="1" max="1" width="20.453125" style="2" customWidth="1"/>
    <col min="2" max="2" width="9.08984375" style="2"/>
    <col min="3" max="3" width="10" style="2" bestFit="1" customWidth="1"/>
    <col min="4" max="4" width="12.1796875" style="18" customWidth="1"/>
    <col min="5" max="5" width="15.453125" style="2" customWidth="1"/>
    <col min="6" max="6" width="10.81640625" style="2" customWidth="1"/>
    <col min="7" max="7" width="11.81640625" style="2" customWidth="1"/>
    <col min="8" max="10" width="9.08984375" style="2"/>
    <col min="11" max="11" width="10.54296875" style="3" bestFit="1" customWidth="1"/>
    <col min="12" max="12" width="14.81640625" style="3" customWidth="1"/>
    <col min="13" max="14" width="10" style="2" customWidth="1"/>
    <col min="15" max="15" width="12.453125" style="2" customWidth="1"/>
    <col min="16" max="16" width="12.81640625" style="3" customWidth="1"/>
    <col min="17" max="17" width="10" style="31" customWidth="1"/>
    <col min="18" max="18" width="13.36328125" style="3" customWidth="1"/>
    <col min="19" max="19" width="10" style="32" customWidth="1"/>
    <col min="20" max="22" width="10" style="2" customWidth="1"/>
    <col min="23" max="24" width="9.08984375" style="2"/>
    <col min="25" max="25" width="13.54296875" style="3" customWidth="1"/>
    <col min="26" max="26" width="9.1796875" style="2" bestFit="1" customWidth="1"/>
    <col min="27" max="27" width="14.08984375" style="2" bestFit="1" customWidth="1"/>
    <col min="28" max="16384" width="9.08984375" style="2"/>
  </cols>
  <sheetData>
    <row r="1" spans="1:27" ht="18.5" customHeight="1" x14ac:dyDescent="0.3">
      <c r="A1" s="48" t="s">
        <v>43</v>
      </c>
      <c r="B1" s="47"/>
      <c r="C1" s="47"/>
      <c r="D1" s="47"/>
      <c r="E1" s="47"/>
      <c r="F1" s="47"/>
      <c r="G1" s="47"/>
    </row>
    <row r="2" spans="1:27" ht="14.5" customHeight="1" x14ac:dyDescent="0.3">
      <c r="A2" s="47"/>
      <c r="B2" s="47"/>
      <c r="C2" s="47"/>
      <c r="D2" s="47"/>
      <c r="E2" s="47"/>
      <c r="F2" s="47"/>
      <c r="G2" s="47"/>
    </row>
    <row r="3" spans="1:27" ht="14.5" x14ac:dyDescent="0.3">
      <c r="A3" s="24"/>
      <c r="B3" s="33"/>
      <c r="C3" s="33"/>
      <c r="D3" s="33"/>
      <c r="E3" s="34"/>
      <c r="F3" s="35"/>
      <c r="G3" s="34"/>
    </row>
    <row r="5" spans="1:27" ht="39" x14ac:dyDescent="0.3">
      <c r="A5" s="4" t="s">
        <v>44</v>
      </c>
      <c r="B5" s="5" t="s">
        <v>2</v>
      </c>
      <c r="C5" s="5" t="s">
        <v>3</v>
      </c>
      <c r="D5" s="6" t="s">
        <v>4</v>
      </c>
      <c r="E5" s="5" t="s">
        <v>5</v>
      </c>
      <c r="F5" s="5" t="s">
        <v>6</v>
      </c>
      <c r="G5" s="8" t="s">
        <v>7</v>
      </c>
      <c r="I5" s="9"/>
      <c r="J5" s="9"/>
      <c r="K5" s="10"/>
      <c r="L5" s="9"/>
      <c r="M5" s="9"/>
    </row>
    <row r="6" spans="1:27" ht="12.75" customHeight="1" x14ac:dyDescent="0.3">
      <c r="A6" s="2" t="s">
        <v>45</v>
      </c>
      <c r="B6" s="11">
        <v>20131</v>
      </c>
      <c r="C6" s="12">
        <v>19034</v>
      </c>
      <c r="D6" s="13">
        <f t="shared" ref="D6:D31" si="0">C6/C214</f>
        <v>0.71924123337363965</v>
      </c>
      <c r="E6" s="14">
        <v>63854815.840000004</v>
      </c>
      <c r="F6" s="13">
        <f t="shared" ref="F6:F31" si="1">E6/E214</f>
        <v>0.40925606999748093</v>
      </c>
      <c r="G6" s="15">
        <f>E6/C6</f>
        <v>3354.7764967952089</v>
      </c>
      <c r="J6" s="3"/>
      <c r="M6" s="3"/>
      <c r="N6" s="16"/>
      <c r="O6" s="16"/>
      <c r="S6" s="3"/>
      <c r="T6" s="16"/>
      <c r="Z6" s="36"/>
      <c r="AA6" s="36"/>
    </row>
    <row r="7" spans="1:27" ht="12.75" customHeight="1" x14ac:dyDescent="0.3">
      <c r="A7" s="2" t="s">
        <v>45</v>
      </c>
      <c r="B7" s="11">
        <v>20132</v>
      </c>
      <c r="C7" s="12">
        <v>22865</v>
      </c>
      <c r="D7" s="13">
        <f t="shared" si="0"/>
        <v>0.7132607542814362</v>
      </c>
      <c r="E7" s="14">
        <v>75756851.439999998</v>
      </c>
      <c r="F7" s="13">
        <f t="shared" si="1"/>
        <v>0.39045712660571136</v>
      </c>
      <c r="G7" s="15">
        <f t="shared" ref="G7:G88" si="2">E7/C7</f>
        <v>3313.2233299803192</v>
      </c>
      <c r="J7" s="3"/>
      <c r="M7" s="3"/>
      <c r="N7" s="16"/>
      <c r="O7" s="16"/>
      <c r="S7" s="3"/>
      <c r="T7" s="16"/>
      <c r="Z7" s="36"/>
      <c r="AA7" s="36"/>
    </row>
    <row r="8" spans="1:27" ht="12.75" customHeight="1" x14ac:dyDescent="0.3">
      <c r="A8" s="2" t="s">
        <v>45</v>
      </c>
      <c r="B8" s="11">
        <v>20141</v>
      </c>
      <c r="C8" s="12">
        <v>20631</v>
      </c>
      <c r="D8" s="13">
        <f t="shared" si="0"/>
        <v>0.72073362445414846</v>
      </c>
      <c r="E8" s="14">
        <v>70843789.599999994</v>
      </c>
      <c r="F8" s="13">
        <f t="shared" si="1"/>
        <v>0.40546575853048261</v>
      </c>
      <c r="G8" s="15">
        <f t="shared" si="2"/>
        <v>3433.851466240124</v>
      </c>
      <c r="J8" s="3"/>
      <c r="M8" s="3"/>
      <c r="N8" s="16"/>
      <c r="O8" s="16"/>
      <c r="S8" s="3"/>
      <c r="T8" s="16"/>
      <c r="Z8" s="36"/>
      <c r="AA8" s="36"/>
    </row>
    <row r="9" spans="1:27" ht="12.75" customHeight="1" x14ac:dyDescent="0.3">
      <c r="A9" s="2" t="s">
        <v>45</v>
      </c>
      <c r="B9" s="11">
        <v>20142</v>
      </c>
      <c r="C9" s="12">
        <v>21687</v>
      </c>
      <c r="D9" s="13">
        <f t="shared" si="0"/>
        <v>0.70109591698186402</v>
      </c>
      <c r="E9" s="14">
        <v>78736420.530000001</v>
      </c>
      <c r="F9" s="13">
        <f t="shared" si="1"/>
        <v>0.37661705102319581</v>
      </c>
      <c r="G9" s="15">
        <f t="shared" si="2"/>
        <v>3630.5814787660811</v>
      </c>
      <c r="J9" s="3"/>
      <c r="M9" s="3"/>
      <c r="N9" s="16"/>
      <c r="O9" s="16"/>
      <c r="S9" s="3"/>
      <c r="T9" s="16"/>
      <c r="Z9" s="36"/>
      <c r="AA9" s="36"/>
    </row>
    <row r="10" spans="1:27" ht="12.75" customHeight="1" x14ac:dyDescent="0.3">
      <c r="A10" s="2" t="s">
        <v>45</v>
      </c>
      <c r="B10" s="11">
        <v>20151</v>
      </c>
      <c r="C10" s="12">
        <v>21878</v>
      </c>
      <c r="D10" s="13">
        <f t="shared" si="0"/>
        <v>0.71094790888116211</v>
      </c>
      <c r="E10" s="14">
        <v>81504901.469999999</v>
      </c>
      <c r="F10" s="13">
        <f t="shared" si="1"/>
        <v>0.41590020103311259</v>
      </c>
      <c r="G10" s="15">
        <f t="shared" si="2"/>
        <v>3725.4274371514762</v>
      </c>
      <c r="J10" s="3"/>
      <c r="M10" s="3"/>
      <c r="N10" s="16"/>
      <c r="O10" s="16"/>
      <c r="S10" s="3"/>
      <c r="T10" s="16"/>
      <c r="Z10" s="36"/>
      <c r="AA10" s="36"/>
    </row>
    <row r="11" spans="1:27" ht="12.75" customHeight="1" x14ac:dyDescent="0.3">
      <c r="A11" s="2" t="s">
        <v>45</v>
      </c>
      <c r="B11" s="11">
        <v>20152</v>
      </c>
      <c r="C11" s="12">
        <v>23645</v>
      </c>
      <c r="D11" s="13">
        <f t="shared" si="0"/>
        <v>0.68823495168238447</v>
      </c>
      <c r="E11" s="14">
        <v>91363311.430000007</v>
      </c>
      <c r="F11" s="13">
        <f t="shared" si="1"/>
        <v>0.37311377244060562</v>
      </c>
      <c r="G11" s="15">
        <f t="shared" si="2"/>
        <v>3863.9590370057099</v>
      </c>
      <c r="J11" s="3"/>
      <c r="M11" s="3"/>
      <c r="N11" s="16"/>
      <c r="O11" s="16"/>
      <c r="S11" s="3"/>
      <c r="T11" s="16"/>
      <c r="Z11" s="36"/>
      <c r="AA11" s="36"/>
    </row>
    <row r="12" spans="1:27" ht="12.75" customHeight="1" x14ac:dyDescent="0.3">
      <c r="A12" s="2" t="s">
        <v>45</v>
      </c>
      <c r="B12" s="11">
        <v>20161</v>
      </c>
      <c r="C12" s="12">
        <v>22161</v>
      </c>
      <c r="D12" s="13">
        <f t="shared" si="0"/>
        <v>0.69431042045240932</v>
      </c>
      <c r="E12" s="14">
        <v>86597012.439999998</v>
      </c>
      <c r="F12" s="13">
        <f t="shared" si="1"/>
        <v>0.39240115028334416</v>
      </c>
      <c r="G12" s="15">
        <f t="shared" si="2"/>
        <v>3907.6310834348628</v>
      </c>
      <c r="J12" s="3"/>
      <c r="M12" s="3"/>
      <c r="N12" s="16"/>
      <c r="O12" s="16"/>
      <c r="S12" s="3"/>
      <c r="T12" s="16"/>
      <c r="Z12" s="36"/>
      <c r="AA12" s="36"/>
    </row>
    <row r="13" spans="1:27" ht="12.75" customHeight="1" x14ac:dyDescent="0.3">
      <c r="A13" s="2" t="s">
        <v>45</v>
      </c>
      <c r="B13" s="11">
        <v>20162</v>
      </c>
      <c r="C13" s="12">
        <v>25777</v>
      </c>
      <c r="D13" s="13">
        <f t="shared" si="0"/>
        <v>0.68872738931787214</v>
      </c>
      <c r="E13" s="14">
        <v>96973079.950000003</v>
      </c>
      <c r="F13" s="13">
        <f t="shared" si="1"/>
        <v>0.40127133796949749</v>
      </c>
      <c r="G13" s="15">
        <f t="shared" si="2"/>
        <v>3762.0002308259304</v>
      </c>
      <c r="J13" s="3"/>
      <c r="M13" s="3"/>
      <c r="N13" s="16"/>
      <c r="O13" s="16"/>
      <c r="S13" s="3"/>
      <c r="T13" s="16"/>
      <c r="Z13" s="36"/>
      <c r="AA13" s="36"/>
    </row>
    <row r="14" spans="1:27" ht="12.75" customHeight="1" x14ac:dyDescent="0.3">
      <c r="A14" s="2" t="s">
        <v>45</v>
      </c>
      <c r="B14" s="11">
        <v>20171</v>
      </c>
      <c r="C14" s="12">
        <v>23167</v>
      </c>
      <c r="D14" s="13">
        <f t="shared" si="0"/>
        <v>0.7029036075123638</v>
      </c>
      <c r="E14" s="14">
        <v>86695270.819999993</v>
      </c>
      <c r="F14" s="13">
        <f t="shared" si="1"/>
        <v>0.43206179406928785</v>
      </c>
      <c r="G14" s="15">
        <f t="shared" si="2"/>
        <v>3742.1880614667411</v>
      </c>
      <c r="J14" s="3"/>
      <c r="M14" s="3"/>
      <c r="N14" s="16"/>
      <c r="O14" s="16"/>
      <c r="S14" s="3"/>
      <c r="T14" s="16"/>
      <c r="Z14" s="36"/>
      <c r="AA14" s="36"/>
    </row>
    <row r="15" spans="1:27" ht="12.75" customHeight="1" x14ac:dyDescent="0.3">
      <c r="A15" s="2" t="s">
        <v>45</v>
      </c>
      <c r="B15" s="11">
        <v>20172</v>
      </c>
      <c r="C15" s="12">
        <v>26894</v>
      </c>
      <c r="D15" s="13">
        <f t="shared" si="0"/>
        <v>0.70093043863535665</v>
      </c>
      <c r="E15" s="14">
        <v>100179746.59999999</v>
      </c>
      <c r="F15" s="13">
        <f t="shared" si="1"/>
        <v>0.42099452258042908</v>
      </c>
      <c r="G15" s="15">
        <f t="shared" si="2"/>
        <v>3724.9850003718298</v>
      </c>
      <c r="J15" s="3"/>
      <c r="M15" s="3"/>
      <c r="N15" s="16"/>
      <c r="O15" s="16"/>
      <c r="S15" s="3"/>
      <c r="T15" s="16"/>
      <c r="Z15" s="36"/>
      <c r="AA15" s="36"/>
    </row>
    <row r="16" spans="1:27" ht="12.75" customHeight="1" x14ac:dyDescent="0.3">
      <c r="A16" s="2" t="s">
        <v>45</v>
      </c>
      <c r="B16" s="11">
        <v>20181</v>
      </c>
      <c r="C16" s="12">
        <v>23655</v>
      </c>
      <c r="D16" s="13">
        <f t="shared" si="0"/>
        <v>0.70751330980439076</v>
      </c>
      <c r="E16" s="14">
        <v>88985025.640000001</v>
      </c>
      <c r="F16" s="13">
        <f t="shared" si="1"/>
        <v>0.43354084274574989</v>
      </c>
      <c r="G16" s="15">
        <f t="shared" si="2"/>
        <v>3761.7850619319383</v>
      </c>
      <c r="J16" s="3"/>
      <c r="M16" s="3"/>
      <c r="N16" s="16"/>
      <c r="O16" s="16"/>
      <c r="S16" s="3"/>
      <c r="T16" s="16"/>
      <c r="Z16" s="36"/>
      <c r="AA16" s="36"/>
    </row>
    <row r="17" spans="1:27" ht="12.75" customHeight="1" x14ac:dyDescent="0.3">
      <c r="A17" s="2" t="s">
        <v>45</v>
      </c>
      <c r="B17" s="11">
        <v>20182</v>
      </c>
      <c r="C17" s="12">
        <v>26428</v>
      </c>
      <c r="D17" s="13">
        <f t="shared" si="0"/>
        <v>0.69756638336060817</v>
      </c>
      <c r="E17" s="14">
        <v>98199504.280000001</v>
      </c>
      <c r="F17" s="13">
        <f t="shared" si="1"/>
        <v>0.41459311321794418</v>
      </c>
      <c r="G17" s="15">
        <f t="shared" si="2"/>
        <v>3715.7372589677616</v>
      </c>
      <c r="J17" s="3"/>
      <c r="M17" s="3"/>
      <c r="N17" s="16"/>
      <c r="O17" s="16"/>
      <c r="S17" s="3"/>
      <c r="T17" s="16"/>
      <c r="Z17" s="36"/>
      <c r="AA17" s="36"/>
    </row>
    <row r="18" spans="1:27" ht="12.75" customHeight="1" x14ac:dyDescent="0.3">
      <c r="A18" s="2" t="s">
        <v>45</v>
      </c>
      <c r="B18" s="11">
        <v>20191</v>
      </c>
      <c r="C18" s="12">
        <v>23635</v>
      </c>
      <c r="D18" s="13">
        <f t="shared" si="0"/>
        <v>0.70023405326933907</v>
      </c>
      <c r="E18" s="14">
        <v>89849632.879999995</v>
      </c>
      <c r="F18" s="13">
        <f t="shared" si="1"/>
        <v>0.42617035943895504</v>
      </c>
      <c r="G18" s="15">
        <f t="shared" si="2"/>
        <v>3801.5499420351171</v>
      </c>
      <c r="J18" s="3"/>
      <c r="M18" s="3"/>
      <c r="N18" s="16"/>
      <c r="O18" s="16"/>
      <c r="S18" s="3"/>
      <c r="T18" s="16"/>
      <c r="Z18" s="36"/>
      <c r="AA18" s="36"/>
    </row>
    <row r="19" spans="1:27" ht="12.75" customHeight="1" x14ac:dyDescent="0.3">
      <c r="A19" s="2" t="s">
        <v>45</v>
      </c>
      <c r="B19" s="11">
        <v>20192</v>
      </c>
      <c r="C19" s="12">
        <v>26920</v>
      </c>
      <c r="D19" s="13">
        <f t="shared" si="0"/>
        <v>0.69672343288990113</v>
      </c>
      <c r="E19" s="14">
        <v>97749564.510000005</v>
      </c>
      <c r="F19" s="13">
        <f t="shared" si="1"/>
        <v>0.40665342585675668</v>
      </c>
      <c r="G19" s="15">
        <f t="shared" si="2"/>
        <v>3631.1130947251118</v>
      </c>
      <c r="J19" s="3"/>
      <c r="M19" s="3"/>
      <c r="N19" s="16"/>
      <c r="O19" s="16"/>
      <c r="S19" s="3"/>
      <c r="T19" s="16"/>
      <c r="Z19" s="36"/>
      <c r="AA19" s="36"/>
    </row>
    <row r="20" spans="1:27" ht="12.75" customHeight="1" x14ac:dyDescent="0.3">
      <c r="A20" s="2" t="s">
        <v>45</v>
      </c>
      <c r="B20" s="11">
        <v>20201</v>
      </c>
      <c r="C20" s="12">
        <v>13044</v>
      </c>
      <c r="D20" s="13">
        <f t="shared" si="0"/>
        <v>0.671298440636097</v>
      </c>
      <c r="E20" s="14">
        <v>50293637.479999997</v>
      </c>
      <c r="F20" s="13">
        <f t="shared" si="1"/>
        <v>0.36667442641832404</v>
      </c>
      <c r="G20" s="15">
        <f t="shared" si="2"/>
        <v>3855.6913124808339</v>
      </c>
      <c r="J20" s="3"/>
      <c r="M20" s="3"/>
      <c r="N20" s="16"/>
      <c r="O20" s="16"/>
      <c r="S20" s="3"/>
      <c r="T20" s="16"/>
      <c r="Z20" s="36"/>
      <c r="AA20" s="36"/>
    </row>
    <row r="21" spans="1:27" ht="12.75" customHeight="1" x14ac:dyDescent="0.3">
      <c r="A21" s="2" t="s">
        <v>45</v>
      </c>
      <c r="B21" s="11">
        <v>20202</v>
      </c>
      <c r="C21" s="12">
        <v>16319</v>
      </c>
      <c r="D21" s="13">
        <f t="shared" si="0"/>
        <v>0.66450851046502157</v>
      </c>
      <c r="E21" s="14">
        <v>64427023.259999998</v>
      </c>
      <c r="F21" s="13">
        <f t="shared" si="1"/>
        <v>0.37724768755826288</v>
      </c>
      <c r="G21" s="15">
        <f t="shared" si="2"/>
        <v>3947.9761786874196</v>
      </c>
      <c r="J21" s="3"/>
      <c r="M21" s="3"/>
      <c r="N21" s="16"/>
      <c r="O21" s="16"/>
      <c r="S21" s="3"/>
      <c r="T21" s="16"/>
      <c r="Z21" s="36"/>
      <c r="AA21" s="36"/>
    </row>
    <row r="22" spans="1:27" ht="12.75" customHeight="1" x14ac:dyDescent="0.3">
      <c r="A22" s="2" t="s">
        <v>45</v>
      </c>
      <c r="B22" s="11">
        <v>20211</v>
      </c>
      <c r="C22" s="12">
        <v>12253</v>
      </c>
      <c r="D22" s="13">
        <f t="shared" si="0"/>
        <v>0.6691606138386762</v>
      </c>
      <c r="E22" s="14">
        <v>46465128.600000001</v>
      </c>
      <c r="F22" s="13">
        <f t="shared" si="1"/>
        <v>0.38996763837184589</v>
      </c>
      <c r="G22" s="15">
        <f t="shared" si="2"/>
        <v>3792.1430343589327</v>
      </c>
      <c r="J22" s="3"/>
      <c r="M22" s="3"/>
      <c r="N22" s="16"/>
      <c r="O22" s="16"/>
      <c r="S22" s="3"/>
      <c r="T22" s="16"/>
      <c r="Z22" s="36"/>
      <c r="AA22" s="36"/>
    </row>
    <row r="23" spans="1:27" ht="12.75" customHeight="1" x14ac:dyDescent="0.3">
      <c r="A23" s="2" t="s">
        <v>45</v>
      </c>
      <c r="B23" s="11">
        <v>20212</v>
      </c>
      <c r="C23" s="12">
        <v>19045</v>
      </c>
      <c r="D23" s="13">
        <f t="shared" si="0"/>
        <v>0.67043334389411058</v>
      </c>
      <c r="E23" s="14">
        <v>70836528.980000004</v>
      </c>
      <c r="F23" s="13">
        <f t="shared" si="1"/>
        <v>0.38578617075453048</v>
      </c>
      <c r="G23" s="15">
        <f t="shared" si="2"/>
        <v>3719.4291929640326</v>
      </c>
      <c r="J23" s="3"/>
      <c r="M23" s="3"/>
      <c r="N23" s="16"/>
      <c r="O23" s="16"/>
      <c r="S23" s="3"/>
      <c r="T23" s="16"/>
      <c r="Z23" s="36"/>
      <c r="AA23" s="36"/>
    </row>
    <row r="24" spans="1:27" ht="12.75" customHeight="1" x14ac:dyDescent="0.3">
      <c r="A24" s="2" t="s">
        <v>45</v>
      </c>
      <c r="B24" s="11">
        <v>20221</v>
      </c>
      <c r="C24" s="12">
        <v>17328</v>
      </c>
      <c r="D24" s="13">
        <f t="shared" si="0"/>
        <v>0.67846515270164443</v>
      </c>
      <c r="E24" s="14">
        <v>64134388.950000003</v>
      </c>
      <c r="F24" s="13">
        <f t="shared" si="1"/>
        <v>0.42777585357924114</v>
      </c>
      <c r="G24" s="15">
        <f t="shared" si="2"/>
        <v>3701.1997316481998</v>
      </c>
      <c r="J24" s="3"/>
      <c r="M24" s="3"/>
      <c r="N24" s="16"/>
      <c r="O24" s="16"/>
      <c r="S24" s="3"/>
      <c r="T24" s="16"/>
      <c r="Z24" s="36"/>
      <c r="AA24" s="36"/>
    </row>
    <row r="25" spans="1:27" ht="12.75" customHeight="1" x14ac:dyDescent="0.3">
      <c r="A25" s="2" t="s">
        <v>45</v>
      </c>
      <c r="B25" s="11">
        <v>20222</v>
      </c>
      <c r="C25" s="12">
        <v>20443</v>
      </c>
      <c r="D25" s="13">
        <f t="shared" si="0"/>
        <v>0.66706911179272987</v>
      </c>
      <c r="E25" s="14">
        <v>75448342.579999998</v>
      </c>
      <c r="F25" s="13">
        <f t="shared" si="1"/>
        <v>0.40071319503736169</v>
      </c>
      <c r="G25" s="15">
        <f t="shared" si="2"/>
        <v>3690.6688147532163</v>
      </c>
      <c r="J25" s="3"/>
      <c r="M25" s="3"/>
      <c r="N25" s="16"/>
      <c r="O25" s="16"/>
      <c r="S25" s="3"/>
      <c r="T25" s="16"/>
      <c r="Z25" s="36"/>
      <c r="AA25" s="36"/>
    </row>
    <row r="26" spans="1:27" ht="12.75" customHeight="1" x14ac:dyDescent="0.3">
      <c r="A26" s="2" t="s">
        <v>45</v>
      </c>
      <c r="B26" s="11">
        <v>20231</v>
      </c>
      <c r="C26" s="12">
        <v>19654</v>
      </c>
      <c r="D26" s="13">
        <f t="shared" si="0"/>
        <v>0.66838972963781673</v>
      </c>
      <c r="E26" s="14">
        <v>72129130.939999998</v>
      </c>
      <c r="F26" s="13">
        <f t="shared" si="1"/>
        <v>0.43428719590696341</v>
      </c>
      <c r="G26" s="15">
        <f t="shared" ref="G26:G31" si="3">E26/C26</f>
        <v>3669.9466235880736</v>
      </c>
      <c r="J26" s="3"/>
      <c r="M26" s="3"/>
      <c r="N26" s="16"/>
      <c r="O26" s="16"/>
      <c r="S26" s="3"/>
      <c r="T26" s="16"/>
      <c r="Z26" s="36"/>
      <c r="AA26" s="36"/>
    </row>
    <row r="27" spans="1:27" ht="12.75" customHeight="1" x14ac:dyDescent="0.3">
      <c r="A27" s="2" t="s">
        <v>45</v>
      </c>
      <c r="B27" s="11">
        <v>20232</v>
      </c>
      <c r="C27" s="12">
        <v>23008</v>
      </c>
      <c r="D27" s="13">
        <f t="shared" si="0"/>
        <v>0.66477896561687377</v>
      </c>
      <c r="E27" s="14">
        <v>81535569.310000002</v>
      </c>
      <c r="F27" s="13">
        <f t="shared" si="1"/>
        <v>0.43559100752442576</v>
      </c>
      <c r="G27" s="15">
        <f t="shared" si="3"/>
        <v>3543.7921292593883</v>
      </c>
      <c r="J27" s="3"/>
      <c r="M27" s="3"/>
      <c r="N27" s="16"/>
      <c r="O27" s="16"/>
      <c r="S27" s="3"/>
      <c r="T27" s="16"/>
      <c r="Z27" s="36"/>
      <c r="AA27" s="36"/>
    </row>
    <row r="28" spans="1:27" ht="12.75" customHeight="1" x14ac:dyDescent="0.3">
      <c r="A28" s="2" t="s">
        <v>45</v>
      </c>
      <c r="B28" s="11">
        <v>20241</v>
      </c>
      <c r="C28" s="12">
        <v>21545</v>
      </c>
      <c r="D28" s="13">
        <f t="shared" si="0"/>
        <v>0.67515903606906713</v>
      </c>
      <c r="E28" s="14">
        <v>72114937.430000007</v>
      </c>
      <c r="F28" s="13">
        <f t="shared" si="1"/>
        <v>0.47474278289119898</v>
      </c>
      <c r="G28" s="15">
        <f t="shared" si="3"/>
        <v>3347.1774161058252</v>
      </c>
      <c r="J28" s="3"/>
      <c r="M28" s="3"/>
      <c r="N28" s="16"/>
      <c r="O28" s="16"/>
      <c r="S28" s="3"/>
      <c r="T28" s="16"/>
      <c r="Z28" s="36"/>
      <c r="AA28" s="36"/>
    </row>
    <row r="29" spans="1:27" ht="12.75" customHeight="1" x14ac:dyDescent="0.3">
      <c r="A29" s="2" t="s">
        <v>45</v>
      </c>
      <c r="B29" s="11">
        <v>20242</v>
      </c>
      <c r="C29" s="12">
        <v>24262</v>
      </c>
      <c r="D29" s="13">
        <f t="shared" si="0"/>
        <v>0.67621728587753283</v>
      </c>
      <c r="E29" s="14">
        <v>73971725</v>
      </c>
      <c r="F29" s="13">
        <f t="shared" si="1"/>
        <v>0.49716159833137219</v>
      </c>
      <c r="G29" s="15">
        <f t="shared" si="3"/>
        <v>3048.8716923584207</v>
      </c>
      <c r="J29" s="3"/>
      <c r="M29" s="3"/>
      <c r="N29" s="16"/>
      <c r="O29" s="16"/>
      <c r="S29" s="3"/>
      <c r="T29" s="16"/>
      <c r="Z29" s="36"/>
      <c r="AA29" s="36"/>
    </row>
    <row r="30" spans="1:27" ht="12.75" customHeight="1" x14ac:dyDescent="0.3">
      <c r="A30" s="2" t="s">
        <v>45</v>
      </c>
      <c r="B30" s="11">
        <v>20251</v>
      </c>
      <c r="C30" s="12">
        <v>21792</v>
      </c>
      <c r="D30" s="13">
        <f t="shared" si="0"/>
        <v>0.69870787777742149</v>
      </c>
      <c r="E30" s="14">
        <v>54324022.299999997</v>
      </c>
      <c r="F30" s="13">
        <f t="shared" si="1"/>
        <v>0.59237424158721952</v>
      </c>
      <c r="G30" s="15">
        <f t="shared" si="3"/>
        <v>2492.8424330029366</v>
      </c>
      <c r="J30" s="3"/>
      <c r="M30" s="3"/>
      <c r="N30" s="16"/>
      <c r="O30" s="16"/>
      <c r="S30" s="3"/>
      <c r="T30" s="16"/>
      <c r="Z30" s="36"/>
      <c r="AA30" s="36"/>
    </row>
    <row r="31" spans="1:27" ht="12.75" customHeight="1" x14ac:dyDescent="0.3">
      <c r="A31" s="2" t="s">
        <v>45</v>
      </c>
      <c r="B31" s="11">
        <v>20252</v>
      </c>
      <c r="C31" s="12">
        <v>13261</v>
      </c>
      <c r="D31" s="13">
        <f t="shared" si="0"/>
        <v>0.70327747136190077</v>
      </c>
      <c r="E31" s="14">
        <v>19198881.420000002</v>
      </c>
      <c r="F31" s="13">
        <f t="shared" si="1"/>
        <v>0.64775040618282032</v>
      </c>
      <c r="G31" s="15">
        <f t="shared" si="3"/>
        <v>1447.7702601613755</v>
      </c>
      <c r="J31" s="3"/>
      <c r="M31" s="3"/>
      <c r="N31" s="16"/>
      <c r="O31" s="16"/>
      <c r="S31" s="3"/>
      <c r="T31" s="16"/>
      <c r="Z31" s="36"/>
      <c r="AA31" s="36"/>
    </row>
    <row r="32" spans="1:27" ht="12.5" customHeight="1" x14ac:dyDescent="0.3">
      <c r="A32" s="2" t="s">
        <v>46</v>
      </c>
      <c r="B32" s="11">
        <v>20131</v>
      </c>
      <c r="C32" s="12">
        <v>1570</v>
      </c>
      <c r="D32" s="13">
        <f t="shared" ref="D32:D57" si="4">C32/C214</f>
        <v>5.9325876662636036E-2</v>
      </c>
      <c r="E32" s="14">
        <v>10180336.119999999</v>
      </c>
      <c r="F32" s="13">
        <f t="shared" ref="F32:F57" si="5">E32/E214</f>
        <v>6.5247457015054217E-2</v>
      </c>
      <c r="G32" s="15">
        <f t="shared" si="2"/>
        <v>6484.290522292993</v>
      </c>
      <c r="J32" s="3"/>
      <c r="M32" s="3"/>
      <c r="N32" s="16"/>
      <c r="O32" s="16"/>
      <c r="S32" s="3"/>
      <c r="T32" s="16"/>
      <c r="Z32" s="36"/>
      <c r="AA32" s="36"/>
    </row>
    <row r="33" spans="1:27" ht="12.75" customHeight="1" x14ac:dyDescent="0.3">
      <c r="A33" s="2" t="s">
        <v>46</v>
      </c>
      <c r="B33" s="11">
        <v>20132</v>
      </c>
      <c r="C33" s="12">
        <v>1947</v>
      </c>
      <c r="D33" s="13">
        <f t="shared" si="4"/>
        <v>6.0735564775244097E-2</v>
      </c>
      <c r="E33" s="14">
        <v>13140008.9</v>
      </c>
      <c r="F33" s="13">
        <f t="shared" si="5"/>
        <v>6.7724701081735908E-2</v>
      </c>
      <c r="G33" s="15">
        <f t="shared" si="2"/>
        <v>6748.8489470980994</v>
      </c>
      <c r="J33" s="3"/>
      <c r="M33" s="3"/>
      <c r="N33" s="16"/>
      <c r="O33" s="16"/>
      <c r="S33" s="3"/>
      <c r="T33" s="16"/>
      <c r="Z33" s="36"/>
      <c r="AA33" s="36"/>
    </row>
    <row r="34" spans="1:27" ht="12.75" customHeight="1" x14ac:dyDescent="0.3">
      <c r="A34" s="2" t="s">
        <v>46</v>
      </c>
      <c r="B34" s="11">
        <v>20141</v>
      </c>
      <c r="C34" s="12">
        <v>1760</v>
      </c>
      <c r="D34" s="13">
        <f t="shared" si="4"/>
        <v>6.1484716157205244E-2</v>
      </c>
      <c r="E34" s="14">
        <v>12646954.48</v>
      </c>
      <c r="F34" s="13">
        <f t="shared" si="5"/>
        <v>7.2383295985251561E-2</v>
      </c>
      <c r="G34" s="15">
        <f t="shared" si="2"/>
        <v>7185.7695909090908</v>
      </c>
      <c r="J34" s="3"/>
      <c r="M34" s="3"/>
      <c r="N34" s="16"/>
      <c r="O34" s="16"/>
      <c r="S34" s="3"/>
      <c r="T34" s="16"/>
      <c r="Z34" s="36"/>
      <c r="AA34" s="36"/>
    </row>
    <row r="35" spans="1:27" ht="12.75" customHeight="1" x14ac:dyDescent="0.3">
      <c r="A35" s="2" t="s">
        <v>46</v>
      </c>
      <c r="B35" s="11">
        <v>20142</v>
      </c>
      <c r="C35" s="12">
        <v>1894</v>
      </c>
      <c r="D35" s="13">
        <f t="shared" si="4"/>
        <v>6.1229108072285258E-2</v>
      </c>
      <c r="E35" s="14">
        <v>13077011.640000001</v>
      </c>
      <c r="F35" s="13">
        <f t="shared" si="5"/>
        <v>6.2550793227592577E-2</v>
      </c>
      <c r="G35" s="15">
        <f t="shared" si="2"/>
        <v>6904.4412038014789</v>
      </c>
      <c r="J35" s="3"/>
      <c r="M35" s="3"/>
      <c r="N35" s="16"/>
      <c r="O35" s="16"/>
      <c r="S35" s="3"/>
      <c r="T35" s="16"/>
      <c r="Z35" s="36"/>
      <c r="AA35" s="36"/>
    </row>
    <row r="36" spans="1:27" ht="12.75" customHeight="1" x14ac:dyDescent="0.3">
      <c r="A36" s="2" t="s">
        <v>46</v>
      </c>
      <c r="B36" s="11">
        <v>20151</v>
      </c>
      <c r="C36" s="12">
        <v>1976</v>
      </c>
      <c r="D36" s="13">
        <f t="shared" si="4"/>
        <v>6.4212134013583333E-2</v>
      </c>
      <c r="E36" s="14">
        <v>14991701.039999999</v>
      </c>
      <c r="F36" s="13">
        <f t="shared" si="5"/>
        <v>7.6499098384399569E-2</v>
      </c>
      <c r="G36" s="15">
        <f t="shared" si="2"/>
        <v>7586.8932388663961</v>
      </c>
      <c r="J36" s="3"/>
      <c r="M36" s="3"/>
      <c r="N36" s="16"/>
      <c r="O36" s="16"/>
      <c r="S36" s="3"/>
      <c r="T36" s="16"/>
      <c r="Z36" s="36"/>
      <c r="AA36" s="36"/>
    </row>
    <row r="37" spans="1:27" ht="12.75" customHeight="1" x14ac:dyDescent="0.3">
      <c r="A37" s="2" t="s">
        <v>46</v>
      </c>
      <c r="B37" s="11">
        <v>20152</v>
      </c>
      <c r="C37" s="12">
        <v>2248</v>
      </c>
      <c r="D37" s="13">
        <f t="shared" si="4"/>
        <v>6.5432529980207238E-2</v>
      </c>
      <c r="E37" s="14">
        <v>16253063.970000001</v>
      </c>
      <c r="F37" s="13">
        <f t="shared" si="5"/>
        <v>6.6375024248233799E-2</v>
      </c>
      <c r="G37" s="15">
        <f t="shared" si="2"/>
        <v>7230.0106628113881</v>
      </c>
      <c r="J37" s="3"/>
      <c r="M37" s="3"/>
      <c r="N37" s="16"/>
      <c r="O37" s="16"/>
      <c r="S37" s="3"/>
      <c r="T37" s="16"/>
      <c r="Z37" s="36"/>
      <c r="AA37" s="36"/>
    </row>
    <row r="38" spans="1:27" ht="12.75" customHeight="1" x14ac:dyDescent="0.3">
      <c r="A38" s="2" t="s">
        <v>46</v>
      </c>
      <c r="B38" s="11">
        <v>20161</v>
      </c>
      <c r="C38" s="12">
        <v>2140</v>
      </c>
      <c r="D38" s="13">
        <f t="shared" si="4"/>
        <v>6.7046807444075443E-2</v>
      </c>
      <c r="E38" s="14">
        <v>15447809.140000001</v>
      </c>
      <c r="F38" s="13">
        <f t="shared" si="5"/>
        <v>6.9999390338015652E-2</v>
      </c>
      <c r="G38" s="15">
        <f t="shared" si="2"/>
        <v>7218.6024018691587</v>
      </c>
      <c r="J38" s="3"/>
      <c r="M38" s="3"/>
      <c r="N38" s="16"/>
      <c r="O38" s="16"/>
      <c r="S38" s="3"/>
      <c r="T38" s="16"/>
      <c r="Z38" s="36"/>
      <c r="AA38" s="36"/>
    </row>
    <row r="39" spans="1:27" ht="12.75" customHeight="1" x14ac:dyDescent="0.3">
      <c r="A39" s="2" t="s">
        <v>46</v>
      </c>
      <c r="B39" s="11">
        <v>20162</v>
      </c>
      <c r="C39" s="12">
        <v>2312</v>
      </c>
      <c r="D39" s="13">
        <f t="shared" si="4"/>
        <v>6.1773585913912417E-2</v>
      </c>
      <c r="E39" s="14">
        <v>15449908.32</v>
      </c>
      <c r="F39" s="13">
        <f t="shared" si="5"/>
        <v>6.3931200146154291E-2</v>
      </c>
      <c r="G39" s="15">
        <f t="shared" si="2"/>
        <v>6682.4862975778551</v>
      </c>
      <c r="J39" s="3"/>
      <c r="M39" s="3"/>
      <c r="N39" s="16"/>
      <c r="O39" s="16"/>
      <c r="S39" s="3"/>
      <c r="T39" s="16"/>
      <c r="Z39" s="36"/>
      <c r="AA39" s="36"/>
    </row>
    <row r="40" spans="1:27" ht="12.75" customHeight="1" x14ac:dyDescent="0.3">
      <c r="A40" s="2" t="s">
        <v>46</v>
      </c>
      <c r="B40" s="11">
        <v>20171</v>
      </c>
      <c r="C40" s="12">
        <v>1953</v>
      </c>
      <c r="D40" s="13">
        <f t="shared" si="4"/>
        <v>5.9255438575199493E-2</v>
      </c>
      <c r="E40" s="14">
        <v>12075360.460000001</v>
      </c>
      <c r="F40" s="13">
        <f t="shared" si="5"/>
        <v>6.0179775148442659E-2</v>
      </c>
      <c r="G40" s="15">
        <f t="shared" si="2"/>
        <v>6182.980266257041</v>
      </c>
      <c r="J40" s="3"/>
      <c r="M40" s="3"/>
      <c r="N40" s="16"/>
      <c r="O40" s="16"/>
      <c r="S40" s="3"/>
      <c r="T40" s="16"/>
      <c r="Z40" s="36"/>
      <c r="AA40" s="36"/>
    </row>
    <row r="41" spans="1:27" ht="12.75" customHeight="1" x14ac:dyDescent="0.3">
      <c r="A41" s="2" t="s">
        <v>46</v>
      </c>
      <c r="B41" s="11">
        <v>20172</v>
      </c>
      <c r="C41" s="12">
        <v>1971</v>
      </c>
      <c r="D41" s="13">
        <f t="shared" si="4"/>
        <v>5.1369595246162268E-2</v>
      </c>
      <c r="E41" s="14">
        <v>12922845.1</v>
      </c>
      <c r="F41" s="13">
        <f t="shared" si="5"/>
        <v>5.4306855306572886E-2</v>
      </c>
      <c r="G41" s="15">
        <f t="shared" si="2"/>
        <v>6556.4916793505836</v>
      </c>
      <c r="J41" s="3"/>
      <c r="M41" s="3"/>
      <c r="N41" s="16"/>
      <c r="O41" s="16"/>
      <c r="S41" s="3"/>
      <c r="T41" s="16"/>
      <c r="Z41" s="36"/>
      <c r="AA41" s="36"/>
    </row>
    <row r="42" spans="1:27" ht="12.75" customHeight="1" x14ac:dyDescent="0.3">
      <c r="A42" s="2" t="s">
        <v>46</v>
      </c>
      <c r="B42" s="11">
        <v>20181</v>
      </c>
      <c r="C42" s="12">
        <v>1757</v>
      </c>
      <c r="D42" s="13">
        <f t="shared" si="4"/>
        <v>5.2551295088831732E-2</v>
      </c>
      <c r="E42" s="14">
        <v>11740977.83</v>
      </c>
      <c r="F42" s="13">
        <f t="shared" si="5"/>
        <v>5.720280897226885E-2</v>
      </c>
      <c r="G42" s="15">
        <f t="shared" si="2"/>
        <v>6682.4005862265221</v>
      </c>
      <c r="J42" s="3"/>
      <c r="M42" s="3"/>
      <c r="N42" s="16"/>
      <c r="O42" s="16"/>
      <c r="S42" s="3"/>
      <c r="T42" s="16"/>
      <c r="Z42" s="36"/>
      <c r="AA42" s="36"/>
    </row>
    <row r="43" spans="1:27" ht="12.75" customHeight="1" x14ac:dyDescent="0.3">
      <c r="A43" s="2" t="s">
        <v>46</v>
      </c>
      <c r="B43" s="11">
        <v>20182</v>
      </c>
      <c r="C43" s="12">
        <v>1935</v>
      </c>
      <c r="D43" s="13">
        <f t="shared" si="4"/>
        <v>5.1074275457952803E-2</v>
      </c>
      <c r="E43" s="14">
        <v>13402582.1</v>
      </c>
      <c r="F43" s="13">
        <f t="shared" si="5"/>
        <v>5.6584992752654779E-2</v>
      </c>
      <c r="G43" s="15">
        <f t="shared" si="2"/>
        <v>6926.3990180878554</v>
      </c>
      <c r="J43" s="3"/>
      <c r="M43" s="3"/>
      <c r="N43" s="16"/>
      <c r="O43" s="16"/>
      <c r="S43" s="3"/>
      <c r="T43" s="16"/>
      <c r="Z43" s="36"/>
      <c r="AA43" s="36"/>
    </row>
    <row r="44" spans="1:27" ht="12.75" customHeight="1" x14ac:dyDescent="0.3">
      <c r="A44" s="2" t="s">
        <v>46</v>
      </c>
      <c r="B44" s="11">
        <v>20191</v>
      </c>
      <c r="C44" s="12">
        <v>1691</v>
      </c>
      <c r="D44" s="13">
        <f t="shared" si="4"/>
        <v>5.0099250436998193E-2</v>
      </c>
      <c r="E44" s="14">
        <v>11465420.960000001</v>
      </c>
      <c r="F44" s="13">
        <f t="shared" si="5"/>
        <v>5.4382220772877236E-2</v>
      </c>
      <c r="G44" s="15">
        <f t="shared" si="2"/>
        <v>6780.2607687758727</v>
      </c>
      <c r="J44" s="3"/>
      <c r="M44" s="3"/>
      <c r="N44" s="16"/>
      <c r="O44" s="16"/>
      <c r="S44" s="3"/>
      <c r="T44" s="16"/>
      <c r="Z44" s="36"/>
      <c r="AA44" s="36"/>
    </row>
    <row r="45" spans="1:27" ht="12.75" customHeight="1" x14ac:dyDescent="0.3">
      <c r="A45" s="2" t="s">
        <v>46</v>
      </c>
      <c r="B45" s="11">
        <v>20192</v>
      </c>
      <c r="C45" s="12">
        <v>1728</v>
      </c>
      <c r="D45" s="13">
        <f t="shared" si="4"/>
        <v>4.4722811739738084E-2</v>
      </c>
      <c r="E45" s="14">
        <v>11472881.449999999</v>
      </c>
      <c r="F45" s="13">
        <f t="shared" si="5"/>
        <v>4.772897525915467E-2</v>
      </c>
      <c r="G45" s="15">
        <f t="shared" si="2"/>
        <v>6639.3989872685179</v>
      </c>
      <c r="J45" s="3"/>
      <c r="M45" s="3"/>
      <c r="N45" s="16"/>
      <c r="O45" s="16"/>
      <c r="S45" s="3"/>
      <c r="T45" s="16"/>
      <c r="Z45" s="36"/>
      <c r="AA45" s="36"/>
    </row>
    <row r="46" spans="1:27" ht="12.75" customHeight="1" x14ac:dyDescent="0.3">
      <c r="A46" s="2" t="s">
        <v>46</v>
      </c>
      <c r="B46" s="11">
        <v>20201</v>
      </c>
      <c r="C46" s="12">
        <v>886</v>
      </c>
      <c r="D46" s="13">
        <f t="shared" si="4"/>
        <v>4.5597241521280425E-2</v>
      </c>
      <c r="E46" s="14">
        <v>6131791.0899999999</v>
      </c>
      <c r="F46" s="13">
        <f t="shared" si="5"/>
        <v>4.4704879056259104E-2</v>
      </c>
      <c r="G46" s="15">
        <f t="shared" si="2"/>
        <v>6920.7574379232501</v>
      </c>
      <c r="J46" s="3"/>
      <c r="M46" s="3"/>
      <c r="N46" s="16"/>
      <c r="O46" s="16"/>
      <c r="S46" s="3"/>
      <c r="T46" s="16"/>
      <c r="Z46" s="36"/>
      <c r="AA46" s="36"/>
    </row>
    <row r="47" spans="1:27" ht="12.75" customHeight="1" x14ac:dyDescent="0.3">
      <c r="A47" s="2" t="s">
        <v>46</v>
      </c>
      <c r="B47" s="11">
        <v>20202</v>
      </c>
      <c r="C47" s="12">
        <v>1143</v>
      </c>
      <c r="D47" s="13">
        <f t="shared" si="4"/>
        <v>4.654287808453457E-2</v>
      </c>
      <c r="E47" s="14">
        <v>7490657.0300000003</v>
      </c>
      <c r="F47" s="13">
        <f t="shared" si="5"/>
        <v>4.3860990309232323E-2</v>
      </c>
      <c r="G47" s="15">
        <f t="shared" si="2"/>
        <v>6553.5057130358709</v>
      </c>
      <c r="J47" s="3"/>
      <c r="M47" s="3"/>
      <c r="N47" s="16"/>
      <c r="O47" s="16"/>
      <c r="S47" s="3"/>
      <c r="T47" s="16"/>
      <c r="Z47" s="36"/>
      <c r="AA47" s="36"/>
    </row>
    <row r="48" spans="1:27" ht="12.75" customHeight="1" x14ac:dyDescent="0.3">
      <c r="A48" s="2" t="s">
        <v>46</v>
      </c>
      <c r="B48" s="11">
        <v>20211</v>
      </c>
      <c r="C48" s="12">
        <v>845</v>
      </c>
      <c r="D48" s="13">
        <f t="shared" si="4"/>
        <v>4.6147124679154605E-2</v>
      </c>
      <c r="E48" s="14">
        <v>5716961.54</v>
      </c>
      <c r="F48" s="13">
        <f t="shared" si="5"/>
        <v>4.7980712796659969E-2</v>
      </c>
      <c r="G48" s="15">
        <f t="shared" si="2"/>
        <v>6765.6349585798816</v>
      </c>
      <c r="J48" s="3"/>
      <c r="M48" s="3"/>
      <c r="N48" s="16"/>
      <c r="O48" s="16"/>
      <c r="S48" s="3"/>
      <c r="T48" s="16"/>
      <c r="Z48" s="36"/>
      <c r="AA48" s="36"/>
    </row>
    <row r="49" spans="1:27" ht="12.75" customHeight="1" x14ac:dyDescent="0.3">
      <c r="A49" s="2" t="s">
        <v>46</v>
      </c>
      <c r="B49" s="11">
        <v>20212</v>
      </c>
      <c r="C49" s="12">
        <v>1337</v>
      </c>
      <c r="D49" s="13">
        <f t="shared" si="4"/>
        <v>4.70658640475939E-2</v>
      </c>
      <c r="E49" s="14">
        <v>8418432.6899999995</v>
      </c>
      <c r="F49" s="13">
        <f t="shared" si="5"/>
        <v>4.5848024430260009E-2</v>
      </c>
      <c r="G49" s="15">
        <f t="shared" si="2"/>
        <v>6296.5091174270756</v>
      </c>
      <c r="J49" s="3"/>
      <c r="M49" s="3"/>
      <c r="N49" s="16"/>
      <c r="O49" s="16"/>
      <c r="S49" s="3"/>
      <c r="T49" s="16"/>
      <c r="Z49" s="36"/>
      <c r="AA49" s="36"/>
    </row>
    <row r="50" spans="1:27" ht="12.75" customHeight="1" x14ac:dyDescent="0.3">
      <c r="A50" s="2" t="s">
        <v>46</v>
      </c>
      <c r="B50" s="11">
        <v>20221</v>
      </c>
      <c r="C50" s="12">
        <v>1260</v>
      </c>
      <c r="D50" s="13">
        <f t="shared" si="4"/>
        <v>4.9334377447141739E-2</v>
      </c>
      <c r="E50" s="14">
        <v>7416350.0700000003</v>
      </c>
      <c r="F50" s="13">
        <f t="shared" si="5"/>
        <v>4.9466994752379478E-2</v>
      </c>
      <c r="G50" s="15">
        <f t="shared" si="2"/>
        <v>5885.9921190476189</v>
      </c>
      <c r="J50" s="3"/>
      <c r="M50" s="3"/>
      <c r="N50" s="16"/>
      <c r="O50" s="16"/>
      <c r="S50" s="3"/>
      <c r="T50" s="16"/>
      <c r="Z50" s="36"/>
      <c r="AA50" s="36"/>
    </row>
    <row r="51" spans="1:27" ht="12.75" customHeight="1" x14ac:dyDescent="0.3">
      <c r="A51" s="2" t="s">
        <v>46</v>
      </c>
      <c r="B51" s="11">
        <v>20222</v>
      </c>
      <c r="C51" s="12">
        <v>1571</v>
      </c>
      <c r="D51" s="13">
        <f t="shared" si="4"/>
        <v>5.1262807544214577E-2</v>
      </c>
      <c r="E51" s="14">
        <v>9362199.0500000007</v>
      </c>
      <c r="F51" s="13">
        <f t="shared" si="5"/>
        <v>4.9723513673257592E-2</v>
      </c>
      <c r="G51" s="15">
        <f t="shared" si="2"/>
        <v>5959.3883195416938</v>
      </c>
      <c r="J51" s="3"/>
      <c r="M51" s="3"/>
      <c r="N51" s="16"/>
      <c r="O51" s="16"/>
      <c r="S51" s="3"/>
      <c r="T51" s="16"/>
      <c r="Z51" s="36"/>
      <c r="AA51" s="36"/>
    </row>
    <row r="52" spans="1:27" ht="12.75" customHeight="1" x14ac:dyDescent="0.3">
      <c r="A52" s="2" t="s">
        <v>46</v>
      </c>
      <c r="B52" s="11">
        <v>20231</v>
      </c>
      <c r="C52" s="12">
        <v>1595</v>
      </c>
      <c r="D52" s="13">
        <f t="shared" si="4"/>
        <v>5.4242475769426965E-2</v>
      </c>
      <c r="E52" s="14">
        <v>9559772.3300000001</v>
      </c>
      <c r="F52" s="13">
        <f t="shared" si="5"/>
        <v>5.7559084167508177E-2</v>
      </c>
      <c r="G52" s="15">
        <f t="shared" ref="G52:G55" si="6">E52/C52</f>
        <v>5993.5876677115984</v>
      </c>
      <c r="J52" s="3"/>
      <c r="M52" s="3"/>
      <c r="N52" s="16"/>
      <c r="O52" s="16"/>
      <c r="S52" s="3"/>
      <c r="T52" s="16"/>
      <c r="Z52" s="36"/>
      <c r="AA52" s="36"/>
    </row>
    <row r="53" spans="1:27" ht="12.75" customHeight="1" x14ac:dyDescent="0.3">
      <c r="A53" s="2" t="s">
        <v>46</v>
      </c>
      <c r="B53" s="11">
        <v>20232</v>
      </c>
      <c r="C53" s="12">
        <v>1864</v>
      </c>
      <c r="D53" s="13">
        <f t="shared" si="4"/>
        <v>5.3857266685928926E-2</v>
      </c>
      <c r="E53" s="14">
        <v>10028930.279999999</v>
      </c>
      <c r="F53" s="13">
        <f t="shared" si="5"/>
        <v>5.3577989115992368E-2</v>
      </c>
      <c r="G53" s="15">
        <f t="shared" si="6"/>
        <v>5380.3274034334763</v>
      </c>
      <c r="J53" s="3"/>
      <c r="M53" s="3"/>
      <c r="N53" s="16"/>
      <c r="O53" s="16"/>
      <c r="S53" s="3"/>
      <c r="T53" s="16"/>
      <c r="Z53" s="36"/>
      <c r="AA53" s="36"/>
    </row>
    <row r="54" spans="1:27" ht="12.75" customHeight="1" x14ac:dyDescent="0.3">
      <c r="A54" s="2" t="s">
        <v>46</v>
      </c>
      <c r="B54" s="11">
        <v>20241</v>
      </c>
      <c r="C54" s="12">
        <v>1692</v>
      </c>
      <c r="D54" s="13">
        <f t="shared" si="4"/>
        <v>5.3022468741186428E-2</v>
      </c>
      <c r="E54" s="14">
        <v>8490281.1600000001</v>
      </c>
      <c r="F54" s="13">
        <f t="shared" si="5"/>
        <v>5.589271583768074E-2</v>
      </c>
      <c r="G54" s="15">
        <f t="shared" si="6"/>
        <v>5017.8966666666665</v>
      </c>
      <c r="J54" s="3"/>
      <c r="M54" s="3"/>
      <c r="N54" s="16"/>
      <c r="O54" s="16"/>
      <c r="S54" s="3"/>
      <c r="T54" s="16"/>
      <c r="Z54" s="36"/>
      <c r="AA54" s="36"/>
    </row>
    <row r="55" spans="1:27" ht="12.75" customHeight="1" x14ac:dyDescent="0.3">
      <c r="A55" s="2" t="s">
        <v>46</v>
      </c>
      <c r="B55" s="11">
        <v>20242</v>
      </c>
      <c r="C55" s="12">
        <v>1723</v>
      </c>
      <c r="D55" s="13">
        <f t="shared" si="4"/>
        <v>4.8022520137127565E-2</v>
      </c>
      <c r="E55" s="14">
        <v>7056053.96</v>
      </c>
      <c r="F55" s="13">
        <f t="shared" si="5"/>
        <v>4.7423513033743744E-2</v>
      </c>
      <c r="G55" s="15">
        <f t="shared" si="6"/>
        <v>4095.2141381311667</v>
      </c>
      <c r="J55" s="3"/>
      <c r="M55" s="3"/>
      <c r="N55" s="16"/>
      <c r="O55" s="16"/>
      <c r="S55" s="3"/>
      <c r="T55" s="16"/>
      <c r="Z55" s="36"/>
      <c r="AA55" s="36"/>
    </row>
    <row r="56" spans="1:27" ht="12.75" customHeight="1" x14ac:dyDescent="0.3">
      <c r="A56" s="2" t="s">
        <v>46</v>
      </c>
      <c r="B56" s="11">
        <v>20251</v>
      </c>
      <c r="C56" s="12">
        <v>1373</v>
      </c>
      <c r="D56" s="13">
        <f t="shared" si="4"/>
        <v>4.4021930808939048E-2</v>
      </c>
      <c r="E56" s="14">
        <v>4229059.0999999996</v>
      </c>
      <c r="F56" s="13">
        <f t="shared" si="5"/>
        <v>4.611561461990691E-2</v>
      </c>
      <c r="G56" s="15">
        <f t="shared" ref="G56" si="7">E56/C56</f>
        <v>3080.1595775673704</v>
      </c>
      <c r="J56" s="3"/>
      <c r="M56" s="3"/>
      <c r="N56" s="16"/>
      <c r="O56" s="16"/>
      <c r="S56" s="3"/>
      <c r="T56" s="16"/>
      <c r="Z56" s="36"/>
      <c r="AA56" s="36"/>
    </row>
    <row r="57" spans="1:27" ht="12.75" customHeight="1" x14ac:dyDescent="0.3">
      <c r="A57" s="2" t="s">
        <v>46</v>
      </c>
      <c r="B57" s="11">
        <v>20252</v>
      </c>
      <c r="C57" s="12">
        <v>691</v>
      </c>
      <c r="D57" s="13">
        <f t="shared" si="4"/>
        <v>3.6646160373355961E-2</v>
      </c>
      <c r="E57" s="14">
        <v>1117345.19</v>
      </c>
      <c r="F57" s="13">
        <f t="shared" si="5"/>
        <v>3.7698071300912302E-2</v>
      </c>
      <c r="G57" s="15">
        <f t="shared" ref="G57" si="8">E57/C57</f>
        <v>1616.9973806078146</v>
      </c>
      <c r="J57" s="3"/>
      <c r="M57" s="3"/>
      <c r="N57" s="16"/>
      <c r="O57" s="16"/>
      <c r="S57" s="3"/>
      <c r="T57" s="16"/>
      <c r="Z57" s="36"/>
      <c r="AA57" s="36"/>
    </row>
    <row r="58" spans="1:27" ht="12.75" customHeight="1" x14ac:dyDescent="0.3">
      <c r="A58" s="2" t="s">
        <v>47</v>
      </c>
      <c r="B58" s="11">
        <v>20131</v>
      </c>
      <c r="C58" s="12">
        <v>1803</v>
      </c>
      <c r="D58" s="13">
        <f t="shared" ref="D58:D83" si="9">C58/C214</f>
        <v>6.8130290205562272E-2</v>
      </c>
      <c r="E58" s="14">
        <v>15340798.6</v>
      </c>
      <c r="F58" s="13">
        <f t="shared" ref="F58:F83" si="10">E58/E214</f>
        <v>9.8321714080114669E-2</v>
      </c>
      <c r="G58" s="15">
        <f t="shared" si="2"/>
        <v>8508.4850804215203</v>
      </c>
      <c r="J58" s="3"/>
      <c r="M58" s="3"/>
      <c r="N58" s="16"/>
      <c r="O58" s="16"/>
      <c r="S58" s="3"/>
      <c r="T58" s="16"/>
      <c r="Z58" s="36"/>
      <c r="AA58" s="36"/>
    </row>
    <row r="59" spans="1:27" ht="12.75" customHeight="1" x14ac:dyDescent="0.3">
      <c r="A59" s="2" t="s">
        <v>47</v>
      </c>
      <c r="B59" s="11">
        <v>20132</v>
      </c>
      <c r="C59" s="12">
        <v>2225</v>
      </c>
      <c r="D59" s="13">
        <f t="shared" si="9"/>
        <v>6.9407617681005715E-2</v>
      </c>
      <c r="E59" s="14">
        <v>20384756.75</v>
      </c>
      <c r="F59" s="13">
        <f t="shared" si="10"/>
        <v>0.10506473534562433</v>
      </c>
      <c r="G59" s="15">
        <f t="shared" si="2"/>
        <v>9161.6884269662914</v>
      </c>
      <c r="J59" s="3"/>
      <c r="M59" s="3"/>
      <c r="N59" s="16"/>
      <c r="O59" s="16"/>
      <c r="S59" s="3"/>
      <c r="T59" s="16"/>
      <c r="Z59" s="36"/>
      <c r="AA59" s="36"/>
    </row>
    <row r="60" spans="1:27" ht="12.75" customHeight="1" x14ac:dyDescent="0.3">
      <c r="A60" s="2" t="s">
        <v>47</v>
      </c>
      <c r="B60" s="11">
        <v>20141</v>
      </c>
      <c r="C60" s="12">
        <v>1832</v>
      </c>
      <c r="D60" s="13">
        <f t="shared" si="9"/>
        <v>6.4000000000000001E-2</v>
      </c>
      <c r="E60" s="14">
        <v>16248962.84</v>
      </c>
      <c r="F60" s="13">
        <f t="shared" si="10"/>
        <v>9.2998949949654103E-2</v>
      </c>
      <c r="G60" s="15">
        <f t="shared" si="2"/>
        <v>8869.5212008733615</v>
      </c>
      <c r="J60" s="3"/>
      <c r="M60" s="3"/>
      <c r="N60" s="16"/>
      <c r="O60" s="16"/>
      <c r="S60" s="3"/>
      <c r="T60" s="16"/>
      <c r="Z60" s="36"/>
      <c r="AA60" s="36"/>
    </row>
    <row r="61" spans="1:27" ht="12.75" customHeight="1" x14ac:dyDescent="0.3">
      <c r="A61" s="2" t="s">
        <v>47</v>
      </c>
      <c r="B61" s="11">
        <v>20142</v>
      </c>
      <c r="C61" s="12">
        <v>2052</v>
      </c>
      <c r="D61" s="13">
        <f t="shared" si="9"/>
        <v>6.6336921734070409E-2</v>
      </c>
      <c r="E61" s="14">
        <v>19250051.48</v>
      </c>
      <c r="F61" s="13">
        <f t="shared" si="10"/>
        <v>9.207806973749795E-2</v>
      </c>
      <c r="G61" s="15">
        <f t="shared" si="2"/>
        <v>9381.1167056530212</v>
      </c>
      <c r="J61" s="3"/>
      <c r="M61" s="3"/>
      <c r="N61" s="16"/>
      <c r="O61" s="16"/>
      <c r="S61" s="3"/>
      <c r="T61" s="16"/>
      <c r="Z61" s="36"/>
      <c r="AA61" s="36"/>
    </row>
    <row r="62" spans="1:27" ht="12.75" customHeight="1" x14ac:dyDescent="0.3">
      <c r="A62" s="2" t="s">
        <v>47</v>
      </c>
      <c r="B62" s="11">
        <v>20151</v>
      </c>
      <c r="C62" s="12">
        <v>1940</v>
      </c>
      <c r="D62" s="13">
        <f t="shared" si="9"/>
        <v>6.304227732102817E-2</v>
      </c>
      <c r="E62" s="14">
        <v>18088371.379999999</v>
      </c>
      <c r="F62" s="13">
        <f t="shared" si="10"/>
        <v>9.2300673427261559E-2</v>
      </c>
      <c r="G62" s="15">
        <f t="shared" si="2"/>
        <v>9323.9027731958759</v>
      </c>
      <c r="J62" s="3"/>
      <c r="M62" s="3"/>
      <c r="N62" s="16"/>
      <c r="O62" s="16"/>
      <c r="S62" s="3"/>
      <c r="T62" s="16"/>
      <c r="Z62" s="36"/>
      <c r="AA62" s="36"/>
    </row>
    <row r="63" spans="1:27" ht="12.75" customHeight="1" x14ac:dyDescent="0.3">
      <c r="A63" s="2" t="s">
        <v>47</v>
      </c>
      <c r="B63" s="11">
        <v>20152</v>
      </c>
      <c r="C63" s="12">
        <v>2309</v>
      </c>
      <c r="D63" s="13">
        <f t="shared" si="9"/>
        <v>6.7208056816858777E-2</v>
      </c>
      <c r="E63" s="14">
        <v>23215545.059999999</v>
      </c>
      <c r="F63" s="13">
        <f t="shared" si="10"/>
        <v>9.4808730780714709E-2</v>
      </c>
      <c r="G63" s="15">
        <f t="shared" si="2"/>
        <v>10054.372048505846</v>
      </c>
      <c r="J63" s="3"/>
      <c r="M63" s="3"/>
      <c r="N63" s="16"/>
      <c r="O63" s="16"/>
      <c r="S63" s="3"/>
      <c r="T63" s="16"/>
      <c r="Z63" s="36"/>
      <c r="AA63" s="36"/>
    </row>
    <row r="64" spans="1:27" ht="12.75" customHeight="1" x14ac:dyDescent="0.3">
      <c r="A64" s="2" t="s">
        <v>47</v>
      </c>
      <c r="B64" s="11">
        <v>20161</v>
      </c>
      <c r="C64" s="12">
        <v>1944</v>
      </c>
      <c r="D64" s="13">
        <f t="shared" si="9"/>
        <v>6.0906071809010587E-2</v>
      </c>
      <c r="E64" s="14">
        <v>18599966.149999999</v>
      </c>
      <c r="F64" s="13">
        <f t="shared" si="10"/>
        <v>8.4282908923079047E-2</v>
      </c>
      <c r="G64" s="15">
        <f t="shared" si="2"/>
        <v>9567.8838220164598</v>
      </c>
      <c r="J64" s="3"/>
      <c r="M64" s="3"/>
      <c r="N64" s="16"/>
      <c r="O64" s="16"/>
      <c r="S64" s="3"/>
      <c r="T64" s="16"/>
      <c r="Z64" s="36"/>
      <c r="AA64" s="36"/>
    </row>
    <row r="65" spans="1:27" ht="12.75" customHeight="1" x14ac:dyDescent="0.3">
      <c r="A65" s="2" t="s">
        <v>47</v>
      </c>
      <c r="B65" s="11">
        <v>20162</v>
      </c>
      <c r="C65" s="12">
        <v>2425</v>
      </c>
      <c r="D65" s="13">
        <f t="shared" si="9"/>
        <v>6.4792796644133913E-2</v>
      </c>
      <c r="E65" s="14">
        <v>23576200.210000001</v>
      </c>
      <c r="F65" s="13">
        <f t="shared" si="10"/>
        <v>9.7557522225563256E-2</v>
      </c>
      <c r="G65" s="15">
        <f t="shared" si="2"/>
        <v>9722.1444164948462</v>
      </c>
      <c r="J65" s="3"/>
      <c r="M65" s="3"/>
      <c r="N65" s="16"/>
      <c r="O65" s="16"/>
      <c r="S65" s="3"/>
      <c r="T65" s="16"/>
      <c r="Z65" s="36"/>
      <c r="AA65" s="36"/>
    </row>
    <row r="66" spans="1:27" ht="12.75" customHeight="1" x14ac:dyDescent="0.3">
      <c r="A66" s="2" t="s">
        <v>47</v>
      </c>
      <c r="B66" s="11">
        <v>20171</v>
      </c>
      <c r="C66" s="12">
        <v>2009</v>
      </c>
      <c r="D66" s="13">
        <f t="shared" si="9"/>
        <v>6.0954519251190872E-2</v>
      </c>
      <c r="E66" s="14">
        <v>19078155.899999999</v>
      </c>
      <c r="F66" s="13">
        <f t="shared" si="10"/>
        <v>9.5079491507695707E-2</v>
      </c>
      <c r="G66" s="15">
        <f t="shared" si="2"/>
        <v>9496.3444001991029</v>
      </c>
      <c r="J66" s="3"/>
      <c r="M66" s="3"/>
      <c r="N66" s="16"/>
      <c r="O66" s="16"/>
      <c r="S66" s="3"/>
      <c r="T66" s="16"/>
      <c r="Z66" s="36"/>
      <c r="AA66" s="36"/>
    </row>
    <row r="67" spans="1:27" ht="12.75" customHeight="1" x14ac:dyDescent="0.3">
      <c r="A67" s="2" t="s">
        <v>47</v>
      </c>
      <c r="B67" s="11">
        <v>20172</v>
      </c>
      <c r="C67" s="12">
        <v>2320</v>
      </c>
      <c r="D67" s="13">
        <f t="shared" si="9"/>
        <v>6.0465479944747061E-2</v>
      </c>
      <c r="E67" s="14">
        <v>21766305.010000002</v>
      </c>
      <c r="F67" s="13">
        <f t="shared" si="10"/>
        <v>9.1470536680564457E-2</v>
      </c>
      <c r="G67" s="15">
        <f t="shared" si="2"/>
        <v>9382.028021551725</v>
      </c>
      <c r="J67" s="3"/>
      <c r="M67" s="3"/>
      <c r="N67" s="16"/>
      <c r="O67" s="16"/>
      <c r="S67" s="3"/>
      <c r="T67" s="16"/>
      <c r="Z67" s="36"/>
      <c r="AA67" s="36"/>
    </row>
    <row r="68" spans="1:27" ht="12.75" customHeight="1" x14ac:dyDescent="0.3">
      <c r="A68" s="2" t="s">
        <v>47</v>
      </c>
      <c r="B68" s="11">
        <v>20181</v>
      </c>
      <c r="C68" s="12">
        <v>1874</v>
      </c>
      <c r="D68" s="13">
        <f t="shared" si="9"/>
        <v>5.6050726805048752E-2</v>
      </c>
      <c r="E68" s="14">
        <v>18438024.109999999</v>
      </c>
      <c r="F68" s="13">
        <f t="shared" si="10"/>
        <v>8.9831254795105703E-2</v>
      </c>
      <c r="G68" s="15">
        <f t="shared" si="2"/>
        <v>9838.860250800426</v>
      </c>
      <c r="J68" s="3"/>
      <c r="M68" s="3"/>
      <c r="N68" s="16"/>
      <c r="O68" s="16"/>
      <c r="S68" s="3"/>
      <c r="T68" s="16"/>
      <c r="Z68" s="36"/>
      <c r="AA68" s="36"/>
    </row>
    <row r="69" spans="1:27" ht="12.75" customHeight="1" x14ac:dyDescent="0.3">
      <c r="A69" s="2" t="s">
        <v>47</v>
      </c>
      <c r="B69" s="11">
        <v>20182</v>
      </c>
      <c r="C69" s="12">
        <v>2256</v>
      </c>
      <c r="D69" s="13">
        <f t="shared" si="9"/>
        <v>5.9547062239349628E-2</v>
      </c>
      <c r="E69" s="14">
        <v>21202786.489999998</v>
      </c>
      <c r="F69" s="13">
        <f t="shared" si="10"/>
        <v>8.9517043128035503E-2</v>
      </c>
      <c r="G69" s="15">
        <f t="shared" si="2"/>
        <v>9398.3982668439712</v>
      </c>
      <c r="J69" s="3"/>
      <c r="M69" s="3"/>
      <c r="N69" s="16"/>
      <c r="O69" s="16"/>
      <c r="S69" s="3"/>
      <c r="T69" s="16"/>
      <c r="Z69" s="36"/>
      <c r="AA69" s="36"/>
    </row>
    <row r="70" spans="1:27" ht="12.75" customHeight="1" x14ac:dyDescent="0.3">
      <c r="A70" s="2" t="s">
        <v>47</v>
      </c>
      <c r="B70" s="11">
        <v>20191</v>
      </c>
      <c r="C70" s="12">
        <v>1858</v>
      </c>
      <c r="D70" s="13">
        <f t="shared" si="9"/>
        <v>5.5046958788848396E-2</v>
      </c>
      <c r="E70" s="14">
        <v>17781554.789999999</v>
      </c>
      <c r="F70" s="13">
        <f t="shared" si="10"/>
        <v>8.4340596097467024E-2</v>
      </c>
      <c r="G70" s="15">
        <f t="shared" si="2"/>
        <v>9570.2663024757803</v>
      </c>
      <c r="J70" s="3"/>
      <c r="M70" s="3"/>
      <c r="N70" s="16"/>
      <c r="O70" s="16"/>
      <c r="S70" s="3"/>
      <c r="T70" s="16"/>
      <c r="Z70" s="36"/>
      <c r="AA70" s="36"/>
    </row>
    <row r="71" spans="1:27" ht="12.75" customHeight="1" x14ac:dyDescent="0.3">
      <c r="A71" s="2" t="s">
        <v>47</v>
      </c>
      <c r="B71" s="11">
        <v>20192</v>
      </c>
      <c r="C71" s="12">
        <v>2152</v>
      </c>
      <c r="D71" s="13">
        <f t="shared" si="9"/>
        <v>5.5696464620321962E-2</v>
      </c>
      <c r="E71" s="14">
        <v>20830419.98</v>
      </c>
      <c r="F71" s="13">
        <f t="shared" si="10"/>
        <v>8.6657794225113452E-2</v>
      </c>
      <c r="G71" s="15">
        <f t="shared" si="2"/>
        <v>9679.5631877323431</v>
      </c>
      <c r="J71" s="3"/>
      <c r="M71" s="3"/>
      <c r="N71" s="16"/>
      <c r="O71" s="16"/>
      <c r="S71" s="3"/>
      <c r="T71" s="16"/>
      <c r="Z71" s="36"/>
      <c r="AA71" s="36"/>
    </row>
    <row r="72" spans="1:27" ht="12.75" customHeight="1" x14ac:dyDescent="0.3">
      <c r="A72" s="2" t="s">
        <v>47</v>
      </c>
      <c r="B72" s="11">
        <v>20201</v>
      </c>
      <c r="C72" s="12">
        <v>1207</v>
      </c>
      <c r="D72" s="13">
        <f t="shared" si="9"/>
        <v>6.2117235345581799E-2</v>
      </c>
      <c r="E72" s="14">
        <v>12322614.1</v>
      </c>
      <c r="F72" s="13">
        <f t="shared" si="10"/>
        <v>8.9840140492694634E-2</v>
      </c>
      <c r="G72" s="15">
        <f t="shared" si="2"/>
        <v>10209.290886495442</v>
      </c>
      <c r="J72" s="3"/>
      <c r="M72" s="3"/>
      <c r="N72" s="16"/>
      <c r="O72" s="16"/>
      <c r="S72" s="3"/>
      <c r="T72" s="16"/>
      <c r="Z72" s="36"/>
      <c r="AA72" s="36"/>
    </row>
    <row r="73" spans="1:27" ht="12.75" customHeight="1" x14ac:dyDescent="0.3">
      <c r="A73" s="2" t="s">
        <v>47</v>
      </c>
      <c r="B73" s="11">
        <v>20202</v>
      </c>
      <c r="C73" s="12">
        <v>1634</v>
      </c>
      <c r="D73" s="13">
        <f t="shared" si="9"/>
        <v>6.6536362896001303E-2</v>
      </c>
      <c r="E73" s="14">
        <v>17117721.59</v>
      </c>
      <c r="F73" s="13">
        <f t="shared" si="10"/>
        <v>0.10023155749464702</v>
      </c>
      <c r="G73" s="15">
        <f t="shared" si="2"/>
        <v>10475.961805385557</v>
      </c>
      <c r="J73" s="3"/>
      <c r="M73" s="3"/>
      <c r="N73" s="16"/>
      <c r="O73" s="16"/>
      <c r="S73" s="3"/>
      <c r="T73" s="16"/>
      <c r="Z73" s="36"/>
      <c r="AA73" s="36"/>
    </row>
    <row r="74" spans="1:27" ht="12.75" customHeight="1" x14ac:dyDescent="0.3">
      <c r="A74" s="2" t="s">
        <v>47</v>
      </c>
      <c r="B74" s="11">
        <v>20211</v>
      </c>
      <c r="C74" s="12">
        <v>1159</v>
      </c>
      <c r="D74" s="13">
        <f t="shared" si="9"/>
        <v>6.3295286985964719E-2</v>
      </c>
      <c r="E74" s="14">
        <v>10765234.789999999</v>
      </c>
      <c r="F74" s="13">
        <f t="shared" si="10"/>
        <v>9.0349328928247791E-2</v>
      </c>
      <c r="G74" s="15">
        <f t="shared" si="2"/>
        <v>9288.3820448662627</v>
      </c>
      <c r="J74" s="3"/>
      <c r="M74" s="3"/>
      <c r="N74" s="16"/>
      <c r="O74" s="16"/>
      <c r="S74" s="3"/>
      <c r="T74" s="16"/>
      <c r="Z74" s="36"/>
      <c r="AA74" s="36"/>
    </row>
    <row r="75" spans="1:27" ht="12.75" customHeight="1" x14ac:dyDescent="0.3">
      <c r="A75" s="2" t="s">
        <v>47</v>
      </c>
      <c r="B75" s="11">
        <v>20212</v>
      </c>
      <c r="C75" s="12">
        <v>1726</v>
      </c>
      <c r="D75" s="13">
        <f t="shared" si="9"/>
        <v>6.0759671911852713E-2</v>
      </c>
      <c r="E75" s="14">
        <v>16764541.75</v>
      </c>
      <c r="F75" s="13">
        <f t="shared" si="10"/>
        <v>9.1302163718566712E-2</v>
      </c>
      <c r="G75" s="15">
        <f t="shared" si="2"/>
        <v>9712.9442352259557</v>
      </c>
      <c r="J75" s="3"/>
      <c r="M75" s="3"/>
      <c r="N75" s="16"/>
      <c r="O75" s="16"/>
      <c r="S75" s="3"/>
      <c r="T75" s="16"/>
      <c r="Z75" s="36"/>
      <c r="AA75" s="36"/>
    </row>
    <row r="76" spans="1:27" ht="12.75" customHeight="1" x14ac:dyDescent="0.3">
      <c r="A76" s="2" t="s">
        <v>47</v>
      </c>
      <c r="B76" s="11">
        <v>20221</v>
      </c>
      <c r="C76" s="12">
        <v>1549</v>
      </c>
      <c r="D76" s="13">
        <f t="shared" si="9"/>
        <v>6.0649960845732181E-2</v>
      </c>
      <c r="E76" s="14">
        <v>14079303.050000001</v>
      </c>
      <c r="F76" s="13">
        <f t="shared" si="10"/>
        <v>9.3908837031409231E-2</v>
      </c>
      <c r="G76" s="15">
        <f t="shared" si="2"/>
        <v>9089.2853776630091</v>
      </c>
      <c r="J76" s="3"/>
      <c r="M76" s="3"/>
      <c r="N76" s="16"/>
      <c r="O76" s="16"/>
      <c r="S76" s="3"/>
      <c r="T76" s="16"/>
      <c r="Z76" s="36"/>
      <c r="AA76" s="36"/>
    </row>
    <row r="77" spans="1:27" ht="12.75" customHeight="1" x14ac:dyDescent="0.3">
      <c r="A77" s="2" t="s">
        <v>47</v>
      </c>
      <c r="B77" s="11">
        <v>20222</v>
      </c>
      <c r="C77" s="12">
        <v>1869</v>
      </c>
      <c r="D77" s="13">
        <f t="shared" si="9"/>
        <v>6.0986751941525807E-2</v>
      </c>
      <c r="E77" s="14">
        <v>17434912.940000001</v>
      </c>
      <c r="F77" s="13">
        <f t="shared" si="10"/>
        <v>9.2598451211539423E-2</v>
      </c>
      <c r="G77" s="15">
        <f t="shared" si="2"/>
        <v>9328.4713429641524</v>
      </c>
      <c r="J77" s="3"/>
      <c r="M77" s="3"/>
      <c r="N77" s="16"/>
      <c r="O77" s="16"/>
      <c r="S77" s="3"/>
      <c r="T77" s="16"/>
      <c r="Z77" s="36"/>
      <c r="AA77" s="36"/>
    </row>
    <row r="78" spans="1:27" ht="12.75" customHeight="1" x14ac:dyDescent="0.3">
      <c r="A78" s="2" t="s">
        <v>47</v>
      </c>
      <c r="B78" s="11">
        <v>20231</v>
      </c>
      <c r="C78" s="12">
        <v>1817</v>
      </c>
      <c r="D78" s="13">
        <f t="shared" si="9"/>
        <v>6.1792212208808026E-2</v>
      </c>
      <c r="E78" s="14">
        <v>16627931.789999999</v>
      </c>
      <c r="F78" s="13">
        <f t="shared" si="10"/>
        <v>0.10011624674666231</v>
      </c>
      <c r="G78" s="15">
        <f t="shared" ref="G78:G81" si="11">E78/C78</f>
        <v>9151.3108365437529</v>
      </c>
      <c r="J78" s="3"/>
      <c r="M78" s="3"/>
      <c r="N78" s="16"/>
      <c r="O78" s="16"/>
      <c r="S78" s="3"/>
      <c r="T78" s="16"/>
      <c r="Z78" s="36"/>
      <c r="AA78" s="36"/>
    </row>
    <row r="79" spans="1:27" ht="12.75" customHeight="1" x14ac:dyDescent="0.3">
      <c r="A79" s="2" t="s">
        <v>47</v>
      </c>
      <c r="B79" s="11">
        <v>20232</v>
      </c>
      <c r="C79" s="12">
        <v>2082</v>
      </c>
      <c r="D79" s="13">
        <f t="shared" si="9"/>
        <v>6.0156024270442067E-2</v>
      </c>
      <c r="E79" s="14">
        <v>18794630.870000001</v>
      </c>
      <c r="F79" s="13">
        <f t="shared" si="10"/>
        <v>0.10040737148209133</v>
      </c>
      <c r="G79" s="15">
        <f t="shared" si="11"/>
        <v>9027.2002257444765</v>
      </c>
      <c r="J79" s="3"/>
      <c r="M79" s="3"/>
      <c r="N79" s="16"/>
      <c r="O79" s="16"/>
      <c r="S79" s="3"/>
      <c r="T79" s="16"/>
      <c r="Z79" s="36"/>
      <c r="AA79" s="36"/>
    </row>
    <row r="80" spans="1:27" ht="12.75" customHeight="1" x14ac:dyDescent="0.3">
      <c r="A80" s="2" t="s">
        <v>47</v>
      </c>
      <c r="B80" s="11">
        <v>20241</v>
      </c>
      <c r="C80" s="12">
        <v>1820</v>
      </c>
      <c r="D80" s="13">
        <f t="shared" si="9"/>
        <v>5.7033624768888472E-2</v>
      </c>
      <c r="E80" s="14">
        <v>14306341.52</v>
      </c>
      <c r="F80" s="13">
        <f t="shared" si="10"/>
        <v>9.4180659766769551E-2</v>
      </c>
      <c r="G80" s="15">
        <f t="shared" si="11"/>
        <v>7860.6272087912084</v>
      </c>
      <c r="J80" s="3"/>
      <c r="M80" s="3"/>
      <c r="N80" s="16"/>
      <c r="O80" s="16"/>
      <c r="S80" s="3"/>
      <c r="T80" s="16"/>
      <c r="Z80" s="36"/>
      <c r="AA80" s="36"/>
    </row>
    <row r="81" spans="1:27" ht="12.75" customHeight="1" x14ac:dyDescent="0.3">
      <c r="A81" s="2" t="s">
        <v>47</v>
      </c>
      <c r="B81" s="11">
        <v>20242</v>
      </c>
      <c r="C81" s="12">
        <v>2156</v>
      </c>
      <c r="D81" s="13">
        <f t="shared" si="9"/>
        <v>6.0090860949301821E-2</v>
      </c>
      <c r="E81" s="14">
        <v>14829998.24</v>
      </c>
      <c r="F81" s="13">
        <f t="shared" si="10"/>
        <v>9.967194395223089E-2</v>
      </c>
      <c r="G81" s="15">
        <f t="shared" si="11"/>
        <v>6878.4778478664193</v>
      </c>
      <c r="J81" s="3"/>
      <c r="M81" s="3"/>
      <c r="N81" s="16"/>
      <c r="O81" s="16"/>
      <c r="S81" s="3"/>
      <c r="T81" s="16"/>
      <c r="Z81" s="36"/>
      <c r="AA81" s="36"/>
    </row>
    <row r="82" spans="1:27" ht="12.75" customHeight="1" x14ac:dyDescent="0.3">
      <c r="A82" s="2" t="s">
        <v>47</v>
      </c>
      <c r="B82" s="11">
        <v>20251</v>
      </c>
      <c r="C82" s="12">
        <v>1657</v>
      </c>
      <c r="D82" s="13">
        <f t="shared" si="9"/>
        <v>5.312770528070794E-2</v>
      </c>
      <c r="E82" s="14">
        <v>7738961.2599999998</v>
      </c>
      <c r="F82" s="13">
        <f t="shared" si="10"/>
        <v>8.43892096529342E-2</v>
      </c>
      <c r="G82" s="15">
        <f t="shared" ref="G82" si="12">E82/C82</f>
        <v>4670.4654556427276</v>
      </c>
      <c r="J82" s="3"/>
      <c r="M82" s="3"/>
      <c r="N82" s="16"/>
      <c r="O82" s="16"/>
      <c r="S82" s="3"/>
      <c r="T82" s="16"/>
      <c r="Z82" s="36"/>
      <c r="AA82" s="36"/>
    </row>
    <row r="83" spans="1:27" ht="12.75" customHeight="1" x14ac:dyDescent="0.3">
      <c r="A83" s="2" t="s">
        <v>47</v>
      </c>
      <c r="B83" s="11">
        <v>20252</v>
      </c>
      <c r="C83" s="12">
        <v>1103</v>
      </c>
      <c r="D83" s="13">
        <f t="shared" si="9"/>
        <v>5.8495969452694099E-2</v>
      </c>
      <c r="E83" s="14">
        <v>2180447.89</v>
      </c>
      <c r="F83" s="13">
        <f t="shared" si="10"/>
        <v>7.3566057079588631E-2</v>
      </c>
      <c r="G83" s="15">
        <f t="shared" ref="G83" si="13">E83/C83</f>
        <v>1976.8339891205803</v>
      </c>
      <c r="J83" s="3"/>
      <c r="M83" s="3"/>
      <c r="N83" s="16"/>
      <c r="O83" s="16"/>
      <c r="S83" s="3"/>
      <c r="T83" s="16"/>
      <c r="Z83" s="36"/>
      <c r="AA83" s="36"/>
    </row>
    <row r="84" spans="1:27" ht="12.75" customHeight="1" x14ac:dyDescent="0.3">
      <c r="A84" s="2" t="s">
        <v>48</v>
      </c>
      <c r="B84" s="11">
        <v>20131</v>
      </c>
      <c r="C84" s="12">
        <v>1807</v>
      </c>
      <c r="D84" s="13">
        <f t="shared" ref="D84:D109" si="14">C84/C214</f>
        <v>6.8281438935912944E-2</v>
      </c>
      <c r="E84" s="14">
        <v>29505365.170000002</v>
      </c>
      <c r="F84" s="13">
        <f t="shared" ref="F84:F109" si="15">E84/E214</f>
        <v>0.18910476264737053</v>
      </c>
      <c r="G84" s="15">
        <f t="shared" si="2"/>
        <v>16328.370320973991</v>
      </c>
      <c r="J84" s="3"/>
      <c r="M84" s="3"/>
      <c r="N84" s="16"/>
      <c r="O84" s="16"/>
      <c r="S84" s="3"/>
      <c r="T84" s="16"/>
      <c r="Z84" s="36"/>
      <c r="AA84" s="36"/>
    </row>
    <row r="85" spans="1:27" ht="12.75" customHeight="1" x14ac:dyDescent="0.3">
      <c r="A85" s="2" t="s">
        <v>48</v>
      </c>
      <c r="B85" s="11">
        <v>20132</v>
      </c>
      <c r="C85" s="12">
        <v>2290</v>
      </c>
      <c r="D85" s="13">
        <f t="shared" si="14"/>
        <v>7.1435255950338464E-2</v>
      </c>
      <c r="E85" s="14">
        <v>37036811.280000001</v>
      </c>
      <c r="F85" s="13">
        <f t="shared" si="15"/>
        <v>0.19089081233108332</v>
      </c>
      <c r="G85" s="15">
        <f t="shared" si="2"/>
        <v>16173.280034934498</v>
      </c>
      <c r="J85" s="3"/>
      <c r="M85" s="3"/>
      <c r="N85" s="16"/>
      <c r="O85" s="16"/>
      <c r="S85" s="3"/>
      <c r="T85" s="16"/>
      <c r="Z85" s="36"/>
      <c r="AA85" s="36"/>
    </row>
    <row r="86" spans="1:27" ht="12.75" customHeight="1" x14ac:dyDescent="0.3">
      <c r="A86" s="2" t="s">
        <v>48</v>
      </c>
      <c r="B86" s="11">
        <v>20141</v>
      </c>
      <c r="C86" s="12">
        <v>2122</v>
      </c>
      <c r="D86" s="13">
        <f t="shared" si="14"/>
        <v>7.4131004366812234E-2</v>
      </c>
      <c r="E86" s="14">
        <v>33139543.600000001</v>
      </c>
      <c r="F86" s="13">
        <f t="shared" si="15"/>
        <v>0.18967012153070933</v>
      </c>
      <c r="G86" s="15">
        <f t="shared" si="2"/>
        <v>15617.127049952875</v>
      </c>
      <c r="J86" s="3"/>
      <c r="M86" s="3"/>
      <c r="N86" s="16"/>
      <c r="O86" s="16"/>
      <c r="S86" s="3"/>
      <c r="T86" s="16"/>
      <c r="Z86" s="36"/>
      <c r="AA86" s="36"/>
    </row>
    <row r="87" spans="1:27" ht="12.75" customHeight="1" x14ac:dyDescent="0.3">
      <c r="A87" s="2" t="s">
        <v>48</v>
      </c>
      <c r="B87" s="11">
        <v>20142</v>
      </c>
      <c r="C87" s="12">
        <v>2635</v>
      </c>
      <c r="D87" s="13">
        <f t="shared" si="14"/>
        <v>8.5184107587366248E-2</v>
      </c>
      <c r="E87" s="14">
        <v>44759424.140000001</v>
      </c>
      <c r="F87" s="13">
        <f t="shared" si="15"/>
        <v>0.21409612237427478</v>
      </c>
      <c r="G87" s="15">
        <f t="shared" si="2"/>
        <v>16986.498724857684</v>
      </c>
      <c r="J87" s="3"/>
      <c r="M87" s="3"/>
      <c r="N87" s="16"/>
      <c r="O87" s="16"/>
      <c r="S87" s="3"/>
      <c r="T87" s="16"/>
      <c r="Z87" s="36"/>
      <c r="AA87" s="36"/>
    </row>
    <row r="88" spans="1:27" ht="12.75" customHeight="1" x14ac:dyDescent="0.3">
      <c r="A88" s="2" t="s">
        <v>48</v>
      </c>
      <c r="B88" s="11">
        <v>20151</v>
      </c>
      <c r="C88" s="12">
        <v>2609</v>
      </c>
      <c r="D88" s="13">
        <f t="shared" si="14"/>
        <v>8.4782114191011601E-2</v>
      </c>
      <c r="E88" s="14">
        <v>40740946.670000002</v>
      </c>
      <c r="F88" s="13">
        <f t="shared" si="15"/>
        <v>0.20789139799854936</v>
      </c>
      <c r="G88" s="15">
        <f t="shared" si="2"/>
        <v>15615.541077041013</v>
      </c>
      <c r="J88" s="3"/>
      <c r="M88" s="3"/>
      <c r="N88" s="16"/>
      <c r="O88" s="16"/>
      <c r="S88" s="3"/>
      <c r="T88" s="16"/>
      <c r="Z88" s="36"/>
      <c r="AA88" s="36"/>
    </row>
    <row r="89" spans="1:27" ht="12.75" customHeight="1" x14ac:dyDescent="0.3">
      <c r="A89" s="2" t="s">
        <v>48</v>
      </c>
      <c r="B89" s="11">
        <v>20152</v>
      </c>
      <c r="C89" s="12">
        <v>3192</v>
      </c>
      <c r="D89" s="13">
        <f t="shared" si="14"/>
        <v>9.2909535452322736E-2</v>
      </c>
      <c r="E89" s="14">
        <v>57049215.460000001</v>
      </c>
      <c r="F89" s="13">
        <f t="shared" si="15"/>
        <v>0.23298025938306907</v>
      </c>
      <c r="G89" s="15">
        <f t="shared" ref="G89:G170" si="16">E89/C89</f>
        <v>17872.561234335841</v>
      </c>
      <c r="J89" s="3"/>
      <c r="M89" s="3"/>
      <c r="N89" s="16"/>
      <c r="O89" s="16"/>
      <c r="S89" s="3"/>
      <c r="T89" s="16"/>
      <c r="Z89" s="36"/>
      <c r="AA89" s="36"/>
    </row>
    <row r="90" spans="1:27" ht="12.75" customHeight="1" x14ac:dyDescent="0.3">
      <c r="A90" s="2" t="s">
        <v>48</v>
      </c>
      <c r="B90" s="11">
        <v>20161</v>
      </c>
      <c r="C90" s="12">
        <v>3099</v>
      </c>
      <c r="D90" s="13">
        <f t="shared" si="14"/>
        <v>9.7092549658499908E-2</v>
      </c>
      <c r="E90" s="14">
        <v>49172327.390000001</v>
      </c>
      <c r="F90" s="13">
        <f t="shared" si="15"/>
        <v>0.22281689963974455</v>
      </c>
      <c r="G90" s="15">
        <f t="shared" si="16"/>
        <v>15867.159532107131</v>
      </c>
      <c r="J90" s="3"/>
      <c r="M90" s="3"/>
      <c r="N90" s="16"/>
      <c r="O90" s="16"/>
      <c r="S90" s="3"/>
      <c r="T90" s="16"/>
      <c r="Z90" s="36"/>
      <c r="AA90" s="36"/>
    </row>
    <row r="91" spans="1:27" ht="12.75" customHeight="1" x14ac:dyDescent="0.3">
      <c r="A91" s="2" t="s">
        <v>48</v>
      </c>
      <c r="B91" s="11">
        <v>20162</v>
      </c>
      <c r="C91" s="12">
        <v>3800</v>
      </c>
      <c r="D91" s="13">
        <f t="shared" si="14"/>
        <v>0.10153098030833356</v>
      </c>
      <c r="E91" s="14">
        <v>53246237.869999997</v>
      </c>
      <c r="F91" s="13">
        <f t="shared" si="15"/>
        <v>0.22033113852786343</v>
      </c>
      <c r="G91" s="15">
        <f t="shared" si="16"/>
        <v>14012.167860526315</v>
      </c>
      <c r="J91" s="3"/>
      <c r="M91" s="3"/>
      <c r="N91" s="16"/>
      <c r="O91" s="16"/>
      <c r="S91" s="3"/>
      <c r="T91" s="16"/>
      <c r="Z91" s="36"/>
      <c r="AA91" s="36"/>
    </row>
    <row r="92" spans="1:27" ht="12.75" customHeight="1" x14ac:dyDescent="0.3">
      <c r="A92" s="2" t="s">
        <v>48</v>
      </c>
      <c r="B92" s="11">
        <v>20171</v>
      </c>
      <c r="C92" s="12">
        <v>3422</v>
      </c>
      <c r="D92" s="13">
        <f t="shared" si="14"/>
        <v>0.10382596559361632</v>
      </c>
      <c r="E92" s="14">
        <v>46039010.140000001</v>
      </c>
      <c r="F92" s="13">
        <f t="shared" si="15"/>
        <v>0.2294438569730341</v>
      </c>
      <c r="G92" s="15">
        <f t="shared" si="16"/>
        <v>13453.83113383986</v>
      </c>
      <c r="J92" s="3"/>
      <c r="M92" s="3"/>
      <c r="N92" s="16"/>
      <c r="O92" s="16"/>
      <c r="S92" s="3"/>
      <c r="T92" s="16"/>
      <c r="Z92" s="36"/>
      <c r="AA92" s="36"/>
    </row>
    <row r="93" spans="1:27" ht="12.75" customHeight="1" x14ac:dyDescent="0.3">
      <c r="A93" s="2" t="s">
        <v>48</v>
      </c>
      <c r="B93" s="11">
        <v>20172</v>
      </c>
      <c r="C93" s="12">
        <v>4319</v>
      </c>
      <c r="D93" s="13">
        <f t="shared" si="14"/>
        <v>0.11256483098334594</v>
      </c>
      <c r="E93" s="14">
        <v>55779861.68</v>
      </c>
      <c r="F93" s="13">
        <f t="shared" si="15"/>
        <v>0.23440882049080738</v>
      </c>
      <c r="G93" s="15">
        <f t="shared" si="16"/>
        <v>12914.994600601991</v>
      </c>
      <c r="J93" s="3"/>
      <c r="M93" s="3"/>
      <c r="N93" s="16"/>
      <c r="O93" s="16"/>
      <c r="S93" s="3"/>
      <c r="T93" s="16"/>
      <c r="Z93" s="36"/>
      <c r="AA93" s="36"/>
    </row>
    <row r="94" spans="1:27" ht="12.75" customHeight="1" x14ac:dyDescent="0.3">
      <c r="A94" s="2" t="s">
        <v>48</v>
      </c>
      <c r="B94" s="11">
        <v>20181</v>
      </c>
      <c r="C94" s="12">
        <v>3792</v>
      </c>
      <c r="D94" s="13">
        <f t="shared" si="14"/>
        <v>0.11341747921277741</v>
      </c>
      <c r="E94" s="14">
        <v>48825305.710000001</v>
      </c>
      <c r="F94" s="13">
        <f t="shared" si="15"/>
        <v>0.23788007063648101</v>
      </c>
      <c r="G94" s="15">
        <f t="shared" si="16"/>
        <v>12875.871758966245</v>
      </c>
      <c r="J94" s="3"/>
      <c r="M94" s="3"/>
      <c r="N94" s="16"/>
      <c r="O94" s="16"/>
      <c r="S94" s="3"/>
      <c r="T94" s="16"/>
      <c r="Z94" s="36"/>
      <c r="AA94" s="36"/>
    </row>
    <row r="95" spans="1:27" ht="12.75" customHeight="1" x14ac:dyDescent="0.3">
      <c r="A95" s="2" t="s">
        <v>48</v>
      </c>
      <c r="B95" s="11">
        <v>20182</v>
      </c>
      <c r="C95" s="12">
        <v>4499</v>
      </c>
      <c r="D95" s="13">
        <f t="shared" si="14"/>
        <v>0.11875098981153988</v>
      </c>
      <c r="E95" s="14">
        <v>57713363.609999999</v>
      </c>
      <c r="F95" s="13">
        <f t="shared" si="15"/>
        <v>0.24366276865434611</v>
      </c>
      <c r="G95" s="15">
        <f t="shared" si="16"/>
        <v>12828.042589464325</v>
      </c>
      <c r="J95" s="3"/>
      <c r="M95" s="3"/>
      <c r="N95" s="16"/>
      <c r="O95" s="16"/>
      <c r="S95" s="3"/>
      <c r="T95" s="16"/>
      <c r="Z95" s="36"/>
      <c r="AA95" s="36"/>
    </row>
    <row r="96" spans="1:27" ht="12.75" customHeight="1" x14ac:dyDescent="0.3">
      <c r="A96" s="2" t="s">
        <v>48</v>
      </c>
      <c r="B96" s="11">
        <v>20191</v>
      </c>
      <c r="C96" s="12">
        <v>4248</v>
      </c>
      <c r="D96" s="13">
        <f t="shared" si="14"/>
        <v>0.12585547951293219</v>
      </c>
      <c r="E96" s="14">
        <v>54238802.170000002</v>
      </c>
      <c r="F96" s="13">
        <f t="shared" si="15"/>
        <v>0.2572628187273599</v>
      </c>
      <c r="G96" s="15">
        <f t="shared" si="16"/>
        <v>12768.079606873824</v>
      </c>
      <c r="J96" s="3"/>
      <c r="M96" s="3"/>
      <c r="N96" s="16"/>
      <c r="O96" s="16"/>
      <c r="S96" s="3"/>
      <c r="T96" s="16"/>
      <c r="Z96" s="36"/>
      <c r="AA96" s="36"/>
    </row>
    <row r="97" spans="1:27" ht="12.75" customHeight="1" x14ac:dyDescent="0.3">
      <c r="A97" s="2" t="s">
        <v>48</v>
      </c>
      <c r="B97" s="11">
        <v>20192</v>
      </c>
      <c r="C97" s="12">
        <v>5065</v>
      </c>
      <c r="D97" s="13">
        <f t="shared" si="14"/>
        <v>0.13108856566074847</v>
      </c>
      <c r="E97" s="14">
        <v>63356005.189999998</v>
      </c>
      <c r="F97" s="13">
        <f t="shared" si="15"/>
        <v>0.26357085771442229</v>
      </c>
      <c r="G97" s="15">
        <f t="shared" si="16"/>
        <v>12508.589376110562</v>
      </c>
      <c r="J97" s="3"/>
      <c r="M97" s="3"/>
      <c r="N97" s="16"/>
      <c r="O97" s="16"/>
      <c r="S97" s="3"/>
      <c r="T97" s="16"/>
      <c r="Z97" s="36"/>
      <c r="AA97" s="36"/>
    </row>
    <row r="98" spans="1:27" ht="12.75" customHeight="1" x14ac:dyDescent="0.3">
      <c r="A98" s="2" t="s">
        <v>48</v>
      </c>
      <c r="B98" s="11">
        <v>20201</v>
      </c>
      <c r="C98" s="12">
        <v>2618</v>
      </c>
      <c r="D98" s="13">
        <f t="shared" si="14"/>
        <v>0.13473315835520561</v>
      </c>
      <c r="E98" s="14">
        <v>36546478.689999998</v>
      </c>
      <c r="F98" s="13">
        <f t="shared" si="15"/>
        <v>0.26644839750543436</v>
      </c>
      <c r="G98" s="15">
        <f t="shared" si="16"/>
        <v>13959.693922841863</v>
      </c>
      <c r="J98" s="3"/>
      <c r="M98" s="3"/>
      <c r="N98" s="16"/>
      <c r="O98" s="16"/>
      <c r="S98" s="3"/>
      <c r="T98" s="16"/>
      <c r="Z98" s="36"/>
      <c r="AA98" s="36"/>
    </row>
    <row r="99" spans="1:27" ht="12.75" customHeight="1" x14ac:dyDescent="0.3">
      <c r="A99" s="2" t="s">
        <v>48</v>
      </c>
      <c r="B99" s="11">
        <v>20202</v>
      </c>
      <c r="C99" s="12">
        <v>3374</v>
      </c>
      <c r="D99" s="13">
        <f t="shared" si="14"/>
        <v>0.13738903819529277</v>
      </c>
      <c r="E99" s="14">
        <v>43616586.450000003</v>
      </c>
      <c r="F99" s="13">
        <f t="shared" si="15"/>
        <v>0.25539370818119594</v>
      </c>
      <c r="G99" s="15">
        <f t="shared" si="16"/>
        <v>12927.263322465917</v>
      </c>
      <c r="J99" s="3"/>
      <c r="M99" s="3"/>
      <c r="N99" s="16"/>
      <c r="O99" s="16"/>
      <c r="S99" s="3"/>
      <c r="T99" s="16"/>
      <c r="Z99" s="36"/>
      <c r="AA99" s="36"/>
    </row>
    <row r="100" spans="1:27" ht="12.75" customHeight="1" x14ac:dyDescent="0.3">
      <c r="A100" s="2" t="s">
        <v>48</v>
      </c>
      <c r="B100" s="11">
        <v>20211</v>
      </c>
      <c r="C100" s="12">
        <v>2541</v>
      </c>
      <c r="D100" s="13">
        <f t="shared" si="14"/>
        <v>0.13876904592867675</v>
      </c>
      <c r="E100" s="14">
        <v>31261374.370000001</v>
      </c>
      <c r="F100" s="13">
        <f t="shared" si="15"/>
        <v>0.26236717087934741</v>
      </c>
      <c r="G100" s="15">
        <f t="shared" si="16"/>
        <v>12302.784088941362</v>
      </c>
      <c r="J100" s="3"/>
      <c r="M100" s="3"/>
      <c r="N100" s="16"/>
      <c r="O100" s="16"/>
      <c r="S100" s="3"/>
      <c r="T100" s="16"/>
      <c r="Z100" s="36"/>
      <c r="AA100" s="36"/>
    </row>
    <row r="101" spans="1:27" ht="12.75" customHeight="1" x14ac:dyDescent="0.3">
      <c r="A101" s="2" t="s">
        <v>48</v>
      </c>
      <c r="B101" s="11">
        <v>20212</v>
      </c>
      <c r="C101" s="12">
        <v>3932</v>
      </c>
      <c r="D101" s="13">
        <f t="shared" si="14"/>
        <v>0.13841658746083713</v>
      </c>
      <c r="E101" s="14">
        <v>45755616.460000001</v>
      </c>
      <c r="F101" s="13">
        <f t="shared" si="15"/>
        <v>0.24919182685532493</v>
      </c>
      <c r="G101" s="15">
        <f t="shared" si="16"/>
        <v>11636.728499491353</v>
      </c>
      <c r="J101" s="3"/>
      <c r="M101" s="3"/>
      <c r="N101" s="16"/>
      <c r="O101" s="16"/>
      <c r="S101" s="3"/>
      <c r="T101" s="16"/>
      <c r="Z101" s="36"/>
      <c r="AA101" s="36"/>
    </row>
    <row r="102" spans="1:27" ht="12.75" customHeight="1" x14ac:dyDescent="0.3">
      <c r="A102" s="2" t="s">
        <v>48</v>
      </c>
      <c r="B102" s="11">
        <v>20221</v>
      </c>
      <c r="C102" s="12">
        <v>3547</v>
      </c>
      <c r="D102" s="13">
        <f t="shared" si="14"/>
        <v>0.13888018794048551</v>
      </c>
      <c r="E102" s="14">
        <v>37282490.560000002</v>
      </c>
      <c r="F102" s="13">
        <f t="shared" si="15"/>
        <v>0.24867390933275585</v>
      </c>
      <c r="G102" s="15">
        <f t="shared" si="16"/>
        <v>10510.992545813364</v>
      </c>
      <c r="J102" s="3"/>
      <c r="M102" s="3"/>
      <c r="N102" s="16"/>
      <c r="O102" s="16"/>
      <c r="S102" s="3"/>
      <c r="T102" s="16"/>
      <c r="Z102" s="36"/>
      <c r="AA102" s="36"/>
    </row>
    <row r="103" spans="1:27" ht="12.75" customHeight="1" x14ac:dyDescent="0.3">
      <c r="A103" s="2" t="s">
        <v>48</v>
      </c>
      <c r="B103" s="11">
        <v>20222</v>
      </c>
      <c r="C103" s="12">
        <v>4258</v>
      </c>
      <c r="D103" s="13">
        <f t="shared" si="14"/>
        <v>0.13894146054950074</v>
      </c>
      <c r="E103" s="14">
        <v>45278814.390000001</v>
      </c>
      <c r="F103" s="13">
        <f t="shared" si="15"/>
        <v>0.24048001269851846</v>
      </c>
      <c r="G103" s="15">
        <f t="shared" si="16"/>
        <v>10633.822073743542</v>
      </c>
      <c r="J103" s="3"/>
      <c r="M103" s="3"/>
      <c r="N103" s="16"/>
      <c r="O103" s="16"/>
      <c r="S103" s="3"/>
      <c r="T103" s="16"/>
      <c r="Z103" s="36"/>
      <c r="AA103" s="36"/>
    </row>
    <row r="104" spans="1:27" ht="12.75" customHeight="1" x14ac:dyDescent="0.3">
      <c r="A104" s="2" t="s">
        <v>48</v>
      </c>
      <c r="B104" s="11">
        <v>20231</v>
      </c>
      <c r="C104" s="12">
        <v>4219</v>
      </c>
      <c r="D104" s="13">
        <f t="shared" si="14"/>
        <v>0.14347900017003912</v>
      </c>
      <c r="E104" s="14">
        <v>39656853.850000001</v>
      </c>
      <c r="F104" s="13">
        <f t="shared" si="15"/>
        <v>0.23877265166739811</v>
      </c>
      <c r="G104" s="15">
        <f t="shared" ref="G104:G105" si="17">E104/C104</f>
        <v>9399.5861223038646</v>
      </c>
      <c r="J104" s="3"/>
      <c r="M104" s="3"/>
      <c r="N104" s="16"/>
      <c r="O104" s="16"/>
      <c r="S104" s="3"/>
      <c r="T104" s="16"/>
      <c r="Z104" s="36"/>
      <c r="AA104" s="36"/>
    </row>
    <row r="105" spans="1:27" ht="12.75" customHeight="1" x14ac:dyDescent="0.3">
      <c r="A105" s="2" t="s">
        <v>48</v>
      </c>
      <c r="B105" s="11">
        <v>20232</v>
      </c>
      <c r="C105" s="12">
        <v>5056</v>
      </c>
      <c r="D105" s="13">
        <f t="shared" si="14"/>
        <v>0.14608494654724069</v>
      </c>
      <c r="E105" s="14">
        <v>45727045.710000001</v>
      </c>
      <c r="F105" s="13">
        <f t="shared" si="15"/>
        <v>0.2442895791431173</v>
      </c>
      <c r="G105" s="15">
        <f t="shared" si="17"/>
        <v>9044.1150534018998</v>
      </c>
      <c r="J105" s="3"/>
      <c r="M105" s="3"/>
      <c r="N105" s="16"/>
      <c r="O105" s="16"/>
      <c r="S105" s="3"/>
      <c r="T105" s="16"/>
      <c r="Z105" s="36"/>
      <c r="AA105" s="36"/>
    </row>
    <row r="106" spans="1:27" ht="12.75" customHeight="1" x14ac:dyDescent="0.3">
      <c r="A106" s="2" t="s">
        <v>48</v>
      </c>
      <c r="B106" s="11">
        <v>20241</v>
      </c>
      <c r="C106" s="12">
        <v>4712</v>
      </c>
      <c r="D106" s="13">
        <f t="shared" si="14"/>
        <v>0.14766068126978157</v>
      </c>
      <c r="E106" s="14">
        <v>35715561.359999999</v>
      </c>
      <c r="F106" s="13">
        <f t="shared" si="15"/>
        <v>0.23512056720601349</v>
      </c>
      <c r="G106" s="15">
        <f t="shared" ref="G106:G107" si="18">E106/C106</f>
        <v>7579.7031748726658</v>
      </c>
      <c r="J106" s="3"/>
      <c r="M106" s="3"/>
      <c r="N106" s="16"/>
      <c r="O106" s="16"/>
      <c r="S106" s="3"/>
      <c r="T106" s="16"/>
      <c r="Z106" s="36"/>
      <c r="AA106" s="36"/>
    </row>
    <row r="107" spans="1:27" ht="12.75" customHeight="1" x14ac:dyDescent="0.3">
      <c r="A107" s="2" t="s">
        <v>48</v>
      </c>
      <c r="B107" s="11">
        <v>20242</v>
      </c>
      <c r="C107" s="12">
        <v>5269</v>
      </c>
      <c r="D107" s="13">
        <f t="shared" si="14"/>
        <v>0.14685470609548762</v>
      </c>
      <c r="E107" s="14">
        <v>32760239.629999999</v>
      </c>
      <c r="F107" s="13">
        <f t="shared" si="15"/>
        <v>0.22018052297914589</v>
      </c>
      <c r="G107" s="15">
        <f t="shared" si="18"/>
        <v>6217.5440557980637</v>
      </c>
      <c r="J107" s="3"/>
      <c r="M107" s="3"/>
      <c r="N107" s="16"/>
      <c r="O107" s="16"/>
      <c r="S107" s="3"/>
      <c r="T107" s="16"/>
      <c r="Z107" s="36"/>
      <c r="AA107" s="36"/>
    </row>
    <row r="108" spans="1:27" ht="12.75" customHeight="1" x14ac:dyDescent="0.3">
      <c r="A108" s="2" t="s">
        <v>48</v>
      </c>
      <c r="B108" s="11">
        <v>20251</v>
      </c>
      <c r="C108" s="12">
        <v>4601</v>
      </c>
      <c r="D108" s="13">
        <f t="shared" si="14"/>
        <v>0.1475199589598897</v>
      </c>
      <c r="E108" s="14">
        <v>17413417.789999999</v>
      </c>
      <c r="F108" s="13">
        <f t="shared" si="15"/>
        <v>0.1898839540972769</v>
      </c>
      <c r="G108" s="15">
        <f t="shared" ref="G108" si="19">E108/C108</f>
        <v>3784.7028450336879</v>
      </c>
      <c r="J108" s="3"/>
      <c r="M108" s="3"/>
      <c r="N108" s="16"/>
      <c r="O108" s="16"/>
      <c r="S108" s="3"/>
      <c r="T108" s="16"/>
      <c r="Z108" s="36"/>
      <c r="AA108" s="36"/>
    </row>
    <row r="109" spans="1:27" ht="12.75" customHeight="1" x14ac:dyDescent="0.3">
      <c r="A109" s="2" t="s">
        <v>48</v>
      </c>
      <c r="B109" s="11">
        <v>20252</v>
      </c>
      <c r="C109" s="12">
        <v>2632</v>
      </c>
      <c r="D109" s="13">
        <f t="shared" si="14"/>
        <v>0.13958421722528638</v>
      </c>
      <c r="E109" s="14">
        <v>4644321.6900000004</v>
      </c>
      <c r="F109" s="13">
        <f t="shared" si="15"/>
        <v>0.15669461128122236</v>
      </c>
      <c r="G109" s="15">
        <f t="shared" ref="G109" si="20">E109/C109</f>
        <v>1764.5599126139819</v>
      </c>
      <c r="J109" s="3"/>
      <c r="M109" s="3"/>
      <c r="N109" s="16"/>
      <c r="O109" s="16"/>
      <c r="S109" s="3"/>
      <c r="T109" s="16"/>
      <c r="Z109" s="36"/>
      <c r="AA109" s="36"/>
    </row>
    <row r="110" spans="1:27" ht="12.75" customHeight="1" x14ac:dyDescent="0.3">
      <c r="A110" s="2" t="s">
        <v>49</v>
      </c>
      <c r="B110" s="11">
        <v>20131</v>
      </c>
      <c r="C110" s="12">
        <v>404</v>
      </c>
      <c r="D110" s="13">
        <f t="shared" ref="D110:D135" si="21">C110/C214</f>
        <v>1.526602176541717E-2</v>
      </c>
      <c r="E110" s="14">
        <v>5013775.63</v>
      </c>
      <c r="F110" s="13">
        <f t="shared" ref="F110:F135" si="22">E110/E214</f>
        <v>3.2134116795895278E-2</v>
      </c>
      <c r="G110" s="15">
        <f t="shared" si="16"/>
        <v>12410.335717821781</v>
      </c>
      <c r="J110" s="3"/>
      <c r="M110" s="3"/>
      <c r="N110" s="16"/>
      <c r="O110" s="16"/>
      <c r="S110" s="3"/>
      <c r="T110" s="16"/>
      <c r="Z110" s="36"/>
      <c r="AA110" s="36"/>
    </row>
    <row r="111" spans="1:27" ht="12.75" customHeight="1" x14ac:dyDescent="0.3">
      <c r="A111" s="2" t="s">
        <v>49</v>
      </c>
      <c r="B111" s="11">
        <v>20132</v>
      </c>
      <c r="C111" s="12">
        <v>490</v>
      </c>
      <c r="D111" s="13">
        <f t="shared" si="21"/>
        <v>1.5285273107277661E-2</v>
      </c>
      <c r="E111" s="14">
        <v>5919035.5300000003</v>
      </c>
      <c r="F111" s="13">
        <f t="shared" si="22"/>
        <v>3.0507202469354816E-2</v>
      </c>
      <c r="G111" s="15">
        <f t="shared" si="16"/>
        <v>12079.664346938776</v>
      </c>
      <c r="J111" s="3"/>
      <c r="M111" s="3"/>
      <c r="N111" s="16"/>
      <c r="O111" s="16"/>
      <c r="S111" s="3"/>
      <c r="T111" s="16"/>
      <c r="Z111" s="36"/>
      <c r="AA111" s="36"/>
    </row>
    <row r="112" spans="1:27" ht="12.75" customHeight="1" x14ac:dyDescent="0.3">
      <c r="A112" s="2" t="s">
        <v>49</v>
      </c>
      <c r="B112" s="11">
        <v>20141</v>
      </c>
      <c r="C112" s="12">
        <v>435</v>
      </c>
      <c r="D112" s="13">
        <f t="shared" si="21"/>
        <v>1.519650655021834E-2</v>
      </c>
      <c r="E112" s="14">
        <v>5737799.8300000001</v>
      </c>
      <c r="F112" s="13">
        <f t="shared" si="22"/>
        <v>3.2839595023118645E-2</v>
      </c>
      <c r="G112" s="15">
        <f t="shared" si="16"/>
        <v>13190.34443678161</v>
      </c>
      <c r="J112" s="3"/>
      <c r="M112" s="3"/>
      <c r="N112" s="16"/>
      <c r="O112" s="16"/>
      <c r="S112" s="3"/>
      <c r="T112" s="16"/>
      <c r="Z112" s="36"/>
      <c r="AA112" s="36"/>
    </row>
    <row r="113" spans="1:27" ht="12.75" customHeight="1" x14ac:dyDescent="0.3">
      <c r="A113" s="2" t="s">
        <v>49</v>
      </c>
      <c r="B113" s="11">
        <v>20142</v>
      </c>
      <c r="C113" s="12">
        <v>478</v>
      </c>
      <c r="D113" s="13">
        <f t="shared" si="21"/>
        <v>1.5452752723628487E-2</v>
      </c>
      <c r="E113" s="14">
        <v>5837443.4000000004</v>
      </c>
      <c r="F113" s="13">
        <f t="shared" si="22"/>
        <v>2.7922030288196259E-2</v>
      </c>
      <c r="G113" s="15">
        <f t="shared" si="16"/>
        <v>12212.224686192469</v>
      </c>
      <c r="J113" s="3"/>
      <c r="M113" s="3"/>
      <c r="N113" s="16"/>
      <c r="O113" s="16"/>
      <c r="S113" s="3"/>
      <c r="T113" s="16"/>
      <c r="Z113" s="36"/>
      <c r="AA113" s="36"/>
    </row>
    <row r="114" spans="1:27" ht="12.75" customHeight="1" x14ac:dyDescent="0.3">
      <c r="A114" s="2" t="s">
        <v>49</v>
      </c>
      <c r="B114" s="11">
        <v>20151</v>
      </c>
      <c r="C114" s="12">
        <v>456</v>
      </c>
      <c r="D114" s="13">
        <f t="shared" si="21"/>
        <v>1.4818184772365385E-2</v>
      </c>
      <c r="E114" s="14">
        <v>6084753.7199999997</v>
      </c>
      <c r="F114" s="13">
        <f t="shared" si="22"/>
        <v>3.1049056556634834E-2</v>
      </c>
      <c r="G114" s="15">
        <f t="shared" si="16"/>
        <v>13343.758157894736</v>
      </c>
      <c r="J114" s="3"/>
      <c r="M114" s="3"/>
      <c r="N114" s="16"/>
      <c r="O114" s="16"/>
      <c r="S114" s="3"/>
      <c r="T114" s="16"/>
      <c r="Z114" s="36"/>
      <c r="AA114" s="36"/>
    </row>
    <row r="115" spans="1:27" ht="12.75" customHeight="1" x14ac:dyDescent="0.3">
      <c r="A115" s="2" t="s">
        <v>49</v>
      </c>
      <c r="B115" s="11">
        <v>20152</v>
      </c>
      <c r="C115" s="12">
        <v>645</v>
      </c>
      <c r="D115" s="13">
        <f t="shared" si="21"/>
        <v>1.8774013272790779E-2</v>
      </c>
      <c r="E115" s="14">
        <v>7786432.9400000004</v>
      </c>
      <c r="F115" s="13">
        <f t="shared" si="22"/>
        <v>3.1798599707335451E-2</v>
      </c>
      <c r="G115" s="15">
        <f t="shared" si="16"/>
        <v>12071.989054263566</v>
      </c>
      <c r="J115" s="3"/>
      <c r="M115" s="3"/>
      <c r="N115" s="16"/>
      <c r="O115" s="16"/>
      <c r="S115" s="3"/>
      <c r="T115" s="16"/>
      <c r="Z115" s="36"/>
      <c r="AA115" s="36"/>
    </row>
    <row r="116" spans="1:27" ht="12.75" customHeight="1" x14ac:dyDescent="0.3">
      <c r="A116" s="2" t="s">
        <v>49</v>
      </c>
      <c r="B116" s="11">
        <v>20161</v>
      </c>
      <c r="C116" s="12">
        <v>565</v>
      </c>
      <c r="D116" s="13">
        <f t="shared" si="21"/>
        <v>1.7701610376590012E-2</v>
      </c>
      <c r="E116" s="14">
        <v>7797805.0099999998</v>
      </c>
      <c r="F116" s="13">
        <f t="shared" si="22"/>
        <v>3.5334563738319467E-2</v>
      </c>
      <c r="G116" s="15">
        <f t="shared" si="16"/>
        <v>13801.424796460176</v>
      </c>
      <c r="J116" s="3"/>
      <c r="M116" s="3"/>
      <c r="N116" s="16"/>
      <c r="O116" s="16"/>
      <c r="S116" s="3"/>
      <c r="T116" s="16"/>
      <c r="Z116" s="36"/>
      <c r="AA116" s="36"/>
    </row>
    <row r="117" spans="1:27" ht="12.75" customHeight="1" x14ac:dyDescent="0.3">
      <c r="A117" s="2" t="s">
        <v>49</v>
      </c>
      <c r="B117" s="11">
        <v>20162</v>
      </c>
      <c r="C117" s="12">
        <v>649</v>
      </c>
      <c r="D117" s="13">
        <f t="shared" si="21"/>
        <v>1.7340422689502231E-2</v>
      </c>
      <c r="E117" s="14">
        <v>6914143.6600000001</v>
      </c>
      <c r="F117" s="13">
        <f t="shared" si="22"/>
        <v>2.8610493538949604E-2</v>
      </c>
      <c r="G117" s="15">
        <f t="shared" si="16"/>
        <v>10653.534144838213</v>
      </c>
      <c r="J117" s="3"/>
      <c r="M117" s="3"/>
      <c r="N117" s="16"/>
      <c r="O117" s="16"/>
      <c r="S117" s="3"/>
      <c r="T117" s="16"/>
      <c r="Z117" s="36"/>
      <c r="AA117" s="36"/>
    </row>
    <row r="118" spans="1:27" ht="12.75" customHeight="1" x14ac:dyDescent="0.3">
      <c r="A118" s="2" t="s">
        <v>49</v>
      </c>
      <c r="B118" s="11">
        <v>20171</v>
      </c>
      <c r="C118" s="12">
        <v>480</v>
      </c>
      <c r="D118" s="13">
        <f t="shared" si="21"/>
        <v>1.4563548651354714E-2</v>
      </c>
      <c r="E118" s="14">
        <v>5018026.9400000004</v>
      </c>
      <c r="F118" s="13">
        <f t="shared" si="22"/>
        <v>2.5008258257660967E-2</v>
      </c>
      <c r="G118" s="15">
        <f t="shared" si="16"/>
        <v>10454.222791666667</v>
      </c>
      <c r="J118" s="3"/>
      <c r="M118" s="3"/>
      <c r="N118" s="16"/>
      <c r="O118" s="16"/>
      <c r="S118" s="3"/>
      <c r="T118" s="16"/>
      <c r="Z118" s="36"/>
      <c r="AA118" s="36"/>
    </row>
    <row r="119" spans="1:27" ht="12.75" customHeight="1" x14ac:dyDescent="0.3">
      <c r="A119" s="2" t="s">
        <v>49</v>
      </c>
      <c r="B119" s="11">
        <v>20172</v>
      </c>
      <c r="C119" s="12">
        <v>594</v>
      </c>
      <c r="D119" s="13">
        <f t="shared" si="21"/>
        <v>1.5481247882405066E-2</v>
      </c>
      <c r="E119" s="14">
        <v>6597274.1500000004</v>
      </c>
      <c r="F119" s="13">
        <f t="shared" si="22"/>
        <v>2.7724329271875563E-2</v>
      </c>
      <c r="G119" s="15">
        <f t="shared" si="16"/>
        <v>11106.522138047139</v>
      </c>
      <c r="J119" s="3"/>
      <c r="M119" s="3"/>
      <c r="N119" s="16"/>
      <c r="O119" s="16"/>
      <c r="S119" s="3"/>
      <c r="T119" s="16"/>
      <c r="Z119" s="36"/>
      <c r="AA119" s="36"/>
    </row>
    <row r="120" spans="1:27" ht="12.75" customHeight="1" x14ac:dyDescent="0.3">
      <c r="A120" s="2" t="s">
        <v>49</v>
      </c>
      <c r="B120" s="11">
        <v>20181</v>
      </c>
      <c r="C120" s="12">
        <v>468</v>
      </c>
      <c r="D120" s="13">
        <f t="shared" si="21"/>
        <v>1.3997726864868098E-2</v>
      </c>
      <c r="E120" s="14">
        <v>5372025.4000000004</v>
      </c>
      <c r="F120" s="13">
        <f t="shared" si="22"/>
        <v>2.6172857763617476E-2</v>
      </c>
      <c r="G120" s="15">
        <f t="shared" si="16"/>
        <v>11478.686752136753</v>
      </c>
      <c r="J120" s="3"/>
      <c r="M120" s="3"/>
      <c r="N120" s="16"/>
      <c r="O120" s="16"/>
      <c r="S120" s="3"/>
      <c r="T120" s="16"/>
      <c r="Z120" s="36"/>
      <c r="AA120" s="36"/>
    </row>
    <row r="121" spans="1:27" ht="12.75" customHeight="1" x14ac:dyDescent="0.3">
      <c r="A121" s="2" t="s">
        <v>49</v>
      </c>
      <c r="B121" s="11">
        <v>20182</v>
      </c>
      <c r="C121" s="12">
        <v>521</v>
      </c>
      <c r="D121" s="13">
        <f t="shared" si="21"/>
        <v>1.3751781660771789E-2</v>
      </c>
      <c r="E121" s="14">
        <v>5750230.6500000004</v>
      </c>
      <c r="F121" s="13">
        <f t="shared" si="22"/>
        <v>2.4277169669890953E-2</v>
      </c>
      <c r="G121" s="15">
        <f t="shared" si="16"/>
        <v>11036.911036468331</v>
      </c>
      <c r="J121" s="3"/>
      <c r="M121" s="3"/>
      <c r="N121" s="16"/>
      <c r="O121" s="16"/>
      <c r="S121" s="3"/>
      <c r="T121" s="16"/>
      <c r="Z121" s="36"/>
      <c r="AA121" s="36"/>
    </row>
    <row r="122" spans="1:27" ht="12.75" customHeight="1" x14ac:dyDescent="0.3">
      <c r="A122" s="2" t="s">
        <v>49</v>
      </c>
      <c r="B122" s="11">
        <v>20191</v>
      </c>
      <c r="C122" s="12">
        <v>422</v>
      </c>
      <c r="D122" s="13">
        <f t="shared" si="21"/>
        <v>1.25025923621604E-2</v>
      </c>
      <c r="E122" s="14">
        <v>4985385.75</v>
      </c>
      <c r="F122" s="13">
        <f t="shared" si="22"/>
        <v>2.3646436484130291E-2</v>
      </c>
      <c r="G122" s="15">
        <f t="shared" si="16"/>
        <v>11813.710308056872</v>
      </c>
      <c r="J122" s="3"/>
      <c r="M122" s="3"/>
      <c r="N122" s="16"/>
      <c r="O122" s="16"/>
      <c r="S122" s="3"/>
      <c r="T122" s="16"/>
      <c r="Z122" s="36"/>
      <c r="AA122" s="36"/>
    </row>
    <row r="123" spans="1:27" ht="12.75" customHeight="1" x14ac:dyDescent="0.3">
      <c r="A123" s="2" t="s">
        <v>49</v>
      </c>
      <c r="B123" s="11">
        <v>20192</v>
      </c>
      <c r="C123" s="12">
        <v>563</v>
      </c>
      <c r="D123" s="13">
        <f t="shared" si="21"/>
        <v>1.4571147574926238E-2</v>
      </c>
      <c r="E123" s="14">
        <v>6802485.3499999996</v>
      </c>
      <c r="F123" s="13">
        <f t="shared" si="22"/>
        <v>2.8299399447809348E-2</v>
      </c>
      <c r="G123" s="15">
        <f t="shared" si="16"/>
        <v>12082.567229129661</v>
      </c>
      <c r="J123" s="3"/>
      <c r="M123" s="3"/>
      <c r="N123" s="16"/>
      <c r="O123" s="16"/>
      <c r="S123" s="3"/>
      <c r="T123" s="16"/>
      <c r="Z123" s="36"/>
      <c r="AA123" s="36"/>
    </row>
    <row r="124" spans="1:27" ht="12.75" customHeight="1" x14ac:dyDescent="0.3">
      <c r="A124" s="2" t="s">
        <v>49</v>
      </c>
      <c r="B124" s="11">
        <v>20201</v>
      </c>
      <c r="C124" s="12">
        <v>295</v>
      </c>
      <c r="D124" s="13">
        <f t="shared" si="21"/>
        <v>1.5181925788688178E-2</v>
      </c>
      <c r="E124" s="14">
        <v>3766515.09</v>
      </c>
      <c r="F124" s="13">
        <f t="shared" si="22"/>
        <v>2.746042699279647E-2</v>
      </c>
      <c r="G124" s="15">
        <f t="shared" si="16"/>
        <v>12767.847762711865</v>
      </c>
      <c r="J124" s="3"/>
      <c r="M124" s="3"/>
      <c r="N124" s="16"/>
      <c r="O124" s="16"/>
      <c r="S124" s="3"/>
      <c r="T124" s="16"/>
      <c r="Z124" s="36"/>
      <c r="AA124" s="36"/>
    </row>
    <row r="125" spans="1:27" ht="12.75" customHeight="1" x14ac:dyDescent="0.3">
      <c r="A125" s="2" t="s">
        <v>49</v>
      </c>
      <c r="B125" s="11">
        <v>20202</v>
      </c>
      <c r="C125" s="12">
        <v>378</v>
      </c>
      <c r="D125" s="13">
        <f t="shared" si="21"/>
        <v>1.5392132909846078E-2</v>
      </c>
      <c r="E125" s="14">
        <v>4971520.04</v>
      </c>
      <c r="F125" s="13">
        <f t="shared" si="22"/>
        <v>2.9110369280462744E-2</v>
      </c>
      <c r="G125" s="15">
        <f t="shared" si="16"/>
        <v>13152.169417989418</v>
      </c>
      <c r="J125" s="3"/>
      <c r="M125" s="3"/>
      <c r="N125" s="16"/>
      <c r="O125" s="16"/>
      <c r="S125" s="3"/>
      <c r="T125" s="16"/>
      <c r="Z125" s="36"/>
      <c r="AA125" s="36"/>
    </row>
    <row r="126" spans="1:27" ht="12.75" customHeight="1" x14ac:dyDescent="0.3">
      <c r="A126" s="2" t="s">
        <v>49</v>
      </c>
      <c r="B126" s="11">
        <v>20211</v>
      </c>
      <c r="C126" s="12">
        <v>310</v>
      </c>
      <c r="D126" s="13">
        <f t="shared" si="21"/>
        <v>1.6929714379334826E-2</v>
      </c>
      <c r="E126" s="14">
        <v>3749496.2</v>
      </c>
      <c r="F126" s="13">
        <f t="shared" si="22"/>
        <v>3.1468376872160649E-2</v>
      </c>
      <c r="G126" s="15">
        <f t="shared" si="16"/>
        <v>12095.149032258065</v>
      </c>
      <c r="J126" s="3"/>
      <c r="M126" s="3"/>
      <c r="N126" s="16"/>
      <c r="O126" s="16"/>
      <c r="S126" s="3"/>
      <c r="T126" s="16"/>
      <c r="Z126" s="36"/>
      <c r="AA126" s="36"/>
    </row>
    <row r="127" spans="1:27" ht="12.75" customHeight="1" x14ac:dyDescent="0.3">
      <c r="A127" s="2" t="s">
        <v>49</v>
      </c>
      <c r="B127" s="11">
        <v>20212</v>
      </c>
      <c r="C127" s="12">
        <v>441</v>
      </c>
      <c r="D127" s="13">
        <f t="shared" si="21"/>
        <v>1.5524342591614743E-2</v>
      </c>
      <c r="E127" s="14">
        <v>4878788.72</v>
      </c>
      <c r="F127" s="13">
        <f t="shared" si="22"/>
        <v>2.657060199463767E-2</v>
      </c>
      <c r="G127" s="15">
        <f t="shared" si="16"/>
        <v>11063.012970521542</v>
      </c>
      <c r="J127" s="3"/>
      <c r="M127" s="3"/>
      <c r="N127" s="16"/>
      <c r="O127" s="16"/>
      <c r="S127" s="3"/>
      <c r="T127" s="16"/>
      <c r="Z127" s="36"/>
      <c r="AA127" s="36"/>
    </row>
    <row r="128" spans="1:27" ht="12.75" customHeight="1" x14ac:dyDescent="0.3">
      <c r="A128" s="2" t="s">
        <v>49</v>
      </c>
      <c r="B128" s="11">
        <v>20221</v>
      </c>
      <c r="C128" s="12">
        <v>351</v>
      </c>
      <c r="D128" s="13">
        <f t="shared" si="21"/>
        <v>1.3743148003132342E-2</v>
      </c>
      <c r="E128" s="14">
        <v>4073510.38</v>
      </c>
      <c r="F128" s="13">
        <f t="shared" si="22"/>
        <v>2.7170281161124226E-2</v>
      </c>
      <c r="G128" s="15">
        <f t="shared" si="16"/>
        <v>11605.442678062678</v>
      </c>
      <c r="J128" s="3"/>
      <c r="M128" s="3"/>
      <c r="N128" s="16"/>
      <c r="O128" s="16"/>
      <c r="S128" s="3"/>
      <c r="T128" s="16"/>
      <c r="Z128" s="36"/>
      <c r="AA128" s="36"/>
    </row>
    <row r="129" spans="1:27" ht="12.75" customHeight="1" x14ac:dyDescent="0.3">
      <c r="A129" s="2" t="s">
        <v>49</v>
      </c>
      <c r="B129" s="11">
        <v>20222</v>
      </c>
      <c r="C129" s="12">
        <v>522</v>
      </c>
      <c r="D129" s="13">
        <f t="shared" si="21"/>
        <v>1.7033218038243165E-2</v>
      </c>
      <c r="E129" s="14">
        <v>5865924.9500000002</v>
      </c>
      <c r="F129" s="13">
        <f t="shared" si="22"/>
        <v>3.1154475342801843E-2</v>
      </c>
      <c r="G129" s="15">
        <f t="shared" si="16"/>
        <v>11237.404118773946</v>
      </c>
      <c r="J129" s="3"/>
      <c r="M129" s="3"/>
      <c r="N129" s="16"/>
      <c r="O129" s="16"/>
      <c r="S129" s="3"/>
      <c r="T129" s="16"/>
      <c r="Z129" s="36"/>
      <c r="AA129" s="36"/>
    </row>
    <row r="130" spans="1:27" ht="12.75" customHeight="1" x14ac:dyDescent="0.3">
      <c r="A130" s="2" t="s">
        <v>49</v>
      </c>
      <c r="B130" s="11">
        <v>20231</v>
      </c>
      <c r="C130" s="12">
        <v>417</v>
      </c>
      <c r="D130" s="13">
        <f t="shared" si="21"/>
        <v>1.4181261690188744E-2</v>
      </c>
      <c r="E130" s="14">
        <v>4696698.5999999996</v>
      </c>
      <c r="F130" s="13">
        <f t="shared" si="22"/>
        <v>2.8278672409222303E-2</v>
      </c>
      <c r="G130" s="15">
        <f t="shared" ref="G130:G131" si="23">E130/C130</f>
        <v>11263.066187050359</v>
      </c>
      <c r="J130" s="3"/>
      <c r="M130" s="3"/>
      <c r="N130" s="16"/>
      <c r="O130" s="16"/>
      <c r="S130" s="3"/>
      <c r="T130" s="16"/>
      <c r="Z130" s="36"/>
      <c r="AA130" s="36"/>
    </row>
    <row r="131" spans="1:27" ht="12.75" customHeight="1" x14ac:dyDescent="0.3">
      <c r="A131" s="2" t="s">
        <v>49</v>
      </c>
      <c r="B131" s="11">
        <v>20232</v>
      </c>
      <c r="C131" s="12">
        <v>485</v>
      </c>
      <c r="D131" s="13">
        <f t="shared" si="21"/>
        <v>1.4013290956370991E-2</v>
      </c>
      <c r="E131" s="14">
        <v>5055984.4800000004</v>
      </c>
      <c r="F131" s="13">
        <f t="shared" si="22"/>
        <v>2.7010805128467437E-2</v>
      </c>
      <c r="G131" s="15">
        <f t="shared" si="23"/>
        <v>10424.710268041237</v>
      </c>
      <c r="J131" s="3"/>
      <c r="M131" s="3"/>
      <c r="N131" s="16"/>
      <c r="O131" s="16"/>
      <c r="S131" s="3"/>
      <c r="T131" s="16"/>
      <c r="Z131" s="36"/>
      <c r="AA131" s="36"/>
    </row>
    <row r="132" spans="1:27" ht="12.75" customHeight="1" x14ac:dyDescent="0.3">
      <c r="A132" s="2" t="s">
        <v>49</v>
      </c>
      <c r="B132" s="11">
        <v>20241</v>
      </c>
      <c r="C132" s="12">
        <v>395</v>
      </c>
      <c r="D132" s="13">
        <f t="shared" si="21"/>
        <v>1.2378176804236784E-2</v>
      </c>
      <c r="E132" s="14">
        <v>3735662.64</v>
      </c>
      <c r="F132" s="13">
        <f t="shared" si="22"/>
        <v>2.4592392933540996E-2</v>
      </c>
      <c r="G132" s="15">
        <f t="shared" ref="G132:G133" si="24">E132/C132</f>
        <v>9457.3737721518992</v>
      </c>
      <c r="J132" s="3"/>
      <c r="M132" s="3"/>
      <c r="N132" s="16"/>
      <c r="O132" s="16"/>
      <c r="S132" s="3"/>
      <c r="T132" s="16"/>
      <c r="Z132" s="36"/>
      <c r="AA132" s="36"/>
    </row>
    <row r="133" spans="1:27" ht="12.75" customHeight="1" x14ac:dyDescent="0.3">
      <c r="A133" s="2" t="s">
        <v>49</v>
      </c>
      <c r="B133" s="11">
        <v>20242</v>
      </c>
      <c r="C133" s="12">
        <v>483</v>
      </c>
      <c r="D133" s="13">
        <f t="shared" si="21"/>
        <v>1.3461913654226706E-2</v>
      </c>
      <c r="E133" s="14">
        <v>3719448</v>
      </c>
      <c r="F133" s="13">
        <f t="shared" si="22"/>
        <v>2.4998291071222492E-2</v>
      </c>
      <c r="G133" s="15">
        <f t="shared" si="24"/>
        <v>7700.7204968944097</v>
      </c>
      <c r="J133" s="3"/>
      <c r="M133" s="3"/>
      <c r="N133" s="16"/>
      <c r="O133" s="16"/>
      <c r="S133" s="3"/>
      <c r="T133" s="16"/>
      <c r="Z133" s="36"/>
      <c r="AA133" s="36"/>
    </row>
    <row r="134" spans="1:27" ht="12.75" customHeight="1" x14ac:dyDescent="0.3">
      <c r="A134" s="2" t="s">
        <v>49</v>
      </c>
      <c r="B134" s="11">
        <v>20251</v>
      </c>
      <c r="C134" s="12">
        <v>352</v>
      </c>
      <c r="D134" s="13">
        <f t="shared" si="21"/>
        <v>1.1286030331206514E-2</v>
      </c>
      <c r="E134" s="14">
        <v>1629073.14</v>
      </c>
      <c r="F134" s="13">
        <f t="shared" si="22"/>
        <v>1.7764166292185812E-2</v>
      </c>
      <c r="G134" s="15">
        <f t="shared" ref="G134" si="25">E134/C134</f>
        <v>4628.0486931818177</v>
      </c>
      <c r="J134" s="3"/>
      <c r="M134" s="3"/>
      <c r="N134" s="16"/>
      <c r="O134" s="16"/>
      <c r="S134" s="3"/>
      <c r="T134" s="16"/>
      <c r="Z134" s="36"/>
      <c r="AA134" s="36"/>
    </row>
    <row r="135" spans="1:27" ht="12.75" customHeight="1" x14ac:dyDescent="0.3">
      <c r="A135" s="2" t="s">
        <v>49</v>
      </c>
      <c r="B135" s="11">
        <v>20252</v>
      </c>
      <c r="C135" s="12">
        <v>235</v>
      </c>
      <c r="D135" s="13">
        <f t="shared" si="21"/>
        <v>1.2462876537971998E-2</v>
      </c>
      <c r="E135" s="14">
        <v>494754.77</v>
      </c>
      <c r="F135" s="13">
        <f t="shared" si="22"/>
        <v>1.6692514330263926E-2</v>
      </c>
      <c r="G135" s="15">
        <f t="shared" ref="G135" si="26">E135/C135</f>
        <v>2105.3394468085107</v>
      </c>
      <c r="J135" s="3"/>
      <c r="M135" s="3"/>
      <c r="N135" s="16"/>
      <c r="O135" s="16"/>
      <c r="S135" s="3"/>
      <c r="T135" s="16"/>
      <c r="Z135" s="36"/>
      <c r="AA135" s="36"/>
    </row>
    <row r="136" spans="1:27" ht="12.75" customHeight="1" x14ac:dyDescent="0.3">
      <c r="A136" s="2" t="s">
        <v>50</v>
      </c>
      <c r="B136" s="11">
        <v>20131</v>
      </c>
      <c r="C136" s="12">
        <v>335</v>
      </c>
      <c r="D136" s="13">
        <f t="shared" ref="D136:D161" si="27">C136/C214</f>
        <v>1.2658706166868199E-2</v>
      </c>
      <c r="E136" s="14">
        <v>3484066.2</v>
      </c>
      <c r="F136" s="13">
        <f t="shared" ref="F136:F161" si="28">E136/E214</f>
        <v>2.2329956196191224E-2</v>
      </c>
      <c r="G136" s="15">
        <f t="shared" si="16"/>
        <v>10400.197611940299</v>
      </c>
      <c r="J136" s="3"/>
      <c r="M136" s="3"/>
      <c r="N136" s="16"/>
      <c r="O136" s="16"/>
      <c r="S136" s="3"/>
      <c r="T136" s="16"/>
      <c r="Z136" s="36"/>
      <c r="AA136" s="36"/>
    </row>
    <row r="137" spans="1:27" ht="12.75" customHeight="1" x14ac:dyDescent="0.3">
      <c r="A137" s="2" t="s">
        <v>50</v>
      </c>
      <c r="B137" s="11">
        <v>20132</v>
      </c>
      <c r="C137" s="12">
        <v>459</v>
      </c>
      <c r="D137" s="13">
        <f t="shared" si="27"/>
        <v>1.4318245624980503E-2</v>
      </c>
      <c r="E137" s="14">
        <v>5172528.72</v>
      </c>
      <c r="F137" s="13">
        <f t="shared" si="28"/>
        <v>2.6659644149761116E-2</v>
      </c>
      <c r="G137" s="15">
        <f t="shared" si="16"/>
        <v>11269.125751633987</v>
      </c>
      <c r="J137" s="3"/>
      <c r="M137" s="3"/>
      <c r="N137" s="16"/>
      <c r="O137" s="16"/>
      <c r="S137" s="3"/>
      <c r="T137" s="16"/>
      <c r="Z137" s="36"/>
      <c r="AA137" s="36"/>
    </row>
    <row r="138" spans="1:27" ht="12.75" customHeight="1" x14ac:dyDescent="0.3">
      <c r="A138" s="2" t="s">
        <v>50</v>
      </c>
      <c r="B138" s="11">
        <v>20141</v>
      </c>
      <c r="C138" s="12">
        <v>298</v>
      </c>
      <c r="D138" s="13">
        <f t="shared" si="27"/>
        <v>1.0410480349344978E-2</v>
      </c>
      <c r="E138" s="14">
        <v>3345018.94</v>
      </c>
      <c r="F138" s="13">
        <f t="shared" si="28"/>
        <v>1.9144806474411569E-2</v>
      </c>
      <c r="G138" s="15">
        <f t="shared" si="16"/>
        <v>11224.89577181208</v>
      </c>
      <c r="J138" s="3"/>
      <c r="M138" s="3"/>
      <c r="N138" s="16"/>
      <c r="O138" s="16"/>
      <c r="S138" s="3"/>
      <c r="T138" s="16"/>
      <c r="Z138" s="36"/>
      <c r="AA138" s="36"/>
    </row>
    <row r="139" spans="1:27" ht="12.75" customHeight="1" x14ac:dyDescent="0.3">
      <c r="A139" s="2" t="s">
        <v>50</v>
      </c>
      <c r="B139" s="11">
        <v>20142</v>
      </c>
      <c r="C139" s="12">
        <v>353</v>
      </c>
      <c r="D139" s="13">
        <f t="shared" si="27"/>
        <v>1.1411760902595934E-2</v>
      </c>
      <c r="E139" s="14">
        <v>3499310.15</v>
      </c>
      <c r="F139" s="13">
        <f t="shared" si="28"/>
        <v>1.6738122719287107E-2</v>
      </c>
      <c r="G139" s="15">
        <f t="shared" si="16"/>
        <v>9913.0599150141643</v>
      </c>
      <c r="J139" s="3"/>
      <c r="M139" s="3"/>
      <c r="N139" s="16"/>
      <c r="O139" s="16"/>
      <c r="S139" s="3"/>
      <c r="T139" s="16"/>
      <c r="Z139" s="36"/>
      <c r="AA139" s="36"/>
    </row>
    <row r="140" spans="1:27" ht="12.75" customHeight="1" x14ac:dyDescent="0.3">
      <c r="A140" s="2" t="s">
        <v>50</v>
      </c>
      <c r="B140" s="11">
        <v>20151</v>
      </c>
      <c r="C140" s="12">
        <v>348</v>
      </c>
      <c r="D140" s="13">
        <f t="shared" si="27"/>
        <v>1.13086146946999E-2</v>
      </c>
      <c r="E140" s="14">
        <v>4119952.03</v>
      </c>
      <c r="F140" s="13">
        <f t="shared" si="28"/>
        <v>2.1023139058139646E-2</v>
      </c>
      <c r="G140" s="15">
        <f t="shared" si="16"/>
        <v>11838.942614942529</v>
      </c>
      <c r="J140" s="3"/>
      <c r="M140" s="3"/>
      <c r="N140" s="16"/>
      <c r="O140" s="16"/>
      <c r="S140" s="3"/>
      <c r="T140" s="16"/>
      <c r="Z140" s="36"/>
      <c r="AA140" s="36"/>
    </row>
    <row r="141" spans="1:27" ht="12.75" customHeight="1" x14ac:dyDescent="0.3">
      <c r="A141" s="2" t="s">
        <v>50</v>
      </c>
      <c r="B141" s="11">
        <v>20152</v>
      </c>
      <c r="C141" s="12">
        <v>433</v>
      </c>
      <c r="D141" s="13">
        <f t="shared" si="27"/>
        <v>1.2603329840493655E-2</v>
      </c>
      <c r="E141" s="14">
        <v>5589066.5999999996</v>
      </c>
      <c r="F141" s="13">
        <f t="shared" si="28"/>
        <v>2.282489208094796E-2</v>
      </c>
      <c r="G141" s="15">
        <f t="shared" si="16"/>
        <v>12907.775057736721</v>
      </c>
      <c r="J141" s="3"/>
      <c r="M141" s="3"/>
      <c r="N141" s="16"/>
      <c r="O141" s="16"/>
      <c r="S141" s="3"/>
      <c r="T141" s="16"/>
      <c r="Z141" s="36"/>
      <c r="AA141" s="36"/>
    </row>
    <row r="142" spans="1:27" ht="12.75" customHeight="1" x14ac:dyDescent="0.3">
      <c r="A142" s="2" t="s">
        <v>50</v>
      </c>
      <c r="B142" s="11">
        <v>20161</v>
      </c>
      <c r="C142" s="12">
        <v>352</v>
      </c>
      <c r="D142" s="13">
        <f t="shared" si="27"/>
        <v>1.1028259916034839E-2</v>
      </c>
      <c r="E142" s="14">
        <v>4437144.22</v>
      </c>
      <c r="F142" s="13">
        <f t="shared" si="28"/>
        <v>2.0106242084361355E-2</v>
      </c>
      <c r="G142" s="15">
        <f t="shared" si="16"/>
        <v>12605.523352272727</v>
      </c>
      <c r="J142" s="3"/>
      <c r="M142" s="3"/>
      <c r="N142" s="16"/>
      <c r="O142" s="16"/>
      <c r="S142" s="3"/>
      <c r="T142" s="16"/>
      <c r="Z142" s="36"/>
      <c r="AA142" s="36"/>
    </row>
    <row r="143" spans="1:27" ht="12.75" customHeight="1" x14ac:dyDescent="0.3">
      <c r="A143" s="2" t="s">
        <v>50</v>
      </c>
      <c r="B143" s="11">
        <v>20162</v>
      </c>
      <c r="C143" s="12">
        <v>436</v>
      </c>
      <c r="D143" s="13">
        <f t="shared" si="27"/>
        <v>1.1649344056429849E-2</v>
      </c>
      <c r="E143" s="14">
        <v>5556558.6500000004</v>
      </c>
      <c r="F143" s="13">
        <f t="shared" si="28"/>
        <v>2.2992852502376201E-2</v>
      </c>
      <c r="G143" s="15">
        <f t="shared" si="16"/>
        <v>12744.400573394496</v>
      </c>
      <c r="J143" s="3"/>
      <c r="M143" s="3"/>
      <c r="N143" s="16"/>
      <c r="O143" s="16"/>
      <c r="S143" s="3"/>
      <c r="T143" s="16"/>
      <c r="Z143" s="36"/>
      <c r="AA143" s="36"/>
    </row>
    <row r="144" spans="1:27" ht="12.75" customHeight="1" x14ac:dyDescent="0.3">
      <c r="A144" s="2" t="s">
        <v>50</v>
      </c>
      <c r="B144" s="11">
        <v>20171</v>
      </c>
      <c r="C144" s="12">
        <v>356</v>
      </c>
      <c r="D144" s="13">
        <f t="shared" si="27"/>
        <v>1.0801298583088079E-2</v>
      </c>
      <c r="E144" s="14">
        <v>4106525.99</v>
      </c>
      <c r="F144" s="13">
        <f t="shared" si="28"/>
        <v>2.0465625977631137E-2</v>
      </c>
      <c r="G144" s="15">
        <f t="shared" si="16"/>
        <v>11535.18536516854</v>
      </c>
      <c r="J144" s="3"/>
      <c r="M144" s="3"/>
      <c r="N144" s="16"/>
      <c r="O144" s="16"/>
      <c r="S144" s="3"/>
      <c r="T144" s="16"/>
      <c r="Z144" s="36"/>
      <c r="AA144" s="36"/>
    </row>
    <row r="145" spans="1:27" ht="12.75" customHeight="1" x14ac:dyDescent="0.3">
      <c r="A145" s="2" t="s">
        <v>50</v>
      </c>
      <c r="B145" s="11">
        <v>20172</v>
      </c>
      <c r="C145" s="12">
        <v>433</v>
      </c>
      <c r="D145" s="13">
        <f t="shared" si="27"/>
        <v>1.1285152075894603E-2</v>
      </c>
      <c r="E145" s="14">
        <v>6214813.0800000001</v>
      </c>
      <c r="F145" s="13">
        <f t="shared" si="28"/>
        <v>2.6117078095516028E-2</v>
      </c>
      <c r="G145" s="15">
        <f t="shared" si="16"/>
        <v>14352.917043879908</v>
      </c>
      <c r="J145" s="3"/>
      <c r="M145" s="3"/>
      <c r="N145" s="16"/>
      <c r="O145" s="16"/>
      <c r="S145" s="3"/>
      <c r="T145" s="16"/>
      <c r="Z145" s="36"/>
      <c r="AA145" s="36"/>
    </row>
    <row r="146" spans="1:27" ht="12.75" customHeight="1" x14ac:dyDescent="0.3">
      <c r="A146" s="2" t="s">
        <v>50</v>
      </c>
      <c r="B146" s="11">
        <v>20181</v>
      </c>
      <c r="C146" s="12">
        <v>352</v>
      </c>
      <c r="D146" s="13">
        <f t="shared" si="27"/>
        <v>1.0528204821439253E-2</v>
      </c>
      <c r="E146" s="14">
        <v>4302791.2</v>
      </c>
      <c r="F146" s="13">
        <f t="shared" si="28"/>
        <v>2.096347907516315E-2</v>
      </c>
      <c r="G146" s="15">
        <f t="shared" si="16"/>
        <v>12223.838636363636</v>
      </c>
      <c r="J146" s="3"/>
      <c r="M146" s="3"/>
      <c r="N146" s="16"/>
      <c r="O146" s="16"/>
      <c r="S146" s="3"/>
      <c r="T146" s="16"/>
      <c r="Z146" s="36"/>
      <c r="AA146" s="36"/>
    </row>
    <row r="147" spans="1:27" ht="12.75" customHeight="1" x14ac:dyDescent="0.3">
      <c r="A147" s="2" t="s">
        <v>50</v>
      </c>
      <c r="B147" s="11">
        <v>20182</v>
      </c>
      <c r="C147" s="12">
        <v>409</v>
      </c>
      <c r="D147" s="13">
        <f t="shared" si="27"/>
        <v>1.0795544528321807E-2</v>
      </c>
      <c r="E147" s="14">
        <v>5925840.6699999999</v>
      </c>
      <c r="F147" s="13">
        <f t="shared" si="28"/>
        <v>2.5018585886173155E-2</v>
      </c>
      <c r="G147" s="15">
        <f t="shared" si="16"/>
        <v>14488.607995110024</v>
      </c>
      <c r="J147" s="3"/>
      <c r="M147" s="3"/>
      <c r="N147" s="16"/>
      <c r="O147" s="16"/>
      <c r="S147" s="3"/>
      <c r="T147" s="16"/>
      <c r="Z147" s="36"/>
      <c r="AA147" s="36"/>
    </row>
    <row r="148" spans="1:27" ht="12.75" customHeight="1" x14ac:dyDescent="0.3">
      <c r="A148" s="2" t="s">
        <v>50</v>
      </c>
      <c r="B148" s="11">
        <v>20191</v>
      </c>
      <c r="C148" s="12">
        <v>289</v>
      </c>
      <c r="D148" s="13">
        <f t="shared" si="27"/>
        <v>8.5622018783515531E-3</v>
      </c>
      <c r="E148" s="14">
        <v>3587313.31</v>
      </c>
      <c r="F148" s="13">
        <f t="shared" si="28"/>
        <v>1.7015168050654894E-2</v>
      </c>
      <c r="G148" s="15">
        <f t="shared" si="16"/>
        <v>12412.848823529412</v>
      </c>
      <c r="J148" s="3"/>
      <c r="M148" s="3"/>
      <c r="N148" s="16"/>
      <c r="O148" s="16"/>
      <c r="S148" s="3"/>
      <c r="T148" s="16"/>
      <c r="Z148" s="36"/>
      <c r="AA148" s="36"/>
    </row>
    <row r="149" spans="1:27" ht="12.75" customHeight="1" x14ac:dyDescent="0.3">
      <c r="A149" s="2" t="s">
        <v>50</v>
      </c>
      <c r="B149" s="11">
        <v>20192</v>
      </c>
      <c r="C149" s="12">
        <v>344</v>
      </c>
      <c r="D149" s="13">
        <f t="shared" si="27"/>
        <v>8.9031523370774884E-3</v>
      </c>
      <c r="E149" s="14">
        <v>3870672.85</v>
      </c>
      <c r="F149" s="13">
        <f t="shared" si="28"/>
        <v>1.6102602428087646E-2</v>
      </c>
      <c r="G149" s="15">
        <f t="shared" si="16"/>
        <v>11251.955959302326</v>
      </c>
      <c r="J149" s="3"/>
      <c r="M149" s="3"/>
      <c r="N149" s="16"/>
      <c r="O149" s="16"/>
      <c r="S149" s="3"/>
      <c r="T149" s="16"/>
      <c r="Z149" s="36"/>
      <c r="AA149" s="36"/>
    </row>
    <row r="150" spans="1:27" ht="12.75" customHeight="1" x14ac:dyDescent="0.3">
      <c r="A150" s="2" t="s">
        <v>50</v>
      </c>
      <c r="B150" s="11">
        <v>20201</v>
      </c>
      <c r="C150" s="12">
        <v>204</v>
      </c>
      <c r="D150" s="13">
        <f t="shared" si="27"/>
        <v>1.0498687664041995E-2</v>
      </c>
      <c r="E150" s="14">
        <v>3329973.01</v>
      </c>
      <c r="F150" s="13">
        <f t="shared" si="28"/>
        <v>2.4277741770334364E-2</v>
      </c>
      <c r="G150" s="15">
        <f t="shared" si="16"/>
        <v>16323.397107843137</v>
      </c>
      <c r="J150" s="3"/>
      <c r="M150" s="3"/>
      <c r="N150" s="16"/>
      <c r="O150" s="16"/>
      <c r="S150" s="3"/>
      <c r="T150" s="16"/>
      <c r="Z150" s="36"/>
      <c r="AA150" s="36"/>
    </row>
    <row r="151" spans="1:27" ht="12.75" customHeight="1" x14ac:dyDescent="0.3">
      <c r="A151" s="2" t="s">
        <v>50</v>
      </c>
      <c r="B151" s="11">
        <v>20202</v>
      </c>
      <c r="C151" s="12">
        <v>284</v>
      </c>
      <c r="D151" s="13">
        <f t="shared" si="27"/>
        <v>1.1564459646551022E-2</v>
      </c>
      <c r="E151" s="14">
        <v>4113995.72</v>
      </c>
      <c r="F151" s="13">
        <f t="shared" si="28"/>
        <v>2.4089198809192209E-2</v>
      </c>
      <c r="G151" s="15">
        <f t="shared" si="16"/>
        <v>14485.900422535213</v>
      </c>
      <c r="J151" s="3"/>
      <c r="M151" s="3"/>
      <c r="N151" s="16"/>
      <c r="O151" s="16"/>
      <c r="S151" s="3"/>
      <c r="T151" s="16"/>
      <c r="Z151" s="36"/>
      <c r="AA151" s="36"/>
    </row>
    <row r="152" spans="1:27" ht="12.75" customHeight="1" x14ac:dyDescent="0.3">
      <c r="A152" s="2" t="s">
        <v>50</v>
      </c>
      <c r="B152" s="11">
        <v>20211</v>
      </c>
      <c r="C152" s="12">
        <v>202</v>
      </c>
      <c r="D152" s="13">
        <f t="shared" si="27"/>
        <v>1.1031620337502048E-2</v>
      </c>
      <c r="E152" s="14">
        <v>2521214.56</v>
      </c>
      <c r="F152" s="13">
        <f t="shared" si="28"/>
        <v>2.1159784066365685E-2</v>
      </c>
      <c r="G152" s="15">
        <f t="shared" si="16"/>
        <v>12481.260198019801</v>
      </c>
      <c r="J152" s="3"/>
      <c r="M152" s="3"/>
      <c r="N152" s="16"/>
      <c r="O152" s="16"/>
      <c r="S152" s="3"/>
      <c r="T152" s="16"/>
      <c r="Z152" s="36"/>
      <c r="AA152" s="36"/>
    </row>
    <row r="153" spans="1:27" ht="12.75" customHeight="1" x14ac:dyDescent="0.3">
      <c r="A153" s="2" t="s">
        <v>50</v>
      </c>
      <c r="B153" s="11">
        <v>20212</v>
      </c>
      <c r="C153" s="12">
        <v>317</v>
      </c>
      <c r="D153" s="13">
        <f t="shared" si="27"/>
        <v>1.1159221318689055E-2</v>
      </c>
      <c r="E153" s="14">
        <v>3806342.79</v>
      </c>
      <c r="F153" s="13">
        <f t="shared" si="28"/>
        <v>2.0729903492981906E-2</v>
      </c>
      <c r="G153" s="15">
        <f t="shared" si="16"/>
        <v>12007.390504731862</v>
      </c>
      <c r="J153" s="3"/>
      <c r="M153" s="3"/>
      <c r="N153" s="16"/>
      <c r="O153" s="16"/>
      <c r="S153" s="3"/>
      <c r="T153" s="16"/>
      <c r="Z153" s="36"/>
      <c r="AA153" s="36"/>
    </row>
    <row r="154" spans="1:27" ht="12.75" customHeight="1" x14ac:dyDescent="0.3">
      <c r="A154" s="2" t="s">
        <v>50</v>
      </c>
      <c r="B154" s="11">
        <v>20221</v>
      </c>
      <c r="C154" s="12">
        <v>265</v>
      </c>
      <c r="D154" s="13">
        <f t="shared" si="27"/>
        <v>1.0375880971025842E-2</v>
      </c>
      <c r="E154" s="14">
        <v>3191872.14</v>
      </c>
      <c r="F154" s="13">
        <f t="shared" si="28"/>
        <v>2.1289761258484696E-2</v>
      </c>
      <c r="G154" s="15">
        <f t="shared" si="16"/>
        <v>12044.800528301887</v>
      </c>
      <c r="J154" s="3"/>
      <c r="M154" s="3"/>
      <c r="N154" s="16"/>
      <c r="O154" s="16"/>
      <c r="S154" s="3"/>
      <c r="T154" s="16"/>
      <c r="Z154" s="36"/>
      <c r="AA154" s="36"/>
    </row>
    <row r="155" spans="1:27" ht="12.75" customHeight="1" x14ac:dyDescent="0.3">
      <c r="A155" s="2" t="s">
        <v>50</v>
      </c>
      <c r="B155" s="11">
        <v>20222</v>
      </c>
      <c r="C155" s="12">
        <v>362</v>
      </c>
      <c r="D155" s="13">
        <f t="shared" si="27"/>
        <v>1.1812308294720355E-2</v>
      </c>
      <c r="E155" s="14">
        <v>4372016.72</v>
      </c>
      <c r="F155" s="13">
        <f t="shared" si="28"/>
        <v>2.3220189187991125E-2</v>
      </c>
      <c r="G155" s="15">
        <f t="shared" si="16"/>
        <v>12077.394254143646</v>
      </c>
      <c r="J155" s="3"/>
      <c r="M155" s="3"/>
      <c r="N155" s="16"/>
      <c r="O155" s="16"/>
      <c r="S155" s="3"/>
      <c r="T155" s="16"/>
      <c r="Z155" s="36"/>
      <c r="AA155" s="36"/>
    </row>
    <row r="156" spans="1:27" ht="12.75" customHeight="1" x14ac:dyDescent="0.3">
      <c r="A156" s="2" t="s">
        <v>50</v>
      </c>
      <c r="B156" s="11">
        <v>20231</v>
      </c>
      <c r="C156" s="12">
        <v>311</v>
      </c>
      <c r="D156" s="13">
        <f t="shared" si="27"/>
        <v>1.0576432579493283E-2</v>
      </c>
      <c r="E156" s="14">
        <v>3395328.85</v>
      </c>
      <c r="F156" s="13">
        <f t="shared" si="28"/>
        <v>2.0443166668334116E-2</v>
      </c>
      <c r="G156" s="15">
        <f t="shared" ref="G156:G157" si="29">E156/C156</f>
        <v>10917.456109324759</v>
      </c>
      <c r="J156" s="3"/>
      <c r="M156" s="3"/>
      <c r="N156" s="16"/>
      <c r="O156" s="16"/>
      <c r="S156" s="3"/>
      <c r="T156" s="16"/>
      <c r="Z156" s="36"/>
      <c r="AA156" s="36"/>
    </row>
    <row r="157" spans="1:27" ht="12.75" customHeight="1" x14ac:dyDescent="0.3">
      <c r="A157" s="2" t="s">
        <v>50</v>
      </c>
      <c r="B157" s="11">
        <v>20232</v>
      </c>
      <c r="C157" s="12">
        <v>373</v>
      </c>
      <c r="D157" s="13">
        <f t="shared" si="27"/>
        <v>1.0777232013868824E-2</v>
      </c>
      <c r="E157" s="14">
        <v>3717516.49</v>
      </c>
      <c r="F157" s="13">
        <f t="shared" si="28"/>
        <v>1.9860249545950795E-2</v>
      </c>
      <c r="G157" s="15">
        <f t="shared" si="29"/>
        <v>9966.532144772118</v>
      </c>
      <c r="J157" s="3"/>
      <c r="M157" s="3"/>
      <c r="N157" s="16"/>
      <c r="O157" s="16"/>
      <c r="S157" s="3"/>
      <c r="T157" s="16"/>
      <c r="Z157" s="36"/>
      <c r="AA157" s="36"/>
    </row>
    <row r="158" spans="1:27" ht="12.75" customHeight="1" x14ac:dyDescent="0.3">
      <c r="A158" s="2" t="s">
        <v>50</v>
      </c>
      <c r="B158" s="11">
        <v>20241</v>
      </c>
      <c r="C158" s="12">
        <v>311</v>
      </c>
      <c r="D158" s="13">
        <f t="shared" si="27"/>
        <v>9.745855661057316E-3</v>
      </c>
      <c r="E158" s="14">
        <v>3125489.07</v>
      </c>
      <c r="F158" s="13">
        <f t="shared" si="28"/>
        <v>2.0575534443583378E-2</v>
      </c>
      <c r="G158" s="15">
        <f t="shared" ref="G158:G159" si="30">E158/C158</f>
        <v>10049.804083601286</v>
      </c>
      <c r="J158" s="3"/>
      <c r="M158" s="3"/>
      <c r="N158" s="16"/>
      <c r="O158" s="16"/>
      <c r="S158" s="3"/>
      <c r="T158" s="16"/>
      <c r="Z158" s="36"/>
      <c r="AA158" s="36"/>
    </row>
    <row r="159" spans="1:27" ht="12.75" customHeight="1" x14ac:dyDescent="0.3">
      <c r="A159" s="2" t="s">
        <v>50</v>
      </c>
      <c r="B159" s="11">
        <v>20242</v>
      </c>
      <c r="C159" s="12">
        <v>388</v>
      </c>
      <c r="D159" s="13">
        <f t="shared" si="27"/>
        <v>1.0814125254327043E-2</v>
      </c>
      <c r="E159" s="14">
        <v>3153520.32</v>
      </c>
      <c r="F159" s="13">
        <f t="shared" si="28"/>
        <v>2.1194709230610211E-2</v>
      </c>
      <c r="G159" s="15">
        <f t="shared" si="30"/>
        <v>8127.6296907216492</v>
      </c>
      <c r="J159" s="3"/>
      <c r="M159" s="3"/>
      <c r="N159" s="16"/>
      <c r="O159" s="16"/>
      <c r="S159" s="3"/>
      <c r="T159" s="16"/>
      <c r="Z159" s="36"/>
      <c r="AA159" s="36"/>
    </row>
    <row r="160" spans="1:27" ht="12.75" customHeight="1" x14ac:dyDescent="0.3">
      <c r="A160" s="2" t="s">
        <v>50</v>
      </c>
      <c r="B160" s="11">
        <v>20251</v>
      </c>
      <c r="C160" s="12">
        <v>257</v>
      </c>
      <c r="D160" s="13">
        <f t="shared" si="27"/>
        <v>8.2400846452274842E-3</v>
      </c>
      <c r="E160" s="14">
        <v>1151964.18</v>
      </c>
      <c r="F160" s="13">
        <f t="shared" si="28"/>
        <v>1.2561549726466835E-2</v>
      </c>
      <c r="G160" s="15">
        <f t="shared" ref="G160" si="31">E160/C160</f>
        <v>4482.3508949416337</v>
      </c>
      <c r="J160" s="3"/>
      <c r="M160" s="3"/>
      <c r="N160" s="16"/>
      <c r="O160" s="16"/>
      <c r="S160" s="3"/>
      <c r="T160" s="16"/>
      <c r="Z160" s="36"/>
      <c r="AA160" s="36"/>
    </row>
    <row r="161" spans="1:27" ht="12.75" customHeight="1" x14ac:dyDescent="0.3">
      <c r="A161" s="2" t="s">
        <v>50</v>
      </c>
      <c r="B161" s="11">
        <v>20252</v>
      </c>
      <c r="C161" s="12">
        <v>231</v>
      </c>
      <c r="D161" s="13">
        <f t="shared" si="27"/>
        <v>1.225074246924056E-2</v>
      </c>
      <c r="E161" s="14">
        <v>555017.46</v>
      </c>
      <c r="F161" s="13">
        <f t="shared" si="28"/>
        <v>1.8725715175210305E-2</v>
      </c>
      <c r="G161" s="15">
        <f t="shared" ref="G161" si="32">E161/C161</f>
        <v>2402.6729870129871</v>
      </c>
      <c r="J161" s="3"/>
      <c r="M161" s="3"/>
      <c r="N161" s="16"/>
      <c r="O161" s="16"/>
      <c r="S161" s="3"/>
      <c r="T161" s="16"/>
      <c r="Z161" s="36"/>
      <c r="AA161" s="36"/>
    </row>
    <row r="162" spans="1:27" ht="12.75" customHeight="1" x14ac:dyDescent="0.3">
      <c r="A162" s="2" t="s">
        <v>51</v>
      </c>
      <c r="B162" s="11">
        <v>20131</v>
      </c>
      <c r="C162" s="12">
        <v>460</v>
      </c>
      <c r="D162" s="13">
        <f t="shared" ref="D162:D186" si="33">C162/C214</f>
        <v>1.738210399032648E-2</v>
      </c>
      <c r="E162" s="14">
        <v>25468299.289999999</v>
      </c>
      <c r="F162" s="13">
        <f t="shared" ref="F162:F186" si="34">E162/E214</f>
        <v>0.16323054009053789</v>
      </c>
      <c r="G162" s="15">
        <f t="shared" si="16"/>
        <v>55365.86802173913</v>
      </c>
      <c r="J162" s="3"/>
      <c r="M162" s="3"/>
      <c r="N162" s="16"/>
      <c r="O162" s="16"/>
      <c r="S162" s="3"/>
      <c r="T162" s="16"/>
      <c r="Z162" s="36"/>
      <c r="AA162" s="36"/>
    </row>
    <row r="163" spans="1:27" ht="12.75" customHeight="1" x14ac:dyDescent="0.3">
      <c r="A163" s="2" t="s">
        <v>51</v>
      </c>
      <c r="B163" s="11">
        <v>20132</v>
      </c>
      <c r="C163" s="12">
        <v>563</v>
      </c>
      <c r="D163" s="13">
        <f t="shared" si="33"/>
        <v>1.7562466855912905E-2</v>
      </c>
      <c r="E163" s="14">
        <v>32660298.129999999</v>
      </c>
      <c r="F163" s="13">
        <f t="shared" si="34"/>
        <v>0.16833389877647861</v>
      </c>
      <c r="G163" s="15">
        <f t="shared" si="16"/>
        <v>58011.186731793961</v>
      </c>
      <c r="J163" s="3"/>
      <c r="M163" s="3"/>
      <c r="N163" s="16"/>
      <c r="O163" s="16"/>
      <c r="S163" s="3"/>
      <c r="T163" s="16"/>
      <c r="Z163" s="36"/>
      <c r="AA163" s="36"/>
    </row>
    <row r="164" spans="1:27" ht="12.75" customHeight="1" x14ac:dyDescent="0.3">
      <c r="A164" s="2" t="s">
        <v>51</v>
      </c>
      <c r="B164" s="11">
        <v>20141</v>
      </c>
      <c r="C164" s="12">
        <v>480</v>
      </c>
      <c r="D164" s="13">
        <f t="shared" si="33"/>
        <v>1.6768558951965065E-2</v>
      </c>
      <c r="E164" s="14">
        <v>29158911.829999998</v>
      </c>
      <c r="F164" s="13">
        <f t="shared" si="34"/>
        <v>0.16688746282249156</v>
      </c>
      <c r="G164" s="15">
        <f t="shared" si="16"/>
        <v>60747.732979166663</v>
      </c>
      <c r="J164" s="3"/>
      <c r="M164" s="3"/>
      <c r="N164" s="16"/>
      <c r="O164" s="16"/>
      <c r="S164" s="3"/>
      <c r="T164" s="16"/>
      <c r="Z164" s="36"/>
      <c r="AA164" s="36"/>
    </row>
    <row r="165" spans="1:27" ht="12.75" customHeight="1" x14ac:dyDescent="0.3">
      <c r="A165" s="2" t="s">
        <v>51</v>
      </c>
      <c r="B165" s="11">
        <v>20142</v>
      </c>
      <c r="C165" s="12">
        <v>661</v>
      </c>
      <c r="D165" s="13">
        <f t="shared" si="33"/>
        <v>2.1368764749620146E-2</v>
      </c>
      <c r="E165" s="14">
        <v>39535387.380000003</v>
      </c>
      <c r="F165" s="13">
        <f t="shared" si="34"/>
        <v>0.18910817771354016</v>
      </c>
      <c r="G165" s="15">
        <f t="shared" si="16"/>
        <v>59811.478638426634</v>
      </c>
      <c r="J165" s="3"/>
      <c r="M165" s="3"/>
      <c r="N165" s="16"/>
      <c r="O165" s="16"/>
      <c r="S165" s="3"/>
      <c r="T165" s="16"/>
      <c r="Z165" s="36"/>
      <c r="AA165" s="36"/>
    </row>
    <row r="166" spans="1:27" ht="12.75" customHeight="1" x14ac:dyDescent="0.3">
      <c r="A166" s="2" t="s">
        <v>51</v>
      </c>
      <c r="B166" s="11">
        <v>20151</v>
      </c>
      <c r="C166" s="12">
        <v>536</v>
      </c>
      <c r="D166" s="13">
        <f t="shared" si="33"/>
        <v>1.7417866311376855E-2</v>
      </c>
      <c r="E166" s="14">
        <v>27070445.850000001</v>
      </c>
      <c r="F166" s="13">
        <f t="shared" si="34"/>
        <v>0.13813407130140526</v>
      </c>
      <c r="G166" s="15">
        <f t="shared" si="16"/>
        <v>50504.56315298508</v>
      </c>
      <c r="J166" s="3"/>
      <c r="M166" s="3"/>
      <c r="N166" s="16"/>
      <c r="O166" s="16"/>
      <c r="S166" s="3"/>
      <c r="T166" s="16"/>
      <c r="Z166" s="36"/>
      <c r="AA166" s="36"/>
    </row>
    <row r="167" spans="1:27" ht="12.75" customHeight="1" x14ac:dyDescent="0.3">
      <c r="A167" s="2" t="s">
        <v>51</v>
      </c>
      <c r="B167" s="11">
        <v>20152</v>
      </c>
      <c r="C167" s="12">
        <v>738</v>
      </c>
      <c r="D167" s="13">
        <f t="shared" si="33"/>
        <v>2.1480964023751308E-2</v>
      </c>
      <c r="E167" s="14">
        <v>38957806.07</v>
      </c>
      <c r="F167" s="13">
        <f t="shared" si="34"/>
        <v>0.15909771396502045</v>
      </c>
      <c r="G167" s="15">
        <f t="shared" si="16"/>
        <v>52788.355108401083</v>
      </c>
      <c r="J167" s="3"/>
      <c r="M167" s="3"/>
      <c r="N167" s="16"/>
      <c r="O167" s="16"/>
      <c r="S167" s="3"/>
      <c r="T167" s="16"/>
      <c r="Z167" s="36"/>
      <c r="AA167" s="36"/>
    </row>
    <row r="168" spans="1:27" ht="12.75" customHeight="1" x14ac:dyDescent="0.3">
      <c r="A168" s="2" t="s">
        <v>51</v>
      </c>
      <c r="B168" s="11">
        <v>20161</v>
      </c>
      <c r="C168" s="12">
        <v>629</v>
      </c>
      <c r="D168" s="13">
        <f t="shared" si="33"/>
        <v>1.9706748543141802E-2</v>
      </c>
      <c r="E168" s="14">
        <v>34516794.009999998</v>
      </c>
      <c r="F168" s="13">
        <f t="shared" si="34"/>
        <v>0.15640758603539237</v>
      </c>
      <c r="G168" s="15">
        <f t="shared" si="16"/>
        <v>54875.666152623206</v>
      </c>
      <c r="J168" s="3"/>
      <c r="M168" s="3"/>
      <c r="N168" s="16"/>
      <c r="O168" s="16"/>
      <c r="S168" s="3"/>
      <c r="T168" s="16"/>
      <c r="Z168" s="36"/>
      <c r="AA168" s="36"/>
    </row>
    <row r="169" spans="1:27" ht="12.75" customHeight="1" x14ac:dyDescent="0.3">
      <c r="A169" s="2" t="s">
        <v>51</v>
      </c>
      <c r="B169" s="11">
        <v>20162</v>
      </c>
      <c r="C169" s="12">
        <v>745</v>
      </c>
      <c r="D169" s="13">
        <f t="shared" si="33"/>
        <v>1.9905415876239077E-2</v>
      </c>
      <c r="E169" s="14">
        <v>35069989.619999997</v>
      </c>
      <c r="F169" s="13">
        <f t="shared" si="34"/>
        <v>0.14511843559727822</v>
      </c>
      <c r="G169" s="15">
        <f t="shared" si="16"/>
        <v>47073.811570469792</v>
      </c>
      <c r="J169" s="3"/>
      <c r="M169" s="3"/>
      <c r="N169" s="16"/>
      <c r="O169" s="16"/>
      <c r="S169" s="3"/>
      <c r="T169" s="16"/>
      <c r="Z169" s="36"/>
      <c r="AA169" s="36"/>
    </row>
    <row r="170" spans="1:27" ht="12.75" customHeight="1" x14ac:dyDescent="0.3">
      <c r="A170" s="2" t="s">
        <v>51</v>
      </c>
      <c r="B170" s="11">
        <v>20171</v>
      </c>
      <c r="C170" s="12">
        <v>588</v>
      </c>
      <c r="D170" s="13">
        <f t="shared" si="33"/>
        <v>1.7840347097909524E-2</v>
      </c>
      <c r="E170" s="14">
        <v>23881983.829999998</v>
      </c>
      <c r="F170" s="13">
        <f t="shared" si="34"/>
        <v>0.11902024968521256</v>
      </c>
      <c r="G170" s="15">
        <f t="shared" si="16"/>
        <v>40615.618758503399</v>
      </c>
      <c r="J170" s="3"/>
      <c r="M170" s="3"/>
      <c r="N170" s="16"/>
      <c r="O170" s="16"/>
      <c r="S170" s="3"/>
      <c r="T170" s="16"/>
      <c r="Z170" s="36"/>
      <c r="AA170" s="36"/>
    </row>
    <row r="171" spans="1:27" ht="12.75" customHeight="1" x14ac:dyDescent="0.3">
      <c r="A171" s="2" t="s">
        <v>51</v>
      </c>
      <c r="B171" s="11">
        <v>20172</v>
      </c>
      <c r="C171" s="12">
        <v>773</v>
      </c>
      <c r="D171" s="13">
        <f t="shared" si="33"/>
        <v>2.0146472412624777E-2</v>
      </c>
      <c r="E171" s="14">
        <v>30660931.050000001</v>
      </c>
      <c r="F171" s="13">
        <f t="shared" si="34"/>
        <v>0.12884923816792929</v>
      </c>
      <c r="G171" s="15">
        <f t="shared" ref="G171:G233" si="35">E171/C171</f>
        <v>39664.852587322122</v>
      </c>
      <c r="J171" s="3"/>
      <c r="M171" s="3"/>
      <c r="N171" s="16"/>
      <c r="O171" s="16"/>
      <c r="S171" s="3"/>
      <c r="T171" s="16"/>
      <c r="Z171" s="36"/>
      <c r="AA171" s="36"/>
    </row>
    <row r="172" spans="1:27" ht="12.75" customHeight="1" x14ac:dyDescent="0.3">
      <c r="A172" s="2" t="s">
        <v>51</v>
      </c>
      <c r="B172" s="11">
        <v>20181</v>
      </c>
      <c r="C172" s="12">
        <v>642</v>
      </c>
      <c r="D172" s="13">
        <f t="shared" si="33"/>
        <v>1.9202009930011366E-2</v>
      </c>
      <c r="E172" s="14">
        <v>24004858.550000001</v>
      </c>
      <c r="F172" s="13">
        <f t="shared" si="34"/>
        <v>0.11695323489440441</v>
      </c>
      <c r="G172" s="15">
        <f t="shared" si="35"/>
        <v>37390.745404984424</v>
      </c>
      <c r="J172" s="3"/>
      <c r="M172" s="3"/>
      <c r="N172" s="16"/>
      <c r="O172" s="16"/>
      <c r="S172" s="3"/>
      <c r="T172" s="16"/>
      <c r="Z172" s="36"/>
      <c r="AA172" s="36"/>
    </row>
    <row r="173" spans="1:27" ht="12.75" customHeight="1" x14ac:dyDescent="0.3">
      <c r="A173" s="2" t="s">
        <v>51</v>
      </c>
      <c r="B173" s="11">
        <v>20182</v>
      </c>
      <c r="C173" s="12">
        <v>764</v>
      </c>
      <c r="D173" s="13">
        <f t="shared" si="33"/>
        <v>2.0165760439212373E-2</v>
      </c>
      <c r="E173" s="14">
        <v>30544269.129999999</v>
      </c>
      <c r="F173" s="13">
        <f t="shared" si="34"/>
        <v>0.12895628875544712</v>
      </c>
      <c r="G173" s="15">
        <f t="shared" si="35"/>
        <v>39979.409856020939</v>
      </c>
      <c r="J173" s="3"/>
      <c r="M173" s="3"/>
      <c r="N173" s="16"/>
      <c r="O173" s="16"/>
      <c r="S173" s="3"/>
      <c r="T173" s="16"/>
      <c r="Z173" s="36"/>
      <c r="AA173" s="36"/>
    </row>
    <row r="174" spans="1:27" ht="12.75" customHeight="1" x14ac:dyDescent="0.3">
      <c r="A174" s="2" t="s">
        <v>51</v>
      </c>
      <c r="B174" s="11">
        <v>20191</v>
      </c>
      <c r="C174" s="12">
        <v>670</v>
      </c>
      <c r="D174" s="13">
        <f t="shared" si="33"/>
        <v>1.985008739963855E-2</v>
      </c>
      <c r="E174" s="14">
        <v>25687300.350000001</v>
      </c>
      <c r="F174" s="13">
        <f t="shared" si="34"/>
        <v>0.12183873959503591</v>
      </c>
      <c r="G174" s="15">
        <f t="shared" si="35"/>
        <v>38339.254253731342</v>
      </c>
      <c r="J174" s="3"/>
      <c r="M174" s="3"/>
      <c r="N174" s="16"/>
      <c r="O174" s="16"/>
      <c r="S174" s="3"/>
      <c r="T174" s="16"/>
      <c r="Z174" s="36"/>
      <c r="AA174" s="36"/>
    </row>
    <row r="175" spans="1:27" ht="12.75" customHeight="1" x14ac:dyDescent="0.3">
      <c r="A175" s="2" t="s">
        <v>51</v>
      </c>
      <c r="B175" s="11">
        <v>20192</v>
      </c>
      <c r="C175" s="12">
        <v>842</v>
      </c>
      <c r="D175" s="13">
        <f t="shared" si="33"/>
        <v>2.1792018220404785E-2</v>
      </c>
      <c r="E175" s="14">
        <v>32250835.640000001</v>
      </c>
      <c r="F175" s="13">
        <f t="shared" si="34"/>
        <v>0.13416850361934349</v>
      </c>
      <c r="G175" s="15">
        <f t="shared" si="35"/>
        <v>38302.655154394299</v>
      </c>
      <c r="J175" s="3"/>
      <c r="M175" s="3"/>
      <c r="N175" s="16"/>
      <c r="O175" s="16"/>
      <c r="S175" s="3"/>
      <c r="T175" s="16"/>
      <c r="Z175" s="36"/>
      <c r="AA175" s="36"/>
    </row>
    <row r="176" spans="1:27" ht="12.75" customHeight="1" x14ac:dyDescent="0.3">
      <c r="A176" s="2" t="s">
        <v>51</v>
      </c>
      <c r="B176" s="11">
        <v>20201</v>
      </c>
      <c r="C176" s="12">
        <v>541</v>
      </c>
      <c r="D176" s="13">
        <f t="shared" si="33"/>
        <v>2.7842107971797644E-2</v>
      </c>
      <c r="E176" s="14">
        <v>22213598.579999998</v>
      </c>
      <c r="F176" s="13">
        <f t="shared" si="34"/>
        <v>0.16195206642684054</v>
      </c>
      <c r="G176" s="15">
        <f t="shared" si="35"/>
        <v>41060.25615526802</v>
      </c>
      <c r="J176" s="3"/>
      <c r="M176" s="3"/>
      <c r="N176" s="16"/>
      <c r="O176" s="16"/>
      <c r="S176" s="3"/>
      <c r="T176" s="16"/>
      <c r="Z176" s="36"/>
      <c r="AA176" s="36"/>
    </row>
    <row r="177" spans="1:27" ht="12.75" customHeight="1" x14ac:dyDescent="0.3">
      <c r="A177" s="2" t="s">
        <v>51</v>
      </c>
      <c r="B177" s="11">
        <v>20202</v>
      </c>
      <c r="C177" s="12">
        <v>670</v>
      </c>
      <c r="D177" s="13">
        <f t="shared" si="33"/>
        <v>2.7282351983060511E-2</v>
      </c>
      <c r="E177" s="14">
        <v>26132167.109999999</v>
      </c>
      <c r="F177" s="13">
        <f t="shared" si="34"/>
        <v>0.15301497903061109</v>
      </c>
      <c r="G177" s="15">
        <f t="shared" si="35"/>
        <v>39003.234492537311</v>
      </c>
      <c r="J177" s="3"/>
      <c r="M177" s="3"/>
      <c r="N177" s="16"/>
      <c r="O177" s="16"/>
      <c r="S177" s="3"/>
      <c r="T177" s="16"/>
      <c r="Z177" s="36"/>
      <c r="AA177" s="36"/>
    </row>
    <row r="178" spans="1:27" ht="12.75" customHeight="1" x14ac:dyDescent="0.3">
      <c r="A178" s="2" t="s">
        <v>51</v>
      </c>
      <c r="B178" s="11">
        <v>20211</v>
      </c>
      <c r="C178" s="12">
        <v>488</v>
      </c>
      <c r="D178" s="13">
        <f t="shared" si="33"/>
        <v>2.6650647151985146E-2</v>
      </c>
      <c r="E178" s="14">
        <v>16653633.67</v>
      </c>
      <c r="F178" s="13">
        <f t="shared" si="34"/>
        <v>0.13976886297910207</v>
      </c>
      <c r="G178" s="15">
        <f t="shared" si="35"/>
        <v>34126.298504098362</v>
      </c>
      <c r="J178" s="3"/>
      <c r="M178" s="3"/>
      <c r="N178" s="16"/>
      <c r="O178" s="16"/>
      <c r="S178" s="3"/>
      <c r="T178" s="16"/>
      <c r="Z178" s="36"/>
      <c r="AA178" s="36"/>
    </row>
    <row r="179" spans="1:27" ht="12.75" customHeight="1" x14ac:dyDescent="0.3">
      <c r="A179" s="2" t="s">
        <v>51</v>
      </c>
      <c r="B179" s="11">
        <v>20212</v>
      </c>
      <c r="C179" s="12">
        <v>805</v>
      </c>
      <c r="D179" s="13">
        <f t="shared" si="33"/>
        <v>2.8338085683106275E-2</v>
      </c>
      <c r="E179" s="14">
        <v>30152598.02</v>
      </c>
      <c r="F179" s="13">
        <f t="shared" si="34"/>
        <v>0.16421549017062576</v>
      </c>
      <c r="G179" s="15">
        <f t="shared" si="35"/>
        <v>37456.643503105588</v>
      </c>
      <c r="J179" s="3"/>
      <c r="M179" s="3"/>
      <c r="N179" s="16"/>
      <c r="O179" s="16"/>
      <c r="S179" s="3"/>
      <c r="T179" s="16"/>
      <c r="Z179" s="36"/>
      <c r="AA179" s="36"/>
    </row>
    <row r="180" spans="1:27" ht="12.75" customHeight="1" x14ac:dyDescent="0.3">
      <c r="A180" s="2" t="s">
        <v>51</v>
      </c>
      <c r="B180" s="11">
        <v>20221</v>
      </c>
      <c r="C180" s="12">
        <v>558</v>
      </c>
      <c r="D180" s="13">
        <f t="shared" si="33"/>
        <v>2.1848081440877055E-2</v>
      </c>
      <c r="E180" s="14">
        <v>17455740.329999998</v>
      </c>
      <c r="F180" s="13">
        <f t="shared" si="34"/>
        <v>0.11642964627518031</v>
      </c>
      <c r="G180" s="15">
        <f t="shared" si="35"/>
        <v>31282.688763440856</v>
      </c>
      <c r="J180" s="3"/>
      <c r="M180" s="3"/>
      <c r="N180" s="16"/>
      <c r="O180" s="16"/>
      <c r="S180" s="3"/>
      <c r="T180" s="16"/>
      <c r="Z180" s="36"/>
      <c r="AA180" s="36"/>
    </row>
    <row r="181" spans="1:27" ht="12.75" customHeight="1" x14ac:dyDescent="0.3">
      <c r="A181" s="2" t="s">
        <v>51</v>
      </c>
      <c r="B181" s="11">
        <v>20222</v>
      </c>
      <c r="C181" s="12">
        <v>876</v>
      </c>
      <c r="D181" s="13">
        <f t="shared" si="33"/>
        <v>2.858448084578738E-2</v>
      </c>
      <c r="E181" s="14">
        <v>27904102.629999999</v>
      </c>
      <c r="F181" s="13">
        <f t="shared" si="34"/>
        <v>0.14820129557732356</v>
      </c>
      <c r="G181" s="15">
        <f t="shared" si="35"/>
        <v>31853.99843607306</v>
      </c>
      <c r="J181" s="3"/>
      <c r="M181" s="3"/>
      <c r="N181" s="16"/>
      <c r="O181" s="16"/>
      <c r="S181" s="3"/>
      <c r="T181" s="16"/>
      <c r="Z181" s="36"/>
      <c r="AA181" s="36"/>
    </row>
    <row r="182" spans="1:27" ht="12.75" customHeight="1" x14ac:dyDescent="0.3">
      <c r="A182" s="2" t="s">
        <v>51</v>
      </c>
      <c r="B182" s="11">
        <v>20231</v>
      </c>
      <c r="C182" s="12">
        <v>694</v>
      </c>
      <c r="D182" s="13">
        <f t="shared" si="33"/>
        <v>2.3601428328515559E-2</v>
      </c>
      <c r="E182" s="14">
        <v>17942749.399999999</v>
      </c>
      <c r="F182" s="13">
        <f t="shared" si="34"/>
        <v>0.10803272162351871</v>
      </c>
      <c r="G182" s="15">
        <f t="shared" ref="G182:G183" si="36">E182/C182</f>
        <v>25854.10576368876</v>
      </c>
      <c r="J182" s="3"/>
      <c r="M182" s="3"/>
      <c r="N182" s="16"/>
      <c r="O182" s="16"/>
      <c r="S182" s="3"/>
      <c r="T182" s="16"/>
      <c r="Z182" s="36"/>
      <c r="AA182" s="36"/>
    </row>
    <row r="183" spans="1:27" ht="12.75" customHeight="1" x14ac:dyDescent="0.3">
      <c r="A183" s="2" t="s">
        <v>51</v>
      </c>
      <c r="B183" s="11">
        <v>20232</v>
      </c>
      <c r="C183" s="12">
        <v>848</v>
      </c>
      <c r="D183" s="13">
        <f t="shared" si="33"/>
        <v>2.4501589136087836E-2</v>
      </c>
      <c r="E183" s="14">
        <v>19864705.32</v>
      </c>
      <c r="F183" s="13">
        <f t="shared" si="34"/>
        <v>0.10612407661760669</v>
      </c>
      <c r="G183" s="15">
        <f t="shared" si="36"/>
        <v>23425.360047169812</v>
      </c>
      <c r="J183" s="3"/>
      <c r="M183" s="3"/>
      <c r="N183" s="16"/>
      <c r="O183" s="16"/>
      <c r="S183" s="3"/>
      <c r="T183" s="16"/>
      <c r="Z183" s="36"/>
      <c r="AA183" s="36"/>
    </row>
    <row r="184" spans="1:27" ht="12.75" customHeight="1" x14ac:dyDescent="0.3">
      <c r="A184" s="2" t="s">
        <v>51</v>
      </c>
      <c r="B184" s="11">
        <v>20241</v>
      </c>
      <c r="C184" s="12">
        <v>676</v>
      </c>
      <c r="D184" s="13">
        <f t="shared" si="33"/>
        <v>2.1183917771301432E-2</v>
      </c>
      <c r="E184" s="14">
        <v>12252358.300000001</v>
      </c>
      <c r="F184" s="13">
        <f t="shared" si="34"/>
        <v>8.0658999142420515E-2</v>
      </c>
      <c r="G184" s="15">
        <f t="shared" ref="G184:G185" si="37">E184/C184</f>
        <v>18124.790384615386</v>
      </c>
      <c r="J184" s="3"/>
      <c r="M184" s="3"/>
      <c r="N184" s="16"/>
      <c r="O184" s="16"/>
      <c r="S184" s="3"/>
      <c r="T184" s="16"/>
      <c r="Z184" s="36"/>
      <c r="AA184" s="36"/>
    </row>
    <row r="185" spans="1:27" ht="12.75" customHeight="1" x14ac:dyDescent="0.3">
      <c r="A185" s="2" t="s">
        <v>51</v>
      </c>
      <c r="B185" s="11">
        <v>20242</v>
      </c>
      <c r="C185" s="12">
        <v>794</v>
      </c>
      <c r="D185" s="13">
        <f t="shared" si="33"/>
        <v>2.2129936731792969E-2</v>
      </c>
      <c r="E185" s="14">
        <v>11349088.039999999</v>
      </c>
      <c r="F185" s="13">
        <f t="shared" si="34"/>
        <v>7.6276857807085874E-2</v>
      </c>
      <c r="G185" s="15">
        <f t="shared" si="37"/>
        <v>14293.561763224181</v>
      </c>
      <c r="J185" s="3"/>
      <c r="M185" s="3"/>
      <c r="N185" s="16"/>
      <c r="O185" s="16"/>
      <c r="S185" s="3"/>
      <c r="T185" s="16"/>
      <c r="Z185" s="36"/>
      <c r="AA185" s="36"/>
    </row>
    <row r="186" spans="1:27" ht="12.5" customHeight="1" x14ac:dyDescent="0.3">
      <c r="A186" s="2" t="s">
        <v>51</v>
      </c>
      <c r="B186" s="11">
        <v>20251</v>
      </c>
      <c r="C186" s="12">
        <v>528</v>
      </c>
      <c r="D186" s="13">
        <f t="shared" si="33"/>
        <v>1.6929045496809774E-2</v>
      </c>
      <c r="E186" s="14">
        <v>4047009.09</v>
      </c>
      <c r="F186" s="13">
        <f t="shared" si="34"/>
        <v>4.4130457187912121E-2</v>
      </c>
      <c r="G186" s="15">
        <f t="shared" ref="G186" si="38">E186/C186</f>
        <v>7664.7899431818178</v>
      </c>
      <c r="J186" s="3"/>
      <c r="M186" s="3"/>
      <c r="N186" s="16"/>
      <c r="O186" s="16"/>
      <c r="S186" s="3"/>
      <c r="T186" s="16"/>
      <c r="Z186" s="36"/>
      <c r="AA186" s="36"/>
    </row>
    <row r="187" spans="1:27" ht="12.5" customHeight="1" x14ac:dyDescent="0.3">
      <c r="A187" s="2" t="s">
        <v>51</v>
      </c>
      <c r="B187" s="11">
        <v>20252</v>
      </c>
      <c r="C187" s="12">
        <v>341</v>
      </c>
      <c r="D187" s="13">
        <f>C187/C239</f>
        <v>1.8084429359355111E-2</v>
      </c>
      <c r="E187" s="14">
        <v>1006859.16</v>
      </c>
      <c r="F187" s="13">
        <f>E187/E239</f>
        <v>3.3970386898659916E-2</v>
      </c>
      <c r="G187" s="15">
        <f t="shared" ref="G187" si="39">E187/C187</f>
        <v>2952.6661583577716</v>
      </c>
      <c r="J187" s="3"/>
      <c r="M187" s="3"/>
      <c r="N187" s="16"/>
      <c r="O187" s="16"/>
      <c r="S187" s="3"/>
      <c r="T187" s="16"/>
      <c r="Z187" s="36"/>
      <c r="AA187" s="36"/>
    </row>
    <row r="188" spans="1:27" ht="12.75" customHeight="1" x14ac:dyDescent="0.3">
      <c r="A188" s="2" t="s">
        <v>52</v>
      </c>
      <c r="B188" s="11">
        <v>20131</v>
      </c>
      <c r="C188" s="12">
        <v>1051</v>
      </c>
      <c r="D188" s="13">
        <f t="shared" ref="D188:D213" si="40">C188/C214</f>
        <v>3.971432889963724E-2</v>
      </c>
      <c r="E188" s="14">
        <v>3179100.9</v>
      </c>
      <c r="F188" s="13">
        <f t="shared" ref="F188:F213" si="41">E188/E214</f>
        <v>2.0375383177355266E-2</v>
      </c>
      <c r="G188" s="15">
        <f t="shared" si="35"/>
        <v>3024.8343482397718</v>
      </c>
      <c r="J188" s="3"/>
      <c r="M188" s="3"/>
      <c r="N188" s="16"/>
      <c r="O188" s="16"/>
      <c r="S188" s="3"/>
      <c r="T188" s="16"/>
      <c r="Z188" s="3"/>
      <c r="AA188" s="3"/>
    </row>
    <row r="189" spans="1:27" ht="12.75" customHeight="1" x14ac:dyDescent="0.3">
      <c r="A189" s="2" t="s">
        <v>52</v>
      </c>
      <c r="B189" s="11">
        <v>20132</v>
      </c>
      <c r="C189" s="12">
        <v>1218</v>
      </c>
      <c r="D189" s="13">
        <f t="shared" si="40"/>
        <v>3.7994821723804473E-2</v>
      </c>
      <c r="E189" s="14">
        <v>3950630.57</v>
      </c>
      <c r="F189" s="13">
        <f t="shared" si="41"/>
        <v>2.0361879240250583E-2</v>
      </c>
      <c r="G189" s="15">
        <f t="shared" si="35"/>
        <v>3243.5390558292279</v>
      </c>
      <c r="J189" s="3"/>
      <c r="M189" s="3"/>
      <c r="N189" s="16"/>
      <c r="O189" s="16"/>
      <c r="S189" s="3"/>
      <c r="T189" s="16"/>
      <c r="Z189" s="3"/>
      <c r="AA189" s="3"/>
    </row>
    <row r="190" spans="1:27" ht="12.75" customHeight="1" x14ac:dyDescent="0.3">
      <c r="A190" s="2" t="s">
        <v>52</v>
      </c>
      <c r="B190" s="11">
        <v>20141</v>
      </c>
      <c r="C190" s="12">
        <v>1067</v>
      </c>
      <c r="D190" s="13">
        <f t="shared" si="40"/>
        <v>3.727510917030568E-2</v>
      </c>
      <c r="E190" s="14">
        <v>3601022.18</v>
      </c>
      <c r="F190" s="13">
        <f t="shared" si="41"/>
        <v>2.0610009683880496E-2</v>
      </c>
      <c r="G190" s="15">
        <f t="shared" si="35"/>
        <v>3374.9036363636365</v>
      </c>
      <c r="J190" s="3"/>
      <c r="M190" s="3"/>
      <c r="N190" s="16"/>
      <c r="O190" s="16"/>
      <c r="S190" s="3"/>
      <c r="T190" s="16"/>
      <c r="Z190" s="3"/>
      <c r="AA190" s="3"/>
    </row>
    <row r="191" spans="1:27" ht="12.75" customHeight="1" x14ac:dyDescent="0.3">
      <c r="A191" s="2" t="s">
        <v>52</v>
      </c>
      <c r="B191" s="11">
        <v>20142</v>
      </c>
      <c r="C191" s="12">
        <v>1173</v>
      </c>
      <c r="D191" s="13">
        <f t="shared" si="40"/>
        <v>3.792066724856949E-2</v>
      </c>
      <c r="E191" s="14">
        <v>4367234.3499999996</v>
      </c>
      <c r="F191" s="13">
        <f t="shared" si="41"/>
        <v>2.0889632916415272E-2</v>
      </c>
      <c r="G191" s="15">
        <f t="shared" si="35"/>
        <v>3723.1324381926679</v>
      </c>
      <c r="J191" s="3"/>
      <c r="M191" s="3"/>
      <c r="N191" s="16"/>
      <c r="O191" s="16"/>
      <c r="S191" s="3"/>
      <c r="T191" s="16"/>
      <c r="Z191" s="3"/>
      <c r="AA191" s="3"/>
    </row>
    <row r="192" spans="1:27" ht="12.75" customHeight="1" x14ac:dyDescent="0.3">
      <c r="A192" s="2" t="s">
        <v>52</v>
      </c>
      <c r="B192" s="11">
        <v>20151</v>
      </c>
      <c r="C192" s="12">
        <v>1030</v>
      </c>
      <c r="D192" s="13">
        <f t="shared" si="40"/>
        <v>3.3470899814772692E-2</v>
      </c>
      <c r="E192" s="14">
        <v>3371185.77</v>
      </c>
      <c r="F192" s="13">
        <f t="shared" si="41"/>
        <v>1.7202362240497149E-2</v>
      </c>
      <c r="G192" s="15">
        <f t="shared" si="35"/>
        <v>3272.9958932038835</v>
      </c>
      <c r="J192" s="3"/>
      <c r="M192" s="3"/>
      <c r="N192" s="16"/>
      <c r="O192" s="16"/>
      <c r="S192" s="3"/>
      <c r="T192" s="16"/>
      <c r="Z192" s="3"/>
      <c r="AA192" s="3"/>
    </row>
    <row r="193" spans="1:27" ht="12.75" customHeight="1" x14ac:dyDescent="0.3">
      <c r="A193" s="2" t="s">
        <v>52</v>
      </c>
      <c r="B193" s="11">
        <v>20152</v>
      </c>
      <c r="C193" s="12">
        <v>1146</v>
      </c>
      <c r="D193" s="13">
        <f t="shared" si="40"/>
        <v>3.3356618931191059E-2</v>
      </c>
      <c r="E193" s="14">
        <v>4652722.8</v>
      </c>
      <c r="F193" s="13">
        <f t="shared" si="41"/>
        <v>1.9001007394072924E-2</v>
      </c>
      <c r="G193" s="15">
        <f t="shared" si="35"/>
        <v>4059.9675392670156</v>
      </c>
      <c r="J193" s="3"/>
      <c r="M193" s="3"/>
      <c r="N193" s="16"/>
      <c r="O193" s="16"/>
      <c r="S193" s="3"/>
      <c r="T193" s="16"/>
      <c r="Z193" s="3"/>
      <c r="AA193" s="3"/>
    </row>
    <row r="194" spans="1:27" ht="12.75" customHeight="1" x14ac:dyDescent="0.3">
      <c r="A194" s="2" t="s">
        <v>52</v>
      </c>
      <c r="B194" s="11">
        <v>20161</v>
      </c>
      <c r="C194" s="12">
        <v>1028</v>
      </c>
      <c r="D194" s="13">
        <f t="shared" si="40"/>
        <v>3.2207531800238109E-2</v>
      </c>
      <c r="E194" s="14">
        <v>4116051.4</v>
      </c>
      <c r="F194" s="13">
        <f t="shared" si="41"/>
        <v>1.8651258957743427E-2</v>
      </c>
      <c r="G194" s="15">
        <f t="shared" si="35"/>
        <v>4003.9410505836577</v>
      </c>
      <c r="J194" s="3"/>
      <c r="M194" s="3"/>
      <c r="N194" s="16"/>
      <c r="O194" s="16"/>
      <c r="S194" s="3"/>
      <c r="T194" s="16"/>
      <c r="Z194" s="3"/>
      <c r="AA194" s="3"/>
    </row>
    <row r="195" spans="1:27" ht="12.75" customHeight="1" x14ac:dyDescent="0.3">
      <c r="A195" s="2" t="s">
        <v>52</v>
      </c>
      <c r="B195" s="11">
        <v>20162</v>
      </c>
      <c r="C195" s="12">
        <v>1283</v>
      </c>
      <c r="D195" s="13">
        <f t="shared" si="40"/>
        <v>3.4280065193576827E-2</v>
      </c>
      <c r="E195" s="14">
        <v>4878488.12</v>
      </c>
      <c r="F195" s="13">
        <f t="shared" si="41"/>
        <v>2.0187019492317347E-2</v>
      </c>
      <c r="G195" s="15">
        <f t="shared" si="35"/>
        <v>3802.4069524551833</v>
      </c>
      <c r="J195" s="3"/>
      <c r="M195" s="3"/>
      <c r="N195" s="16"/>
      <c r="O195" s="16"/>
      <c r="S195" s="3"/>
      <c r="T195" s="16"/>
      <c r="Z195" s="3"/>
      <c r="AA195" s="3"/>
    </row>
    <row r="196" spans="1:27" ht="12.75" customHeight="1" x14ac:dyDescent="0.3">
      <c r="A196" s="2" t="s">
        <v>52</v>
      </c>
      <c r="B196" s="11">
        <v>20171</v>
      </c>
      <c r="C196" s="12">
        <v>984</v>
      </c>
      <c r="D196" s="13">
        <f t="shared" si="40"/>
        <v>2.9855274735277163E-2</v>
      </c>
      <c r="E196" s="14">
        <v>3760461.16</v>
      </c>
      <c r="F196" s="13">
        <f t="shared" si="41"/>
        <v>1.8740948381035065E-2</v>
      </c>
      <c r="G196" s="15">
        <f t="shared" si="35"/>
        <v>3821.6068699186994</v>
      </c>
      <c r="J196" s="3"/>
      <c r="M196" s="3"/>
      <c r="N196" s="16"/>
      <c r="O196" s="16"/>
      <c r="S196" s="3"/>
      <c r="T196" s="16"/>
      <c r="Z196" s="3"/>
      <c r="AA196" s="3"/>
    </row>
    <row r="197" spans="1:27" ht="12.75" customHeight="1" x14ac:dyDescent="0.3">
      <c r="A197" s="2" t="s">
        <v>52</v>
      </c>
      <c r="B197" s="11">
        <v>20172</v>
      </c>
      <c r="C197" s="12">
        <v>1065</v>
      </c>
      <c r="D197" s="13">
        <f t="shared" si="40"/>
        <v>2.775678281946363E-2</v>
      </c>
      <c r="E197" s="14">
        <v>3837962.06</v>
      </c>
      <c r="F197" s="13">
        <f t="shared" si="41"/>
        <v>1.6128619406305229E-2</v>
      </c>
      <c r="G197" s="15">
        <f t="shared" si="35"/>
        <v>3603.7202441314553</v>
      </c>
      <c r="J197" s="3"/>
      <c r="M197" s="3"/>
      <c r="N197" s="16"/>
      <c r="O197" s="16"/>
      <c r="S197" s="3"/>
      <c r="T197" s="16"/>
      <c r="Z197" s="3"/>
      <c r="AA197" s="3"/>
    </row>
    <row r="198" spans="1:27" ht="12.75" customHeight="1" x14ac:dyDescent="0.3">
      <c r="A198" s="2" t="s">
        <v>52</v>
      </c>
      <c r="B198" s="11">
        <v>20181</v>
      </c>
      <c r="C198" s="12">
        <v>894</v>
      </c>
      <c r="D198" s="13">
        <f t="shared" si="40"/>
        <v>2.6739247472632649E-2</v>
      </c>
      <c r="E198" s="14">
        <v>3582762.25</v>
      </c>
      <c r="F198" s="13">
        <f t="shared" si="41"/>
        <v>1.7455451117209555E-2</v>
      </c>
      <c r="G198" s="15">
        <f t="shared" si="35"/>
        <v>4007.5640380313198</v>
      </c>
      <c r="J198" s="3"/>
      <c r="M198" s="3"/>
      <c r="N198" s="16"/>
      <c r="O198" s="16"/>
      <c r="S198" s="3"/>
      <c r="T198" s="16"/>
      <c r="Z198" s="3"/>
      <c r="AA198" s="3"/>
    </row>
    <row r="199" spans="1:27" ht="12.75" customHeight="1" x14ac:dyDescent="0.3">
      <c r="A199" s="2" t="s">
        <v>52</v>
      </c>
      <c r="B199" s="11">
        <v>20182</v>
      </c>
      <c r="C199" s="12">
        <v>1074</v>
      </c>
      <c r="D199" s="13">
        <f t="shared" si="40"/>
        <v>2.8348202502243573E-2</v>
      </c>
      <c r="E199" s="14">
        <v>4118961.58</v>
      </c>
      <c r="F199" s="13">
        <f t="shared" si="41"/>
        <v>1.7390037935508224E-2</v>
      </c>
      <c r="G199" s="15">
        <f t="shared" si="35"/>
        <v>3835.159757914339</v>
      </c>
      <c r="J199" s="3"/>
      <c r="M199" s="3"/>
      <c r="N199" s="16"/>
      <c r="O199" s="16"/>
      <c r="S199" s="3"/>
      <c r="T199" s="16"/>
      <c r="Z199" s="3"/>
      <c r="AA199" s="3"/>
    </row>
    <row r="200" spans="1:27" ht="12.75" customHeight="1" x14ac:dyDescent="0.3">
      <c r="A200" s="2" t="s">
        <v>52</v>
      </c>
      <c r="B200" s="11">
        <v>20191</v>
      </c>
      <c r="C200" s="12">
        <v>940</v>
      </c>
      <c r="D200" s="13">
        <f t="shared" si="40"/>
        <v>2.7849376351731698E-2</v>
      </c>
      <c r="E200" s="14">
        <v>3234908.91</v>
      </c>
      <c r="F200" s="13">
        <f t="shared" si="41"/>
        <v>1.5343660833519684E-2</v>
      </c>
      <c r="G200" s="15">
        <f t="shared" si="35"/>
        <v>3441.3924574468087</v>
      </c>
      <c r="J200" s="3"/>
      <c r="M200" s="3"/>
      <c r="N200" s="16"/>
      <c r="O200" s="16"/>
      <c r="S200" s="3"/>
      <c r="T200" s="16"/>
      <c r="Z200" s="3"/>
      <c r="AA200" s="3"/>
    </row>
    <row r="201" spans="1:27" ht="12.75" customHeight="1" x14ac:dyDescent="0.3">
      <c r="A201" s="2" t="s">
        <v>52</v>
      </c>
      <c r="B201" s="11">
        <v>20192</v>
      </c>
      <c r="C201" s="12">
        <v>1024</v>
      </c>
      <c r="D201" s="13">
        <f t="shared" si="40"/>
        <v>2.6502406956881826E-2</v>
      </c>
      <c r="E201" s="14">
        <v>4042743.09</v>
      </c>
      <c r="F201" s="13">
        <f t="shared" si="41"/>
        <v>1.68184414493125E-2</v>
      </c>
      <c r="G201" s="15">
        <f t="shared" si="35"/>
        <v>3947.9912988281249</v>
      </c>
      <c r="J201" s="3"/>
      <c r="M201" s="3"/>
      <c r="N201" s="16"/>
      <c r="O201" s="16"/>
      <c r="S201" s="3"/>
      <c r="T201" s="16"/>
      <c r="Z201" s="3"/>
      <c r="AA201" s="3"/>
    </row>
    <row r="202" spans="1:27" ht="12.75" customHeight="1" x14ac:dyDescent="0.3">
      <c r="A202" s="2" t="s">
        <v>52</v>
      </c>
      <c r="B202" s="11">
        <v>20201</v>
      </c>
      <c r="C202" s="12">
        <v>636</v>
      </c>
      <c r="D202" s="13">
        <f t="shared" si="40"/>
        <v>3.2731202717307395E-2</v>
      </c>
      <c r="E202" s="14">
        <v>2556955.0699999998</v>
      </c>
      <c r="F202" s="13">
        <f t="shared" si="41"/>
        <v>1.8641921337316555E-2</v>
      </c>
      <c r="G202" s="15">
        <f t="shared" si="35"/>
        <v>4020.3696069182388</v>
      </c>
      <c r="J202" s="3"/>
      <c r="M202" s="3"/>
      <c r="N202" s="16"/>
      <c r="O202" s="16"/>
      <c r="S202" s="3"/>
      <c r="T202" s="16"/>
      <c r="Z202" s="3"/>
      <c r="AA202" s="3"/>
    </row>
    <row r="203" spans="1:27" ht="12.75" customHeight="1" x14ac:dyDescent="0.3">
      <c r="A203" s="2" t="s">
        <v>52</v>
      </c>
      <c r="B203" s="11">
        <v>20202</v>
      </c>
      <c r="C203" s="12">
        <v>756</v>
      </c>
      <c r="D203" s="13">
        <f t="shared" si="40"/>
        <v>3.0784265819692156E-2</v>
      </c>
      <c r="E203" s="14">
        <v>2912086.74</v>
      </c>
      <c r="F203" s="13">
        <f t="shared" si="41"/>
        <v>1.7051509336395817E-2</v>
      </c>
      <c r="G203" s="15">
        <f t="shared" si="35"/>
        <v>3851.9665873015874</v>
      </c>
      <c r="J203" s="3"/>
      <c r="M203" s="3"/>
      <c r="N203" s="16"/>
      <c r="O203" s="16"/>
      <c r="S203" s="3"/>
      <c r="T203" s="16"/>
      <c r="Z203" s="3"/>
      <c r="AA203" s="3"/>
    </row>
    <row r="204" spans="1:27" ht="12.75" customHeight="1" x14ac:dyDescent="0.3">
      <c r="A204" s="2" t="s">
        <v>52</v>
      </c>
      <c r="B204" s="11">
        <v>20211</v>
      </c>
      <c r="C204" s="12">
        <v>513</v>
      </c>
      <c r="D204" s="13">
        <f t="shared" si="40"/>
        <v>2.8015946698705697E-2</v>
      </c>
      <c r="E204" s="14">
        <v>2018198.65</v>
      </c>
      <c r="F204" s="13">
        <f t="shared" si="41"/>
        <v>1.6938125106270501E-2</v>
      </c>
      <c r="G204" s="15">
        <f t="shared" si="35"/>
        <v>3934.1104288499023</v>
      </c>
      <c r="J204" s="3"/>
      <c r="M204" s="3"/>
      <c r="N204" s="16"/>
      <c r="O204" s="16"/>
      <c r="S204" s="3"/>
      <c r="T204" s="16"/>
      <c r="Z204" s="3"/>
      <c r="AA204" s="3"/>
    </row>
    <row r="205" spans="1:27" ht="12.75" customHeight="1" x14ac:dyDescent="0.3">
      <c r="A205" s="2" t="s">
        <v>52</v>
      </c>
      <c r="B205" s="11">
        <v>20212</v>
      </c>
      <c r="C205" s="12">
        <v>804</v>
      </c>
      <c r="D205" s="13">
        <f t="shared" si="40"/>
        <v>2.8302883092195585E-2</v>
      </c>
      <c r="E205" s="14">
        <v>3003190.64</v>
      </c>
      <c r="F205" s="13">
        <f t="shared" si="41"/>
        <v>1.6355818583072643E-2</v>
      </c>
      <c r="G205" s="15">
        <f t="shared" si="35"/>
        <v>3735.3117412935326</v>
      </c>
      <c r="J205" s="3"/>
      <c r="M205" s="3"/>
      <c r="N205" s="16"/>
      <c r="O205" s="16"/>
      <c r="S205" s="3"/>
      <c r="T205" s="16"/>
      <c r="Z205" s="3"/>
      <c r="AA205" s="3"/>
    </row>
    <row r="206" spans="1:27" ht="12.75" customHeight="1" x14ac:dyDescent="0.3">
      <c r="A206" s="2" t="s">
        <v>52</v>
      </c>
      <c r="B206" s="11">
        <v>20221</v>
      </c>
      <c r="C206" s="12">
        <v>682</v>
      </c>
      <c r="D206" s="13">
        <f t="shared" si="40"/>
        <v>2.6703210649960847E-2</v>
      </c>
      <c r="E206" s="14">
        <v>2291564.5</v>
      </c>
      <c r="F206" s="13">
        <f t="shared" si="41"/>
        <v>1.528471660942498E-2</v>
      </c>
      <c r="G206" s="15">
        <f t="shared" si="35"/>
        <v>3360.0652492668623</v>
      </c>
      <c r="J206" s="3"/>
      <c r="M206" s="3"/>
      <c r="N206" s="16"/>
      <c r="O206" s="16"/>
      <c r="S206" s="3"/>
      <c r="T206" s="16"/>
      <c r="Z206" s="3"/>
      <c r="AA206" s="3"/>
    </row>
    <row r="207" spans="1:27" ht="12.75" customHeight="1" x14ac:dyDescent="0.3">
      <c r="A207" s="2" t="s">
        <v>52</v>
      </c>
      <c r="B207" s="11">
        <v>20222</v>
      </c>
      <c r="C207" s="12">
        <v>745</v>
      </c>
      <c r="D207" s="13">
        <f t="shared" si="40"/>
        <v>2.430986099327808E-2</v>
      </c>
      <c r="E207" s="14">
        <v>2618833.11</v>
      </c>
      <c r="F207" s="13">
        <f t="shared" si="41"/>
        <v>1.3908867271206403E-2</v>
      </c>
      <c r="G207" s="15">
        <f t="shared" si="35"/>
        <v>3515.2122281879192</v>
      </c>
      <c r="J207" s="3"/>
      <c r="M207" s="3"/>
      <c r="N207" s="16"/>
      <c r="O207" s="16"/>
      <c r="S207" s="3"/>
      <c r="T207" s="16"/>
      <c r="Z207" s="3"/>
      <c r="AA207" s="3"/>
    </row>
    <row r="208" spans="1:27" ht="12.75" customHeight="1" x14ac:dyDescent="0.3">
      <c r="A208" s="2" t="s">
        <v>52</v>
      </c>
      <c r="B208" s="11">
        <v>20231</v>
      </c>
      <c r="C208" s="12">
        <v>698</v>
      </c>
      <c r="D208" s="13">
        <f t="shared" si="40"/>
        <v>2.3737459615711613E-2</v>
      </c>
      <c r="E208" s="14">
        <v>2077782.28</v>
      </c>
      <c r="F208" s="13">
        <f t="shared" si="41"/>
        <v>1.2510260810392861E-2</v>
      </c>
      <c r="G208" s="15">
        <f t="shared" ref="G208:G209" si="42">E208/C208</f>
        <v>2976.7654441260747</v>
      </c>
      <c r="J208" s="3"/>
      <c r="M208" s="3"/>
      <c r="N208" s="16"/>
      <c r="O208" s="16"/>
      <c r="S208" s="3"/>
      <c r="T208" s="16"/>
      <c r="Z208" s="3"/>
      <c r="AA208" s="3"/>
    </row>
    <row r="209" spans="1:27" ht="12.75" customHeight="1" x14ac:dyDescent="0.3">
      <c r="A209" s="2" t="s">
        <v>52</v>
      </c>
      <c r="B209" s="11">
        <v>20232</v>
      </c>
      <c r="C209" s="12">
        <v>894</v>
      </c>
      <c r="D209" s="13">
        <f t="shared" si="40"/>
        <v>2.5830684773186941E-2</v>
      </c>
      <c r="E209" s="14">
        <v>2459392.92</v>
      </c>
      <c r="F209" s="13">
        <f t="shared" si="41"/>
        <v>1.3138921442348354E-2</v>
      </c>
      <c r="G209" s="15">
        <f t="shared" si="42"/>
        <v>2750.9987919463088</v>
      </c>
      <c r="J209" s="3"/>
      <c r="M209" s="3"/>
      <c r="N209" s="16"/>
      <c r="O209" s="16"/>
      <c r="S209" s="3"/>
      <c r="T209" s="16"/>
      <c r="Z209" s="3"/>
      <c r="AA209" s="3"/>
    </row>
    <row r="210" spans="1:27" ht="12.75" customHeight="1" x14ac:dyDescent="0.3">
      <c r="A210" s="2" t="s">
        <v>52</v>
      </c>
      <c r="B210" s="11">
        <v>20241</v>
      </c>
      <c r="C210" s="12">
        <v>760</v>
      </c>
      <c r="D210" s="13">
        <f t="shared" si="40"/>
        <v>2.3816238914480901E-2</v>
      </c>
      <c r="E210" s="14">
        <v>2162546.4700000002</v>
      </c>
      <c r="F210" s="13">
        <f t="shared" si="41"/>
        <v>1.4236347778792473E-2</v>
      </c>
      <c r="G210" s="15">
        <f t="shared" ref="G210:G211" si="43">E210/C210</f>
        <v>2845.4558815789478</v>
      </c>
      <c r="J210" s="3"/>
      <c r="M210" s="3"/>
      <c r="N210" s="16"/>
      <c r="O210" s="16"/>
      <c r="S210" s="3"/>
      <c r="T210" s="16"/>
      <c r="Z210" s="3"/>
      <c r="AA210" s="3"/>
    </row>
    <row r="211" spans="1:27" ht="12.75" customHeight="1" x14ac:dyDescent="0.3">
      <c r="A211" s="2" t="s">
        <v>52</v>
      </c>
      <c r="B211" s="11">
        <v>20242</v>
      </c>
      <c r="C211" s="12">
        <v>804</v>
      </c>
      <c r="D211" s="13">
        <f t="shared" si="40"/>
        <v>2.2408651300203461E-2</v>
      </c>
      <c r="E211" s="14">
        <v>1948017.54</v>
      </c>
      <c r="F211" s="13">
        <f t="shared" si="41"/>
        <v>1.3092563594588984E-2</v>
      </c>
      <c r="G211" s="15">
        <f t="shared" si="43"/>
        <v>2422.9073880597016</v>
      </c>
      <c r="J211" s="3"/>
      <c r="M211" s="3"/>
      <c r="N211" s="16"/>
      <c r="O211" s="16"/>
      <c r="S211" s="3"/>
      <c r="T211" s="16"/>
      <c r="Z211" s="3"/>
      <c r="AA211" s="3"/>
    </row>
    <row r="212" spans="1:27" ht="12.75" customHeight="1" x14ac:dyDescent="0.3">
      <c r="A212" s="2" t="s">
        <v>52</v>
      </c>
      <c r="B212" s="11">
        <v>20251</v>
      </c>
      <c r="C212" s="12">
        <v>629</v>
      </c>
      <c r="D212" s="13">
        <f t="shared" si="40"/>
        <v>2.0167366699798007E-2</v>
      </c>
      <c r="E212" s="14">
        <v>1172071.28</v>
      </c>
      <c r="F212" s="13">
        <f t="shared" si="41"/>
        <v>1.2780806836097659E-2</v>
      </c>
      <c r="G212" s="15">
        <f t="shared" ref="G212" si="44">E212/C212</f>
        <v>1863.3883624801272</v>
      </c>
      <c r="J212" s="3"/>
      <c r="M212" s="3"/>
      <c r="N212" s="16"/>
      <c r="O212" s="16"/>
      <c r="S212" s="3"/>
      <c r="T212" s="16"/>
      <c r="Z212" s="3"/>
      <c r="AA212" s="3"/>
    </row>
    <row r="213" spans="1:27" ht="12.75" customHeight="1" x14ac:dyDescent="0.3">
      <c r="A213" s="2" t="s">
        <v>52</v>
      </c>
      <c r="B213" s="11">
        <v>20252</v>
      </c>
      <c r="C213" s="12">
        <v>362</v>
      </c>
      <c r="D213" s="13">
        <f t="shared" si="40"/>
        <v>1.9198133220195163E-2</v>
      </c>
      <c r="E213" s="14">
        <v>441692.19</v>
      </c>
      <c r="F213" s="13">
        <f t="shared" si="41"/>
        <v>1.4902237751322047E-2</v>
      </c>
      <c r="G213" s="15">
        <f t="shared" ref="G213" si="45">E213/C213</f>
        <v>1220.1441712707183</v>
      </c>
      <c r="J213" s="3"/>
      <c r="M213" s="3"/>
      <c r="N213" s="16"/>
      <c r="O213" s="16"/>
      <c r="S213" s="3"/>
      <c r="T213" s="16"/>
      <c r="Z213" s="3"/>
      <c r="AA213" s="3"/>
    </row>
    <row r="214" spans="1:27" ht="12.75" customHeight="1" x14ac:dyDescent="0.3">
      <c r="A214" s="2" t="s">
        <v>53</v>
      </c>
      <c r="B214" s="11">
        <v>20131</v>
      </c>
      <c r="C214" s="12">
        <f t="shared" ref="C214:F239" si="46">C6+C32+C58+C84+C110+C136+C162+C188</f>
        <v>26464</v>
      </c>
      <c r="D214" s="13">
        <f t="shared" si="46"/>
        <v>0.99999999999999989</v>
      </c>
      <c r="E214" s="14">
        <f t="shared" si="46"/>
        <v>156026557.75</v>
      </c>
      <c r="F214" s="13">
        <f t="shared" si="46"/>
        <v>1</v>
      </c>
      <c r="G214" s="15">
        <f t="shared" si="35"/>
        <v>5895.8040262243048</v>
      </c>
      <c r="J214" s="3"/>
      <c r="M214" s="3"/>
      <c r="N214" s="11"/>
      <c r="O214" s="16"/>
      <c r="S214" s="3"/>
      <c r="T214" s="16"/>
    </row>
    <row r="215" spans="1:27" ht="12.75" customHeight="1" x14ac:dyDescent="0.3">
      <c r="A215" s="2" t="s">
        <v>53</v>
      </c>
      <c r="B215" s="11">
        <v>20132</v>
      </c>
      <c r="C215" s="12">
        <f t="shared" si="46"/>
        <v>32057</v>
      </c>
      <c r="D215" s="13">
        <f t="shared" si="46"/>
        <v>1</v>
      </c>
      <c r="E215" s="14">
        <f t="shared" si="46"/>
        <v>194020921.31999999</v>
      </c>
      <c r="F215" s="13">
        <f t="shared" si="46"/>
        <v>1</v>
      </c>
      <c r="G215" s="15">
        <f t="shared" si="35"/>
        <v>6052.3730018404713</v>
      </c>
      <c r="J215" s="3"/>
      <c r="M215" s="3"/>
      <c r="N215" s="11"/>
      <c r="O215" s="16"/>
      <c r="S215" s="3"/>
    </row>
    <row r="216" spans="1:27" ht="12.75" customHeight="1" x14ac:dyDescent="0.3">
      <c r="A216" s="2" t="s">
        <v>53</v>
      </c>
      <c r="B216" s="11">
        <v>20141</v>
      </c>
      <c r="C216" s="12">
        <f t="shared" si="46"/>
        <v>28625</v>
      </c>
      <c r="D216" s="13">
        <f t="shared" si="46"/>
        <v>0.99999999999999989</v>
      </c>
      <c r="E216" s="14">
        <f t="shared" si="46"/>
        <v>174722003.30000001</v>
      </c>
      <c r="F216" s="13">
        <f t="shared" si="46"/>
        <v>0.99999999999999978</v>
      </c>
      <c r="G216" s="15">
        <f t="shared" si="35"/>
        <v>6103.8254427947604</v>
      </c>
      <c r="J216" s="3"/>
      <c r="M216" s="3"/>
      <c r="N216" s="11"/>
      <c r="O216" s="16"/>
      <c r="S216" s="3"/>
    </row>
    <row r="217" spans="1:27" ht="12.75" customHeight="1" x14ac:dyDescent="0.3">
      <c r="A217" s="2" t="s">
        <v>53</v>
      </c>
      <c r="B217" s="11">
        <v>20142</v>
      </c>
      <c r="C217" s="12">
        <f t="shared" si="46"/>
        <v>30933</v>
      </c>
      <c r="D217" s="13">
        <f t="shared" si="46"/>
        <v>0.99999999999999989</v>
      </c>
      <c r="E217" s="14">
        <f t="shared" si="46"/>
        <v>209062283.07000002</v>
      </c>
      <c r="F217" s="13">
        <f t="shared" si="46"/>
        <v>1</v>
      </c>
      <c r="G217" s="15">
        <f t="shared" si="35"/>
        <v>6758.5518077781016</v>
      </c>
      <c r="J217" s="3"/>
      <c r="M217" s="3"/>
      <c r="N217" s="11"/>
      <c r="O217" s="16"/>
      <c r="S217" s="3"/>
    </row>
    <row r="218" spans="1:27" ht="12.75" customHeight="1" x14ac:dyDescent="0.3">
      <c r="A218" s="2" t="s">
        <v>53</v>
      </c>
      <c r="B218" s="11">
        <v>20151</v>
      </c>
      <c r="C218" s="12">
        <f t="shared" si="46"/>
        <v>30773</v>
      </c>
      <c r="D218" s="13">
        <f t="shared" si="46"/>
        <v>1</v>
      </c>
      <c r="E218" s="14">
        <f t="shared" si="46"/>
        <v>195972257.93000001</v>
      </c>
      <c r="F218" s="13">
        <f t="shared" si="46"/>
        <v>1</v>
      </c>
      <c r="G218" s="15">
        <f t="shared" si="35"/>
        <v>6368.3182637376922</v>
      </c>
      <c r="J218" s="3"/>
      <c r="M218" s="3"/>
      <c r="N218" s="11"/>
      <c r="O218" s="16"/>
      <c r="S218" s="3"/>
    </row>
    <row r="219" spans="1:27" ht="12.75" customHeight="1" x14ac:dyDescent="0.3">
      <c r="A219" s="2" t="s">
        <v>53</v>
      </c>
      <c r="B219" s="11">
        <v>20152</v>
      </c>
      <c r="C219" s="12">
        <f t="shared" si="46"/>
        <v>34356</v>
      </c>
      <c r="D219" s="13">
        <f t="shared" si="46"/>
        <v>1</v>
      </c>
      <c r="E219" s="14">
        <f t="shared" si="46"/>
        <v>244867164.33000001</v>
      </c>
      <c r="F219" s="13">
        <f t="shared" si="46"/>
        <v>1</v>
      </c>
      <c r="G219" s="15">
        <f t="shared" si="35"/>
        <v>7127.3478964373035</v>
      </c>
      <c r="J219" s="3"/>
      <c r="M219" s="3"/>
      <c r="N219" s="11"/>
      <c r="O219" s="16"/>
      <c r="S219" s="3"/>
    </row>
    <row r="220" spans="1:27" ht="12.75" customHeight="1" x14ac:dyDescent="0.3">
      <c r="A220" s="2" t="s">
        <v>53</v>
      </c>
      <c r="B220" s="11">
        <v>20161</v>
      </c>
      <c r="C220" s="12">
        <f t="shared" si="46"/>
        <v>31918</v>
      </c>
      <c r="D220" s="13">
        <f t="shared" si="46"/>
        <v>1</v>
      </c>
      <c r="E220" s="14">
        <f t="shared" si="46"/>
        <v>220684909.75999999</v>
      </c>
      <c r="F220" s="13">
        <f t="shared" si="46"/>
        <v>1</v>
      </c>
      <c r="G220" s="15">
        <f t="shared" si="35"/>
        <v>6914.1208647158337</v>
      </c>
      <c r="J220" s="3"/>
      <c r="M220" s="3"/>
      <c r="N220" s="11"/>
      <c r="O220" s="16"/>
      <c r="S220" s="3"/>
    </row>
    <row r="221" spans="1:27" ht="12.75" customHeight="1" x14ac:dyDescent="0.3">
      <c r="A221" s="2" t="s">
        <v>53</v>
      </c>
      <c r="B221" s="11">
        <v>20162</v>
      </c>
      <c r="C221" s="12">
        <f t="shared" si="46"/>
        <v>37427</v>
      </c>
      <c r="D221" s="13">
        <f t="shared" si="46"/>
        <v>1</v>
      </c>
      <c r="E221" s="14">
        <f t="shared" si="46"/>
        <v>241664606.40000004</v>
      </c>
      <c r="F221" s="13">
        <f t="shared" si="46"/>
        <v>0.99999999999999989</v>
      </c>
      <c r="G221" s="15">
        <f t="shared" si="35"/>
        <v>6456.9590509525215</v>
      </c>
      <c r="J221" s="3"/>
      <c r="M221" s="3"/>
      <c r="N221" s="11"/>
      <c r="O221" s="16"/>
      <c r="S221" s="3"/>
    </row>
    <row r="222" spans="1:27" ht="12.75" customHeight="1" x14ac:dyDescent="0.3">
      <c r="A222" s="2" t="s">
        <v>53</v>
      </c>
      <c r="B222" s="11">
        <v>20171</v>
      </c>
      <c r="C222" s="12">
        <f t="shared" si="46"/>
        <v>32959</v>
      </c>
      <c r="D222" s="13">
        <f t="shared" si="46"/>
        <v>1</v>
      </c>
      <c r="E222" s="14">
        <f t="shared" si="46"/>
        <v>200654795.23999998</v>
      </c>
      <c r="F222" s="13">
        <f t="shared" si="46"/>
        <v>1</v>
      </c>
      <c r="G222" s="15">
        <f t="shared" si="35"/>
        <v>6088.0122345944956</v>
      </c>
      <c r="J222" s="3"/>
      <c r="M222" s="3"/>
      <c r="N222" s="11"/>
      <c r="O222" s="16"/>
      <c r="S222" s="3"/>
    </row>
    <row r="223" spans="1:27" ht="12.75" customHeight="1" x14ac:dyDescent="0.3">
      <c r="A223" s="2" t="s">
        <v>53</v>
      </c>
      <c r="B223" s="11">
        <v>20172</v>
      </c>
      <c r="C223" s="12">
        <f t="shared" si="46"/>
        <v>38369</v>
      </c>
      <c r="D223" s="13">
        <f t="shared" si="46"/>
        <v>0.99999999999999989</v>
      </c>
      <c r="E223" s="14">
        <f t="shared" si="46"/>
        <v>237959738.73000002</v>
      </c>
      <c r="F223" s="13">
        <f t="shared" si="46"/>
        <v>0.99999999999999978</v>
      </c>
      <c r="G223" s="15">
        <f t="shared" si="35"/>
        <v>6201.8749180327877</v>
      </c>
    </row>
    <row r="224" spans="1:27" ht="12.75" customHeight="1" x14ac:dyDescent="0.3">
      <c r="A224" s="2" t="s">
        <v>53</v>
      </c>
      <c r="B224" s="11">
        <v>20181</v>
      </c>
      <c r="C224" s="12">
        <f t="shared" si="46"/>
        <v>33434</v>
      </c>
      <c r="D224" s="13">
        <f t="shared" si="46"/>
        <v>1</v>
      </c>
      <c r="E224" s="14">
        <f t="shared" si="46"/>
        <v>205251770.69</v>
      </c>
      <c r="F224" s="13">
        <f t="shared" si="46"/>
        <v>1</v>
      </c>
      <c r="G224" s="15">
        <f t="shared" si="35"/>
        <v>6139.0133005323923</v>
      </c>
    </row>
    <row r="225" spans="1:27" ht="12.75" customHeight="1" x14ac:dyDescent="0.3">
      <c r="A225" s="2" t="s">
        <v>53</v>
      </c>
      <c r="B225" s="11">
        <v>20182</v>
      </c>
      <c r="C225" s="12">
        <f t="shared" si="46"/>
        <v>37886</v>
      </c>
      <c r="D225" s="13">
        <f t="shared" si="46"/>
        <v>0.99999999999999989</v>
      </c>
      <c r="E225" s="14">
        <f t="shared" si="46"/>
        <v>236857538.50999999</v>
      </c>
      <c r="F225" s="13">
        <f t="shared" si="46"/>
        <v>0.99999999999999989</v>
      </c>
      <c r="G225" s="15">
        <f t="shared" si="35"/>
        <v>6251.8486646782449</v>
      </c>
    </row>
    <row r="226" spans="1:27" ht="12.75" customHeight="1" x14ac:dyDescent="0.3">
      <c r="A226" s="2" t="s">
        <v>53</v>
      </c>
      <c r="B226" s="11">
        <v>20191</v>
      </c>
      <c r="C226" s="12">
        <f t="shared" si="46"/>
        <v>33753</v>
      </c>
      <c r="D226" s="13">
        <f t="shared" si="46"/>
        <v>1</v>
      </c>
      <c r="E226" s="14">
        <f t="shared" si="46"/>
        <v>210830319.12</v>
      </c>
      <c r="F226" s="13">
        <f t="shared" si="46"/>
        <v>1</v>
      </c>
      <c r="G226" s="15">
        <f t="shared" si="35"/>
        <v>6246.2690463069948</v>
      </c>
    </row>
    <row r="227" spans="1:27" ht="12.75" customHeight="1" x14ac:dyDescent="0.3">
      <c r="A227" s="2" t="s">
        <v>53</v>
      </c>
      <c r="B227" s="11">
        <v>20192</v>
      </c>
      <c r="C227" s="12">
        <f t="shared" si="46"/>
        <v>38638</v>
      </c>
      <c r="D227" s="13">
        <f t="shared" si="46"/>
        <v>1</v>
      </c>
      <c r="E227" s="14">
        <f t="shared" si="46"/>
        <v>240375608.05999997</v>
      </c>
      <c r="F227" s="13">
        <f t="shared" si="46"/>
        <v>1.0000000000000002</v>
      </c>
      <c r="G227" s="15">
        <f t="shared" si="35"/>
        <v>6221.2228391738699</v>
      </c>
    </row>
    <row r="228" spans="1:27" ht="12.75" customHeight="1" x14ac:dyDescent="0.3">
      <c r="A228" s="2" t="s">
        <v>53</v>
      </c>
      <c r="B228" s="11">
        <v>20201</v>
      </c>
      <c r="C228" s="12">
        <f t="shared" si="46"/>
        <v>19431</v>
      </c>
      <c r="D228" s="13">
        <f t="shared" si="46"/>
        <v>1</v>
      </c>
      <c r="E228" s="14">
        <f t="shared" si="46"/>
        <v>137161563.10999998</v>
      </c>
      <c r="F228" s="13">
        <f t="shared" si="46"/>
        <v>1</v>
      </c>
      <c r="G228" s="15">
        <f t="shared" si="35"/>
        <v>7058.9039735474234</v>
      </c>
    </row>
    <row r="229" spans="1:27" ht="12.75" customHeight="1" x14ac:dyDescent="0.3">
      <c r="A229" s="2" t="s">
        <v>53</v>
      </c>
      <c r="B229" s="11">
        <v>20202</v>
      </c>
      <c r="C229" s="12">
        <f t="shared" si="46"/>
        <v>24558</v>
      </c>
      <c r="D229" s="13">
        <f t="shared" si="46"/>
        <v>1</v>
      </c>
      <c r="E229" s="14">
        <f t="shared" si="46"/>
        <v>170781757.94</v>
      </c>
      <c r="F229" s="13">
        <f t="shared" si="46"/>
        <v>0.99999999999999989</v>
      </c>
      <c r="G229" s="15">
        <f t="shared" si="35"/>
        <v>6954.220943887939</v>
      </c>
    </row>
    <row r="230" spans="1:27" ht="12.75" customHeight="1" x14ac:dyDescent="0.3">
      <c r="A230" s="2" t="s">
        <v>53</v>
      </c>
      <c r="B230" s="11">
        <v>20211</v>
      </c>
      <c r="C230" s="12">
        <f t="shared" si="46"/>
        <v>18311</v>
      </c>
      <c r="D230" s="13">
        <f t="shared" si="46"/>
        <v>1.0000000000000002</v>
      </c>
      <c r="E230" s="14">
        <f t="shared" si="46"/>
        <v>119151242.38000001</v>
      </c>
      <c r="F230" s="13">
        <f t="shared" si="46"/>
        <v>0.99999999999999978</v>
      </c>
      <c r="G230" s="15">
        <f t="shared" si="35"/>
        <v>6507.0854885041781</v>
      </c>
    </row>
    <row r="231" spans="1:27" ht="12.75" customHeight="1" x14ac:dyDescent="0.3">
      <c r="A231" s="2" t="s">
        <v>53</v>
      </c>
      <c r="B231" s="11">
        <v>20212</v>
      </c>
      <c r="C231" s="12">
        <f t="shared" si="46"/>
        <v>28407</v>
      </c>
      <c r="D231" s="13">
        <f t="shared" si="46"/>
        <v>1</v>
      </c>
      <c r="E231" s="14">
        <f t="shared" si="46"/>
        <v>183616040.04999998</v>
      </c>
      <c r="F231" s="13">
        <f t="shared" si="46"/>
        <v>1</v>
      </c>
      <c r="G231" s="15">
        <f t="shared" si="35"/>
        <v>6463.7603425212092</v>
      </c>
    </row>
    <row r="232" spans="1:27" ht="12.75" customHeight="1" x14ac:dyDescent="0.3">
      <c r="A232" s="2" t="s">
        <v>53</v>
      </c>
      <c r="B232" s="11">
        <v>20221</v>
      </c>
      <c r="C232" s="12">
        <f t="shared" si="46"/>
        <v>25540</v>
      </c>
      <c r="D232" s="13">
        <f t="shared" si="46"/>
        <v>0.99999999999999989</v>
      </c>
      <c r="E232" s="14">
        <f t="shared" si="46"/>
        <v>149925219.98000002</v>
      </c>
      <c r="F232" s="13">
        <f t="shared" si="46"/>
        <v>0.99999999999999989</v>
      </c>
      <c r="G232" s="15">
        <f t="shared" si="35"/>
        <v>5870.2122153484734</v>
      </c>
    </row>
    <row r="233" spans="1:27" ht="12.75" customHeight="1" x14ac:dyDescent="0.3">
      <c r="A233" s="2" t="s">
        <v>53</v>
      </c>
      <c r="B233" s="11">
        <v>20222</v>
      </c>
      <c r="C233" s="12">
        <f t="shared" si="46"/>
        <v>30646</v>
      </c>
      <c r="D233" s="13">
        <f t="shared" si="46"/>
        <v>0.99999999999999989</v>
      </c>
      <c r="E233" s="14">
        <f t="shared" si="46"/>
        <v>188285146.36999997</v>
      </c>
      <c r="F233" s="13">
        <f t="shared" si="46"/>
        <v>1.0000000000000002</v>
      </c>
      <c r="G233" s="15">
        <f t="shared" si="35"/>
        <v>6143.8734702734446</v>
      </c>
    </row>
    <row r="234" spans="1:27" ht="12.75" customHeight="1" x14ac:dyDescent="0.3">
      <c r="A234" s="2" t="s">
        <v>53</v>
      </c>
      <c r="B234" s="11">
        <v>20231</v>
      </c>
      <c r="C234" s="12">
        <f t="shared" si="46"/>
        <v>29405</v>
      </c>
      <c r="D234" s="13">
        <f t="shared" si="46"/>
        <v>1</v>
      </c>
      <c r="E234" s="14">
        <f t="shared" si="46"/>
        <v>166086248.03999999</v>
      </c>
      <c r="F234" s="13">
        <f t="shared" si="46"/>
        <v>1.0000000000000002</v>
      </c>
      <c r="G234" s="15">
        <f t="shared" ref="G234:G237" si="47">E234/C234</f>
        <v>5648.23152661112</v>
      </c>
    </row>
    <row r="235" spans="1:27" ht="12.75" customHeight="1" x14ac:dyDescent="0.3">
      <c r="A235" s="2" t="s">
        <v>53</v>
      </c>
      <c r="B235" s="11">
        <v>20232</v>
      </c>
      <c r="C235" s="12">
        <f t="shared" si="46"/>
        <v>34610</v>
      </c>
      <c r="D235" s="13">
        <f t="shared" si="46"/>
        <v>1</v>
      </c>
      <c r="E235" s="14">
        <f t="shared" si="46"/>
        <v>187183775.38</v>
      </c>
      <c r="F235" s="13">
        <f t="shared" si="46"/>
        <v>1</v>
      </c>
      <c r="G235" s="15">
        <f t="shared" si="47"/>
        <v>5408.3725911586243</v>
      </c>
    </row>
    <row r="236" spans="1:27" ht="12.75" customHeight="1" x14ac:dyDescent="0.3">
      <c r="A236" s="2" t="s">
        <v>53</v>
      </c>
      <c r="B236" s="2">
        <v>20241</v>
      </c>
      <c r="C236" s="12">
        <f t="shared" si="46"/>
        <v>31911</v>
      </c>
      <c r="D236" s="13">
        <f t="shared" si="46"/>
        <v>1.0000000000000002</v>
      </c>
      <c r="E236" s="14">
        <f t="shared" si="46"/>
        <v>151903177.94999999</v>
      </c>
      <c r="F236" s="13">
        <f t="shared" si="46"/>
        <v>1.0000000000000002</v>
      </c>
      <c r="G236" s="15">
        <f t="shared" si="47"/>
        <v>4760.2136551659296</v>
      </c>
    </row>
    <row r="237" spans="1:27" ht="12.75" customHeight="1" x14ac:dyDescent="0.3">
      <c r="A237" s="2" t="s">
        <v>53</v>
      </c>
      <c r="B237" s="11">
        <v>20242</v>
      </c>
      <c r="C237" s="12">
        <f t="shared" si="46"/>
        <v>35879</v>
      </c>
      <c r="D237" s="13">
        <f t="shared" si="46"/>
        <v>1</v>
      </c>
      <c r="E237" s="14">
        <f t="shared" si="46"/>
        <v>148788090.72999996</v>
      </c>
      <c r="F237" s="13">
        <f t="shared" si="46"/>
        <v>1.0000000000000002</v>
      </c>
      <c r="G237" s="15">
        <f t="shared" si="47"/>
        <v>4146.9408492432885</v>
      </c>
      <c r="J237" s="3"/>
      <c r="M237" s="3"/>
      <c r="N237" s="16"/>
      <c r="O237" s="16"/>
      <c r="S237" s="3"/>
      <c r="T237" s="16"/>
      <c r="Z237" s="3"/>
      <c r="AA237" s="3"/>
    </row>
    <row r="238" spans="1:27" ht="12.75" customHeight="1" x14ac:dyDescent="0.3">
      <c r="A238" s="2" t="s">
        <v>53</v>
      </c>
      <c r="B238" s="11">
        <v>20251</v>
      </c>
      <c r="C238" s="12">
        <f t="shared" si="46"/>
        <v>31189</v>
      </c>
      <c r="D238" s="13">
        <f t="shared" si="46"/>
        <v>1</v>
      </c>
      <c r="E238" s="14">
        <f t="shared" si="46"/>
        <v>91705578.140000001</v>
      </c>
      <c r="F238" s="13">
        <f t="shared" si="46"/>
        <v>0.99999999999999978</v>
      </c>
      <c r="G238" s="15">
        <f t="shared" ref="G238" si="48">E238/C238</f>
        <v>2940.3180012183784</v>
      </c>
    </row>
    <row r="239" spans="1:27" ht="12.75" customHeight="1" x14ac:dyDescent="0.3">
      <c r="A239" s="2" t="s">
        <v>53</v>
      </c>
      <c r="B239" s="11">
        <v>20252</v>
      </c>
      <c r="C239" s="12">
        <f t="shared" si="46"/>
        <v>18856</v>
      </c>
      <c r="D239" s="13">
        <f t="shared" si="46"/>
        <v>0.99999999999999989</v>
      </c>
      <c r="E239" s="14">
        <f t="shared" si="46"/>
        <v>29639319.770000007</v>
      </c>
      <c r="F239" s="13">
        <f t="shared" si="46"/>
        <v>0.99999999999999989</v>
      </c>
      <c r="G239" s="15">
        <f t="shared" ref="G239" si="49">E239/C239</f>
        <v>1571.8773743105646</v>
      </c>
      <c r="J239" s="3"/>
      <c r="M239" s="3"/>
      <c r="N239" s="16"/>
      <c r="O239" s="16"/>
      <c r="S239" s="3"/>
      <c r="T239" s="16"/>
      <c r="Z239" s="3"/>
      <c r="AA239" s="3"/>
    </row>
    <row r="241" spans="4:25" ht="12.75" customHeight="1" x14ac:dyDescent="0.3">
      <c r="D241" s="13"/>
      <c r="K241" s="17"/>
      <c r="L241" s="17"/>
      <c r="P241" s="17"/>
      <c r="Q241" s="45"/>
      <c r="R241" s="17"/>
      <c r="S241" s="46"/>
      <c r="Y241" s="17"/>
    </row>
    <row r="242" spans="4:25" ht="12.75" customHeight="1" x14ac:dyDescent="0.3">
      <c r="D242" s="13"/>
      <c r="K242" s="17"/>
      <c r="L242" s="17"/>
      <c r="P242" s="17"/>
      <c r="Q242" s="45"/>
      <c r="R242" s="17"/>
      <c r="S242" s="46"/>
      <c r="Y242" s="17"/>
    </row>
  </sheetData>
  <mergeCells count="1">
    <mergeCell ref="A1:G2"/>
  </mergeCells>
  <conditionalFormatting sqref="A6:B213 A208:A236">
    <cfRule type="expression" dxfId="8" priority="21">
      <formula>MOD(ROW(),2)=1</formula>
    </cfRule>
  </conditionalFormatting>
  <conditionalFormatting sqref="A237:B239">
    <cfRule type="expression" dxfId="7" priority="1">
      <formula>MOD(ROW(),2)=1</formula>
    </cfRule>
  </conditionalFormatting>
  <conditionalFormatting sqref="B214:B235">
    <cfRule type="expression" dxfId="6" priority="22">
      <formula>MOD(ROW(),2)=1</formula>
    </cfRule>
  </conditionalFormatting>
  <conditionalFormatting sqref="C6:G239">
    <cfRule type="expression" dxfId="5" priority="28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45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25"/>
  <sheetViews>
    <sheetView showGridLines="0" zoomScale="70" zoomScaleNormal="70" workbookViewId="0">
      <selection sqref="A1:G2"/>
    </sheetView>
  </sheetViews>
  <sheetFormatPr defaultColWidth="9.08984375" defaultRowHeight="13" x14ac:dyDescent="0.3"/>
  <cols>
    <col min="1" max="1" width="20.08984375" style="2" customWidth="1"/>
    <col min="2" max="4" width="10.6328125" style="2" customWidth="1"/>
    <col min="5" max="5" width="12.6328125" style="2" customWidth="1"/>
    <col min="6" max="6" width="10.6328125" style="2" customWidth="1"/>
    <col min="7" max="7" width="12.6328125" style="2" customWidth="1"/>
    <col min="8" max="8" width="9.08984375" style="2"/>
    <col min="9" max="10" width="12.08984375" style="2" customWidth="1"/>
    <col min="11" max="12" width="12.08984375" style="3" customWidth="1"/>
    <col min="13" max="13" width="9.08984375" style="2"/>
    <col min="14" max="14" width="12.453125" style="2" customWidth="1"/>
    <col min="15" max="15" width="11.08984375" style="2" customWidth="1"/>
    <col min="16" max="16384" width="9.08984375" style="2"/>
  </cols>
  <sheetData>
    <row r="1" spans="1:15" ht="18.5" customHeight="1" x14ac:dyDescent="0.3">
      <c r="A1" s="48" t="s">
        <v>54</v>
      </c>
      <c r="B1" s="47"/>
      <c r="C1" s="47"/>
      <c r="D1" s="47"/>
      <c r="E1" s="47"/>
      <c r="F1" s="47"/>
      <c r="G1" s="47"/>
    </row>
    <row r="2" spans="1:15" ht="15.5" customHeight="1" x14ac:dyDescent="0.3">
      <c r="A2" s="47"/>
      <c r="B2" s="47"/>
      <c r="C2" s="47"/>
      <c r="D2" s="47"/>
      <c r="E2" s="47"/>
      <c r="F2" s="47"/>
      <c r="G2" s="47"/>
    </row>
    <row r="3" spans="1:15" ht="15.5" x14ac:dyDescent="0.3">
      <c r="A3" s="24"/>
      <c r="B3" s="25"/>
      <c r="C3" s="25"/>
      <c r="D3" s="25"/>
      <c r="E3" s="26"/>
      <c r="F3" s="27"/>
      <c r="G3" s="26"/>
    </row>
    <row r="4" spans="1:15" x14ac:dyDescent="0.3">
      <c r="C4" s="3"/>
      <c r="D4" s="3"/>
      <c r="E4" s="3"/>
      <c r="F4" s="3"/>
    </row>
    <row r="5" spans="1:15" s="9" customFormat="1" ht="39" x14ac:dyDescent="0.35">
      <c r="A5" s="4" t="s">
        <v>55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8" t="s">
        <v>7</v>
      </c>
      <c r="K5" s="10"/>
      <c r="L5" s="10"/>
    </row>
    <row r="6" spans="1:15" s="9" customFormat="1" ht="12.75" customHeight="1" x14ac:dyDescent="0.3">
      <c r="A6" s="37" t="s">
        <v>56</v>
      </c>
      <c r="B6" s="11">
        <v>20131</v>
      </c>
      <c r="C6" s="12">
        <v>15396</v>
      </c>
      <c r="D6" s="13">
        <f t="shared" ref="D6:D31" si="0">C6/C396</f>
        <v>0.5663625662154208</v>
      </c>
      <c r="E6" s="14">
        <v>48614279.899999999</v>
      </c>
      <c r="F6" s="13">
        <f t="shared" ref="F6:F31" si="1">E6/E396</f>
        <v>0.17093502396303026</v>
      </c>
      <c r="G6" s="15">
        <f>E6/C6</f>
        <v>3157.5915757339567</v>
      </c>
      <c r="K6" s="10"/>
      <c r="L6" s="10"/>
      <c r="M6" s="38"/>
      <c r="N6" s="39"/>
      <c r="O6" s="38"/>
    </row>
    <row r="7" spans="1:15" x14ac:dyDescent="0.3">
      <c r="A7" s="2" t="s">
        <v>56</v>
      </c>
      <c r="B7" s="11">
        <v>20132</v>
      </c>
      <c r="C7" s="12">
        <v>18805</v>
      </c>
      <c r="D7" s="13">
        <f t="shared" si="0"/>
        <v>0.5714242304536753</v>
      </c>
      <c r="E7" s="14">
        <v>59518692.189999998</v>
      </c>
      <c r="F7" s="13">
        <f t="shared" si="1"/>
        <v>0.16964216960215528</v>
      </c>
      <c r="G7" s="15">
        <f t="shared" ref="G7:G76" si="2">E7/C7</f>
        <v>3165.0461148630684</v>
      </c>
      <c r="M7" s="38"/>
      <c r="N7" s="39"/>
      <c r="O7" s="38"/>
    </row>
    <row r="8" spans="1:15" x14ac:dyDescent="0.3">
      <c r="A8" s="2" t="s">
        <v>56</v>
      </c>
      <c r="B8" s="11">
        <v>20141</v>
      </c>
      <c r="C8" s="12">
        <v>16797</v>
      </c>
      <c r="D8" s="13">
        <f t="shared" si="0"/>
        <v>0.57343301925440393</v>
      </c>
      <c r="E8" s="14">
        <v>52355011.920000002</v>
      </c>
      <c r="F8" s="13">
        <f t="shared" si="1"/>
        <v>0.16961107940062631</v>
      </c>
      <c r="G8" s="15">
        <f t="shared" si="2"/>
        <v>3116.926351134131</v>
      </c>
      <c r="M8" s="38"/>
      <c r="N8" s="39"/>
      <c r="O8" s="38"/>
    </row>
    <row r="9" spans="1:15" x14ac:dyDescent="0.3">
      <c r="A9" s="2" t="s">
        <v>56</v>
      </c>
      <c r="B9" s="11">
        <v>20142</v>
      </c>
      <c r="C9" s="12">
        <v>18055</v>
      </c>
      <c r="D9" s="13">
        <f t="shared" si="0"/>
        <v>0.57025994125264523</v>
      </c>
      <c r="E9" s="14">
        <v>59001984.530000001</v>
      </c>
      <c r="F9" s="13">
        <f t="shared" si="1"/>
        <v>0.16176597243022045</v>
      </c>
      <c r="G9" s="15">
        <f t="shared" si="2"/>
        <v>3267.9027709775687</v>
      </c>
      <c r="M9" s="38"/>
      <c r="N9" s="39"/>
      <c r="O9" s="38"/>
    </row>
    <row r="10" spans="1:15" x14ac:dyDescent="0.3">
      <c r="A10" s="2" t="s">
        <v>56</v>
      </c>
      <c r="B10" s="11">
        <v>20151</v>
      </c>
      <c r="C10" s="12">
        <v>17724</v>
      </c>
      <c r="D10" s="13">
        <f t="shared" si="0"/>
        <v>0.56343580125250337</v>
      </c>
      <c r="E10" s="14">
        <v>58956098.75</v>
      </c>
      <c r="F10" s="13">
        <f t="shared" si="1"/>
        <v>0.17412085290776849</v>
      </c>
      <c r="G10" s="15">
        <f t="shared" si="2"/>
        <v>3326.3427414804783</v>
      </c>
      <c r="M10" s="38"/>
      <c r="N10" s="39"/>
      <c r="O10" s="38"/>
    </row>
    <row r="11" spans="1:15" x14ac:dyDescent="0.3">
      <c r="A11" s="2" t="s">
        <v>56</v>
      </c>
      <c r="B11" s="11">
        <v>20152</v>
      </c>
      <c r="C11" s="12">
        <v>19990</v>
      </c>
      <c r="D11" s="13">
        <f t="shared" si="0"/>
        <v>0.57024675509912992</v>
      </c>
      <c r="E11" s="14">
        <v>70104493.260000005</v>
      </c>
      <c r="F11" s="13">
        <f t="shared" si="1"/>
        <v>0.16689668314541128</v>
      </c>
      <c r="G11" s="15">
        <f t="shared" si="2"/>
        <v>3506.9781520760384</v>
      </c>
      <c r="M11" s="38"/>
      <c r="N11" s="39"/>
      <c r="O11" s="38"/>
    </row>
    <row r="12" spans="1:15" x14ac:dyDescent="0.3">
      <c r="A12" s="2" t="s">
        <v>56</v>
      </c>
      <c r="B12" s="11">
        <v>20161</v>
      </c>
      <c r="C12" s="12">
        <v>18641</v>
      </c>
      <c r="D12" s="13">
        <f t="shared" si="0"/>
        <v>0.57311074217549041</v>
      </c>
      <c r="E12" s="14">
        <v>63980456.479999997</v>
      </c>
      <c r="F12" s="13">
        <f t="shared" si="1"/>
        <v>0.17041104637795002</v>
      </c>
      <c r="G12" s="15">
        <f t="shared" si="2"/>
        <v>3432.2437894962713</v>
      </c>
      <c r="M12" s="38"/>
      <c r="N12" s="39"/>
      <c r="O12" s="38"/>
    </row>
    <row r="13" spans="1:15" x14ac:dyDescent="0.3">
      <c r="A13" s="2" t="s">
        <v>56</v>
      </c>
      <c r="B13" s="11">
        <v>20162</v>
      </c>
      <c r="C13" s="12">
        <v>21533</v>
      </c>
      <c r="D13" s="13">
        <f t="shared" si="0"/>
        <v>0.56372061364469339</v>
      </c>
      <c r="E13" s="14">
        <v>71519903.299999997</v>
      </c>
      <c r="F13" s="13">
        <f t="shared" si="1"/>
        <v>0.17390458692072305</v>
      </c>
      <c r="G13" s="15">
        <f t="shared" si="2"/>
        <v>3321.409153392467</v>
      </c>
      <c r="M13" s="38"/>
      <c r="N13" s="39"/>
      <c r="O13" s="38"/>
    </row>
    <row r="14" spans="1:15" x14ac:dyDescent="0.3">
      <c r="A14" s="2" t="s">
        <v>56</v>
      </c>
      <c r="B14" s="11">
        <v>20171</v>
      </c>
      <c r="C14" s="12">
        <v>18994</v>
      </c>
      <c r="D14" s="13">
        <f t="shared" si="0"/>
        <v>0.56502855782960493</v>
      </c>
      <c r="E14" s="14">
        <v>60965256.990000002</v>
      </c>
      <c r="F14" s="13">
        <f t="shared" si="1"/>
        <v>0.17988090774126045</v>
      </c>
      <c r="G14" s="15">
        <f t="shared" si="2"/>
        <v>3209.7113293671687</v>
      </c>
      <c r="M14" s="38"/>
      <c r="N14" s="39"/>
      <c r="O14" s="38"/>
    </row>
    <row r="15" spans="1:15" x14ac:dyDescent="0.3">
      <c r="A15" s="2" t="s">
        <v>56</v>
      </c>
      <c r="B15" s="11">
        <v>20172</v>
      </c>
      <c r="C15" s="12">
        <v>21447</v>
      </c>
      <c r="D15" s="13">
        <f t="shared" si="0"/>
        <v>0.55053007161742429</v>
      </c>
      <c r="E15" s="14">
        <v>69290312.549999997</v>
      </c>
      <c r="F15" s="13">
        <f t="shared" si="1"/>
        <v>0.17487125946041274</v>
      </c>
      <c r="G15" s="15">
        <f t="shared" si="2"/>
        <v>3230.7694572667506</v>
      </c>
      <c r="M15" s="38"/>
      <c r="N15" s="39"/>
      <c r="O15" s="38"/>
    </row>
    <row r="16" spans="1:15" x14ac:dyDescent="0.3">
      <c r="A16" s="37" t="s">
        <v>56</v>
      </c>
      <c r="B16" s="11">
        <v>20181</v>
      </c>
      <c r="C16" s="12">
        <v>18785</v>
      </c>
      <c r="D16" s="13">
        <f t="shared" si="0"/>
        <v>0.55448963929393702</v>
      </c>
      <c r="E16" s="14">
        <v>62065632.219999999</v>
      </c>
      <c r="F16" s="13">
        <f t="shared" si="1"/>
        <v>0.18273196938007583</v>
      </c>
      <c r="G16" s="15">
        <f t="shared" si="2"/>
        <v>3303.9995858397656</v>
      </c>
      <c r="M16" s="38"/>
      <c r="N16" s="39"/>
      <c r="O16" s="38"/>
    </row>
    <row r="17" spans="1:15" x14ac:dyDescent="0.3">
      <c r="A17" s="2" t="s">
        <v>56</v>
      </c>
      <c r="B17" s="11">
        <v>20182</v>
      </c>
      <c r="C17" s="12">
        <v>21232</v>
      </c>
      <c r="D17" s="13">
        <f t="shared" si="0"/>
        <v>0.5525713095981678</v>
      </c>
      <c r="E17" s="14">
        <v>68577500.010000005</v>
      </c>
      <c r="F17" s="13">
        <f t="shared" si="1"/>
        <v>0.17509145373861407</v>
      </c>
      <c r="G17" s="15">
        <f t="shared" si="2"/>
        <v>3229.9123968538056</v>
      </c>
      <c r="M17" s="38"/>
      <c r="N17" s="39"/>
      <c r="O17" s="38"/>
    </row>
    <row r="18" spans="1:15" x14ac:dyDescent="0.3">
      <c r="A18" s="2" t="s">
        <v>56</v>
      </c>
      <c r="B18" s="11">
        <v>20191</v>
      </c>
      <c r="C18" s="12">
        <v>18924</v>
      </c>
      <c r="D18" s="13">
        <f t="shared" si="0"/>
        <v>0.55424086223055291</v>
      </c>
      <c r="E18" s="14">
        <v>60840303.700000003</v>
      </c>
      <c r="F18" s="13">
        <f t="shared" si="1"/>
        <v>0.17576367765332421</v>
      </c>
      <c r="G18" s="15">
        <f t="shared" si="2"/>
        <v>3214.9811720566477</v>
      </c>
      <c r="M18" s="38"/>
      <c r="N18" s="39"/>
      <c r="O18" s="38"/>
    </row>
    <row r="19" spans="1:15" x14ac:dyDescent="0.3">
      <c r="A19" s="2" t="s">
        <v>56</v>
      </c>
      <c r="B19" s="11">
        <v>20192</v>
      </c>
      <c r="C19" s="12">
        <v>21043</v>
      </c>
      <c r="D19" s="13">
        <f t="shared" si="0"/>
        <v>0.53869390471801959</v>
      </c>
      <c r="E19" s="14">
        <v>66552099.469999999</v>
      </c>
      <c r="F19" s="13">
        <f t="shared" si="1"/>
        <v>0.16962118837281689</v>
      </c>
      <c r="G19" s="15">
        <f t="shared" si="2"/>
        <v>3162.6716471035497</v>
      </c>
      <c r="M19" s="38"/>
      <c r="N19" s="39"/>
      <c r="O19" s="38"/>
    </row>
    <row r="20" spans="1:15" x14ac:dyDescent="0.3">
      <c r="A20" s="2" t="s">
        <v>56</v>
      </c>
      <c r="B20" s="11">
        <v>20201</v>
      </c>
      <c r="C20" s="12">
        <v>10505</v>
      </c>
      <c r="D20" s="13">
        <f t="shared" si="0"/>
        <v>0.53452399124815553</v>
      </c>
      <c r="E20" s="14">
        <v>35760963.049999997</v>
      </c>
      <c r="F20" s="13">
        <f t="shared" si="1"/>
        <v>0.1566492628687087</v>
      </c>
      <c r="G20" s="15">
        <f t="shared" si="2"/>
        <v>3404.1849643027126</v>
      </c>
      <c r="M20" s="38"/>
      <c r="N20" s="39"/>
      <c r="O20" s="38"/>
    </row>
    <row r="21" spans="1:15" x14ac:dyDescent="0.3">
      <c r="A21" s="2" t="s">
        <v>56</v>
      </c>
      <c r="B21" s="11">
        <v>20202</v>
      </c>
      <c r="C21" s="12">
        <v>12992</v>
      </c>
      <c r="D21" s="13">
        <f t="shared" si="0"/>
        <v>0.523638708637298</v>
      </c>
      <c r="E21" s="14">
        <v>45947297.060000002</v>
      </c>
      <c r="F21" s="13">
        <f t="shared" si="1"/>
        <v>0.16258416467730494</v>
      </c>
      <c r="G21" s="15">
        <f t="shared" si="2"/>
        <v>3536.5838254310347</v>
      </c>
      <c r="M21" s="38"/>
      <c r="N21" s="39"/>
      <c r="O21" s="38"/>
    </row>
    <row r="22" spans="1:15" x14ac:dyDescent="0.3">
      <c r="A22" s="2" t="s">
        <v>56</v>
      </c>
      <c r="B22" s="11">
        <v>20211</v>
      </c>
      <c r="C22" s="12">
        <v>9394</v>
      </c>
      <c r="D22" s="13">
        <f t="shared" si="0"/>
        <v>0.5077288941736029</v>
      </c>
      <c r="E22" s="14">
        <v>31197690.059999999</v>
      </c>
      <c r="F22" s="13">
        <f t="shared" si="1"/>
        <v>0.15706831567975574</v>
      </c>
      <c r="G22" s="15">
        <f t="shared" si="2"/>
        <v>3321.0229997870979</v>
      </c>
      <c r="M22" s="38"/>
      <c r="N22" s="39"/>
      <c r="O22" s="38"/>
    </row>
    <row r="23" spans="1:15" x14ac:dyDescent="0.3">
      <c r="A23" s="2" t="s">
        <v>56</v>
      </c>
      <c r="B23" s="11">
        <v>20212</v>
      </c>
      <c r="C23" s="12">
        <v>14972</v>
      </c>
      <c r="D23" s="13">
        <f t="shared" si="0"/>
        <v>0.52094641614474602</v>
      </c>
      <c r="E23" s="14">
        <v>48636643.119999997</v>
      </c>
      <c r="F23" s="13">
        <f t="shared" si="1"/>
        <v>0.15869046277728638</v>
      </c>
      <c r="G23" s="15">
        <f t="shared" si="2"/>
        <v>3248.5067539406891</v>
      </c>
      <c r="M23" s="38"/>
      <c r="N23" s="39"/>
      <c r="O23" s="38"/>
    </row>
    <row r="24" spans="1:15" x14ac:dyDescent="0.3">
      <c r="A24" s="2" t="s">
        <v>56</v>
      </c>
      <c r="B24" s="11">
        <v>20221</v>
      </c>
      <c r="C24" s="12">
        <v>13300</v>
      </c>
      <c r="D24" s="13">
        <f t="shared" si="0"/>
        <v>0.51458639634759729</v>
      </c>
      <c r="E24" s="14">
        <v>42519912.479999997</v>
      </c>
      <c r="F24" s="13">
        <f t="shared" si="1"/>
        <v>0.17154501636542135</v>
      </c>
      <c r="G24" s="15">
        <f t="shared" si="2"/>
        <v>3196.9859007518794</v>
      </c>
      <c r="M24" s="38"/>
      <c r="N24" s="39"/>
      <c r="O24" s="38"/>
    </row>
    <row r="25" spans="1:15" x14ac:dyDescent="0.3">
      <c r="A25" s="2" t="s">
        <v>56</v>
      </c>
      <c r="B25" s="11">
        <v>20222</v>
      </c>
      <c r="C25" s="12">
        <v>16145</v>
      </c>
      <c r="D25" s="13">
        <f t="shared" si="0"/>
        <v>0.52119314329986766</v>
      </c>
      <c r="E25" s="14">
        <v>52565813.890000001</v>
      </c>
      <c r="F25" s="13">
        <f t="shared" si="1"/>
        <v>0.16949749334378464</v>
      </c>
      <c r="G25" s="15">
        <f t="shared" si="2"/>
        <v>3255.8571625890368</v>
      </c>
      <c r="M25" s="38"/>
      <c r="N25" s="39"/>
      <c r="O25" s="38"/>
    </row>
    <row r="26" spans="1:15" x14ac:dyDescent="0.3">
      <c r="A26" s="2" t="s">
        <v>56</v>
      </c>
      <c r="B26" s="11">
        <v>20231</v>
      </c>
      <c r="C26" s="12">
        <v>15515</v>
      </c>
      <c r="D26" s="13">
        <f t="shared" si="0"/>
        <v>0.52279543080500046</v>
      </c>
      <c r="E26" s="14">
        <v>48932765.710000001</v>
      </c>
      <c r="F26" s="13">
        <f t="shared" si="1"/>
        <v>0.18515105470642446</v>
      </c>
      <c r="G26" s="15">
        <f t="shared" si="2"/>
        <v>3153.9004647115694</v>
      </c>
      <c r="M26" s="38"/>
      <c r="N26" s="39"/>
      <c r="O26" s="38"/>
    </row>
    <row r="27" spans="1:15" x14ac:dyDescent="0.3">
      <c r="A27" s="2" t="s">
        <v>56</v>
      </c>
      <c r="B27" s="11">
        <v>20232</v>
      </c>
      <c r="C27" s="12">
        <v>17541</v>
      </c>
      <c r="D27" s="13">
        <f t="shared" si="0"/>
        <v>0.50219015717598559</v>
      </c>
      <c r="E27" s="14">
        <v>56045361.289999999</v>
      </c>
      <c r="F27" s="13">
        <f t="shared" si="1"/>
        <v>0.19297906957376992</v>
      </c>
      <c r="G27" s="15">
        <f t="shared" si="2"/>
        <v>3195.1063958725272</v>
      </c>
      <c r="M27" s="38"/>
      <c r="N27" s="39"/>
      <c r="O27" s="38"/>
    </row>
    <row r="28" spans="1:15" x14ac:dyDescent="0.3">
      <c r="A28" s="2" t="s">
        <v>56</v>
      </c>
      <c r="B28" s="11">
        <v>20241</v>
      </c>
      <c r="C28" s="12">
        <v>16123</v>
      </c>
      <c r="D28" s="13">
        <f t="shared" si="0"/>
        <v>0.50108776727996018</v>
      </c>
      <c r="E28" s="14">
        <v>48490802.359999999</v>
      </c>
      <c r="F28" s="13">
        <f t="shared" si="1"/>
        <v>0.20938725959067814</v>
      </c>
      <c r="G28" s="15">
        <f t="shared" si="2"/>
        <v>3007.5545717298269</v>
      </c>
      <c r="M28" s="38"/>
      <c r="N28" s="39"/>
      <c r="O28" s="38"/>
    </row>
    <row r="29" spans="1:15" x14ac:dyDescent="0.3">
      <c r="A29" s="2" t="s">
        <v>56</v>
      </c>
      <c r="B29" s="11">
        <v>20242</v>
      </c>
      <c r="C29" s="12">
        <v>17842</v>
      </c>
      <c r="D29" s="13">
        <f t="shared" si="0"/>
        <v>0.49348637809431611</v>
      </c>
      <c r="E29" s="14">
        <v>48947286.899999999</v>
      </c>
      <c r="F29" s="13">
        <f t="shared" si="1"/>
        <v>0.22355525653568628</v>
      </c>
      <c r="G29" s="15">
        <f t="shared" si="2"/>
        <v>2743.3744479318461</v>
      </c>
      <c r="M29" s="38"/>
      <c r="N29" s="39"/>
      <c r="O29" s="38"/>
    </row>
    <row r="30" spans="1:15" x14ac:dyDescent="0.3">
      <c r="A30" s="2" t="s">
        <v>56</v>
      </c>
      <c r="B30" s="11">
        <v>20251</v>
      </c>
      <c r="C30" s="12">
        <v>14814</v>
      </c>
      <c r="D30" s="13">
        <f t="shared" si="0"/>
        <v>0.47043505874880914</v>
      </c>
      <c r="E30" s="14">
        <v>33341823.440000001</v>
      </c>
      <c r="F30" s="13">
        <f t="shared" si="1"/>
        <v>0.27668965899204812</v>
      </c>
      <c r="G30" s="15">
        <f t="shared" ref="G30" si="3">E30/C30</f>
        <v>2250.6968705278791</v>
      </c>
      <c r="M30" s="38"/>
      <c r="N30" s="39"/>
      <c r="O30" s="38"/>
    </row>
    <row r="31" spans="1:15" x14ac:dyDescent="0.3">
      <c r="A31" s="2" t="s">
        <v>56</v>
      </c>
      <c r="B31" s="11">
        <v>20252</v>
      </c>
      <c r="C31" s="12">
        <v>7720</v>
      </c>
      <c r="D31" s="13">
        <f t="shared" si="0"/>
        <v>0.39818444398597069</v>
      </c>
      <c r="E31" s="14">
        <v>10206786.369999999</v>
      </c>
      <c r="F31" s="13">
        <f t="shared" si="1"/>
        <v>0.31064078018325603</v>
      </c>
      <c r="G31" s="15">
        <f t="shared" ref="G31" si="4">E31/C31</f>
        <v>1322.1225867875646</v>
      </c>
      <c r="M31" s="38"/>
      <c r="N31" s="39"/>
      <c r="O31" s="38"/>
    </row>
    <row r="32" spans="1:15" x14ac:dyDescent="0.3">
      <c r="A32" s="2" t="s">
        <v>57</v>
      </c>
      <c r="B32" s="11">
        <v>20131</v>
      </c>
      <c r="C32" s="12">
        <v>4861</v>
      </c>
      <c r="D32" s="13">
        <f t="shared" ref="D32:D57" si="5">C32/C396</f>
        <v>0.1788184226015303</v>
      </c>
      <c r="E32" s="14">
        <v>10348262.939999999</v>
      </c>
      <c r="F32" s="13">
        <f t="shared" ref="F32:F57" si="6">E32/E396</f>
        <v>3.6386028493340654E-2</v>
      </c>
      <c r="G32" s="15">
        <f t="shared" si="2"/>
        <v>2128.8341781526433</v>
      </c>
      <c r="M32" s="38"/>
      <c r="N32" s="39"/>
      <c r="O32" s="38"/>
    </row>
    <row r="33" spans="1:15" x14ac:dyDescent="0.3">
      <c r="A33" s="2" t="s">
        <v>57</v>
      </c>
      <c r="B33" s="11">
        <v>20132</v>
      </c>
      <c r="C33" s="12">
        <v>6067</v>
      </c>
      <c r="D33" s="13">
        <f t="shared" si="5"/>
        <v>0.18435686286426206</v>
      </c>
      <c r="E33" s="14">
        <v>12746984.84</v>
      </c>
      <c r="F33" s="13">
        <f t="shared" si="6"/>
        <v>3.6331883053483845E-2</v>
      </c>
      <c r="G33" s="15">
        <f t="shared" si="2"/>
        <v>2101.035905719466</v>
      </c>
      <c r="M33" s="38"/>
      <c r="N33" s="39"/>
      <c r="O33" s="38"/>
    </row>
    <row r="34" spans="1:15" x14ac:dyDescent="0.3">
      <c r="A34" s="2" t="s">
        <v>57</v>
      </c>
      <c r="B34" s="11">
        <v>20141</v>
      </c>
      <c r="C34" s="12">
        <v>5217</v>
      </c>
      <c r="D34" s="13">
        <f t="shared" si="5"/>
        <v>0.1781032363785334</v>
      </c>
      <c r="E34" s="14">
        <v>10527317.279999999</v>
      </c>
      <c r="F34" s="13">
        <f t="shared" si="6"/>
        <v>3.4104655534832801E-2</v>
      </c>
      <c r="G34" s="15">
        <f t="shared" si="2"/>
        <v>2017.8871535365151</v>
      </c>
      <c r="M34" s="38"/>
      <c r="N34" s="39"/>
      <c r="O34" s="38"/>
    </row>
    <row r="35" spans="1:15" x14ac:dyDescent="0.3">
      <c r="A35" s="2" t="s">
        <v>57</v>
      </c>
      <c r="B35" s="11">
        <v>20142</v>
      </c>
      <c r="C35" s="12">
        <v>5765</v>
      </c>
      <c r="D35" s="13">
        <f t="shared" si="5"/>
        <v>0.18208521524904456</v>
      </c>
      <c r="E35" s="14">
        <v>11669409.6</v>
      </c>
      <c r="F35" s="13">
        <f t="shared" si="6"/>
        <v>3.1994066075366125E-2</v>
      </c>
      <c r="G35" s="15">
        <f t="shared" si="2"/>
        <v>2024.1820641803988</v>
      </c>
      <c r="M35" s="38"/>
      <c r="N35" s="39"/>
      <c r="O35" s="38"/>
    </row>
    <row r="36" spans="1:15" x14ac:dyDescent="0.3">
      <c r="A36" s="2" t="s">
        <v>57</v>
      </c>
      <c r="B36" s="11">
        <v>20151</v>
      </c>
      <c r="C36" s="12">
        <v>5753</v>
      </c>
      <c r="D36" s="13">
        <f t="shared" si="5"/>
        <v>0.18288457259115617</v>
      </c>
      <c r="E36" s="14">
        <v>11787936.119999999</v>
      </c>
      <c r="F36" s="13">
        <f t="shared" si="6"/>
        <v>3.4814472713676485E-2</v>
      </c>
      <c r="G36" s="15">
        <f t="shared" si="2"/>
        <v>2049.0067999304711</v>
      </c>
      <c r="M36" s="38"/>
      <c r="N36" s="39"/>
      <c r="O36" s="38"/>
    </row>
    <row r="37" spans="1:15" x14ac:dyDescent="0.3">
      <c r="A37" s="2" t="s">
        <v>57</v>
      </c>
      <c r="B37" s="11">
        <v>20152</v>
      </c>
      <c r="C37" s="12">
        <v>6483</v>
      </c>
      <c r="D37" s="13">
        <f t="shared" si="5"/>
        <v>0.18493795464270432</v>
      </c>
      <c r="E37" s="14">
        <v>13167167.99</v>
      </c>
      <c r="F37" s="13">
        <f t="shared" si="6"/>
        <v>3.1346873242478833E-2</v>
      </c>
      <c r="G37" s="15">
        <f t="shared" si="2"/>
        <v>2031.030077124788</v>
      </c>
      <c r="M37" s="38"/>
      <c r="N37" s="39"/>
      <c r="O37" s="38"/>
    </row>
    <row r="38" spans="1:15" x14ac:dyDescent="0.3">
      <c r="A38" s="2" t="s">
        <v>57</v>
      </c>
      <c r="B38" s="11">
        <v>20161</v>
      </c>
      <c r="C38" s="12">
        <v>6158</v>
      </c>
      <c r="D38" s="13">
        <f t="shared" si="5"/>
        <v>0.18932546270675768</v>
      </c>
      <c r="E38" s="14">
        <v>12964206.4</v>
      </c>
      <c r="F38" s="13">
        <f t="shared" si="6"/>
        <v>3.4529981491681232E-2</v>
      </c>
      <c r="G38" s="15">
        <f t="shared" si="2"/>
        <v>2105.2624878207212</v>
      </c>
      <c r="M38" s="38"/>
      <c r="N38" s="39"/>
      <c r="O38" s="38"/>
    </row>
    <row r="39" spans="1:15" x14ac:dyDescent="0.3">
      <c r="A39" s="2" t="s">
        <v>57</v>
      </c>
      <c r="B39" s="11">
        <v>20162</v>
      </c>
      <c r="C39" s="12">
        <v>7035</v>
      </c>
      <c r="D39" s="13">
        <f t="shared" si="5"/>
        <v>0.18417194617519242</v>
      </c>
      <c r="E39" s="14">
        <v>14504575.15</v>
      </c>
      <c r="F39" s="13">
        <f t="shared" si="6"/>
        <v>3.5268673942982449E-2</v>
      </c>
      <c r="G39" s="15">
        <f t="shared" si="2"/>
        <v>2061.7732977967307</v>
      </c>
      <c r="M39" s="38"/>
      <c r="N39" s="39"/>
      <c r="O39" s="38"/>
    </row>
    <row r="40" spans="1:15" x14ac:dyDescent="0.3">
      <c r="A40" s="2" t="s">
        <v>57</v>
      </c>
      <c r="B40" s="11">
        <v>20171</v>
      </c>
      <c r="C40" s="12">
        <v>6123</v>
      </c>
      <c r="D40" s="13">
        <f t="shared" si="5"/>
        <v>0.18214540694907186</v>
      </c>
      <c r="E40" s="14">
        <v>12594645.449999999</v>
      </c>
      <c r="F40" s="13">
        <f t="shared" si="6"/>
        <v>3.7161104013667103E-2</v>
      </c>
      <c r="G40" s="15">
        <f t="shared" si="2"/>
        <v>2056.9402988731013</v>
      </c>
      <c r="M40" s="38"/>
      <c r="N40" s="39"/>
      <c r="O40" s="38"/>
    </row>
    <row r="41" spans="1:15" x14ac:dyDescent="0.3">
      <c r="A41" s="2" t="s">
        <v>57</v>
      </c>
      <c r="B41" s="11">
        <v>20172</v>
      </c>
      <c r="C41" s="12">
        <v>6581</v>
      </c>
      <c r="D41" s="13">
        <f t="shared" si="5"/>
        <v>0.16892984572734041</v>
      </c>
      <c r="E41" s="14">
        <v>13730955.199999999</v>
      </c>
      <c r="F41" s="13">
        <f t="shared" si="6"/>
        <v>3.4653465124519826E-2</v>
      </c>
      <c r="G41" s="15">
        <f t="shared" si="2"/>
        <v>2086.4542166843944</v>
      </c>
      <c r="M41" s="38"/>
      <c r="N41" s="39"/>
      <c r="O41" s="38"/>
    </row>
    <row r="42" spans="1:15" x14ac:dyDescent="0.3">
      <c r="A42" s="2" t="s">
        <v>57</v>
      </c>
      <c r="B42" s="11">
        <v>20181</v>
      </c>
      <c r="C42" s="12">
        <v>5642</v>
      </c>
      <c r="D42" s="13">
        <f t="shared" si="5"/>
        <v>0.16653875671527243</v>
      </c>
      <c r="E42" s="14">
        <v>12011054.83</v>
      </c>
      <c r="F42" s="13">
        <f t="shared" si="6"/>
        <v>3.5362625416239933E-2</v>
      </c>
      <c r="G42" s="15">
        <f t="shared" si="2"/>
        <v>2128.864734136831</v>
      </c>
      <c r="M42" s="38"/>
      <c r="N42" s="39"/>
      <c r="O42" s="38"/>
    </row>
    <row r="43" spans="1:15" x14ac:dyDescent="0.3">
      <c r="A43" s="2" t="s">
        <v>57</v>
      </c>
      <c r="B43" s="11">
        <v>20182</v>
      </c>
      <c r="C43" s="12">
        <v>6290</v>
      </c>
      <c r="D43" s="13">
        <f t="shared" si="5"/>
        <v>0.16369977097647304</v>
      </c>
      <c r="E43" s="14">
        <v>13335603.029999999</v>
      </c>
      <c r="F43" s="13">
        <f t="shared" si="6"/>
        <v>3.404834122945985E-2</v>
      </c>
      <c r="G43" s="15">
        <f t="shared" si="2"/>
        <v>2120.12766772655</v>
      </c>
      <c r="M43" s="38"/>
      <c r="N43" s="39"/>
      <c r="O43" s="38"/>
    </row>
    <row r="44" spans="1:15" x14ac:dyDescent="0.3">
      <c r="A44" s="2" t="s">
        <v>57</v>
      </c>
      <c r="B44" s="11">
        <v>20191</v>
      </c>
      <c r="C44" s="12">
        <v>5464</v>
      </c>
      <c r="D44" s="13">
        <f t="shared" si="5"/>
        <v>0.16002811621368324</v>
      </c>
      <c r="E44" s="14">
        <v>11763213.609999999</v>
      </c>
      <c r="F44" s="13">
        <f t="shared" si="6"/>
        <v>3.3983158521203045E-2</v>
      </c>
      <c r="G44" s="15">
        <f t="shared" si="2"/>
        <v>2152.8575420937041</v>
      </c>
      <c r="M44" s="38"/>
      <c r="N44" s="39"/>
      <c r="O44" s="38"/>
    </row>
    <row r="45" spans="1:15" x14ac:dyDescent="0.3">
      <c r="A45" s="2" t="s">
        <v>57</v>
      </c>
      <c r="B45" s="11">
        <v>20192</v>
      </c>
      <c r="C45" s="12">
        <v>5939</v>
      </c>
      <c r="D45" s="13">
        <f t="shared" si="5"/>
        <v>0.15203645393338966</v>
      </c>
      <c r="E45" s="14">
        <v>12874954.060000001</v>
      </c>
      <c r="F45" s="13">
        <f t="shared" si="6"/>
        <v>3.2814366868877738E-2</v>
      </c>
      <c r="G45" s="15">
        <f t="shared" si="2"/>
        <v>2167.8656440478194</v>
      </c>
      <c r="M45" s="38"/>
      <c r="N45" s="39"/>
      <c r="O45" s="38"/>
    </row>
    <row r="46" spans="1:15" x14ac:dyDescent="0.3">
      <c r="A46" s="2" t="s">
        <v>57</v>
      </c>
      <c r="B46" s="11">
        <v>20201</v>
      </c>
      <c r="C46" s="12">
        <v>3208</v>
      </c>
      <c r="D46" s="13">
        <f t="shared" si="5"/>
        <v>0.16323207652775656</v>
      </c>
      <c r="E46" s="14">
        <v>7109809.5800000001</v>
      </c>
      <c r="F46" s="13">
        <f t="shared" si="6"/>
        <v>3.1144195649504006E-2</v>
      </c>
      <c r="G46" s="15">
        <f t="shared" si="2"/>
        <v>2216.2748067331672</v>
      </c>
      <c r="M46" s="38"/>
      <c r="N46" s="39"/>
      <c r="O46" s="38"/>
    </row>
    <row r="47" spans="1:15" x14ac:dyDescent="0.3">
      <c r="A47" s="2" t="s">
        <v>57</v>
      </c>
      <c r="B47" s="11">
        <v>20202</v>
      </c>
      <c r="C47" s="12">
        <v>4103</v>
      </c>
      <c r="D47" s="13">
        <f t="shared" si="5"/>
        <v>0.16537019870218855</v>
      </c>
      <c r="E47" s="14">
        <v>9175196.4700000007</v>
      </c>
      <c r="F47" s="13">
        <f t="shared" si="6"/>
        <v>3.2466363622589707E-2</v>
      </c>
      <c r="G47" s="15">
        <f t="shared" si="2"/>
        <v>2236.2165415549598</v>
      </c>
      <c r="M47" s="38"/>
      <c r="N47" s="39"/>
      <c r="O47" s="38"/>
    </row>
    <row r="48" spans="1:15" x14ac:dyDescent="0.3">
      <c r="A48" s="2" t="s">
        <v>57</v>
      </c>
      <c r="B48" s="11">
        <v>20211</v>
      </c>
      <c r="C48" s="12">
        <v>3164</v>
      </c>
      <c r="D48" s="13">
        <f t="shared" si="5"/>
        <v>0.17100853961733867</v>
      </c>
      <c r="E48" s="14">
        <v>6890896.7000000002</v>
      </c>
      <c r="F48" s="13">
        <f t="shared" si="6"/>
        <v>3.4693002466227689E-2</v>
      </c>
      <c r="G48" s="15">
        <f t="shared" si="2"/>
        <v>2177.906668773704</v>
      </c>
      <c r="M48" s="38"/>
      <c r="N48" s="39"/>
      <c r="O48" s="38"/>
    </row>
    <row r="49" spans="1:15" x14ac:dyDescent="0.3">
      <c r="A49" s="2" t="s">
        <v>57</v>
      </c>
      <c r="B49" s="11">
        <v>20212</v>
      </c>
      <c r="C49" s="12">
        <v>5084</v>
      </c>
      <c r="D49" s="13">
        <f t="shared" si="5"/>
        <v>0.17689631176061238</v>
      </c>
      <c r="E49" s="14">
        <v>10663812.789999999</v>
      </c>
      <c r="F49" s="13">
        <f t="shared" si="6"/>
        <v>3.479363044115133E-2</v>
      </c>
      <c r="G49" s="15">
        <f t="shared" si="2"/>
        <v>2097.5241522423289</v>
      </c>
      <c r="M49" s="38"/>
      <c r="N49" s="39"/>
      <c r="O49" s="38"/>
    </row>
    <row r="50" spans="1:15" x14ac:dyDescent="0.3">
      <c r="A50" s="2" t="s">
        <v>57</v>
      </c>
      <c r="B50" s="11">
        <v>20221</v>
      </c>
      <c r="C50" s="12">
        <v>4585</v>
      </c>
      <c r="D50" s="13">
        <f t="shared" si="5"/>
        <v>0.17739688926719802</v>
      </c>
      <c r="E50" s="14">
        <v>9714740.0700000003</v>
      </c>
      <c r="F50" s="13">
        <f t="shared" si="6"/>
        <v>3.9193759984285953E-2</v>
      </c>
      <c r="G50" s="15">
        <f t="shared" si="2"/>
        <v>2118.8091755725191</v>
      </c>
      <c r="M50" s="38"/>
      <c r="N50" s="39"/>
      <c r="O50" s="38"/>
    </row>
    <row r="51" spans="1:15" x14ac:dyDescent="0.3">
      <c r="A51" s="2" t="s">
        <v>57</v>
      </c>
      <c r="B51" s="11">
        <v>20222</v>
      </c>
      <c r="C51" s="12">
        <v>5592</v>
      </c>
      <c r="D51" s="13">
        <f t="shared" si="5"/>
        <v>0.18052103173322143</v>
      </c>
      <c r="E51" s="14">
        <v>11847155.32</v>
      </c>
      <c r="F51" s="13">
        <f t="shared" si="6"/>
        <v>3.8200932914243188E-2</v>
      </c>
      <c r="G51" s="15">
        <f t="shared" si="2"/>
        <v>2118.5900071530759</v>
      </c>
      <c r="M51" s="38"/>
      <c r="N51" s="39"/>
      <c r="O51" s="38"/>
    </row>
    <row r="52" spans="1:15" x14ac:dyDescent="0.3">
      <c r="A52" s="2" t="s">
        <v>57</v>
      </c>
      <c r="B52" s="11">
        <v>20231</v>
      </c>
      <c r="C52" s="12">
        <v>5256</v>
      </c>
      <c r="D52" s="13">
        <f t="shared" si="5"/>
        <v>0.1771068504228864</v>
      </c>
      <c r="E52" s="14">
        <v>10658221.42</v>
      </c>
      <c r="F52" s="13">
        <f t="shared" si="6"/>
        <v>4.0328416114937087E-2</v>
      </c>
      <c r="G52" s="15">
        <f t="shared" si="2"/>
        <v>2027.819904870624</v>
      </c>
      <c r="M52" s="38"/>
      <c r="N52" s="39"/>
      <c r="O52" s="38"/>
    </row>
    <row r="53" spans="1:15" x14ac:dyDescent="0.3">
      <c r="A53" s="2" t="s">
        <v>57</v>
      </c>
      <c r="B53" s="11">
        <v>20232</v>
      </c>
      <c r="C53" s="12">
        <v>6309</v>
      </c>
      <c r="D53" s="13">
        <f t="shared" si="5"/>
        <v>0.1806235506312806</v>
      </c>
      <c r="E53" s="14">
        <v>12415918.960000001</v>
      </c>
      <c r="F53" s="13">
        <f t="shared" si="6"/>
        <v>4.2751307755984486E-2</v>
      </c>
      <c r="G53" s="15">
        <f t="shared" si="2"/>
        <v>1967.9694024409575</v>
      </c>
      <c r="M53" s="38"/>
      <c r="N53" s="39"/>
      <c r="O53" s="38"/>
    </row>
    <row r="54" spans="1:15" x14ac:dyDescent="0.3">
      <c r="A54" s="2" t="s">
        <v>57</v>
      </c>
      <c r="B54" s="11">
        <v>20241</v>
      </c>
      <c r="C54" s="12">
        <v>5454</v>
      </c>
      <c r="D54" s="13">
        <f t="shared" si="5"/>
        <v>0.16950522128294382</v>
      </c>
      <c r="E54" s="14">
        <v>10274356.949999999</v>
      </c>
      <c r="F54" s="13">
        <f t="shared" si="6"/>
        <v>4.4365515543449918E-2</v>
      </c>
      <c r="G54" s="15">
        <f>E54/C54</f>
        <v>1883.8204895489548</v>
      </c>
      <c r="M54" s="38"/>
      <c r="N54" s="39"/>
      <c r="O54" s="38"/>
    </row>
    <row r="55" spans="1:15" x14ac:dyDescent="0.3">
      <c r="A55" s="2" t="s">
        <v>57</v>
      </c>
      <c r="B55" s="11">
        <v>20242</v>
      </c>
      <c r="C55" s="12">
        <v>5543</v>
      </c>
      <c r="D55" s="13">
        <f t="shared" si="5"/>
        <v>0.15331212833632968</v>
      </c>
      <c r="E55" s="14">
        <v>9579531.7799999993</v>
      </c>
      <c r="F55" s="13">
        <f t="shared" si="6"/>
        <v>4.3752265349147661E-2</v>
      </c>
      <c r="G55" s="15">
        <f>E55/C55</f>
        <v>1728.2215009922425</v>
      </c>
      <c r="M55" s="38"/>
      <c r="N55" s="39"/>
      <c r="O55" s="38"/>
    </row>
    <row r="56" spans="1:15" x14ac:dyDescent="0.3">
      <c r="A56" s="2" t="s">
        <v>57</v>
      </c>
      <c r="B56" s="11">
        <v>20251</v>
      </c>
      <c r="C56" s="12">
        <v>3184</v>
      </c>
      <c r="D56" s="13">
        <f t="shared" si="5"/>
        <v>0.10111146395681168</v>
      </c>
      <c r="E56" s="14">
        <v>4382658.7300000004</v>
      </c>
      <c r="F56" s="13">
        <f t="shared" si="6"/>
        <v>3.636982697315317E-2</v>
      </c>
      <c r="G56" s="15">
        <f>E56/C56</f>
        <v>1376.4631689698494</v>
      </c>
      <c r="M56" s="38"/>
      <c r="N56" s="39"/>
      <c r="O56" s="38"/>
    </row>
    <row r="57" spans="1:15" x14ac:dyDescent="0.3">
      <c r="A57" s="2" t="s">
        <v>57</v>
      </c>
      <c r="B57" s="11">
        <v>20252</v>
      </c>
      <c r="C57" s="12">
        <v>460</v>
      </c>
      <c r="D57" s="13">
        <f t="shared" si="5"/>
        <v>2.3726016092428307E-2</v>
      </c>
      <c r="E57" s="14">
        <v>463729.32</v>
      </c>
      <c r="F57" s="13">
        <f t="shared" si="6"/>
        <v>1.4113476322190411E-2</v>
      </c>
      <c r="G57" s="15">
        <f>E57/C57</f>
        <v>1008.1072173913044</v>
      </c>
      <c r="M57" s="38"/>
      <c r="N57" s="39"/>
      <c r="O57" s="38"/>
    </row>
    <row r="58" spans="1:15" x14ac:dyDescent="0.3">
      <c r="A58" s="2" t="s">
        <v>58</v>
      </c>
      <c r="B58" s="11">
        <v>20131</v>
      </c>
      <c r="C58" s="12">
        <v>11601</v>
      </c>
      <c r="D58" s="13">
        <f t="shared" ref="D58:D83" si="7">C58/C396</f>
        <v>0.42675838728663917</v>
      </c>
      <c r="E58" s="14">
        <v>10947433.98</v>
      </c>
      <c r="F58" s="13">
        <f t="shared" ref="F58:F83" si="8">E58/E396</f>
        <v>3.8492802805148447E-2</v>
      </c>
      <c r="G58" s="15">
        <f t="shared" si="2"/>
        <v>943.66295836565814</v>
      </c>
      <c r="M58" s="38"/>
      <c r="N58" s="39"/>
      <c r="O58" s="38"/>
    </row>
    <row r="59" spans="1:15" x14ac:dyDescent="0.3">
      <c r="A59" s="2" t="s">
        <v>58</v>
      </c>
      <c r="B59" s="11">
        <v>20132</v>
      </c>
      <c r="C59" s="12">
        <v>14091</v>
      </c>
      <c r="D59" s="13">
        <f t="shared" si="7"/>
        <v>0.42818074083077579</v>
      </c>
      <c r="E59" s="14">
        <v>13142501.66</v>
      </c>
      <c r="F59" s="13">
        <f t="shared" si="8"/>
        <v>3.7459198338650981E-2</v>
      </c>
      <c r="G59" s="15">
        <f t="shared" si="2"/>
        <v>932.68764885387839</v>
      </c>
      <c r="M59" s="38"/>
      <c r="N59" s="39"/>
      <c r="O59" s="38"/>
    </row>
    <row r="60" spans="1:15" x14ac:dyDescent="0.3">
      <c r="A60" s="2" t="s">
        <v>58</v>
      </c>
      <c r="B60" s="11">
        <v>20141</v>
      </c>
      <c r="C60" s="12">
        <v>12934</v>
      </c>
      <c r="D60" s="13">
        <f t="shared" si="7"/>
        <v>0.44155400792025129</v>
      </c>
      <c r="E60" s="14">
        <v>11826827.890000001</v>
      </c>
      <c r="F60" s="13">
        <f t="shared" si="8"/>
        <v>3.8314594357718786E-2</v>
      </c>
      <c r="G60" s="15">
        <f t="shared" si="2"/>
        <v>914.3983214782744</v>
      </c>
      <c r="M60" s="38"/>
      <c r="N60" s="39"/>
      <c r="O60" s="38"/>
    </row>
    <row r="61" spans="1:15" x14ac:dyDescent="0.3">
      <c r="A61" s="2" t="s">
        <v>58</v>
      </c>
      <c r="B61" s="11">
        <v>20142</v>
      </c>
      <c r="C61" s="12">
        <v>14171</v>
      </c>
      <c r="D61" s="13">
        <f t="shared" si="7"/>
        <v>0.44758535737974164</v>
      </c>
      <c r="E61" s="14">
        <v>12862468.810000001</v>
      </c>
      <c r="F61" s="13">
        <f t="shared" si="8"/>
        <v>3.5265081191380575E-2</v>
      </c>
      <c r="G61" s="15">
        <f t="shared" si="2"/>
        <v>907.66133723802136</v>
      </c>
      <c r="M61" s="38"/>
      <c r="N61" s="39"/>
      <c r="O61" s="38"/>
    </row>
    <row r="62" spans="1:15" x14ac:dyDescent="0.3">
      <c r="A62" s="2" t="s">
        <v>58</v>
      </c>
      <c r="B62" s="11">
        <v>20151</v>
      </c>
      <c r="C62" s="12">
        <v>14555</v>
      </c>
      <c r="D62" s="13">
        <f t="shared" si="7"/>
        <v>0.46269510760720983</v>
      </c>
      <c r="E62" s="14">
        <v>13193732.68</v>
      </c>
      <c r="F62" s="13">
        <f t="shared" si="8"/>
        <v>3.8966350148443261E-2</v>
      </c>
      <c r="G62" s="15">
        <f t="shared" si="2"/>
        <v>906.4742480247337</v>
      </c>
      <c r="M62" s="38"/>
      <c r="N62" s="39"/>
      <c r="O62" s="38"/>
    </row>
    <row r="63" spans="1:15" x14ac:dyDescent="0.3">
      <c r="A63" s="2" t="s">
        <v>58</v>
      </c>
      <c r="B63" s="11">
        <v>20152</v>
      </c>
      <c r="C63" s="12">
        <v>16016</v>
      </c>
      <c r="D63" s="13">
        <f t="shared" si="7"/>
        <v>0.4568820425046356</v>
      </c>
      <c r="E63" s="14">
        <v>15142679.33</v>
      </c>
      <c r="F63" s="13">
        <f t="shared" si="8"/>
        <v>3.6049942544176074E-2</v>
      </c>
      <c r="G63" s="15">
        <f t="shared" si="2"/>
        <v>945.4719861388611</v>
      </c>
      <c r="M63" s="38"/>
      <c r="N63" s="39"/>
      <c r="O63" s="38"/>
    </row>
    <row r="64" spans="1:15" x14ac:dyDescent="0.3">
      <c r="A64" s="2" t="s">
        <v>58</v>
      </c>
      <c r="B64" s="11">
        <v>20161</v>
      </c>
      <c r="C64" s="12">
        <v>15271</v>
      </c>
      <c r="D64" s="13">
        <f t="shared" si="7"/>
        <v>0.46950132201930761</v>
      </c>
      <c r="E64" s="14">
        <v>13634747.49</v>
      </c>
      <c r="F64" s="13">
        <f t="shared" si="8"/>
        <v>3.6315958258227601E-2</v>
      </c>
      <c r="G64" s="15">
        <f t="shared" si="2"/>
        <v>892.8523010935761</v>
      </c>
      <c r="M64" s="38"/>
      <c r="N64" s="39"/>
      <c r="O64" s="38"/>
    </row>
    <row r="65" spans="1:15" x14ac:dyDescent="0.3">
      <c r="A65" s="2" t="s">
        <v>58</v>
      </c>
      <c r="B65" s="11">
        <v>20162</v>
      </c>
      <c r="C65" s="12">
        <v>17626</v>
      </c>
      <c r="D65" s="13">
        <f t="shared" si="7"/>
        <v>0.46143777161107913</v>
      </c>
      <c r="E65" s="14">
        <v>15096226.24</v>
      </c>
      <c r="F65" s="13">
        <f t="shared" si="8"/>
        <v>3.6707306179047647E-2</v>
      </c>
      <c r="G65" s="15">
        <f t="shared" si="2"/>
        <v>856.47488029047997</v>
      </c>
      <c r="M65" s="38"/>
      <c r="N65" s="39"/>
      <c r="O65" s="38"/>
    </row>
    <row r="66" spans="1:15" x14ac:dyDescent="0.3">
      <c r="A66" s="2" t="s">
        <v>58</v>
      </c>
      <c r="B66" s="11">
        <v>20171</v>
      </c>
      <c r="C66" s="12">
        <v>15475</v>
      </c>
      <c r="D66" s="13">
        <f t="shared" si="7"/>
        <v>0.46034626368396003</v>
      </c>
      <c r="E66" s="14">
        <v>12295934.380000001</v>
      </c>
      <c r="F66" s="13">
        <f t="shared" si="8"/>
        <v>3.6279742709264227E-2</v>
      </c>
      <c r="G66" s="15">
        <f t="shared" si="2"/>
        <v>794.56764975767373</v>
      </c>
      <c r="M66" s="38"/>
      <c r="N66" s="39"/>
      <c r="O66" s="38"/>
    </row>
    <row r="67" spans="1:15" x14ac:dyDescent="0.3">
      <c r="A67" s="2" t="s">
        <v>58</v>
      </c>
      <c r="B67" s="11">
        <v>20172</v>
      </c>
      <c r="C67" s="12">
        <v>18009</v>
      </c>
      <c r="D67" s="13">
        <f t="shared" si="7"/>
        <v>0.46227892291500888</v>
      </c>
      <c r="E67" s="14">
        <v>14423358.560000001</v>
      </c>
      <c r="F67" s="13">
        <f t="shared" si="8"/>
        <v>3.6400916437146671E-2</v>
      </c>
      <c r="G67" s="15">
        <f t="shared" si="2"/>
        <v>800.89724915320119</v>
      </c>
      <c r="M67" s="38"/>
      <c r="N67" s="39"/>
      <c r="O67" s="38"/>
    </row>
    <row r="68" spans="1:15" x14ac:dyDescent="0.3">
      <c r="A68" s="2" t="s">
        <v>58</v>
      </c>
      <c r="B68" s="11">
        <v>20181</v>
      </c>
      <c r="C68" s="12">
        <v>15615</v>
      </c>
      <c r="D68" s="13">
        <f t="shared" si="7"/>
        <v>0.4609185902355511</v>
      </c>
      <c r="E68" s="14">
        <v>12001708.289999999</v>
      </c>
      <c r="F68" s="13">
        <f t="shared" si="8"/>
        <v>3.5335107583906636E-2</v>
      </c>
      <c r="G68" s="15">
        <f t="shared" si="2"/>
        <v>768.60123535062439</v>
      </c>
      <c r="M68" s="38"/>
      <c r="N68" s="39"/>
      <c r="O68" s="38"/>
    </row>
    <row r="69" spans="1:15" x14ac:dyDescent="0.3">
      <c r="A69" s="2" t="s">
        <v>58</v>
      </c>
      <c r="B69" s="11">
        <v>20182</v>
      </c>
      <c r="C69" s="12">
        <v>17443</v>
      </c>
      <c r="D69" s="13">
        <f t="shared" si="7"/>
        <v>0.45396106600041641</v>
      </c>
      <c r="E69" s="14">
        <v>13136626.630000001</v>
      </c>
      <c r="F69" s="13">
        <f t="shared" si="8"/>
        <v>3.3540316481829861E-2</v>
      </c>
      <c r="G69" s="15">
        <f t="shared" si="2"/>
        <v>753.11738978386745</v>
      </c>
      <c r="M69" s="38"/>
      <c r="N69" s="39"/>
      <c r="O69" s="38"/>
    </row>
    <row r="70" spans="1:15" x14ac:dyDescent="0.3">
      <c r="A70" s="2" t="s">
        <v>58</v>
      </c>
      <c r="B70" s="11">
        <v>20191</v>
      </c>
      <c r="C70" s="12">
        <v>15157</v>
      </c>
      <c r="D70" s="13">
        <f t="shared" si="7"/>
        <v>0.4439140112464855</v>
      </c>
      <c r="E70" s="14">
        <v>11237580.6</v>
      </c>
      <c r="F70" s="13">
        <f t="shared" si="8"/>
        <v>3.246463896566068E-2</v>
      </c>
      <c r="G70" s="15">
        <f t="shared" si="2"/>
        <v>741.4119284818895</v>
      </c>
      <c r="M70" s="38"/>
      <c r="N70" s="39"/>
      <c r="O70" s="38"/>
    </row>
    <row r="71" spans="1:15" x14ac:dyDescent="0.3">
      <c r="A71" s="2" t="s">
        <v>58</v>
      </c>
      <c r="B71" s="11">
        <v>20192</v>
      </c>
      <c r="C71" s="12">
        <v>16429</v>
      </c>
      <c r="D71" s="13">
        <f t="shared" si="7"/>
        <v>0.42057701661418734</v>
      </c>
      <c r="E71" s="14">
        <v>11878278.01</v>
      </c>
      <c r="F71" s="13">
        <f t="shared" si="8"/>
        <v>3.0274140829879045E-2</v>
      </c>
      <c r="G71" s="15">
        <f t="shared" si="2"/>
        <v>723.00675695416635</v>
      </c>
      <c r="M71" s="38"/>
      <c r="N71" s="39"/>
      <c r="O71" s="38"/>
    </row>
    <row r="72" spans="1:15" x14ac:dyDescent="0.3">
      <c r="A72" s="2" t="s">
        <v>58</v>
      </c>
      <c r="B72" s="11">
        <v>20201</v>
      </c>
      <c r="C72" s="12">
        <v>7275</v>
      </c>
      <c r="D72" s="13">
        <f t="shared" si="7"/>
        <v>0.37017249274919861</v>
      </c>
      <c r="E72" s="14">
        <v>6251888.7999999998</v>
      </c>
      <c r="F72" s="13">
        <f t="shared" si="8"/>
        <v>2.7386112915578648E-2</v>
      </c>
      <c r="G72" s="15">
        <f t="shared" si="2"/>
        <v>859.36615807560133</v>
      </c>
      <c r="M72" s="38"/>
      <c r="N72" s="39"/>
      <c r="O72" s="38"/>
    </row>
    <row r="73" spans="1:15" x14ac:dyDescent="0.3">
      <c r="A73" s="2" t="s">
        <v>58</v>
      </c>
      <c r="B73" s="11">
        <v>20202</v>
      </c>
      <c r="C73" s="12">
        <v>9857</v>
      </c>
      <c r="D73" s="13">
        <f t="shared" si="7"/>
        <v>0.39728346298012979</v>
      </c>
      <c r="E73" s="14">
        <v>8093174.1799999997</v>
      </c>
      <c r="F73" s="13">
        <f t="shared" si="8"/>
        <v>2.8637635896731295E-2</v>
      </c>
      <c r="G73" s="15">
        <f t="shared" si="2"/>
        <v>821.05855534138175</v>
      </c>
      <c r="M73" s="38"/>
      <c r="N73" s="39"/>
      <c r="O73" s="38"/>
    </row>
    <row r="74" spans="1:15" x14ac:dyDescent="0.3">
      <c r="A74" s="2" t="s">
        <v>58</v>
      </c>
      <c r="B74" s="11">
        <v>20211</v>
      </c>
      <c r="C74" s="12">
        <v>7322</v>
      </c>
      <c r="D74" s="13">
        <f t="shared" si="7"/>
        <v>0.3957410009728678</v>
      </c>
      <c r="E74" s="14">
        <v>5305467.99</v>
      </c>
      <c r="F74" s="13">
        <f t="shared" si="8"/>
        <v>2.6710981469445345E-2</v>
      </c>
      <c r="G74" s="15">
        <f t="shared" si="2"/>
        <v>724.59273285987433</v>
      </c>
      <c r="M74" s="38"/>
      <c r="N74" s="39"/>
      <c r="O74" s="38"/>
    </row>
    <row r="75" spans="1:15" x14ac:dyDescent="0.3">
      <c r="A75" s="2" t="s">
        <v>58</v>
      </c>
      <c r="B75" s="11">
        <v>20212</v>
      </c>
      <c r="C75" s="12">
        <v>11030</v>
      </c>
      <c r="D75" s="13">
        <f t="shared" si="7"/>
        <v>0.383785664578984</v>
      </c>
      <c r="E75" s="14">
        <v>8370569.1699999999</v>
      </c>
      <c r="F75" s="13">
        <f t="shared" si="8"/>
        <v>2.7311290625449441E-2</v>
      </c>
      <c r="G75" s="15">
        <f t="shared" si="2"/>
        <v>758.89113055303721</v>
      </c>
      <c r="M75" s="38"/>
      <c r="N75" s="39"/>
      <c r="O75" s="38"/>
    </row>
    <row r="76" spans="1:15" x14ac:dyDescent="0.3">
      <c r="A76" s="2" t="s">
        <v>58</v>
      </c>
      <c r="B76" s="11">
        <v>20221</v>
      </c>
      <c r="C76" s="12">
        <v>9613</v>
      </c>
      <c r="D76" s="13">
        <f t="shared" si="7"/>
        <v>0.37193376151048518</v>
      </c>
      <c r="E76" s="14">
        <v>6782184.7000000002</v>
      </c>
      <c r="F76" s="13">
        <f t="shared" si="8"/>
        <v>2.7362473662241427E-2</v>
      </c>
      <c r="G76" s="15">
        <f t="shared" si="2"/>
        <v>705.52217830021846</v>
      </c>
      <c r="M76" s="38"/>
      <c r="N76" s="39"/>
      <c r="O76" s="38"/>
    </row>
    <row r="77" spans="1:15" x14ac:dyDescent="0.3">
      <c r="A77" s="2" t="s">
        <v>58</v>
      </c>
      <c r="B77" s="11">
        <v>20222</v>
      </c>
      <c r="C77" s="12">
        <v>11094</v>
      </c>
      <c r="D77" s="13">
        <f t="shared" si="7"/>
        <v>0.3581366820544275</v>
      </c>
      <c r="E77" s="14">
        <v>8222459.7300000004</v>
      </c>
      <c r="F77" s="13">
        <f t="shared" si="8"/>
        <v>2.6513169115419021E-2</v>
      </c>
      <c r="G77" s="15">
        <f t="shared" ref="G77:G149" si="9">E77/C77</f>
        <v>741.16276636019472</v>
      </c>
      <c r="M77" s="38"/>
      <c r="N77" s="39"/>
      <c r="O77" s="38"/>
    </row>
    <row r="78" spans="1:15" x14ac:dyDescent="0.3">
      <c r="A78" s="2" t="s">
        <v>58</v>
      </c>
      <c r="B78" s="11">
        <v>20231</v>
      </c>
      <c r="C78" s="12">
        <v>10351</v>
      </c>
      <c r="D78" s="13">
        <f t="shared" si="7"/>
        <v>0.3487886241870809</v>
      </c>
      <c r="E78" s="14">
        <v>6986002.2000000002</v>
      </c>
      <c r="F78" s="13">
        <f t="shared" si="8"/>
        <v>2.6433528878729746E-2</v>
      </c>
      <c r="G78" s="15">
        <f t="shared" si="9"/>
        <v>674.91084919331468</v>
      </c>
      <c r="M78" s="38"/>
      <c r="N78" s="39"/>
      <c r="O78" s="38"/>
    </row>
    <row r="79" spans="1:15" x14ac:dyDescent="0.3">
      <c r="A79" s="2" t="s">
        <v>58</v>
      </c>
      <c r="B79" s="11">
        <v>20232</v>
      </c>
      <c r="C79" s="12">
        <v>11656</v>
      </c>
      <c r="D79" s="13">
        <f t="shared" si="7"/>
        <v>0.33370551690572303</v>
      </c>
      <c r="E79" s="14">
        <v>7535891.1399999997</v>
      </c>
      <c r="F79" s="13">
        <f t="shared" si="8"/>
        <v>2.5948075400593362E-2</v>
      </c>
      <c r="G79" s="15">
        <f t="shared" si="9"/>
        <v>646.52463452299241</v>
      </c>
      <c r="M79" s="38"/>
      <c r="N79" s="39"/>
      <c r="O79" s="38"/>
    </row>
    <row r="80" spans="1:15" x14ac:dyDescent="0.3">
      <c r="A80" s="2" t="s">
        <v>58</v>
      </c>
      <c r="B80" s="11">
        <v>20241</v>
      </c>
      <c r="C80" s="12">
        <v>10429</v>
      </c>
      <c r="D80" s="13">
        <f t="shared" si="7"/>
        <v>0.32412357036300349</v>
      </c>
      <c r="E80" s="14">
        <v>6048448.4699999997</v>
      </c>
      <c r="F80" s="13">
        <f t="shared" si="8"/>
        <v>2.6117696310866526E-2</v>
      </c>
      <c r="G80" s="15">
        <f t="shared" si="9"/>
        <v>579.96437529964521</v>
      </c>
      <c r="M80" s="38"/>
      <c r="N80" s="39"/>
      <c r="O80" s="38"/>
    </row>
    <row r="81" spans="1:15" x14ac:dyDescent="0.3">
      <c r="A81" s="2" t="s">
        <v>58</v>
      </c>
      <c r="B81" s="11">
        <v>20242</v>
      </c>
      <c r="C81" s="12">
        <v>11007</v>
      </c>
      <c r="D81" s="13">
        <f t="shared" si="7"/>
        <v>0.30443922002489282</v>
      </c>
      <c r="E81" s="14">
        <v>5619068.54</v>
      </c>
      <c r="F81" s="13">
        <f t="shared" si="8"/>
        <v>2.5663778086774901E-2</v>
      </c>
      <c r="G81" s="15">
        <f t="shared" ref="G81" si="10">E81/C81</f>
        <v>510.49954937766876</v>
      </c>
      <c r="M81" s="38"/>
      <c r="N81" s="39"/>
      <c r="O81" s="38"/>
    </row>
    <row r="82" spans="1:15" x14ac:dyDescent="0.3">
      <c r="A82" s="2" t="s">
        <v>58</v>
      </c>
      <c r="B82" s="11">
        <v>20251</v>
      </c>
      <c r="C82" s="12">
        <v>8607</v>
      </c>
      <c r="D82" s="13">
        <f t="shared" si="7"/>
        <v>0.27332486503651954</v>
      </c>
      <c r="E82" s="14">
        <v>3528986.37</v>
      </c>
      <c r="F82" s="13">
        <f t="shared" si="8"/>
        <v>2.9285561932748502E-2</v>
      </c>
      <c r="G82" s="15">
        <f t="shared" ref="G82" si="11">E82/C82</f>
        <v>410.01352039037994</v>
      </c>
      <c r="M82" s="38"/>
      <c r="N82" s="39"/>
      <c r="O82" s="38"/>
    </row>
    <row r="83" spans="1:15" x14ac:dyDescent="0.3">
      <c r="A83" s="2" t="s">
        <v>58</v>
      </c>
      <c r="B83" s="11">
        <v>20252</v>
      </c>
      <c r="C83" s="12">
        <v>2738</v>
      </c>
      <c r="D83" s="13">
        <f t="shared" si="7"/>
        <v>0.14122137404580154</v>
      </c>
      <c r="E83" s="14">
        <v>883757.05</v>
      </c>
      <c r="F83" s="13">
        <f t="shared" si="8"/>
        <v>2.6896906582796722E-2</v>
      </c>
      <c r="G83" s="15">
        <f t="shared" ref="G83" si="12">E83/C83</f>
        <v>322.77467129291455</v>
      </c>
      <c r="M83" s="38"/>
      <c r="N83" s="39"/>
      <c r="O83" s="38"/>
    </row>
    <row r="84" spans="1:15" x14ac:dyDescent="0.3">
      <c r="A84" s="2" t="s">
        <v>59</v>
      </c>
      <c r="B84" s="11">
        <v>20131</v>
      </c>
      <c r="C84" s="12">
        <v>4255</v>
      </c>
      <c r="D84" s="13">
        <f t="shared" ref="D84:D109" si="13">C84/C396</f>
        <v>0.15652589758681579</v>
      </c>
      <c r="E84" s="14">
        <v>12999849.300000001</v>
      </c>
      <c r="F84" s="13">
        <f t="shared" ref="F84:F109" si="14">E84/E396</f>
        <v>4.5709399710994837E-2</v>
      </c>
      <c r="G84" s="15">
        <f t="shared" si="9"/>
        <v>3055.1937250293772</v>
      </c>
      <c r="M84" s="38"/>
      <c r="N84" s="39"/>
      <c r="O84" s="38"/>
    </row>
    <row r="85" spans="1:15" x14ac:dyDescent="0.3">
      <c r="A85" s="2" t="s">
        <v>59</v>
      </c>
      <c r="B85" s="11">
        <v>20132</v>
      </c>
      <c r="C85" s="12">
        <v>4796</v>
      </c>
      <c r="D85" s="13">
        <f t="shared" si="13"/>
        <v>0.14573520921328512</v>
      </c>
      <c r="E85" s="14">
        <v>14267397.23</v>
      </c>
      <c r="F85" s="13">
        <f t="shared" si="14"/>
        <v>4.0665413362016622E-2</v>
      </c>
      <c r="G85" s="15">
        <f t="shared" si="9"/>
        <v>2974.853467472894</v>
      </c>
      <c r="M85" s="38"/>
      <c r="N85" s="39"/>
      <c r="O85" s="38"/>
    </row>
    <row r="86" spans="1:15" x14ac:dyDescent="0.3">
      <c r="A86" s="2" t="s">
        <v>59</v>
      </c>
      <c r="B86" s="11">
        <v>20141</v>
      </c>
      <c r="C86" s="12">
        <v>3749</v>
      </c>
      <c r="D86" s="13">
        <f t="shared" si="13"/>
        <v>0.12798716373071145</v>
      </c>
      <c r="E86" s="14">
        <v>10940023.710000001</v>
      </c>
      <c r="F86" s="13">
        <f t="shared" si="14"/>
        <v>3.5441673338874956E-2</v>
      </c>
      <c r="G86" s="15">
        <f t="shared" si="9"/>
        <v>2918.1178207522007</v>
      </c>
      <c r="M86" s="38"/>
      <c r="N86" s="39"/>
      <c r="O86" s="38"/>
    </row>
    <row r="87" spans="1:15" x14ac:dyDescent="0.3">
      <c r="A87" s="2" t="s">
        <v>59</v>
      </c>
      <c r="B87" s="11">
        <v>20142</v>
      </c>
      <c r="C87" s="12">
        <v>3880</v>
      </c>
      <c r="D87" s="13">
        <f t="shared" si="13"/>
        <v>0.12254824547550615</v>
      </c>
      <c r="E87" s="14">
        <v>11169798.9</v>
      </c>
      <c r="F87" s="13">
        <f t="shared" si="14"/>
        <v>3.0624281459376648E-2</v>
      </c>
      <c r="G87" s="15">
        <f t="shared" si="9"/>
        <v>2878.8141494845363</v>
      </c>
      <c r="M87" s="38"/>
      <c r="N87" s="39"/>
      <c r="O87" s="38"/>
    </row>
    <row r="88" spans="1:15" x14ac:dyDescent="0.3">
      <c r="A88" s="2" t="s">
        <v>59</v>
      </c>
      <c r="B88" s="11">
        <v>20151</v>
      </c>
      <c r="C88" s="12">
        <v>3661</v>
      </c>
      <c r="D88" s="13">
        <f t="shared" si="13"/>
        <v>0.11638109164891756</v>
      </c>
      <c r="E88" s="14">
        <v>10390759.890000001</v>
      </c>
      <c r="F88" s="13">
        <f t="shared" si="14"/>
        <v>3.0688054548497934E-2</v>
      </c>
      <c r="G88" s="15">
        <f t="shared" si="9"/>
        <v>2838.2299617590825</v>
      </c>
      <c r="M88" s="38"/>
      <c r="N88" s="39"/>
      <c r="O88" s="38"/>
    </row>
    <row r="89" spans="1:15" x14ac:dyDescent="0.3">
      <c r="A89" s="2" t="s">
        <v>59</v>
      </c>
      <c r="B89" s="11">
        <v>20152</v>
      </c>
      <c r="C89" s="12">
        <v>4090</v>
      </c>
      <c r="D89" s="13">
        <f t="shared" si="13"/>
        <v>0.11667379831693053</v>
      </c>
      <c r="E89" s="14">
        <v>11381776.220000001</v>
      </c>
      <c r="F89" s="13">
        <f t="shared" si="14"/>
        <v>2.7096418661443682E-2</v>
      </c>
      <c r="G89" s="15">
        <f t="shared" si="9"/>
        <v>2782.830371638142</v>
      </c>
      <c r="M89" s="38"/>
      <c r="N89" s="39"/>
      <c r="O89" s="38"/>
    </row>
    <row r="90" spans="1:15" x14ac:dyDescent="0.3">
      <c r="A90" s="2" t="s">
        <v>59</v>
      </c>
      <c r="B90" s="11">
        <v>20161</v>
      </c>
      <c r="C90" s="12">
        <v>3495</v>
      </c>
      <c r="D90" s="13">
        <f t="shared" si="13"/>
        <v>0.10745249953883047</v>
      </c>
      <c r="E90" s="14">
        <v>9620020.9800000004</v>
      </c>
      <c r="F90" s="13">
        <f t="shared" si="14"/>
        <v>2.5622790639077232E-2</v>
      </c>
      <c r="G90" s="15">
        <f t="shared" si="9"/>
        <v>2752.5095793991418</v>
      </c>
      <c r="M90" s="38"/>
      <c r="N90" s="39"/>
      <c r="O90" s="38"/>
    </row>
    <row r="91" spans="1:15" x14ac:dyDescent="0.3">
      <c r="A91" s="2" t="s">
        <v>59</v>
      </c>
      <c r="B91" s="11">
        <v>20162</v>
      </c>
      <c r="C91" s="12">
        <v>3799</v>
      </c>
      <c r="D91" s="13">
        <f t="shared" si="13"/>
        <v>9.9455468872715849E-2</v>
      </c>
      <c r="E91" s="14">
        <v>10473088.92</v>
      </c>
      <c r="F91" s="13">
        <f t="shared" si="14"/>
        <v>2.546589296656112E-2</v>
      </c>
      <c r="G91" s="15">
        <f t="shared" si="9"/>
        <v>2756.801505659384</v>
      </c>
      <c r="M91" s="38"/>
      <c r="N91" s="39"/>
      <c r="O91" s="38"/>
    </row>
    <row r="92" spans="1:15" x14ac:dyDescent="0.3">
      <c r="A92" s="2" t="s">
        <v>59</v>
      </c>
      <c r="B92" s="11">
        <v>20171</v>
      </c>
      <c r="C92" s="12">
        <v>3136</v>
      </c>
      <c r="D92" s="13">
        <f t="shared" si="13"/>
        <v>9.3288910042836751E-2</v>
      </c>
      <c r="E92" s="14">
        <v>8132001.4500000002</v>
      </c>
      <c r="F92" s="13">
        <f t="shared" si="14"/>
        <v>2.3993859368446273E-2</v>
      </c>
      <c r="G92" s="15">
        <f t="shared" si="9"/>
        <v>2593.112707270408</v>
      </c>
      <c r="M92" s="38"/>
      <c r="N92" s="39"/>
      <c r="O92" s="38"/>
    </row>
    <row r="93" spans="1:15" x14ac:dyDescent="0.3">
      <c r="A93" s="2" t="s">
        <v>59</v>
      </c>
      <c r="B93" s="11">
        <v>20172</v>
      </c>
      <c r="C93" s="12">
        <v>3286</v>
      </c>
      <c r="D93" s="13">
        <f t="shared" si="13"/>
        <v>8.4349410888928819E-2</v>
      </c>
      <c r="E93" s="14">
        <v>8609617.4199999999</v>
      </c>
      <c r="F93" s="13">
        <f t="shared" si="14"/>
        <v>2.1728501233434099E-2</v>
      </c>
      <c r="G93" s="15">
        <f t="shared" si="9"/>
        <v>2620.0905112598903</v>
      </c>
      <c r="M93" s="38"/>
      <c r="N93" s="39"/>
      <c r="O93" s="38"/>
    </row>
    <row r="94" spans="1:15" x14ac:dyDescent="0.3">
      <c r="A94" s="2" t="s">
        <v>59</v>
      </c>
      <c r="B94" s="11">
        <v>20181</v>
      </c>
      <c r="C94" s="12">
        <v>2648</v>
      </c>
      <c r="D94" s="13">
        <f t="shared" si="13"/>
        <v>7.8162819528897809E-2</v>
      </c>
      <c r="E94" s="14">
        <v>7142594.1500000004</v>
      </c>
      <c r="F94" s="13">
        <f t="shared" si="14"/>
        <v>2.1029034085816148E-2</v>
      </c>
      <c r="G94" s="15">
        <f t="shared" si="9"/>
        <v>2697.3542862537765</v>
      </c>
      <c r="M94" s="38"/>
      <c r="N94" s="39"/>
      <c r="O94" s="38"/>
    </row>
    <row r="95" spans="1:15" x14ac:dyDescent="0.3">
      <c r="A95" s="2" t="s">
        <v>59</v>
      </c>
      <c r="B95" s="11">
        <v>20182</v>
      </c>
      <c r="C95" s="12">
        <v>2944</v>
      </c>
      <c r="D95" s="13">
        <f t="shared" si="13"/>
        <v>7.6618779929210915E-2</v>
      </c>
      <c r="E95" s="14">
        <v>7869695.6600000001</v>
      </c>
      <c r="F95" s="13">
        <f t="shared" si="14"/>
        <v>2.0092835892077335E-2</v>
      </c>
      <c r="G95" s="15">
        <f t="shared" si="9"/>
        <v>2673.1303192934784</v>
      </c>
      <c r="M95" s="38"/>
      <c r="N95" s="39"/>
      <c r="O95" s="38"/>
    </row>
    <row r="96" spans="1:15" x14ac:dyDescent="0.3">
      <c r="A96" s="2" t="s">
        <v>59</v>
      </c>
      <c r="B96" s="11">
        <v>20191</v>
      </c>
      <c r="C96" s="12">
        <v>2413</v>
      </c>
      <c r="D96" s="13">
        <f t="shared" si="13"/>
        <v>7.067127460168697E-2</v>
      </c>
      <c r="E96" s="14">
        <v>7091157.4699999997</v>
      </c>
      <c r="F96" s="13">
        <f t="shared" si="14"/>
        <v>2.0485892409278721E-2</v>
      </c>
      <c r="G96" s="15">
        <f t="shared" si="9"/>
        <v>2938.7308205553254</v>
      </c>
      <c r="M96" s="38"/>
      <c r="N96" s="39"/>
      <c r="O96" s="38"/>
    </row>
    <row r="97" spans="1:15" x14ac:dyDescent="0.3">
      <c r="A97" s="2" t="s">
        <v>59</v>
      </c>
      <c r="B97" s="11">
        <v>20192</v>
      </c>
      <c r="C97" s="12">
        <v>2582</v>
      </c>
      <c r="D97" s="13">
        <f t="shared" si="13"/>
        <v>6.6098353941069554E-2</v>
      </c>
      <c r="E97" s="14">
        <v>7495235.8499999996</v>
      </c>
      <c r="F97" s="13">
        <f t="shared" si="14"/>
        <v>1.9103090993915724E-2</v>
      </c>
      <c r="G97" s="15">
        <f t="shared" si="9"/>
        <v>2902.8798799380324</v>
      </c>
      <c r="M97" s="38"/>
      <c r="N97" s="39"/>
      <c r="O97" s="38"/>
    </row>
    <row r="98" spans="1:15" x14ac:dyDescent="0.3">
      <c r="A98" s="2" t="s">
        <v>59</v>
      </c>
      <c r="B98" s="11">
        <v>20201</v>
      </c>
      <c r="C98" s="12">
        <v>1373</v>
      </c>
      <c r="D98" s="13">
        <f t="shared" si="13"/>
        <v>6.9862107566274867E-2</v>
      </c>
      <c r="E98" s="14">
        <v>4058392.01</v>
      </c>
      <c r="F98" s="13">
        <f t="shared" si="14"/>
        <v>1.7777600561536249E-2</v>
      </c>
      <c r="G98" s="15">
        <f t="shared" si="9"/>
        <v>2955.8572541879093</v>
      </c>
      <c r="M98" s="38"/>
      <c r="N98" s="39"/>
      <c r="O98" s="38"/>
    </row>
    <row r="99" spans="1:15" x14ac:dyDescent="0.3">
      <c r="A99" s="2" t="s">
        <v>59</v>
      </c>
      <c r="B99" s="11">
        <v>20202</v>
      </c>
      <c r="C99" s="12">
        <v>1678</v>
      </c>
      <c r="D99" s="13">
        <f t="shared" si="13"/>
        <v>6.7631292571843138E-2</v>
      </c>
      <c r="E99" s="14">
        <v>5125139.59</v>
      </c>
      <c r="F99" s="13">
        <f t="shared" si="14"/>
        <v>1.8135267848435544E-2</v>
      </c>
      <c r="G99" s="15">
        <f t="shared" si="9"/>
        <v>3054.3144159713943</v>
      </c>
      <c r="M99" s="38"/>
      <c r="N99" s="39"/>
      <c r="O99" s="38"/>
    </row>
    <row r="100" spans="1:15" x14ac:dyDescent="0.3">
      <c r="A100" s="2" t="s">
        <v>59</v>
      </c>
      <c r="B100" s="11">
        <v>20211</v>
      </c>
      <c r="C100" s="12">
        <v>1221</v>
      </c>
      <c r="D100" s="13">
        <f t="shared" si="13"/>
        <v>6.5992865636147438E-2</v>
      </c>
      <c r="E100" s="14">
        <v>3771725.1</v>
      </c>
      <c r="F100" s="13">
        <f t="shared" si="14"/>
        <v>1.8989178606643876E-2</v>
      </c>
      <c r="G100" s="15">
        <f t="shared" si="9"/>
        <v>3089.0459459459462</v>
      </c>
      <c r="M100" s="38"/>
      <c r="N100" s="39"/>
      <c r="O100" s="38"/>
    </row>
    <row r="101" spans="1:15" x14ac:dyDescent="0.3">
      <c r="A101" s="2" t="s">
        <v>59</v>
      </c>
      <c r="B101" s="11">
        <v>20212</v>
      </c>
      <c r="C101" s="12">
        <v>1777</v>
      </c>
      <c r="D101" s="13">
        <f t="shared" si="13"/>
        <v>6.1830201809324983E-2</v>
      </c>
      <c r="E101" s="14">
        <v>5494651.2699999996</v>
      </c>
      <c r="F101" s="13">
        <f t="shared" si="14"/>
        <v>1.7927815262347907E-2</v>
      </c>
      <c r="G101" s="15">
        <f t="shared" si="9"/>
        <v>3092.0941305571187</v>
      </c>
      <c r="M101" s="38"/>
      <c r="N101" s="39"/>
      <c r="O101" s="38"/>
    </row>
    <row r="102" spans="1:15" x14ac:dyDescent="0.3">
      <c r="A102" s="2" t="s">
        <v>59</v>
      </c>
      <c r="B102" s="11">
        <v>20221</v>
      </c>
      <c r="C102" s="12">
        <v>1423</v>
      </c>
      <c r="D102" s="13">
        <f t="shared" si="13"/>
        <v>5.5056875338543684E-2</v>
      </c>
      <c r="E102" s="14">
        <v>4301638.13</v>
      </c>
      <c r="F102" s="13">
        <f t="shared" si="14"/>
        <v>1.735480014819096E-2</v>
      </c>
      <c r="G102" s="15">
        <f t="shared" si="9"/>
        <v>3022.936141953619</v>
      </c>
      <c r="M102" s="38"/>
      <c r="N102" s="39"/>
      <c r="O102" s="38"/>
    </row>
    <row r="103" spans="1:15" x14ac:dyDescent="0.3">
      <c r="A103" s="2" t="s">
        <v>59</v>
      </c>
      <c r="B103" s="11">
        <v>20222</v>
      </c>
      <c r="C103" s="12">
        <v>1746</v>
      </c>
      <c r="D103" s="13">
        <f t="shared" si="13"/>
        <v>5.6364399393098105E-2</v>
      </c>
      <c r="E103" s="14">
        <v>5183445.74</v>
      </c>
      <c r="F103" s="13">
        <f t="shared" si="14"/>
        <v>1.6713924788685868E-2</v>
      </c>
      <c r="G103" s="15">
        <f t="shared" si="9"/>
        <v>2968.7547193585337</v>
      </c>
      <c r="M103" s="38"/>
      <c r="N103" s="39"/>
      <c r="O103" s="38"/>
    </row>
    <row r="104" spans="1:15" x14ac:dyDescent="0.3">
      <c r="A104" s="2" t="s">
        <v>59</v>
      </c>
      <c r="B104" s="11">
        <v>20231</v>
      </c>
      <c r="C104" s="12">
        <v>1508</v>
      </c>
      <c r="D104" s="13">
        <f t="shared" si="13"/>
        <v>5.0813761498803789E-2</v>
      </c>
      <c r="E104" s="14">
        <v>4068105.5</v>
      </c>
      <c r="F104" s="13">
        <f t="shared" si="14"/>
        <v>1.5392835721690628E-2</v>
      </c>
      <c r="G104" s="15">
        <f t="shared" si="9"/>
        <v>2697.6826923076924</v>
      </c>
      <c r="M104" s="38"/>
      <c r="N104" s="39"/>
      <c r="O104" s="38"/>
    </row>
    <row r="105" spans="1:15" x14ac:dyDescent="0.3">
      <c r="A105" s="2" t="s">
        <v>59</v>
      </c>
      <c r="B105" s="11">
        <v>20232</v>
      </c>
      <c r="C105" s="12">
        <v>1549</v>
      </c>
      <c r="D105" s="13">
        <f t="shared" si="13"/>
        <v>4.4347104125511752E-2</v>
      </c>
      <c r="E105" s="14">
        <v>3913471.2</v>
      </c>
      <c r="F105" s="13">
        <f t="shared" si="14"/>
        <v>1.3475121108988125E-2</v>
      </c>
      <c r="G105" s="15">
        <f t="shared" si="9"/>
        <v>2526.4500968366688</v>
      </c>
      <c r="M105" s="38"/>
      <c r="N105" s="39"/>
      <c r="O105" s="38"/>
    </row>
    <row r="106" spans="1:15" x14ac:dyDescent="0.3">
      <c r="A106" s="2" t="s">
        <v>59</v>
      </c>
      <c r="B106" s="11">
        <v>20241</v>
      </c>
      <c r="C106" s="12">
        <v>1216</v>
      </c>
      <c r="D106" s="13">
        <f t="shared" si="13"/>
        <v>3.7792143212332173E-2</v>
      </c>
      <c r="E106" s="14">
        <v>2840443.94</v>
      </c>
      <c r="F106" s="13">
        <f t="shared" si="14"/>
        <v>1.2265269776359885E-2</v>
      </c>
      <c r="G106" s="15">
        <f t="shared" si="9"/>
        <v>2335.8913980263155</v>
      </c>
      <c r="M106" s="38"/>
      <c r="N106" s="39"/>
      <c r="O106" s="38"/>
    </row>
    <row r="107" spans="1:15" x14ac:dyDescent="0.3">
      <c r="A107" s="2" t="s">
        <v>59</v>
      </c>
      <c r="B107" s="11">
        <v>20242</v>
      </c>
      <c r="C107" s="12">
        <v>1041</v>
      </c>
      <c r="D107" s="13">
        <f t="shared" si="13"/>
        <v>2.8792698105379617E-2</v>
      </c>
      <c r="E107" s="14">
        <v>2285819.33</v>
      </c>
      <c r="F107" s="13">
        <f t="shared" si="14"/>
        <v>1.0439943847273394E-2</v>
      </c>
      <c r="G107" s="15">
        <f t="shared" ref="G107:G108" si="15">E107/C107</f>
        <v>2195.7918635926994</v>
      </c>
      <c r="M107" s="38"/>
      <c r="N107" s="39"/>
      <c r="O107" s="38"/>
    </row>
    <row r="108" spans="1:15" x14ac:dyDescent="0.3">
      <c r="A108" s="2" t="s">
        <v>59</v>
      </c>
      <c r="B108" s="11">
        <v>20251</v>
      </c>
      <c r="C108" s="12">
        <v>370</v>
      </c>
      <c r="D108" s="13">
        <f t="shared" si="13"/>
        <v>1.1749761829152112E-2</v>
      </c>
      <c r="E108" s="14">
        <v>736121.92</v>
      </c>
      <c r="F108" s="13">
        <f t="shared" si="14"/>
        <v>6.1087637689611531E-3</v>
      </c>
      <c r="G108" s="15">
        <f t="shared" si="15"/>
        <v>1989.5187027027027</v>
      </c>
      <c r="M108" s="38"/>
      <c r="N108" s="39"/>
      <c r="O108" s="38"/>
    </row>
    <row r="109" spans="1:15" x14ac:dyDescent="0.3">
      <c r="A109" s="2" t="s">
        <v>59</v>
      </c>
      <c r="B109" s="11">
        <v>20252</v>
      </c>
      <c r="C109" s="12">
        <v>38</v>
      </c>
      <c r="D109" s="13">
        <f t="shared" si="13"/>
        <v>1.9599752424179907E-3</v>
      </c>
      <c r="E109" s="14">
        <v>54769.8</v>
      </c>
      <c r="F109" s="13">
        <f t="shared" si="14"/>
        <v>1.6669040367581337E-3</v>
      </c>
      <c r="G109" s="15">
        <f t="shared" ref="G109" si="16">E109/C109</f>
        <v>1441.3105263157895</v>
      </c>
      <c r="M109" s="38"/>
      <c r="N109" s="39"/>
      <c r="O109" s="38"/>
    </row>
    <row r="110" spans="1:15" x14ac:dyDescent="0.3">
      <c r="A110" s="2" t="s">
        <v>60</v>
      </c>
      <c r="B110" s="11">
        <v>20131</v>
      </c>
      <c r="C110" s="12">
        <v>1409</v>
      </c>
      <c r="D110" s="13">
        <f t="shared" ref="D110:D135" si="17">C110/C396</f>
        <v>5.1831959976456739E-2</v>
      </c>
      <c r="E110" s="14">
        <v>3167813.74</v>
      </c>
      <c r="F110" s="13">
        <f t="shared" ref="F110:F135" si="18">E110/E396</f>
        <v>1.1138503309545402E-2</v>
      </c>
      <c r="G110" s="15">
        <f t="shared" si="9"/>
        <v>2248.2709297374026</v>
      </c>
      <c r="M110" s="38"/>
      <c r="N110" s="39"/>
      <c r="O110" s="38"/>
    </row>
    <row r="111" spans="1:15" x14ac:dyDescent="0.3">
      <c r="A111" s="2" t="s">
        <v>60</v>
      </c>
      <c r="B111" s="11">
        <v>20132</v>
      </c>
      <c r="C111" s="12">
        <v>1930</v>
      </c>
      <c r="D111" s="13">
        <f t="shared" si="17"/>
        <v>5.864657084688079E-2</v>
      </c>
      <c r="E111" s="14">
        <v>4417292.4000000004</v>
      </c>
      <c r="F111" s="13">
        <f t="shared" si="18"/>
        <v>1.259031472181801E-2</v>
      </c>
      <c r="G111" s="15">
        <f t="shared" si="9"/>
        <v>2288.7525388601039</v>
      </c>
      <c r="M111" s="38"/>
      <c r="N111" s="39"/>
      <c r="O111" s="38"/>
    </row>
    <row r="112" spans="1:15" x14ac:dyDescent="0.3">
      <c r="A112" s="2" t="s">
        <v>60</v>
      </c>
      <c r="B112" s="11">
        <v>20141</v>
      </c>
      <c r="C112" s="12">
        <v>1814</v>
      </c>
      <c r="D112" s="13">
        <f t="shared" si="17"/>
        <v>6.1928171514406667E-2</v>
      </c>
      <c r="E112" s="14">
        <v>4160227.5</v>
      </c>
      <c r="F112" s="13">
        <f t="shared" si="18"/>
        <v>1.3477614672409554E-2</v>
      </c>
      <c r="G112" s="15">
        <f t="shared" si="9"/>
        <v>2293.3999448732084</v>
      </c>
      <c r="M112" s="38"/>
      <c r="N112" s="39"/>
      <c r="O112" s="38"/>
    </row>
    <row r="113" spans="1:15" x14ac:dyDescent="0.3">
      <c r="A113" s="2" t="s">
        <v>60</v>
      </c>
      <c r="B113" s="11">
        <v>20142</v>
      </c>
      <c r="C113" s="12">
        <v>2424</v>
      </c>
      <c r="D113" s="13">
        <f t="shared" si="17"/>
        <v>7.6561068822841985E-2</v>
      </c>
      <c r="E113" s="14">
        <v>5603942.6299999999</v>
      </c>
      <c r="F113" s="13">
        <f t="shared" si="18"/>
        <v>1.5364351490994112E-2</v>
      </c>
      <c r="G113" s="15">
        <f t="shared" si="9"/>
        <v>2311.8575206270625</v>
      </c>
      <c r="M113" s="38"/>
      <c r="N113" s="39"/>
      <c r="O113" s="38"/>
    </row>
    <row r="114" spans="1:15" x14ac:dyDescent="0.3">
      <c r="A114" s="2" t="s">
        <v>60</v>
      </c>
      <c r="B114" s="11">
        <v>20151</v>
      </c>
      <c r="C114" s="12">
        <v>2428</v>
      </c>
      <c r="D114" s="13">
        <f t="shared" si="17"/>
        <v>7.7184728359347685E-2</v>
      </c>
      <c r="E114" s="14">
        <v>5580264.9299999997</v>
      </c>
      <c r="F114" s="13">
        <f t="shared" si="18"/>
        <v>1.6480746007009307E-2</v>
      </c>
      <c r="G114" s="15">
        <f t="shared" si="9"/>
        <v>2298.2969233937397</v>
      </c>
      <c r="M114" s="38"/>
      <c r="N114" s="39"/>
      <c r="O114" s="38"/>
    </row>
    <row r="115" spans="1:15" x14ac:dyDescent="0.3">
      <c r="A115" s="2" t="s">
        <v>60</v>
      </c>
      <c r="B115" s="11">
        <v>20152</v>
      </c>
      <c r="C115" s="12">
        <v>2942</v>
      </c>
      <c r="D115" s="13">
        <f t="shared" si="17"/>
        <v>8.3925260305234631E-2</v>
      </c>
      <c r="E115" s="14">
        <v>7032401.9800000004</v>
      </c>
      <c r="F115" s="13">
        <f t="shared" si="18"/>
        <v>1.6741930658486052E-2</v>
      </c>
      <c r="G115" s="15">
        <f t="shared" si="9"/>
        <v>2390.3473759347385</v>
      </c>
      <c r="M115" s="38"/>
      <c r="N115" s="39"/>
      <c r="O115" s="38"/>
    </row>
    <row r="116" spans="1:15" x14ac:dyDescent="0.3">
      <c r="A116" s="2" t="s">
        <v>60</v>
      </c>
      <c r="B116" s="11">
        <v>20161</v>
      </c>
      <c r="C116" s="12">
        <v>2650</v>
      </c>
      <c r="D116" s="13">
        <f t="shared" si="17"/>
        <v>8.1473282912131836E-2</v>
      </c>
      <c r="E116" s="14">
        <v>6400872.5700000003</v>
      </c>
      <c r="F116" s="13">
        <f t="shared" si="18"/>
        <v>1.704863410480028E-2</v>
      </c>
      <c r="G116" s="15">
        <f t="shared" si="9"/>
        <v>2415.4236113207548</v>
      </c>
      <c r="M116" s="38"/>
      <c r="N116" s="39"/>
      <c r="O116" s="38"/>
    </row>
    <row r="117" spans="1:15" x14ac:dyDescent="0.3">
      <c r="A117" s="2" t="s">
        <v>60</v>
      </c>
      <c r="B117" s="11">
        <v>20162</v>
      </c>
      <c r="C117" s="12">
        <v>2996</v>
      </c>
      <c r="D117" s="13">
        <f t="shared" si="17"/>
        <v>7.8433425833813283E-2</v>
      </c>
      <c r="E117" s="14">
        <v>7251638.4900000002</v>
      </c>
      <c r="F117" s="13">
        <f t="shared" si="18"/>
        <v>1.7632758685537344E-2</v>
      </c>
      <c r="G117" s="15">
        <f t="shared" si="9"/>
        <v>2420.4400834445928</v>
      </c>
      <c r="M117" s="38"/>
      <c r="N117" s="39"/>
      <c r="O117" s="38"/>
    </row>
    <row r="118" spans="1:15" x14ac:dyDescent="0.3">
      <c r="A118" s="2" t="s">
        <v>60</v>
      </c>
      <c r="B118" s="11">
        <v>20171</v>
      </c>
      <c r="C118" s="12">
        <v>2410</v>
      </c>
      <c r="D118" s="13">
        <f t="shared" si="17"/>
        <v>7.1692051404093293E-2</v>
      </c>
      <c r="E118" s="14">
        <v>5966577.9100000001</v>
      </c>
      <c r="F118" s="13">
        <f t="shared" si="18"/>
        <v>1.7604673605096086E-2</v>
      </c>
      <c r="G118" s="15">
        <f t="shared" si="9"/>
        <v>2475.7584688796683</v>
      </c>
      <c r="M118" s="38"/>
      <c r="N118" s="39"/>
      <c r="O118" s="38"/>
    </row>
    <row r="119" spans="1:15" x14ac:dyDescent="0.3">
      <c r="A119" s="2" t="s">
        <v>60</v>
      </c>
      <c r="B119" s="11">
        <v>20172</v>
      </c>
      <c r="C119" s="12">
        <v>2840</v>
      </c>
      <c r="D119" s="13">
        <f t="shared" si="17"/>
        <v>7.2900890725671894E-2</v>
      </c>
      <c r="E119" s="14">
        <v>7175219.8200000003</v>
      </c>
      <c r="F119" s="13">
        <f t="shared" si="18"/>
        <v>1.8108443744185652E-2</v>
      </c>
      <c r="G119" s="15">
        <f t="shared" si="9"/>
        <v>2526.4858521126762</v>
      </c>
      <c r="M119" s="38"/>
      <c r="N119" s="39"/>
      <c r="O119" s="38"/>
    </row>
    <row r="120" spans="1:15" x14ac:dyDescent="0.3">
      <c r="A120" s="2" t="s">
        <v>60</v>
      </c>
      <c r="B120" s="11">
        <v>20181</v>
      </c>
      <c r="C120" s="12">
        <v>2521</v>
      </c>
      <c r="D120" s="13">
        <f t="shared" si="17"/>
        <v>7.4414074030344182E-2</v>
      </c>
      <c r="E120" s="14">
        <v>6617215.54</v>
      </c>
      <c r="F120" s="13">
        <f t="shared" si="18"/>
        <v>1.948222847630959E-2</v>
      </c>
      <c r="G120" s="15">
        <f t="shared" si="9"/>
        <v>2624.8375803252679</v>
      </c>
      <c r="M120" s="38"/>
      <c r="N120" s="39"/>
      <c r="O120" s="38"/>
    </row>
    <row r="121" spans="1:15" x14ac:dyDescent="0.3">
      <c r="A121" s="2" t="s">
        <v>60</v>
      </c>
      <c r="B121" s="11">
        <v>20182</v>
      </c>
      <c r="C121" s="12">
        <v>2851</v>
      </c>
      <c r="D121" s="13">
        <f t="shared" si="17"/>
        <v>7.4198417655631899E-2</v>
      </c>
      <c r="E121" s="14">
        <v>7610114</v>
      </c>
      <c r="F121" s="13">
        <f t="shared" si="18"/>
        <v>1.9430074341909204E-2</v>
      </c>
      <c r="G121" s="15">
        <f t="shared" si="9"/>
        <v>2669.2788495264817</v>
      </c>
      <c r="M121" s="38"/>
      <c r="N121" s="39"/>
      <c r="O121" s="38"/>
    </row>
    <row r="122" spans="1:15" x14ac:dyDescent="0.3">
      <c r="A122" s="2" t="s">
        <v>60</v>
      </c>
      <c r="B122" s="11">
        <v>20191</v>
      </c>
      <c r="C122" s="12">
        <v>2603</v>
      </c>
      <c r="D122" s="13">
        <f t="shared" si="17"/>
        <v>7.6235941893158382E-2</v>
      </c>
      <c r="E122" s="14">
        <v>7238636.8200000003</v>
      </c>
      <c r="F122" s="13">
        <f t="shared" si="18"/>
        <v>2.0911950652869011E-2</v>
      </c>
      <c r="G122" s="15">
        <f t="shared" si="9"/>
        <v>2780.8823741836345</v>
      </c>
      <c r="M122" s="38"/>
      <c r="N122" s="39"/>
      <c r="O122" s="38"/>
    </row>
    <row r="123" spans="1:15" x14ac:dyDescent="0.3">
      <c r="A123" s="2" t="s">
        <v>60</v>
      </c>
      <c r="B123" s="11">
        <v>20192</v>
      </c>
      <c r="C123" s="12">
        <v>3004</v>
      </c>
      <c r="D123" s="13">
        <f t="shared" si="17"/>
        <v>7.6901415661879524E-2</v>
      </c>
      <c r="E123" s="14">
        <v>8072550.6200000001</v>
      </c>
      <c r="F123" s="13">
        <f t="shared" si="18"/>
        <v>2.0574491868304689E-2</v>
      </c>
      <c r="G123" s="15">
        <f t="shared" si="9"/>
        <v>2687.2671837549933</v>
      </c>
      <c r="M123" s="38"/>
      <c r="N123" s="39"/>
      <c r="O123" s="38"/>
    </row>
    <row r="124" spans="1:15" x14ac:dyDescent="0.3">
      <c r="A124" s="2" t="s">
        <v>60</v>
      </c>
      <c r="B124" s="11">
        <v>20201</v>
      </c>
      <c r="C124" s="12">
        <v>1773</v>
      </c>
      <c r="D124" s="13">
        <f t="shared" si="17"/>
        <v>9.0215234315371692E-2</v>
      </c>
      <c r="E124" s="14">
        <v>4864411.5599999996</v>
      </c>
      <c r="F124" s="13">
        <f t="shared" si="18"/>
        <v>2.1308332331503733E-2</v>
      </c>
      <c r="G124" s="15">
        <f t="shared" si="9"/>
        <v>2743.6049407783416</v>
      </c>
      <c r="M124" s="38"/>
      <c r="N124" s="39"/>
      <c r="O124" s="38"/>
    </row>
    <row r="125" spans="1:15" x14ac:dyDescent="0.3">
      <c r="A125" s="2" t="s">
        <v>60</v>
      </c>
      <c r="B125" s="11">
        <v>20202</v>
      </c>
      <c r="C125" s="12">
        <v>2244</v>
      </c>
      <c r="D125" s="13">
        <f t="shared" si="17"/>
        <v>9.044375478618355E-2</v>
      </c>
      <c r="E125" s="14">
        <v>6106736.6699999999</v>
      </c>
      <c r="F125" s="13">
        <f t="shared" si="18"/>
        <v>2.1608641724880969E-2</v>
      </c>
      <c r="G125" s="15">
        <f t="shared" si="9"/>
        <v>2721.362152406417</v>
      </c>
      <c r="M125" s="38"/>
      <c r="N125" s="39"/>
      <c r="O125" s="38"/>
    </row>
    <row r="126" spans="1:15" x14ac:dyDescent="0.3">
      <c r="A126" s="2" t="s">
        <v>60</v>
      </c>
      <c r="B126" s="11">
        <v>20211</v>
      </c>
      <c r="C126" s="12">
        <v>1721</v>
      </c>
      <c r="D126" s="13">
        <f t="shared" si="17"/>
        <v>9.3016971138255328E-2</v>
      </c>
      <c r="E126" s="14">
        <v>4807060.29</v>
      </c>
      <c r="F126" s="13">
        <f t="shared" si="18"/>
        <v>2.4201691268463683E-2</v>
      </c>
      <c r="G126" s="15">
        <f t="shared" si="9"/>
        <v>2793.1785531667633</v>
      </c>
      <c r="M126" s="38"/>
      <c r="N126" s="39"/>
      <c r="O126" s="38"/>
    </row>
    <row r="127" spans="1:15" x14ac:dyDescent="0.3">
      <c r="A127" s="2" t="s">
        <v>60</v>
      </c>
      <c r="B127" s="11">
        <v>20212</v>
      </c>
      <c r="C127" s="12">
        <v>2558</v>
      </c>
      <c r="D127" s="13">
        <f t="shared" si="17"/>
        <v>8.9004871259568547E-2</v>
      </c>
      <c r="E127" s="14">
        <v>7003989.21</v>
      </c>
      <c r="F127" s="13">
        <f t="shared" si="18"/>
        <v>2.2852446585997454E-2</v>
      </c>
      <c r="G127" s="15">
        <f t="shared" si="9"/>
        <v>2738.0724042220486</v>
      </c>
      <c r="M127" s="38"/>
      <c r="N127" s="39"/>
      <c r="O127" s="38"/>
    </row>
    <row r="128" spans="1:15" x14ac:dyDescent="0.3">
      <c r="A128" s="2" t="s">
        <v>60</v>
      </c>
      <c r="B128" s="11">
        <v>20221</v>
      </c>
      <c r="C128" s="12">
        <v>2189</v>
      </c>
      <c r="D128" s="13">
        <f t="shared" si="17"/>
        <v>8.4693956511645907E-2</v>
      </c>
      <c r="E128" s="14">
        <v>5788341.0700000003</v>
      </c>
      <c r="F128" s="13">
        <f t="shared" si="18"/>
        <v>2.3352848246074066E-2</v>
      </c>
      <c r="G128" s="15">
        <f t="shared" si="9"/>
        <v>2644.2855504796712</v>
      </c>
      <c r="M128" s="38"/>
      <c r="N128" s="39"/>
      <c r="O128" s="38"/>
    </row>
    <row r="129" spans="1:15" x14ac:dyDescent="0.3">
      <c r="A129" s="2" t="s">
        <v>60</v>
      </c>
      <c r="B129" s="11">
        <v>20222</v>
      </c>
      <c r="C129" s="12">
        <v>2906</v>
      </c>
      <c r="D129" s="13">
        <f t="shared" si="17"/>
        <v>9.3811537592407276E-2</v>
      </c>
      <c r="E129" s="14">
        <v>7556670.5899999999</v>
      </c>
      <c r="F129" s="13">
        <f t="shared" si="18"/>
        <v>2.4366344364228736E-2</v>
      </c>
      <c r="G129" s="15">
        <f t="shared" si="9"/>
        <v>2600.3684067446661</v>
      </c>
      <c r="M129" s="38"/>
      <c r="N129" s="39"/>
      <c r="O129" s="38"/>
    </row>
    <row r="130" spans="1:15" x14ac:dyDescent="0.3">
      <c r="A130" s="2" t="s">
        <v>60</v>
      </c>
      <c r="B130" s="11">
        <v>20231</v>
      </c>
      <c r="C130" s="12">
        <v>2596</v>
      </c>
      <c r="D130" s="13">
        <f t="shared" si="17"/>
        <v>8.74751491053678E-2</v>
      </c>
      <c r="E130" s="14">
        <v>6177938.4400000004</v>
      </c>
      <c r="F130" s="13">
        <f t="shared" si="18"/>
        <v>2.33759895129656E-2</v>
      </c>
      <c r="G130" s="15">
        <f t="shared" si="9"/>
        <v>2379.7913867488446</v>
      </c>
      <c r="M130" s="38"/>
      <c r="N130" s="39"/>
      <c r="O130" s="38"/>
    </row>
    <row r="131" spans="1:15" x14ac:dyDescent="0.3">
      <c r="A131" s="2" t="s">
        <v>60</v>
      </c>
      <c r="B131" s="11">
        <v>20232</v>
      </c>
      <c r="C131" s="12">
        <v>2823</v>
      </c>
      <c r="D131" s="13">
        <f t="shared" si="17"/>
        <v>8.0821094219702821E-2</v>
      </c>
      <c r="E131" s="14">
        <v>6478922.7400000002</v>
      </c>
      <c r="F131" s="13">
        <f t="shared" si="18"/>
        <v>2.2308652374208652E-2</v>
      </c>
      <c r="G131" s="15">
        <f t="shared" si="9"/>
        <v>2295.048792065179</v>
      </c>
      <c r="M131" s="38"/>
      <c r="N131" s="39"/>
      <c r="O131" s="38"/>
    </row>
    <row r="132" spans="1:15" x14ac:dyDescent="0.3">
      <c r="A132" s="2" t="s">
        <v>60</v>
      </c>
      <c r="B132" s="11">
        <v>20241</v>
      </c>
      <c r="C132" s="12">
        <v>2373</v>
      </c>
      <c r="D132" s="13">
        <f t="shared" si="17"/>
        <v>7.3750621581302828E-2</v>
      </c>
      <c r="E132" s="14">
        <v>5282710.41</v>
      </c>
      <c r="F132" s="13">
        <f t="shared" si="18"/>
        <v>2.2811176596935316E-2</v>
      </c>
      <c r="G132" s="15">
        <f t="shared" si="9"/>
        <v>2226.1737926675096</v>
      </c>
      <c r="M132" s="38"/>
      <c r="N132" s="39"/>
      <c r="O132" s="38"/>
    </row>
    <row r="133" spans="1:15" x14ac:dyDescent="0.3">
      <c r="A133" s="2" t="s">
        <v>60</v>
      </c>
      <c r="B133" s="11">
        <v>20242</v>
      </c>
      <c r="C133" s="12">
        <v>2137</v>
      </c>
      <c r="D133" s="13">
        <f t="shared" si="17"/>
        <v>5.9106624256672659E-2</v>
      </c>
      <c r="E133" s="14">
        <v>4460309.38</v>
      </c>
      <c r="F133" s="13">
        <f t="shared" si="18"/>
        <v>2.0371417310862797E-2</v>
      </c>
      <c r="G133" s="15">
        <f t="shared" ref="G133" si="19">E133/C133</f>
        <v>2087.1826766495087</v>
      </c>
      <c r="M133" s="38"/>
      <c r="N133" s="39"/>
      <c r="O133" s="38"/>
    </row>
    <row r="134" spans="1:15" x14ac:dyDescent="0.3">
      <c r="A134" s="2" t="s">
        <v>60</v>
      </c>
      <c r="B134" s="11">
        <v>20251</v>
      </c>
      <c r="C134" s="12">
        <v>1051</v>
      </c>
      <c r="D134" s="13">
        <f t="shared" si="17"/>
        <v>3.3375674817402348E-2</v>
      </c>
      <c r="E134" s="14">
        <v>1879104.75</v>
      </c>
      <c r="F134" s="13">
        <f t="shared" si="18"/>
        <v>1.5593893759994003E-2</v>
      </c>
      <c r="G134" s="15">
        <f t="shared" ref="G134" si="20">E134/C134</f>
        <v>1787.9207897240724</v>
      </c>
      <c r="M134" s="38"/>
      <c r="N134" s="39"/>
      <c r="O134" s="38"/>
    </row>
    <row r="135" spans="1:15" x14ac:dyDescent="0.3">
      <c r="A135" s="2" t="s">
        <v>60</v>
      </c>
      <c r="B135" s="11">
        <v>20252</v>
      </c>
      <c r="C135" s="12">
        <v>110</v>
      </c>
      <c r="D135" s="13">
        <f t="shared" si="17"/>
        <v>5.6736125438415514E-3</v>
      </c>
      <c r="E135" s="14">
        <v>151868.45000000001</v>
      </c>
      <c r="F135" s="13">
        <f t="shared" si="18"/>
        <v>4.6220751648025152E-3</v>
      </c>
      <c r="G135" s="15">
        <f t="shared" ref="G135" si="21">E135/C135</f>
        <v>1380.6222727272727</v>
      </c>
      <c r="M135" s="38"/>
      <c r="N135" s="39"/>
      <c r="O135" s="38"/>
    </row>
    <row r="136" spans="1:15" x14ac:dyDescent="0.3">
      <c r="A136" s="2" t="s">
        <v>61</v>
      </c>
      <c r="B136" s="11">
        <v>20131</v>
      </c>
      <c r="C136" s="12">
        <v>6383</v>
      </c>
      <c r="D136" s="13">
        <f t="shared" ref="D136:D161" si="22">C136/C396</f>
        <v>0.23480723955267804</v>
      </c>
      <c r="E136" s="14">
        <v>34087336.649999999</v>
      </c>
      <c r="F136" s="13">
        <f t="shared" ref="F136:F161" si="23">E136/E396</f>
        <v>0.11985613525674436</v>
      </c>
      <c r="G136" s="15">
        <f t="shared" si="9"/>
        <v>5340.3316073946417</v>
      </c>
      <c r="M136" s="38"/>
      <c r="N136" s="39"/>
      <c r="O136" s="38"/>
    </row>
    <row r="137" spans="1:15" x14ac:dyDescent="0.3">
      <c r="A137" s="2" t="s">
        <v>61</v>
      </c>
      <c r="B137" s="11">
        <v>20132</v>
      </c>
      <c r="C137" s="12">
        <v>7519</v>
      </c>
      <c r="D137" s="13">
        <f t="shared" si="22"/>
        <v>0.22847853170865112</v>
      </c>
      <c r="E137" s="14">
        <v>43066660.020000003</v>
      </c>
      <c r="F137" s="13">
        <f t="shared" si="23"/>
        <v>0.1227500365765547</v>
      </c>
      <c r="G137" s="15">
        <f t="shared" si="9"/>
        <v>5727.7111344593704</v>
      </c>
      <c r="M137" s="38"/>
      <c r="N137" s="39"/>
      <c r="O137" s="38"/>
    </row>
    <row r="138" spans="1:15" x14ac:dyDescent="0.3">
      <c r="A138" s="2" t="s">
        <v>61</v>
      </c>
      <c r="B138" s="11">
        <v>20141</v>
      </c>
      <c r="C138" s="12">
        <v>6446</v>
      </c>
      <c r="D138" s="13">
        <f t="shared" si="22"/>
        <v>0.22006008466475488</v>
      </c>
      <c r="E138" s="14">
        <v>36748296.390000001</v>
      </c>
      <c r="F138" s="13">
        <f t="shared" si="23"/>
        <v>0.11905103233222679</v>
      </c>
      <c r="G138" s="15">
        <f t="shared" si="9"/>
        <v>5700.9457632640397</v>
      </c>
      <c r="M138" s="38"/>
      <c r="N138" s="39"/>
      <c r="O138" s="38"/>
    </row>
    <row r="139" spans="1:15" x14ac:dyDescent="0.3">
      <c r="A139" s="2" t="s">
        <v>61</v>
      </c>
      <c r="B139" s="11">
        <v>20142</v>
      </c>
      <c r="C139" s="12">
        <v>7543</v>
      </c>
      <c r="D139" s="13">
        <f t="shared" si="22"/>
        <v>0.23824263289220177</v>
      </c>
      <c r="E139" s="14">
        <v>46791004.93</v>
      </c>
      <c r="F139" s="13">
        <f t="shared" si="23"/>
        <v>0.12828708176146306</v>
      </c>
      <c r="G139" s="15">
        <f t="shared" si="9"/>
        <v>6203.2354408060455</v>
      </c>
      <c r="M139" s="38"/>
      <c r="N139" s="39"/>
      <c r="O139" s="38"/>
    </row>
    <row r="140" spans="1:15" x14ac:dyDescent="0.3">
      <c r="A140" s="2" t="s">
        <v>61</v>
      </c>
      <c r="B140" s="11">
        <v>20151</v>
      </c>
      <c r="C140" s="12">
        <v>7341</v>
      </c>
      <c r="D140" s="13">
        <f t="shared" si="22"/>
        <v>0.23336618240773119</v>
      </c>
      <c r="E140" s="14">
        <v>40933516.829999998</v>
      </c>
      <c r="F140" s="13">
        <f t="shared" si="23"/>
        <v>0.12089298671503593</v>
      </c>
      <c r="G140" s="15">
        <f t="shared" si="9"/>
        <v>5576.0137351859421</v>
      </c>
      <c r="M140" s="38"/>
      <c r="N140" s="39"/>
      <c r="O140" s="38"/>
    </row>
    <row r="141" spans="1:15" x14ac:dyDescent="0.3">
      <c r="A141" s="2" t="s">
        <v>61</v>
      </c>
      <c r="B141" s="11">
        <v>20152</v>
      </c>
      <c r="C141" s="12">
        <v>8953</v>
      </c>
      <c r="D141" s="13">
        <f t="shared" si="22"/>
        <v>0.25539865924975041</v>
      </c>
      <c r="E141" s="14">
        <v>55002114.079999998</v>
      </c>
      <c r="F141" s="13">
        <f t="shared" si="23"/>
        <v>0.13094268254521754</v>
      </c>
      <c r="G141" s="15">
        <f t="shared" si="9"/>
        <v>6143.4283569753152</v>
      </c>
      <c r="M141" s="38"/>
      <c r="N141" s="39"/>
      <c r="O141" s="38"/>
    </row>
    <row r="142" spans="1:15" x14ac:dyDescent="0.3">
      <c r="A142" s="2" t="s">
        <v>61</v>
      </c>
      <c r="B142" s="11">
        <v>20161</v>
      </c>
      <c r="C142" s="12">
        <v>8529</v>
      </c>
      <c r="D142" s="13">
        <f t="shared" si="22"/>
        <v>0.26222099243681979</v>
      </c>
      <c r="E142" s="14">
        <v>48324394.789999999</v>
      </c>
      <c r="F142" s="13">
        <f t="shared" si="23"/>
        <v>0.12871134616426633</v>
      </c>
      <c r="G142" s="15">
        <f t="shared" si="9"/>
        <v>5665.8922253488099</v>
      </c>
      <c r="M142" s="38"/>
      <c r="N142" s="39"/>
      <c r="O142" s="38"/>
    </row>
    <row r="143" spans="1:15" x14ac:dyDescent="0.3">
      <c r="A143" s="2" t="s">
        <v>61</v>
      </c>
      <c r="B143" s="11">
        <v>20162</v>
      </c>
      <c r="C143" s="12">
        <v>10004</v>
      </c>
      <c r="D143" s="13">
        <f t="shared" si="22"/>
        <v>0.26189852871878111</v>
      </c>
      <c r="E143" s="14">
        <v>51374748.609999999</v>
      </c>
      <c r="F143" s="13">
        <f t="shared" si="23"/>
        <v>0.12492053292776252</v>
      </c>
      <c r="G143" s="15">
        <f t="shared" si="9"/>
        <v>5135.4206927229106</v>
      </c>
      <c r="M143" s="38"/>
      <c r="N143" s="39"/>
      <c r="O143" s="38"/>
    </row>
    <row r="144" spans="1:15" x14ac:dyDescent="0.3">
      <c r="A144" s="2" t="s">
        <v>61</v>
      </c>
      <c r="B144" s="11">
        <v>20171</v>
      </c>
      <c r="C144" s="12">
        <v>8620</v>
      </c>
      <c r="D144" s="13">
        <f t="shared" si="22"/>
        <v>0.25642551166111377</v>
      </c>
      <c r="E144" s="14">
        <v>42118074.829999998</v>
      </c>
      <c r="F144" s="13">
        <f t="shared" si="23"/>
        <v>0.12427139500088465</v>
      </c>
      <c r="G144" s="15">
        <f t="shared" si="9"/>
        <v>4886.0875672853826</v>
      </c>
      <c r="M144" s="38"/>
      <c r="N144" s="39"/>
      <c r="O144" s="38"/>
    </row>
    <row r="145" spans="1:15" x14ac:dyDescent="0.3">
      <c r="A145" s="2" t="s">
        <v>61</v>
      </c>
      <c r="B145" s="11">
        <v>20172</v>
      </c>
      <c r="C145" s="12">
        <v>9950</v>
      </c>
      <c r="D145" s="13">
        <f t="shared" si="22"/>
        <v>0.25540981081705472</v>
      </c>
      <c r="E145" s="14">
        <v>53271915.670000002</v>
      </c>
      <c r="F145" s="13">
        <f t="shared" si="23"/>
        <v>0.13444486890370935</v>
      </c>
      <c r="G145" s="15">
        <f t="shared" si="9"/>
        <v>5353.961373869347</v>
      </c>
      <c r="M145" s="38"/>
      <c r="N145" s="39"/>
      <c r="O145" s="38"/>
    </row>
    <row r="146" spans="1:15" x14ac:dyDescent="0.3">
      <c r="A146" s="2" t="s">
        <v>61</v>
      </c>
      <c r="B146" s="11">
        <v>20181</v>
      </c>
      <c r="C146" s="12">
        <v>8432</v>
      </c>
      <c r="D146" s="13">
        <f t="shared" si="22"/>
        <v>0.24889308695908849</v>
      </c>
      <c r="E146" s="14">
        <v>44102625.399999999</v>
      </c>
      <c r="F146" s="13">
        <f t="shared" si="23"/>
        <v>0.12984576658476121</v>
      </c>
      <c r="G146" s="15">
        <f t="shared" si="9"/>
        <v>5230.3872628083491</v>
      </c>
      <c r="M146" s="38"/>
      <c r="N146" s="39"/>
      <c r="O146" s="38"/>
    </row>
    <row r="147" spans="1:15" x14ac:dyDescent="0.3">
      <c r="A147" s="2" t="s">
        <v>61</v>
      </c>
      <c r="B147" s="11">
        <v>20182</v>
      </c>
      <c r="C147" s="12">
        <v>9361</v>
      </c>
      <c r="D147" s="13">
        <f t="shared" si="22"/>
        <v>0.24362377680616282</v>
      </c>
      <c r="E147" s="14">
        <v>54159389.189999998</v>
      </c>
      <c r="F147" s="13">
        <f t="shared" si="23"/>
        <v>0.13827926339527813</v>
      </c>
      <c r="G147" s="15">
        <f t="shared" si="9"/>
        <v>5785.6414047644475</v>
      </c>
      <c r="M147" s="38"/>
      <c r="N147" s="39"/>
      <c r="O147" s="38"/>
    </row>
    <row r="148" spans="1:15" x14ac:dyDescent="0.3">
      <c r="A148" s="2" t="s">
        <v>61</v>
      </c>
      <c r="B148" s="11">
        <v>20191</v>
      </c>
      <c r="C148" s="12">
        <v>8341</v>
      </c>
      <c r="D148" s="13">
        <f t="shared" si="22"/>
        <v>0.24428889409559512</v>
      </c>
      <c r="E148" s="14">
        <v>46594619.07</v>
      </c>
      <c r="F148" s="13">
        <f t="shared" si="23"/>
        <v>0.13460882192471557</v>
      </c>
      <c r="G148" s="15">
        <f t="shared" si="9"/>
        <v>5586.2149706270229</v>
      </c>
      <c r="M148" s="38"/>
      <c r="N148" s="39"/>
      <c r="O148" s="38"/>
    </row>
    <row r="149" spans="1:15" x14ac:dyDescent="0.3">
      <c r="A149" s="2" t="s">
        <v>61</v>
      </c>
      <c r="B149" s="11">
        <v>20192</v>
      </c>
      <c r="C149" s="12">
        <v>9393</v>
      </c>
      <c r="D149" s="13">
        <f t="shared" si="22"/>
        <v>0.2404577221411566</v>
      </c>
      <c r="E149" s="14">
        <v>53703509.82</v>
      </c>
      <c r="F149" s="13">
        <f t="shared" si="23"/>
        <v>0.13687401641725611</v>
      </c>
      <c r="G149" s="15">
        <f t="shared" si="9"/>
        <v>5717.3969786010857</v>
      </c>
      <c r="M149" s="38"/>
      <c r="N149" s="39"/>
      <c r="O149" s="38"/>
    </row>
    <row r="150" spans="1:15" x14ac:dyDescent="0.3">
      <c r="A150" s="2" t="s">
        <v>61</v>
      </c>
      <c r="B150" s="11">
        <v>20201</v>
      </c>
      <c r="C150" s="12">
        <v>5266</v>
      </c>
      <c r="D150" s="13">
        <f t="shared" si="22"/>
        <v>0.26794891365185974</v>
      </c>
      <c r="E150" s="14">
        <v>33297897.760000002</v>
      </c>
      <c r="F150" s="13">
        <f t="shared" si="23"/>
        <v>0.14585991803097226</v>
      </c>
      <c r="G150" s="15">
        <f t="shared" ref="G150:G222" si="24">E150/C150</f>
        <v>6323.1860539308773</v>
      </c>
      <c r="M150" s="38"/>
      <c r="N150" s="39"/>
      <c r="O150" s="38"/>
    </row>
    <row r="151" spans="1:15" x14ac:dyDescent="0.3">
      <c r="A151" s="2" t="s">
        <v>61</v>
      </c>
      <c r="B151" s="11">
        <v>20202</v>
      </c>
      <c r="C151" s="12">
        <v>6690</v>
      </c>
      <c r="D151" s="13">
        <f t="shared" si="22"/>
        <v>0.2696384668090766</v>
      </c>
      <c r="E151" s="14">
        <v>41367258.030000001</v>
      </c>
      <c r="F151" s="13">
        <f t="shared" si="23"/>
        <v>0.14637773105598401</v>
      </c>
      <c r="G151" s="15">
        <f t="shared" si="24"/>
        <v>6183.4466412556058</v>
      </c>
      <c r="M151" s="38"/>
      <c r="N151" s="39"/>
      <c r="O151" s="38"/>
    </row>
    <row r="152" spans="1:15" x14ac:dyDescent="0.3">
      <c r="A152" s="2" t="s">
        <v>61</v>
      </c>
      <c r="B152" s="11">
        <v>20211</v>
      </c>
      <c r="C152" s="12">
        <v>4956</v>
      </c>
      <c r="D152" s="13">
        <f t="shared" si="22"/>
        <v>0.26786293373689329</v>
      </c>
      <c r="E152" s="14">
        <v>28493570.59</v>
      </c>
      <c r="F152" s="13">
        <f t="shared" si="23"/>
        <v>0.14345411893208365</v>
      </c>
      <c r="G152" s="15">
        <f t="shared" si="24"/>
        <v>5749.308028652139</v>
      </c>
      <c r="M152" s="38"/>
      <c r="N152" s="39"/>
      <c r="O152" s="38"/>
    </row>
    <row r="153" spans="1:15" x14ac:dyDescent="0.3">
      <c r="A153" s="2" t="s">
        <v>61</v>
      </c>
      <c r="B153" s="11">
        <v>20212</v>
      </c>
      <c r="C153" s="12">
        <v>7790</v>
      </c>
      <c r="D153" s="13">
        <f t="shared" si="22"/>
        <v>0.27105080027835771</v>
      </c>
      <c r="E153" s="14">
        <v>45211061.700000003</v>
      </c>
      <c r="F153" s="13">
        <f t="shared" si="23"/>
        <v>0.14751355857606829</v>
      </c>
      <c r="G153" s="15">
        <f t="shared" si="24"/>
        <v>5803.7306418485241</v>
      </c>
      <c r="M153" s="38"/>
      <c r="N153" s="39"/>
      <c r="O153" s="38"/>
    </row>
    <row r="154" spans="1:15" x14ac:dyDescent="0.3">
      <c r="A154" s="2" t="s">
        <v>61</v>
      </c>
      <c r="B154" s="11">
        <v>20221</v>
      </c>
      <c r="C154" s="12">
        <v>6477</v>
      </c>
      <c r="D154" s="13">
        <f t="shared" si="22"/>
        <v>0.25059970595063064</v>
      </c>
      <c r="E154" s="14">
        <v>32513699.539999999</v>
      </c>
      <c r="F154" s="13">
        <f t="shared" si="23"/>
        <v>0.13117531985309705</v>
      </c>
      <c r="G154" s="15">
        <f t="shared" si="24"/>
        <v>5019.8702393083213</v>
      </c>
      <c r="M154" s="38"/>
      <c r="N154" s="39"/>
      <c r="O154" s="38"/>
    </row>
    <row r="155" spans="1:15" x14ac:dyDescent="0.3">
      <c r="A155" s="2" t="s">
        <v>61</v>
      </c>
      <c r="B155" s="11">
        <v>20222</v>
      </c>
      <c r="C155" s="12">
        <v>8244</v>
      </c>
      <c r="D155" s="13">
        <f t="shared" si="22"/>
        <v>0.26613293734060756</v>
      </c>
      <c r="E155" s="14">
        <v>42717847.07</v>
      </c>
      <c r="F155" s="13">
        <f t="shared" si="23"/>
        <v>0.137742906721845</v>
      </c>
      <c r="G155" s="15">
        <f t="shared" si="24"/>
        <v>5181.6893583212031</v>
      </c>
      <c r="M155" s="38"/>
      <c r="N155" s="39"/>
      <c r="O155" s="38"/>
    </row>
    <row r="156" spans="1:15" x14ac:dyDescent="0.3">
      <c r="A156" s="2" t="s">
        <v>61</v>
      </c>
      <c r="B156" s="11">
        <v>20231</v>
      </c>
      <c r="C156" s="12">
        <v>7405</v>
      </c>
      <c r="D156" s="13">
        <f t="shared" si="22"/>
        <v>0.2495198301715133</v>
      </c>
      <c r="E156" s="14">
        <v>33151543.48</v>
      </c>
      <c r="F156" s="13">
        <f t="shared" si="23"/>
        <v>0.12543830603904546</v>
      </c>
      <c r="G156" s="15">
        <f t="shared" si="24"/>
        <v>4476.9133666441594</v>
      </c>
      <c r="M156" s="38"/>
      <c r="N156" s="39"/>
      <c r="O156" s="38"/>
    </row>
    <row r="157" spans="1:15" x14ac:dyDescent="0.3">
      <c r="A157" s="2" t="s">
        <v>61</v>
      </c>
      <c r="B157" s="11">
        <v>20232</v>
      </c>
      <c r="C157" s="12">
        <v>8330</v>
      </c>
      <c r="D157" s="13">
        <f t="shared" si="22"/>
        <v>0.23848378138509549</v>
      </c>
      <c r="E157" s="14">
        <v>35656209.32</v>
      </c>
      <c r="F157" s="13">
        <f t="shared" si="23"/>
        <v>0.12277380216173077</v>
      </c>
      <c r="G157" s="15">
        <f t="shared" si="24"/>
        <v>4280.4573013205281</v>
      </c>
      <c r="M157" s="38"/>
      <c r="N157" s="39"/>
      <c r="O157" s="38"/>
    </row>
    <row r="158" spans="1:15" x14ac:dyDescent="0.3">
      <c r="A158" s="2" t="s">
        <v>61</v>
      </c>
      <c r="B158" s="11">
        <v>20241</v>
      </c>
      <c r="C158" s="12">
        <v>7260</v>
      </c>
      <c r="D158" s="13">
        <f t="shared" si="22"/>
        <v>0.2256340129288911</v>
      </c>
      <c r="E158" s="14">
        <v>26372940.100000001</v>
      </c>
      <c r="F158" s="13">
        <f t="shared" si="23"/>
        <v>0.11388051725543989</v>
      </c>
      <c r="G158" s="15">
        <f t="shared" si="24"/>
        <v>3632.6363774104684</v>
      </c>
      <c r="M158" s="38"/>
      <c r="N158" s="39"/>
      <c r="O158" s="38"/>
    </row>
    <row r="159" spans="1:15" x14ac:dyDescent="0.3">
      <c r="A159" s="2" t="s">
        <v>61</v>
      </c>
      <c r="B159" s="11">
        <v>20242</v>
      </c>
      <c r="C159" s="12">
        <v>7833</v>
      </c>
      <c r="D159" s="13">
        <f t="shared" si="22"/>
        <v>0.21665053242981608</v>
      </c>
      <c r="E159" s="14">
        <v>25136055.48</v>
      </c>
      <c r="F159" s="13">
        <f t="shared" si="23"/>
        <v>0.11480303990304809</v>
      </c>
      <c r="G159" s="15">
        <f t="shared" ref="G159" si="25">E159/C159</f>
        <v>3208.9946993489084</v>
      </c>
      <c r="M159" s="38"/>
      <c r="N159" s="39"/>
      <c r="O159" s="38"/>
    </row>
    <row r="160" spans="1:15" x14ac:dyDescent="0.3">
      <c r="A160" s="2" t="s">
        <v>61</v>
      </c>
      <c r="B160" s="11">
        <v>20251</v>
      </c>
      <c r="C160" s="12">
        <v>5320</v>
      </c>
      <c r="D160" s="13">
        <f t="shared" si="22"/>
        <v>0.1689425214353763</v>
      </c>
      <c r="E160" s="14">
        <v>11261103.609999999</v>
      </c>
      <c r="F160" s="13">
        <f t="shared" si="23"/>
        <v>9.3451125231110682E-2</v>
      </c>
      <c r="G160" s="15">
        <f t="shared" ref="G160" si="26">E160/C160</f>
        <v>2116.7487988721805</v>
      </c>
      <c r="M160" s="38"/>
      <c r="N160" s="39"/>
      <c r="O160" s="38"/>
    </row>
    <row r="161" spans="1:15" x14ac:dyDescent="0.3">
      <c r="A161" s="2" t="s">
        <v>61</v>
      </c>
      <c r="B161" s="11">
        <v>20252</v>
      </c>
      <c r="C161" s="12">
        <v>2353</v>
      </c>
      <c r="D161" s="13">
        <f t="shared" si="22"/>
        <v>0.1213637301423561</v>
      </c>
      <c r="E161" s="14">
        <v>3572515.74</v>
      </c>
      <c r="F161" s="13">
        <f t="shared" si="23"/>
        <v>0.10872854946317079</v>
      </c>
      <c r="G161" s="15">
        <f t="shared" ref="G161" si="27">E161/C161</f>
        <v>1518.2812324691884</v>
      </c>
      <c r="M161" s="38"/>
      <c r="N161" s="39"/>
      <c r="O161" s="38"/>
    </row>
    <row r="162" spans="1:15" x14ac:dyDescent="0.3">
      <c r="A162" s="2" t="s">
        <v>62</v>
      </c>
      <c r="B162" s="11">
        <v>20131</v>
      </c>
      <c r="C162" s="12">
        <v>4045</v>
      </c>
      <c r="D162" s="13">
        <f t="shared" ref="D162:D187" si="28">C162/C396</f>
        <v>0.1488007651559741</v>
      </c>
      <c r="E162" s="14">
        <v>9529842.5500000007</v>
      </c>
      <c r="F162" s="13">
        <f t="shared" ref="F162:F187" si="29">E162/E396</f>
        <v>3.3508340923674884E-2</v>
      </c>
      <c r="G162" s="15">
        <f t="shared" si="24"/>
        <v>2355.9561310259583</v>
      </c>
      <c r="M162" s="38"/>
      <c r="N162" s="39"/>
      <c r="O162" s="38"/>
    </row>
    <row r="163" spans="1:15" x14ac:dyDescent="0.3">
      <c r="A163" s="2" t="s">
        <v>62</v>
      </c>
      <c r="B163" s="11">
        <v>20132</v>
      </c>
      <c r="C163" s="12">
        <v>5339</v>
      </c>
      <c r="D163" s="13">
        <f t="shared" si="28"/>
        <v>0.16223525479352152</v>
      </c>
      <c r="E163" s="14">
        <v>12931184.710000001</v>
      </c>
      <c r="F163" s="13">
        <f t="shared" si="29"/>
        <v>3.6856895691320078E-2</v>
      </c>
      <c r="G163" s="15">
        <f t="shared" si="24"/>
        <v>2422.0237329087845</v>
      </c>
      <c r="M163" s="38"/>
      <c r="N163" s="39"/>
      <c r="O163" s="38"/>
    </row>
    <row r="164" spans="1:15" x14ac:dyDescent="0.3">
      <c r="A164" s="2" t="s">
        <v>62</v>
      </c>
      <c r="B164" s="11">
        <v>20141</v>
      </c>
      <c r="C164" s="12">
        <v>4735</v>
      </c>
      <c r="D164" s="13">
        <f t="shared" si="28"/>
        <v>0.16164823159907141</v>
      </c>
      <c r="E164" s="14">
        <v>11265916.289999999</v>
      </c>
      <c r="F164" s="13">
        <f t="shared" si="29"/>
        <v>3.64974460382856E-2</v>
      </c>
      <c r="G164" s="15">
        <f t="shared" si="24"/>
        <v>2379.2853833157337</v>
      </c>
      <c r="M164" s="38"/>
      <c r="N164" s="39"/>
      <c r="O164" s="38"/>
    </row>
    <row r="165" spans="1:15" x14ac:dyDescent="0.3">
      <c r="A165" s="2" t="s">
        <v>62</v>
      </c>
      <c r="B165" s="11">
        <v>20142</v>
      </c>
      <c r="C165" s="12">
        <v>5342</v>
      </c>
      <c r="D165" s="13">
        <f t="shared" si="28"/>
        <v>0.16872492972426645</v>
      </c>
      <c r="E165" s="14">
        <v>12983785.82</v>
      </c>
      <c r="F165" s="13">
        <f t="shared" si="29"/>
        <v>3.5597696513582119E-2</v>
      </c>
      <c r="G165" s="15">
        <f t="shared" si="24"/>
        <v>2430.5102620741295</v>
      </c>
      <c r="M165" s="38"/>
      <c r="N165" s="39"/>
      <c r="O165" s="38"/>
    </row>
    <row r="166" spans="1:15" x14ac:dyDescent="0.3">
      <c r="A166" s="2" t="s">
        <v>62</v>
      </c>
      <c r="B166" s="11">
        <v>20151</v>
      </c>
      <c r="C166" s="12">
        <v>5140</v>
      </c>
      <c r="D166" s="13">
        <f t="shared" si="28"/>
        <v>0.16339765394029945</v>
      </c>
      <c r="E166" s="14">
        <v>12588485.01</v>
      </c>
      <c r="F166" s="13">
        <f t="shared" si="29"/>
        <v>3.7178812594988037E-2</v>
      </c>
      <c r="G166" s="15">
        <f t="shared" si="24"/>
        <v>2449.1215972762648</v>
      </c>
      <c r="M166" s="38"/>
      <c r="N166" s="39"/>
      <c r="O166" s="38"/>
    </row>
    <row r="167" spans="1:15" x14ac:dyDescent="0.3">
      <c r="A167" s="2" t="s">
        <v>62</v>
      </c>
      <c r="B167" s="11">
        <v>20152</v>
      </c>
      <c r="C167" s="12">
        <v>5684</v>
      </c>
      <c r="D167" s="13">
        <f t="shared" si="28"/>
        <v>0.16214520039937241</v>
      </c>
      <c r="E167" s="14">
        <v>14165648.689999999</v>
      </c>
      <c r="F167" s="13">
        <f t="shared" si="29"/>
        <v>3.3723940806417579E-2</v>
      </c>
      <c r="G167" s="15">
        <f t="shared" si="24"/>
        <v>2492.1971657283602</v>
      </c>
      <c r="M167" s="38"/>
      <c r="N167" s="39"/>
      <c r="O167" s="38"/>
    </row>
    <row r="168" spans="1:15" x14ac:dyDescent="0.3">
      <c r="A168" s="2" t="s">
        <v>62</v>
      </c>
      <c r="B168" s="11">
        <v>20161</v>
      </c>
      <c r="C168" s="12">
        <v>4711</v>
      </c>
      <c r="D168" s="13">
        <f t="shared" si="28"/>
        <v>0.14483797577322757</v>
      </c>
      <c r="E168" s="14">
        <v>12037315.18</v>
      </c>
      <c r="F168" s="13">
        <f t="shared" si="29"/>
        <v>3.2061219757727209E-2</v>
      </c>
      <c r="G168" s="15">
        <f t="shared" si="24"/>
        <v>2555.1507493101253</v>
      </c>
      <c r="M168" s="38"/>
      <c r="N168" s="39"/>
      <c r="O168" s="38"/>
    </row>
    <row r="169" spans="1:15" x14ac:dyDescent="0.3">
      <c r="A169" s="2" t="s">
        <v>62</v>
      </c>
      <c r="B169" s="11">
        <v>20162</v>
      </c>
      <c r="C169" s="12">
        <v>4997</v>
      </c>
      <c r="D169" s="13">
        <f t="shared" si="28"/>
        <v>0.13081836745379338</v>
      </c>
      <c r="E169" s="14">
        <v>12780139.029999999</v>
      </c>
      <c r="F169" s="13">
        <f t="shared" si="29"/>
        <v>3.107561246942514E-2</v>
      </c>
      <c r="G169" s="15">
        <f t="shared" si="24"/>
        <v>2557.5623434060435</v>
      </c>
      <c r="M169" s="38"/>
      <c r="N169" s="39"/>
      <c r="O169" s="38"/>
    </row>
    <row r="170" spans="1:15" x14ac:dyDescent="0.3">
      <c r="A170" s="2" t="s">
        <v>62</v>
      </c>
      <c r="B170" s="11">
        <v>20171</v>
      </c>
      <c r="C170" s="12">
        <v>4012</v>
      </c>
      <c r="D170" s="13">
        <f t="shared" si="28"/>
        <v>0.11934792955735364</v>
      </c>
      <c r="E170" s="14">
        <v>10342150.609999999</v>
      </c>
      <c r="F170" s="13">
        <f t="shared" si="29"/>
        <v>3.0515010213584114E-2</v>
      </c>
      <c r="G170" s="15">
        <f t="shared" si="24"/>
        <v>2577.804239780658</v>
      </c>
      <c r="M170" s="38"/>
      <c r="N170" s="39"/>
      <c r="O170" s="38"/>
    </row>
    <row r="171" spans="1:15" x14ac:dyDescent="0.3">
      <c r="A171" s="2" t="s">
        <v>62</v>
      </c>
      <c r="B171" s="11">
        <v>20172</v>
      </c>
      <c r="C171" s="12">
        <v>4266</v>
      </c>
      <c r="D171" s="13">
        <f t="shared" si="28"/>
        <v>0.10950535205482968</v>
      </c>
      <c r="E171" s="14">
        <v>11473422.119999999</v>
      </c>
      <c r="F171" s="13">
        <f t="shared" si="29"/>
        <v>2.8956021449572156E-2</v>
      </c>
      <c r="G171" s="15">
        <f t="shared" si="24"/>
        <v>2689.5035443037973</v>
      </c>
      <c r="M171" s="38"/>
      <c r="N171" s="39"/>
      <c r="O171" s="38"/>
    </row>
    <row r="172" spans="1:15" x14ac:dyDescent="0.3">
      <c r="A172" s="2" t="s">
        <v>62</v>
      </c>
      <c r="B172" s="11">
        <v>20181</v>
      </c>
      <c r="C172" s="12">
        <v>3357</v>
      </c>
      <c r="D172" s="13">
        <f t="shared" si="28"/>
        <v>9.9090855422398011E-2</v>
      </c>
      <c r="E172" s="14">
        <v>9282890.6600000001</v>
      </c>
      <c r="F172" s="13">
        <f t="shared" si="29"/>
        <v>2.7330437653950188E-2</v>
      </c>
      <c r="G172" s="15">
        <f t="shared" si="24"/>
        <v>2765.2340363419721</v>
      </c>
      <c r="M172" s="38"/>
      <c r="N172" s="39"/>
      <c r="O172" s="38"/>
    </row>
    <row r="173" spans="1:15" x14ac:dyDescent="0.3">
      <c r="A173" s="2" t="s">
        <v>62</v>
      </c>
      <c r="B173" s="11">
        <v>20182</v>
      </c>
      <c r="C173" s="12">
        <v>3789</v>
      </c>
      <c r="D173" s="13">
        <f t="shared" si="28"/>
        <v>9.8610243597751404E-2</v>
      </c>
      <c r="E173" s="14">
        <v>10295561.75</v>
      </c>
      <c r="F173" s="13">
        <f t="shared" si="29"/>
        <v>2.6286535286359287E-2</v>
      </c>
      <c r="G173" s="15">
        <f t="shared" si="24"/>
        <v>2717.2240036949065</v>
      </c>
      <c r="M173" s="38"/>
      <c r="N173" s="39"/>
      <c r="O173" s="38"/>
    </row>
    <row r="174" spans="1:15" x14ac:dyDescent="0.3">
      <c r="A174" s="2" t="s">
        <v>62</v>
      </c>
      <c r="B174" s="11">
        <v>20191</v>
      </c>
      <c r="C174" s="12">
        <v>3069</v>
      </c>
      <c r="D174" s="13">
        <f t="shared" si="28"/>
        <v>8.9884020618556701E-2</v>
      </c>
      <c r="E174" s="14">
        <v>8404161.1300000008</v>
      </c>
      <c r="F174" s="13">
        <f t="shared" si="29"/>
        <v>2.4279074527366586E-2</v>
      </c>
      <c r="G174" s="15">
        <f t="shared" si="24"/>
        <v>2738.40375692408</v>
      </c>
      <c r="M174" s="38"/>
      <c r="N174" s="39"/>
      <c r="O174" s="38"/>
    </row>
    <row r="175" spans="1:15" x14ac:dyDescent="0.3">
      <c r="A175" s="2" t="s">
        <v>62</v>
      </c>
      <c r="B175" s="11">
        <v>20192</v>
      </c>
      <c r="C175" s="12">
        <v>3417</v>
      </c>
      <c r="D175" s="13">
        <f t="shared" si="28"/>
        <v>8.7474080331771759E-2</v>
      </c>
      <c r="E175" s="14">
        <v>9571235.9700000007</v>
      </c>
      <c r="F175" s="13">
        <f t="shared" si="29"/>
        <v>2.4394187897255993E-2</v>
      </c>
      <c r="G175" s="15">
        <f t="shared" si="24"/>
        <v>2801.0640825285341</v>
      </c>
      <c r="M175" s="38"/>
      <c r="N175" s="39"/>
      <c r="O175" s="38"/>
    </row>
    <row r="176" spans="1:15" x14ac:dyDescent="0.3">
      <c r="A176" s="2" t="s">
        <v>62</v>
      </c>
      <c r="B176" s="11">
        <v>20201</v>
      </c>
      <c r="C176" s="12">
        <v>2021</v>
      </c>
      <c r="D176" s="13">
        <f t="shared" si="28"/>
        <v>0.10283417289981174</v>
      </c>
      <c r="E176" s="14">
        <v>5883738.8600000003</v>
      </c>
      <c r="F176" s="13">
        <f t="shared" si="29"/>
        <v>2.5773448943259836E-2</v>
      </c>
      <c r="G176" s="15">
        <f t="shared" si="24"/>
        <v>2911.3007718951017</v>
      </c>
      <c r="M176" s="38"/>
      <c r="N176" s="39"/>
      <c r="O176" s="38"/>
    </row>
    <row r="177" spans="1:15" x14ac:dyDescent="0.3">
      <c r="A177" s="2" t="s">
        <v>62</v>
      </c>
      <c r="B177" s="11">
        <v>20202</v>
      </c>
      <c r="C177" s="12">
        <v>2567</v>
      </c>
      <c r="D177" s="13">
        <f t="shared" si="28"/>
        <v>0.10346217403570997</v>
      </c>
      <c r="E177" s="14">
        <v>7321784.1200000001</v>
      </c>
      <c r="F177" s="13">
        <f t="shared" si="29"/>
        <v>2.590807797775942E-2</v>
      </c>
      <c r="G177" s="15">
        <f t="shared" si="24"/>
        <v>2852.2727386053762</v>
      </c>
      <c r="M177" s="38"/>
      <c r="N177" s="39"/>
      <c r="O177" s="38"/>
    </row>
    <row r="178" spans="1:15" x14ac:dyDescent="0.3">
      <c r="A178" s="2" t="s">
        <v>62</v>
      </c>
      <c r="B178" s="11">
        <v>20211</v>
      </c>
      <c r="C178" s="12">
        <v>1803</v>
      </c>
      <c r="D178" s="13">
        <f t="shared" si="28"/>
        <v>9.744892444060102E-2</v>
      </c>
      <c r="E178" s="14">
        <v>5277424.43</v>
      </c>
      <c r="F178" s="13">
        <f t="shared" si="29"/>
        <v>2.6569792979964459E-2</v>
      </c>
      <c r="G178" s="15">
        <f t="shared" si="24"/>
        <v>2927.0240876317248</v>
      </c>
      <c r="M178" s="38"/>
      <c r="N178" s="39"/>
      <c r="O178" s="38"/>
    </row>
    <row r="179" spans="1:15" x14ac:dyDescent="0.3">
      <c r="A179" s="2" t="s">
        <v>62</v>
      </c>
      <c r="B179" s="11">
        <v>20212</v>
      </c>
      <c r="C179" s="12">
        <v>2576</v>
      </c>
      <c r="D179" s="13">
        <f t="shared" si="28"/>
        <v>8.9631176061238688E-2</v>
      </c>
      <c r="E179" s="14">
        <v>7586382.4800000004</v>
      </c>
      <c r="F179" s="13">
        <f t="shared" si="29"/>
        <v>2.4752665260765999E-2</v>
      </c>
      <c r="G179" s="15">
        <f t="shared" si="24"/>
        <v>2945.0242546583854</v>
      </c>
      <c r="M179" s="38"/>
      <c r="N179" s="39"/>
      <c r="O179" s="38"/>
    </row>
    <row r="180" spans="1:15" x14ac:dyDescent="0.3">
      <c r="A180" s="2" t="s">
        <v>62</v>
      </c>
      <c r="B180" s="11">
        <v>20221</v>
      </c>
      <c r="C180" s="12">
        <v>2175</v>
      </c>
      <c r="D180" s="13">
        <f t="shared" si="28"/>
        <v>8.4152286620753691E-2</v>
      </c>
      <c r="E180" s="14">
        <v>6010826.71</v>
      </c>
      <c r="F180" s="13">
        <f t="shared" si="29"/>
        <v>2.4250458342821638E-2</v>
      </c>
      <c r="G180" s="15">
        <f t="shared" si="24"/>
        <v>2763.598487356322</v>
      </c>
      <c r="M180" s="38"/>
      <c r="N180" s="39"/>
      <c r="O180" s="38"/>
    </row>
    <row r="181" spans="1:15" x14ac:dyDescent="0.3">
      <c r="A181" s="2" t="s">
        <v>62</v>
      </c>
      <c r="B181" s="11">
        <v>20222</v>
      </c>
      <c r="C181" s="12">
        <v>2635</v>
      </c>
      <c r="D181" s="13">
        <f t="shared" si="28"/>
        <v>8.5063111340672112E-2</v>
      </c>
      <c r="E181" s="14">
        <v>7369270.7199999997</v>
      </c>
      <c r="F181" s="13">
        <f t="shared" si="29"/>
        <v>2.3762076954150762E-2</v>
      </c>
      <c r="G181" s="15">
        <f t="shared" si="24"/>
        <v>2796.6871802656547</v>
      </c>
      <c r="M181" s="38"/>
      <c r="N181" s="39"/>
      <c r="O181" s="38"/>
    </row>
    <row r="182" spans="1:15" x14ac:dyDescent="0.3">
      <c r="A182" s="2" t="s">
        <v>62</v>
      </c>
      <c r="B182" s="11">
        <v>20231</v>
      </c>
      <c r="C182" s="12">
        <v>2209</v>
      </c>
      <c r="D182" s="13">
        <f t="shared" si="28"/>
        <v>7.4434747447518282E-2</v>
      </c>
      <c r="E182" s="14">
        <v>5527867.6699999999</v>
      </c>
      <c r="F182" s="13">
        <f t="shared" si="29"/>
        <v>2.091626161994932E-2</v>
      </c>
      <c r="G182" s="15">
        <f t="shared" si="24"/>
        <v>2502.4299094612948</v>
      </c>
      <c r="M182" s="38"/>
      <c r="N182" s="39"/>
      <c r="O182" s="38"/>
    </row>
    <row r="183" spans="1:15" x14ac:dyDescent="0.3">
      <c r="A183" s="2" t="s">
        <v>62</v>
      </c>
      <c r="B183" s="11">
        <v>20232</v>
      </c>
      <c r="C183" s="12">
        <v>2322</v>
      </c>
      <c r="D183" s="13">
        <f t="shared" si="28"/>
        <v>6.6477711929914973E-2</v>
      </c>
      <c r="E183" s="14">
        <v>5420160.6900000004</v>
      </c>
      <c r="F183" s="13">
        <f t="shared" si="29"/>
        <v>1.8663053334320345E-2</v>
      </c>
      <c r="G183" s="15">
        <f t="shared" si="24"/>
        <v>2334.2638630490956</v>
      </c>
      <c r="M183" s="38"/>
      <c r="N183" s="39"/>
      <c r="O183" s="38"/>
    </row>
    <row r="184" spans="1:15" x14ac:dyDescent="0.3">
      <c r="A184" s="2" t="s">
        <v>62</v>
      </c>
      <c r="B184" s="11">
        <v>20241</v>
      </c>
      <c r="C184" s="12">
        <v>1726</v>
      </c>
      <c r="D184" s="13">
        <f t="shared" si="28"/>
        <v>5.3642466434609647E-2</v>
      </c>
      <c r="E184" s="14">
        <v>3823417.43</v>
      </c>
      <c r="F184" s="13">
        <f t="shared" si="29"/>
        <v>1.6509829884756178E-2</v>
      </c>
      <c r="G184" s="15">
        <f t="shared" si="24"/>
        <v>2215.1897045191195</v>
      </c>
      <c r="M184" s="38"/>
      <c r="N184" s="39"/>
      <c r="O184" s="38"/>
    </row>
    <row r="185" spans="1:15" x14ac:dyDescent="0.3">
      <c r="A185" s="2" t="s">
        <v>62</v>
      </c>
      <c r="B185" s="11">
        <v>20242</v>
      </c>
      <c r="C185" s="12">
        <v>1597</v>
      </c>
      <c r="D185" s="13">
        <f t="shared" si="28"/>
        <v>4.4170930714977179E-2</v>
      </c>
      <c r="E185" s="14">
        <v>3348792.44</v>
      </c>
      <c r="F185" s="13">
        <f t="shared" si="29"/>
        <v>1.5294824298197554E-2</v>
      </c>
      <c r="G185" s="15">
        <f t="shared" ref="G185" si="30">E185/C185</f>
        <v>2096.9270131496555</v>
      </c>
      <c r="M185" s="38"/>
      <c r="N185" s="39"/>
      <c r="O185" s="38"/>
    </row>
    <row r="186" spans="1:15" x14ac:dyDescent="0.3">
      <c r="A186" s="2" t="s">
        <v>62</v>
      </c>
      <c r="B186" s="11">
        <v>20251</v>
      </c>
      <c r="C186" s="12">
        <v>614</v>
      </c>
      <c r="D186" s="13">
        <f t="shared" si="28"/>
        <v>1.9498253413782154E-2</v>
      </c>
      <c r="E186" s="14">
        <v>1114993.95</v>
      </c>
      <c r="F186" s="13">
        <f t="shared" si="29"/>
        <v>9.2528621405145537E-3</v>
      </c>
      <c r="G186" s="15">
        <f t="shared" ref="G186" si="31">E186/C186</f>
        <v>1815.9510586319218</v>
      </c>
      <c r="M186" s="38"/>
      <c r="N186" s="39"/>
      <c r="O186" s="38"/>
    </row>
    <row r="187" spans="1:15" x14ac:dyDescent="0.3">
      <c r="A187" s="2" t="s">
        <v>62</v>
      </c>
      <c r="B187" s="11">
        <v>20252</v>
      </c>
      <c r="C187" s="12">
        <v>80</v>
      </c>
      <c r="D187" s="13">
        <f t="shared" si="28"/>
        <v>4.1262636682484009E-3</v>
      </c>
      <c r="E187" s="14">
        <v>154066.6</v>
      </c>
      <c r="F187" s="13">
        <f t="shared" si="29"/>
        <v>4.6889752650110224E-3</v>
      </c>
      <c r="G187" s="15">
        <f t="shared" ref="G187" si="32">E187/C187</f>
        <v>1925.8325</v>
      </c>
      <c r="M187" s="38"/>
      <c r="N187" s="39"/>
      <c r="O187" s="38"/>
    </row>
    <row r="188" spans="1:15" x14ac:dyDescent="0.3">
      <c r="A188" s="2" t="s">
        <v>63</v>
      </c>
      <c r="B188" s="11">
        <v>20131</v>
      </c>
      <c r="C188" s="12">
        <v>3019</v>
      </c>
      <c r="D188" s="13">
        <f t="shared" ref="D188:D213" si="33">C188/C396</f>
        <v>0.11105797527957623</v>
      </c>
      <c r="E188" s="14">
        <v>8170160.21</v>
      </c>
      <c r="F188" s="13">
        <f t="shared" ref="F188:F213" si="34">E188/E396</f>
        <v>2.872749599810788E-2</v>
      </c>
      <c r="G188" s="15">
        <f t="shared" si="24"/>
        <v>2706.2471712487577</v>
      </c>
      <c r="M188" s="38"/>
      <c r="N188" s="39"/>
      <c r="O188" s="38"/>
    </row>
    <row r="189" spans="1:15" x14ac:dyDescent="0.3">
      <c r="A189" s="2" t="s">
        <v>63</v>
      </c>
      <c r="B189" s="11">
        <v>20132</v>
      </c>
      <c r="C189" s="12">
        <v>3896</v>
      </c>
      <c r="D189" s="13">
        <f t="shared" si="33"/>
        <v>0.11838706736758942</v>
      </c>
      <c r="E189" s="14">
        <v>10533654.460000001</v>
      </c>
      <c r="F189" s="13">
        <f t="shared" si="34"/>
        <v>3.0023374685878148E-2</v>
      </c>
      <c r="G189" s="15">
        <f t="shared" si="24"/>
        <v>2703.7100770020538</v>
      </c>
      <c r="M189" s="38"/>
      <c r="N189" s="39"/>
      <c r="O189" s="38"/>
    </row>
    <row r="190" spans="1:15" x14ac:dyDescent="0.3">
      <c r="A190" s="2" t="s">
        <v>63</v>
      </c>
      <c r="B190" s="11">
        <v>20141</v>
      </c>
      <c r="C190" s="12">
        <v>3670</v>
      </c>
      <c r="D190" s="13">
        <f t="shared" si="33"/>
        <v>0.12529018161955482</v>
      </c>
      <c r="E190" s="14">
        <v>9639992.8100000005</v>
      </c>
      <c r="F190" s="13">
        <f t="shared" si="34"/>
        <v>3.1230048966788142E-2</v>
      </c>
      <c r="G190" s="15">
        <f t="shared" si="24"/>
        <v>2626.7010381471391</v>
      </c>
      <c r="M190" s="38"/>
      <c r="N190" s="39"/>
      <c r="O190" s="38"/>
    </row>
    <row r="191" spans="1:15" x14ac:dyDescent="0.3">
      <c r="A191" s="2" t="s">
        <v>63</v>
      </c>
      <c r="B191" s="11">
        <v>20142</v>
      </c>
      <c r="C191" s="12">
        <v>4461</v>
      </c>
      <c r="D191" s="13">
        <f t="shared" si="33"/>
        <v>0.14089889769748271</v>
      </c>
      <c r="E191" s="14">
        <v>11632955.74</v>
      </c>
      <c r="F191" s="13">
        <f t="shared" si="34"/>
        <v>3.1894120384408274E-2</v>
      </c>
      <c r="G191" s="15">
        <f t="shared" si="24"/>
        <v>2607.7013539565119</v>
      </c>
      <c r="M191" s="38"/>
      <c r="N191" s="39"/>
      <c r="O191" s="38"/>
    </row>
    <row r="192" spans="1:15" x14ac:dyDescent="0.3">
      <c r="A192" s="2" t="s">
        <v>63</v>
      </c>
      <c r="B192" s="11">
        <v>20151</v>
      </c>
      <c r="C192" s="12">
        <v>4453</v>
      </c>
      <c r="D192" s="13">
        <f t="shared" si="33"/>
        <v>0.14155831770353181</v>
      </c>
      <c r="E192" s="14">
        <v>11955254.59</v>
      </c>
      <c r="F192" s="13">
        <f t="shared" si="34"/>
        <v>3.5308630829992194E-2</v>
      </c>
      <c r="G192" s="15">
        <f t="shared" si="24"/>
        <v>2684.7641118347183</v>
      </c>
      <c r="M192" s="38"/>
      <c r="N192" s="39"/>
      <c r="O192" s="38"/>
    </row>
    <row r="193" spans="1:15" x14ac:dyDescent="0.3">
      <c r="A193" s="2" t="s">
        <v>63</v>
      </c>
      <c r="B193" s="11">
        <v>20152</v>
      </c>
      <c r="C193" s="12">
        <v>5388</v>
      </c>
      <c r="D193" s="13">
        <f t="shared" si="33"/>
        <v>0.15370132648694909</v>
      </c>
      <c r="E193" s="14">
        <v>14619788.310000001</v>
      </c>
      <c r="F193" s="13">
        <f t="shared" si="34"/>
        <v>3.4805103977825373E-2</v>
      </c>
      <c r="G193" s="15">
        <f t="shared" si="24"/>
        <v>2713.397978841871</v>
      </c>
      <c r="M193" s="38"/>
      <c r="N193" s="39"/>
      <c r="O193" s="38"/>
    </row>
    <row r="194" spans="1:15" x14ac:dyDescent="0.3">
      <c r="A194" s="2" t="s">
        <v>63</v>
      </c>
      <c r="B194" s="11">
        <v>20161</v>
      </c>
      <c r="C194" s="12">
        <v>4908</v>
      </c>
      <c r="D194" s="13">
        <f t="shared" si="33"/>
        <v>0.15089466888028039</v>
      </c>
      <c r="E194" s="14">
        <v>13337989.560000001</v>
      </c>
      <c r="F194" s="13">
        <f t="shared" si="34"/>
        <v>3.5525547683584971E-2</v>
      </c>
      <c r="G194" s="15">
        <f t="shared" si="24"/>
        <v>2717.6017848410761</v>
      </c>
      <c r="M194" s="38"/>
      <c r="N194" s="39"/>
      <c r="O194" s="38"/>
    </row>
    <row r="195" spans="1:15" x14ac:dyDescent="0.3">
      <c r="A195" s="2" t="s">
        <v>63</v>
      </c>
      <c r="B195" s="11">
        <v>20162</v>
      </c>
      <c r="C195" s="12">
        <v>5738</v>
      </c>
      <c r="D195" s="13">
        <f t="shared" si="33"/>
        <v>0.15021728886329128</v>
      </c>
      <c r="E195" s="14">
        <v>15111929.289999999</v>
      </c>
      <c r="F195" s="13">
        <f t="shared" si="34"/>
        <v>3.674548901064615E-2</v>
      </c>
      <c r="G195" s="15">
        <f t="shared" si="24"/>
        <v>2633.6579452770998</v>
      </c>
      <c r="M195" s="38"/>
      <c r="N195" s="39"/>
      <c r="O195" s="38"/>
    </row>
    <row r="196" spans="1:15" x14ac:dyDescent="0.3">
      <c r="A196" s="2" t="s">
        <v>63</v>
      </c>
      <c r="B196" s="11">
        <v>20171</v>
      </c>
      <c r="C196" s="12">
        <v>4837</v>
      </c>
      <c r="D196" s="13">
        <f t="shared" si="33"/>
        <v>0.14388981437410756</v>
      </c>
      <c r="E196" s="14">
        <v>12814117.630000001</v>
      </c>
      <c r="F196" s="13">
        <f t="shared" si="34"/>
        <v>3.7808667181797914E-2</v>
      </c>
      <c r="G196" s="15">
        <f t="shared" si="24"/>
        <v>2649.1870229481083</v>
      </c>
      <c r="M196" s="38"/>
      <c r="N196" s="39"/>
      <c r="O196" s="38"/>
    </row>
    <row r="197" spans="1:15" x14ac:dyDescent="0.3">
      <c r="A197" s="2" t="s">
        <v>63</v>
      </c>
      <c r="B197" s="11">
        <v>20172</v>
      </c>
      <c r="C197" s="12">
        <v>5587</v>
      </c>
      <c r="D197" s="13">
        <f t="shared" si="33"/>
        <v>0.14341453397335524</v>
      </c>
      <c r="E197" s="14">
        <v>14758503.73</v>
      </c>
      <c r="F197" s="13">
        <f t="shared" si="34"/>
        <v>3.7246738252969522E-2</v>
      </c>
      <c r="G197" s="15">
        <f t="shared" si="24"/>
        <v>2641.5793323787366</v>
      </c>
      <c r="M197" s="38"/>
      <c r="N197" s="39"/>
      <c r="O197" s="38"/>
    </row>
    <row r="198" spans="1:15" x14ac:dyDescent="0.3">
      <c r="A198" s="2" t="s">
        <v>63</v>
      </c>
      <c r="B198" s="11">
        <v>20181</v>
      </c>
      <c r="C198" s="12">
        <v>4749</v>
      </c>
      <c r="D198" s="13">
        <f t="shared" si="33"/>
        <v>0.14017946750103311</v>
      </c>
      <c r="E198" s="14">
        <v>12761584.33</v>
      </c>
      <c r="F198" s="13">
        <f t="shared" si="34"/>
        <v>3.7572314236080068E-2</v>
      </c>
      <c r="G198" s="15">
        <f t="shared" si="24"/>
        <v>2687.2150621183409</v>
      </c>
      <c r="M198" s="38"/>
      <c r="N198" s="39"/>
      <c r="O198" s="38"/>
    </row>
    <row r="199" spans="1:15" x14ac:dyDescent="0.3">
      <c r="A199" s="2" t="s">
        <v>63</v>
      </c>
      <c r="B199" s="11">
        <v>20182</v>
      </c>
      <c r="C199" s="12">
        <v>5397</v>
      </c>
      <c r="D199" s="13">
        <f t="shared" si="33"/>
        <v>0.14045908806995627</v>
      </c>
      <c r="E199" s="14">
        <v>14428324.85</v>
      </c>
      <c r="F199" s="13">
        <f t="shared" si="34"/>
        <v>3.6838268712494446E-2</v>
      </c>
      <c r="G199" s="15">
        <f t="shared" si="24"/>
        <v>2673.3972299425604</v>
      </c>
      <c r="M199" s="38"/>
      <c r="N199" s="39"/>
      <c r="O199" s="38"/>
    </row>
    <row r="200" spans="1:15" x14ac:dyDescent="0.3">
      <c r="A200" s="2" t="s">
        <v>63</v>
      </c>
      <c r="B200" s="11">
        <v>20191</v>
      </c>
      <c r="C200" s="12">
        <v>4945</v>
      </c>
      <c r="D200" s="13">
        <f t="shared" si="33"/>
        <v>0.14482778819119024</v>
      </c>
      <c r="E200" s="14">
        <v>13303321.92</v>
      </c>
      <c r="F200" s="13">
        <f t="shared" si="34"/>
        <v>3.8432431192240782E-2</v>
      </c>
      <c r="G200" s="15">
        <f t="shared" si="24"/>
        <v>2690.2572133468148</v>
      </c>
      <c r="M200" s="38"/>
      <c r="N200" s="39"/>
      <c r="O200" s="38"/>
    </row>
    <row r="201" spans="1:15" x14ac:dyDescent="0.3">
      <c r="A201" s="2" t="s">
        <v>63</v>
      </c>
      <c r="B201" s="11">
        <v>20192</v>
      </c>
      <c r="C201" s="12">
        <v>5684</v>
      </c>
      <c r="D201" s="13">
        <f t="shared" si="33"/>
        <v>0.14550853749072012</v>
      </c>
      <c r="E201" s="14">
        <v>14890024.039999999</v>
      </c>
      <c r="F201" s="13">
        <f t="shared" si="34"/>
        <v>3.7950171259482461E-2</v>
      </c>
      <c r="G201" s="15">
        <f t="shared" si="24"/>
        <v>2619.638289936664</v>
      </c>
      <c r="M201" s="38"/>
      <c r="N201" s="39"/>
      <c r="O201" s="38"/>
    </row>
    <row r="202" spans="1:15" x14ac:dyDescent="0.3">
      <c r="A202" s="2" t="s">
        <v>63</v>
      </c>
      <c r="B202" s="11">
        <v>20201</v>
      </c>
      <c r="C202" s="12">
        <v>3058</v>
      </c>
      <c r="D202" s="13">
        <f t="shared" si="33"/>
        <v>0.15559965399684528</v>
      </c>
      <c r="E202" s="14">
        <v>8411432.7300000004</v>
      </c>
      <c r="F202" s="13">
        <f t="shared" si="34"/>
        <v>3.6845896319456929E-2</v>
      </c>
      <c r="G202" s="15">
        <f t="shared" si="24"/>
        <v>2750.6320241988228</v>
      </c>
      <c r="M202" s="38"/>
      <c r="N202" s="39"/>
      <c r="O202" s="38"/>
    </row>
    <row r="203" spans="1:15" x14ac:dyDescent="0.3">
      <c r="A203" s="2" t="s">
        <v>63</v>
      </c>
      <c r="B203" s="11">
        <v>20202</v>
      </c>
      <c r="C203" s="12">
        <v>3766</v>
      </c>
      <c r="D203" s="13">
        <f t="shared" si="33"/>
        <v>0.15178751360283746</v>
      </c>
      <c r="E203" s="14">
        <v>10114395.220000001</v>
      </c>
      <c r="F203" s="13">
        <f t="shared" si="34"/>
        <v>3.5789711327576967E-2</v>
      </c>
      <c r="G203" s="15">
        <f t="shared" si="24"/>
        <v>2685.7130164630912</v>
      </c>
      <c r="M203" s="38"/>
      <c r="N203" s="39"/>
      <c r="O203" s="38"/>
    </row>
    <row r="204" spans="1:15" x14ac:dyDescent="0.3">
      <c r="A204" s="2" t="s">
        <v>63</v>
      </c>
      <c r="B204" s="11">
        <v>20211</v>
      </c>
      <c r="C204" s="12">
        <v>2591</v>
      </c>
      <c r="D204" s="13">
        <f t="shared" si="33"/>
        <v>0.14003891471192303</v>
      </c>
      <c r="E204" s="14">
        <v>6869619.1200000001</v>
      </c>
      <c r="F204" s="13">
        <f t="shared" si="34"/>
        <v>3.4585878071892284E-2</v>
      </c>
      <c r="G204" s="15">
        <f t="shared" si="24"/>
        <v>2651.3389116171361</v>
      </c>
      <c r="M204" s="38"/>
      <c r="N204" s="39"/>
      <c r="O204" s="38"/>
    </row>
    <row r="205" spans="1:15" x14ac:dyDescent="0.3">
      <c r="A205" s="2" t="s">
        <v>63</v>
      </c>
      <c r="B205" s="11">
        <v>20212</v>
      </c>
      <c r="C205" s="12">
        <v>4067</v>
      </c>
      <c r="D205" s="13">
        <f t="shared" si="33"/>
        <v>0.14151009046624913</v>
      </c>
      <c r="E205" s="14">
        <v>10853505.49</v>
      </c>
      <c r="F205" s="13">
        <f t="shared" si="34"/>
        <v>3.5412555194535358E-2</v>
      </c>
      <c r="G205" s="15">
        <f t="shared" si="24"/>
        <v>2668.6760486845342</v>
      </c>
      <c r="M205" s="38"/>
      <c r="N205" s="39"/>
      <c r="O205" s="38"/>
    </row>
    <row r="206" spans="1:15" x14ac:dyDescent="0.3">
      <c r="A206" s="2" t="s">
        <v>63</v>
      </c>
      <c r="B206" s="11">
        <v>20221</v>
      </c>
      <c r="C206" s="12">
        <v>3497</v>
      </c>
      <c r="D206" s="13">
        <f t="shared" si="33"/>
        <v>0.13530140060357501</v>
      </c>
      <c r="E206" s="14">
        <v>9191867.6899999995</v>
      </c>
      <c r="F206" s="13">
        <f t="shared" si="34"/>
        <v>3.7084250680231828E-2</v>
      </c>
      <c r="G206" s="15">
        <f t="shared" si="24"/>
        <v>2628.5009122104661</v>
      </c>
      <c r="M206" s="38"/>
      <c r="N206" s="39"/>
      <c r="O206" s="38"/>
    </row>
    <row r="207" spans="1:15" x14ac:dyDescent="0.3">
      <c r="A207" s="2" t="s">
        <v>63</v>
      </c>
      <c r="B207" s="11">
        <v>20222</v>
      </c>
      <c r="C207" s="12">
        <v>4227</v>
      </c>
      <c r="D207" s="13">
        <f t="shared" si="33"/>
        <v>0.13645608031765502</v>
      </c>
      <c r="E207" s="14">
        <v>11076942.189999999</v>
      </c>
      <c r="F207" s="13">
        <f t="shared" si="34"/>
        <v>3.5717394941281143E-2</v>
      </c>
      <c r="G207" s="15">
        <f t="shared" si="24"/>
        <v>2620.5209817837708</v>
      </c>
      <c r="M207" s="38"/>
      <c r="N207" s="39"/>
      <c r="O207" s="38"/>
    </row>
    <row r="208" spans="1:15" x14ac:dyDescent="0.3">
      <c r="A208" s="2" t="s">
        <v>63</v>
      </c>
      <c r="B208" s="11">
        <v>20231</v>
      </c>
      <c r="C208" s="12">
        <v>3782</v>
      </c>
      <c r="D208" s="13">
        <f t="shared" si="33"/>
        <v>0.12743875728678775</v>
      </c>
      <c r="E208" s="14">
        <v>9157400.3200000003</v>
      </c>
      <c r="F208" s="13">
        <f t="shared" si="34"/>
        <v>3.4649632061783349E-2</v>
      </c>
      <c r="G208" s="15">
        <f t="shared" si="24"/>
        <v>2421.3115600211531</v>
      </c>
      <c r="M208" s="38"/>
      <c r="N208" s="39"/>
      <c r="O208" s="38"/>
    </row>
    <row r="209" spans="1:15" x14ac:dyDescent="0.3">
      <c r="A209" s="2" t="s">
        <v>63</v>
      </c>
      <c r="B209" s="11">
        <v>20232</v>
      </c>
      <c r="C209" s="12">
        <v>4033</v>
      </c>
      <c r="D209" s="13">
        <f t="shared" si="33"/>
        <v>0.11546279595751381</v>
      </c>
      <c r="E209" s="14">
        <v>9338732.8900000006</v>
      </c>
      <c r="F209" s="13">
        <f t="shared" si="34"/>
        <v>3.2155738541589547E-2</v>
      </c>
      <c r="G209" s="15">
        <f t="shared" si="24"/>
        <v>2315.5796900570294</v>
      </c>
      <c r="M209" s="38"/>
      <c r="N209" s="39"/>
      <c r="O209" s="38"/>
    </row>
    <row r="210" spans="1:15" x14ac:dyDescent="0.3">
      <c r="A210" s="2" t="s">
        <v>63</v>
      </c>
      <c r="B210" s="11">
        <v>20241</v>
      </c>
      <c r="C210" s="12">
        <v>3453</v>
      </c>
      <c r="D210" s="13">
        <f t="shared" si="33"/>
        <v>0.10731601193436101</v>
      </c>
      <c r="E210" s="14">
        <v>7735051.4100000001</v>
      </c>
      <c r="F210" s="13">
        <f t="shared" si="34"/>
        <v>3.3400586063903413E-2</v>
      </c>
      <c r="G210" s="15">
        <f t="shared" si="24"/>
        <v>2240.0959774109469</v>
      </c>
      <c r="M210" s="38"/>
      <c r="N210" s="39"/>
      <c r="O210" s="38"/>
    </row>
    <row r="211" spans="1:15" x14ac:dyDescent="0.3">
      <c r="A211" s="2" t="s">
        <v>63</v>
      </c>
      <c r="B211" s="11">
        <v>20242</v>
      </c>
      <c r="C211" s="12">
        <v>2977</v>
      </c>
      <c r="D211" s="13">
        <f t="shared" si="33"/>
        <v>8.2339925321532295E-2</v>
      </c>
      <c r="E211" s="14">
        <v>6221172.6699999999</v>
      </c>
      <c r="F211" s="13">
        <f t="shared" si="34"/>
        <v>2.8413747528765489E-2</v>
      </c>
      <c r="G211" s="15">
        <f t="shared" ref="G211" si="35">E211/C211</f>
        <v>2089.7456063150821</v>
      </c>
      <c r="M211" s="38"/>
      <c r="N211" s="39"/>
      <c r="O211" s="38"/>
    </row>
    <row r="212" spans="1:15" x14ac:dyDescent="0.3">
      <c r="A212" s="2" t="s">
        <v>63</v>
      </c>
      <c r="B212" s="11">
        <v>20251</v>
      </c>
      <c r="C212" s="12">
        <v>1424</v>
      </c>
      <c r="D212" s="13">
        <f t="shared" si="33"/>
        <v>4.522070498570975E-2</v>
      </c>
      <c r="E212" s="14">
        <v>2573992.04</v>
      </c>
      <c r="F212" s="13">
        <f t="shared" si="34"/>
        <v>2.1360468814114932E-2</v>
      </c>
      <c r="G212" s="15">
        <f t="shared" ref="G212" si="36">E212/C212</f>
        <v>1807.578679775281</v>
      </c>
      <c r="M212" s="38"/>
      <c r="N212" s="39"/>
      <c r="O212" s="38"/>
    </row>
    <row r="213" spans="1:15" x14ac:dyDescent="0.3">
      <c r="A213" s="2" t="s">
        <v>63</v>
      </c>
      <c r="B213" s="11">
        <v>20252</v>
      </c>
      <c r="C213" s="12">
        <v>122</v>
      </c>
      <c r="D213" s="13">
        <f t="shared" si="33"/>
        <v>6.2925520940788114E-3</v>
      </c>
      <c r="E213" s="14">
        <v>160172.4</v>
      </c>
      <c r="F213" s="13">
        <f t="shared" si="34"/>
        <v>4.8748036351646071E-3</v>
      </c>
      <c r="G213" s="15">
        <f t="shared" ref="G213" si="37">E213/C213</f>
        <v>1312.8885245901638</v>
      </c>
      <c r="M213" s="38"/>
      <c r="N213" s="39"/>
      <c r="O213" s="38"/>
    </row>
    <row r="214" spans="1:15" x14ac:dyDescent="0.3">
      <c r="A214" s="2" t="s">
        <v>64</v>
      </c>
      <c r="B214" s="11">
        <v>20131</v>
      </c>
      <c r="C214" s="12">
        <v>15763</v>
      </c>
      <c r="D214" s="13">
        <f t="shared" ref="D214:D239" si="38">C214/C396</f>
        <v>0.5798631547969394</v>
      </c>
      <c r="E214" s="14">
        <v>49320603.079999998</v>
      </c>
      <c r="F214" s="13">
        <f t="shared" ref="F214:F239" si="39">E214/E396</f>
        <v>0.17341856110370779</v>
      </c>
      <c r="G214" s="15">
        <f t="shared" si="24"/>
        <v>3128.8842910613462</v>
      </c>
      <c r="M214" s="38"/>
      <c r="N214" s="39"/>
      <c r="O214" s="38"/>
    </row>
    <row r="215" spans="1:15" x14ac:dyDescent="0.3">
      <c r="A215" s="2" t="s">
        <v>64</v>
      </c>
      <c r="B215" s="11">
        <v>20132</v>
      </c>
      <c r="C215" s="12">
        <v>19529</v>
      </c>
      <c r="D215" s="13">
        <f t="shared" si="38"/>
        <v>0.59342429122732387</v>
      </c>
      <c r="E215" s="14">
        <v>60223003.079999998</v>
      </c>
      <c r="F215" s="13">
        <f t="shared" si="39"/>
        <v>0.171649620086326</v>
      </c>
      <c r="G215" s="15">
        <f t="shared" si="24"/>
        <v>3083.7730083465613</v>
      </c>
      <c r="M215" s="38"/>
      <c r="N215" s="39"/>
      <c r="O215" s="38"/>
    </row>
    <row r="216" spans="1:15" x14ac:dyDescent="0.3">
      <c r="A216" s="2" t="s">
        <v>64</v>
      </c>
      <c r="B216" s="11">
        <v>20141</v>
      </c>
      <c r="C216" s="12">
        <v>17599</v>
      </c>
      <c r="D216" s="13">
        <f t="shared" si="38"/>
        <v>0.60081250853475354</v>
      </c>
      <c r="E216" s="14">
        <v>54236166.009999998</v>
      </c>
      <c r="F216" s="13">
        <f t="shared" si="39"/>
        <v>0.17570533024735216</v>
      </c>
      <c r="G216" s="15">
        <f t="shared" si="24"/>
        <v>3081.7754423546789</v>
      </c>
      <c r="M216" s="38"/>
      <c r="N216" s="39"/>
      <c r="O216" s="38"/>
    </row>
    <row r="217" spans="1:15" x14ac:dyDescent="0.3">
      <c r="A217" s="2" t="s">
        <v>64</v>
      </c>
      <c r="B217" s="11">
        <v>20142</v>
      </c>
      <c r="C217" s="12">
        <v>19282</v>
      </c>
      <c r="D217" s="13">
        <f t="shared" si="38"/>
        <v>0.60901424465430654</v>
      </c>
      <c r="E217" s="14">
        <v>60912224.93</v>
      </c>
      <c r="F217" s="13">
        <f t="shared" si="39"/>
        <v>0.16700328602811093</v>
      </c>
      <c r="G217" s="15">
        <f t="shared" si="24"/>
        <v>3159.0200669017736</v>
      </c>
      <c r="M217" s="38"/>
      <c r="N217" s="39"/>
      <c r="O217" s="38"/>
    </row>
    <row r="218" spans="1:15" x14ac:dyDescent="0.3">
      <c r="A218" s="2" t="s">
        <v>64</v>
      </c>
      <c r="B218" s="11">
        <v>20151</v>
      </c>
      <c r="C218" s="12">
        <v>19851</v>
      </c>
      <c r="D218" s="13">
        <f t="shared" si="38"/>
        <v>0.63105191213402423</v>
      </c>
      <c r="E218" s="14">
        <v>60301484.109999999</v>
      </c>
      <c r="F218" s="13">
        <f t="shared" si="39"/>
        <v>0.17809431199579584</v>
      </c>
      <c r="G218" s="15">
        <f t="shared" si="24"/>
        <v>3037.7051085587627</v>
      </c>
      <c r="M218" s="38"/>
      <c r="N218" s="39"/>
      <c r="O218" s="38"/>
    </row>
    <row r="219" spans="1:15" x14ac:dyDescent="0.3">
      <c r="A219" s="2" t="s">
        <v>64</v>
      </c>
      <c r="B219" s="11">
        <v>20152</v>
      </c>
      <c r="C219" s="12">
        <v>22280</v>
      </c>
      <c r="D219" s="13">
        <f t="shared" si="38"/>
        <v>0.63557267151618879</v>
      </c>
      <c r="E219" s="14">
        <v>70930145.049999997</v>
      </c>
      <c r="F219" s="13">
        <f t="shared" si="39"/>
        <v>0.16886229959560101</v>
      </c>
      <c r="G219" s="15">
        <f t="shared" si="24"/>
        <v>3183.5792212746856</v>
      </c>
      <c r="M219" s="38"/>
      <c r="N219" s="39"/>
      <c r="O219" s="38"/>
    </row>
    <row r="220" spans="1:15" x14ac:dyDescent="0.3">
      <c r="A220" s="2" t="s">
        <v>64</v>
      </c>
      <c r="B220" s="11">
        <v>20161</v>
      </c>
      <c r="C220" s="12">
        <v>20524</v>
      </c>
      <c r="D220" s="13">
        <f t="shared" si="38"/>
        <v>0.63100288999569576</v>
      </c>
      <c r="E220" s="14">
        <v>65167559.5</v>
      </c>
      <c r="F220" s="13">
        <f t="shared" si="39"/>
        <v>0.17357287858306816</v>
      </c>
      <c r="G220" s="15">
        <f t="shared" si="24"/>
        <v>3175.1880481387643</v>
      </c>
      <c r="M220" s="38"/>
      <c r="N220" s="39"/>
      <c r="O220" s="38"/>
    </row>
    <row r="221" spans="1:15" x14ac:dyDescent="0.3">
      <c r="A221" s="2" t="s">
        <v>64</v>
      </c>
      <c r="B221" s="11">
        <v>20162</v>
      </c>
      <c r="C221" s="12">
        <v>24397</v>
      </c>
      <c r="D221" s="13">
        <f t="shared" si="38"/>
        <v>0.63869836117074197</v>
      </c>
      <c r="E221" s="14">
        <v>74984286.909999996</v>
      </c>
      <c r="F221" s="13">
        <f t="shared" si="39"/>
        <v>0.18232842661895113</v>
      </c>
      <c r="G221" s="15">
        <f t="shared" si="24"/>
        <v>3073.5044025904822</v>
      </c>
      <c r="M221" s="38"/>
      <c r="N221" s="39"/>
      <c r="O221" s="38"/>
    </row>
    <row r="222" spans="1:15" x14ac:dyDescent="0.3">
      <c r="A222" s="2" t="s">
        <v>64</v>
      </c>
      <c r="B222" s="11">
        <v>20171</v>
      </c>
      <c r="C222" s="12">
        <v>21678</v>
      </c>
      <c r="D222" s="13">
        <f t="shared" si="38"/>
        <v>0.64487148976677777</v>
      </c>
      <c r="E222" s="14">
        <v>63846321.509999998</v>
      </c>
      <c r="F222" s="13">
        <f t="shared" si="39"/>
        <v>0.1883816264572292</v>
      </c>
      <c r="G222" s="15">
        <f t="shared" si="24"/>
        <v>2945.2127276501519</v>
      </c>
      <c r="M222" s="38"/>
      <c r="N222" s="39"/>
      <c r="O222" s="38"/>
    </row>
    <row r="223" spans="1:15" x14ac:dyDescent="0.3">
      <c r="A223" s="2" t="s">
        <v>64</v>
      </c>
      <c r="B223" s="11">
        <v>20172</v>
      </c>
      <c r="C223" s="12">
        <v>25902</v>
      </c>
      <c r="D223" s="13">
        <f t="shared" si="38"/>
        <v>0.66488692661139204</v>
      </c>
      <c r="E223" s="14">
        <v>76179498.920000002</v>
      </c>
      <c r="F223" s="13">
        <f t="shared" si="39"/>
        <v>0.19225782697387403</v>
      </c>
      <c r="G223" s="15">
        <f t="shared" ref="G223:G295" si="40">E223/C223</f>
        <v>2941.0662852289397</v>
      </c>
      <c r="M223" s="38"/>
      <c r="N223" s="39"/>
      <c r="O223" s="38"/>
    </row>
    <row r="224" spans="1:15" x14ac:dyDescent="0.3">
      <c r="A224" s="2" t="s">
        <v>64</v>
      </c>
      <c r="B224" s="11">
        <v>20181</v>
      </c>
      <c r="C224" s="12">
        <v>22711</v>
      </c>
      <c r="D224" s="13">
        <f t="shared" si="38"/>
        <v>0.67037605525709898</v>
      </c>
      <c r="E224" s="14">
        <v>64642992.560000002</v>
      </c>
      <c r="F224" s="13">
        <f t="shared" si="39"/>
        <v>0.19032016455161457</v>
      </c>
      <c r="G224" s="15">
        <f t="shared" si="40"/>
        <v>2846.3296446655809</v>
      </c>
      <c r="M224" s="38"/>
      <c r="N224" s="39"/>
      <c r="O224" s="38"/>
    </row>
    <row r="225" spans="1:15" x14ac:dyDescent="0.3">
      <c r="A225" s="2" t="s">
        <v>64</v>
      </c>
      <c r="B225" s="11">
        <v>20182</v>
      </c>
      <c r="C225" s="12">
        <v>25768</v>
      </c>
      <c r="D225" s="13">
        <f t="shared" si="38"/>
        <v>0.67062252758692487</v>
      </c>
      <c r="E225" s="14">
        <v>74185025.469999999</v>
      </c>
      <c r="F225" s="13">
        <f t="shared" si="39"/>
        <v>0.18940853710450695</v>
      </c>
      <c r="G225" s="15">
        <f t="shared" si="40"/>
        <v>2878.9593864483081</v>
      </c>
      <c r="M225" s="38"/>
      <c r="N225" s="39"/>
      <c r="O225" s="38"/>
    </row>
    <row r="226" spans="1:15" x14ac:dyDescent="0.3">
      <c r="A226" s="2" t="s">
        <v>64</v>
      </c>
      <c r="B226" s="11">
        <v>20191</v>
      </c>
      <c r="C226" s="12">
        <v>22886</v>
      </c>
      <c r="D226" s="13">
        <f t="shared" si="38"/>
        <v>0.67027881911902532</v>
      </c>
      <c r="E226" s="14">
        <v>65307450.939999998</v>
      </c>
      <c r="F226" s="13">
        <f t="shared" si="39"/>
        <v>0.18866897528945842</v>
      </c>
      <c r="G226" s="15">
        <f t="shared" si="40"/>
        <v>2853.5983107576685</v>
      </c>
      <c r="M226" s="38"/>
      <c r="N226" s="39"/>
      <c r="O226" s="38"/>
    </row>
    <row r="227" spans="1:15" x14ac:dyDescent="0.3">
      <c r="A227" s="2" t="s">
        <v>64</v>
      </c>
      <c r="B227" s="11">
        <v>20192</v>
      </c>
      <c r="C227" s="12">
        <v>26752</v>
      </c>
      <c r="D227" s="13">
        <f t="shared" si="38"/>
        <v>0.68484243401684464</v>
      </c>
      <c r="E227" s="14">
        <v>75397371.459999993</v>
      </c>
      <c r="F227" s="13">
        <f t="shared" si="39"/>
        <v>0.19216511348371301</v>
      </c>
      <c r="G227" s="15">
        <f t="shared" si="40"/>
        <v>2818.3826054126794</v>
      </c>
      <c r="M227" s="38"/>
      <c r="N227" s="39"/>
      <c r="O227" s="38"/>
    </row>
    <row r="228" spans="1:15" x14ac:dyDescent="0.3">
      <c r="A228" s="2" t="s">
        <v>64</v>
      </c>
      <c r="B228" s="11">
        <v>20201</v>
      </c>
      <c r="C228" s="12">
        <v>13501</v>
      </c>
      <c r="D228" s="13">
        <f t="shared" si="38"/>
        <v>0.68696891059889076</v>
      </c>
      <c r="E228" s="14">
        <v>43163114.57</v>
      </c>
      <c r="F228" s="13">
        <f t="shared" si="39"/>
        <v>0.18907404901412803</v>
      </c>
      <c r="G228" s="15">
        <f t="shared" si="40"/>
        <v>3197.0309288200874</v>
      </c>
      <c r="M228" s="38"/>
      <c r="N228" s="39"/>
      <c r="O228" s="38"/>
    </row>
    <row r="229" spans="1:15" x14ac:dyDescent="0.3">
      <c r="A229" s="2" t="s">
        <v>64</v>
      </c>
      <c r="B229" s="11">
        <v>20202</v>
      </c>
      <c r="C229" s="12">
        <v>17194</v>
      </c>
      <c r="D229" s="13">
        <f t="shared" si="38"/>
        <v>0.69299907299181818</v>
      </c>
      <c r="E229" s="14">
        <v>55505220.780000001</v>
      </c>
      <c r="F229" s="13">
        <f t="shared" si="39"/>
        <v>0.19640480579219707</v>
      </c>
      <c r="G229" s="15">
        <f t="shared" si="40"/>
        <v>3228.1738269163661</v>
      </c>
      <c r="M229" s="38"/>
      <c r="N229" s="39"/>
      <c r="O229" s="38"/>
    </row>
    <row r="230" spans="1:15" x14ac:dyDescent="0.3">
      <c r="A230" s="2" t="s">
        <v>64</v>
      </c>
      <c r="B230" s="11">
        <v>20211</v>
      </c>
      <c r="C230" s="12">
        <v>13093</v>
      </c>
      <c r="D230" s="13">
        <f t="shared" si="38"/>
        <v>0.70765322667819697</v>
      </c>
      <c r="E230" s="14">
        <v>40612755.32</v>
      </c>
      <c r="F230" s="13">
        <f t="shared" si="39"/>
        <v>0.20446953158898198</v>
      </c>
      <c r="G230" s="15">
        <f t="shared" si="40"/>
        <v>3101.8678163904378</v>
      </c>
      <c r="M230" s="38"/>
      <c r="N230" s="39"/>
      <c r="O230" s="38"/>
    </row>
    <row r="231" spans="1:15" x14ac:dyDescent="0.3">
      <c r="A231" s="2" t="s">
        <v>64</v>
      </c>
      <c r="B231" s="11">
        <v>20212</v>
      </c>
      <c r="C231" s="12">
        <v>20089</v>
      </c>
      <c r="D231" s="13">
        <f t="shared" si="38"/>
        <v>0.69899095337508699</v>
      </c>
      <c r="E231" s="14">
        <v>60796954.329999998</v>
      </c>
      <c r="F231" s="13">
        <f t="shared" si="39"/>
        <v>0.19836683206678604</v>
      </c>
      <c r="G231" s="15">
        <f t="shared" si="40"/>
        <v>3026.3803240579423</v>
      </c>
      <c r="M231" s="38"/>
      <c r="N231" s="39"/>
      <c r="O231" s="38"/>
    </row>
    <row r="232" spans="1:15" x14ac:dyDescent="0.3">
      <c r="A232" s="2" t="s">
        <v>64</v>
      </c>
      <c r="B232" s="11">
        <v>20221</v>
      </c>
      <c r="C232" s="12">
        <v>18103</v>
      </c>
      <c r="D232" s="13">
        <f t="shared" si="38"/>
        <v>0.70041785963011682</v>
      </c>
      <c r="E232" s="14">
        <v>51599733.189999998</v>
      </c>
      <c r="F232" s="13">
        <f t="shared" si="39"/>
        <v>0.20817721764346223</v>
      </c>
      <c r="G232" s="15">
        <f t="shared" si="40"/>
        <v>2850.3415560956746</v>
      </c>
      <c r="M232" s="38"/>
      <c r="N232" s="39"/>
      <c r="O232" s="38"/>
    </row>
    <row r="233" spans="1:15" x14ac:dyDescent="0.3">
      <c r="A233" s="2" t="s">
        <v>64</v>
      </c>
      <c r="B233" s="11">
        <v>20222</v>
      </c>
      <c r="C233" s="12">
        <v>21827</v>
      </c>
      <c r="D233" s="13">
        <f t="shared" si="38"/>
        <v>0.70461955644510443</v>
      </c>
      <c r="E233" s="14">
        <v>64630756.149999999</v>
      </c>
      <c r="F233" s="13">
        <f t="shared" si="39"/>
        <v>0.20840067621253741</v>
      </c>
      <c r="G233" s="15">
        <f t="shared" si="40"/>
        <v>2961.0462340220829</v>
      </c>
      <c r="M233" s="38"/>
      <c r="N233" s="39"/>
      <c r="O233" s="38"/>
    </row>
    <row r="234" spans="1:15" x14ac:dyDescent="0.3">
      <c r="A234" s="2" t="s">
        <v>64</v>
      </c>
      <c r="B234" s="11">
        <v>20231</v>
      </c>
      <c r="C234" s="12">
        <v>20717</v>
      </c>
      <c r="D234" s="13">
        <f t="shared" si="38"/>
        <v>0.6980826902988847</v>
      </c>
      <c r="E234" s="14">
        <v>59278657.509999998</v>
      </c>
      <c r="F234" s="13">
        <f t="shared" si="39"/>
        <v>0.22429768275522657</v>
      </c>
      <c r="G234" s="15">
        <f t="shared" si="40"/>
        <v>2861.3533576290001</v>
      </c>
      <c r="M234" s="38"/>
      <c r="N234" s="39"/>
      <c r="O234" s="38"/>
    </row>
    <row r="235" spans="1:15" x14ac:dyDescent="0.3">
      <c r="A235" s="2" t="s">
        <v>64</v>
      </c>
      <c r="B235" s="11">
        <v>20232</v>
      </c>
      <c r="C235" s="12">
        <v>24724</v>
      </c>
      <c r="D235" s="13">
        <f t="shared" si="38"/>
        <v>0.70783589567408167</v>
      </c>
      <c r="E235" s="14">
        <v>69158223.329999998</v>
      </c>
      <c r="F235" s="13">
        <f t="shared" si="39"/>
        <v>0.23813013752450715</v>
      </c>
      <c r="G235" s="15">
        <f t="shared" si="40"/>
        <v>2797.2101330690825</v>
      </c>
      <c r="M235" s="38"/>
      <c r="N235" s="39"/>
      <c r="O235" s="38"/>
    </row>
    <row r="236" spans="1:15" x14ac:dyDescent="0.3">
      <c r="A236" s="2" t="s">
        <v>64</v>
      </c>
      <c r="B236" s="11">
        <v>20241</v>
      </c>
      <c r="C236" s="12">
        <v>22794</v>
      </c>
      <c r="D236" s="13">
        <f t="shared" si="38"/>
        <v>0.70841621084037787</v>
      </c>
      <c r="E236" s="14">
        <v>58823275.170000002</v>
      </c>
      <c r="F236" s="13">
        <f t="shared" si="39"/>
        <v>0.25400372418161576</v>
      </c>
      <c r="G236" s="15">
        <f t="shared" si="40"/>
        <v>2580.6473269281391</v>
      </c>
      <c r="M236" s="38"/>
      <c r="N236" s="39"/>
      <c r="O236" s="38"/>
    </row>
    <row r="237" spans="1:15" x14ac:dyDescent="0.3">
      <c r="A237" s="2" t="s">
        <v>64</v>
      </c>
      <c r="B237" s="11">
        <v>20242</v>
      </c>
      <c r="C237" s="12">
        <v>25950</v>
      </c>
      <c r="D237" s="13">
        <f t="shared" si="38"/>
        <v>0.71774305075369937</v>
      </c>
      <c r="E237" s="14">
        <v>62382244.030000001</v>
      </c>
      <c r="F237" s="13">
        <f t="shared" si="39"/>
        <v>0.28491627321224283</v>
      </c>
      <c r="G237" s="15">
        <f t="shared" ref="G237" si="41">E237/C237</f>
        <v>2403.9400396917149</v>
      </c>
      <c r="M237" s="38"/>
      <c r="N237" s="39"/>
      <c r="O237" s="38"/>
    </row>
    <row r="238" spans="1:15" x14ac:dyDescent="0.3">
      <c r="A238" s="2" t="s">
        <v>64</v>
      </c>
      <c r="B238" s="11">
        <v>20251</v>
      </c>
      <c r="C238" s="12">
        <v>22242</v>
      </c>
      <c r="D238" s="13">
        <f t="shared" si="38"/>
        <v>0.70631946649730071</v>
      </c>
      <c r="E238" s="14">
        <v>44323571.700000003</v>
      </c>
      <c r="F238" s="13">
        <f t="shared" si="39"/>
        <v>0.3678225325933942</v>
      </c>
      <c r="G238" s="15">
        <f t="shared" ref="G238" si="42">E238/C238</f>
        <v>1992.7871459401135</v>
      </c>
      <c r="M238" s="38"/>
      <c r="N238" s="39"/>
      <c r="O238" s="38"/>
    </row>
    <row r="239" spans="1:15" x14ac:dyDescent="0.3">
      <c r="A239" s="2" t="s">
        <v>64</v>
      </c>
      <c r="B239" s="11">
        <v>20252</v>
      </c>
      <c r="C239" s="12">
        <v>13066</v>
      </c>
      <c r="D239" s="13">
        <f t="shared" si="38"/>
        <v>0.67392201361667015</v>
      </c>
      <c r="E239" s="14">
        <v>16539683.439999999</v>
      </c>
      <c r="F239" s="13">
        <f t="shared" si="39"/>
        <v>0.5033807881868777</v>
      </c>
      <c r="G239" s="15">
        <f t="shared" ref="G239" si="43">E239/C239</f>
        <v>1265.8566845247205</v>
      </c>
      <c r="M239" s="38"/>
      <c r="N239" s="39"/>
      <c r="O239" s="38"/>
    </row>
    <row r="240" spans="1:15" x14ac:dyDescent="0.3">
      <c r="A240" s="2" t="s">
        <v>65</v>
      </c>
      <c r="B240" s="11">
        <v>20131</v>
      </c>
      <c r="C240" s="12">
        <v>1984</v>
      </c>
      <c r="D240" s="13">
        <f t="shared" ref="D240:D265" si="44">C240/C396</f>
        <v>7.2984108298999414E-2</v>
      </c>
      <c r="E240" s="14">
        <v>6669705.7300000004</v>
      </c>
      <c r="F240" s="13">
        <f t="shared" ref="F240:F265" si="45">E240/E396</f>
        <v>2.345167533344272E-2</v>
      </c>
      <c r="G240" s="15">
        <f t="shared" si="40"/>
        <v>3361.7468397177422</v>
      </c>
      <c r="M240" s="38"/>
      <c r="N240" s="39"/>
      <c r="O240" s="38"/>
    </row>
    <row r="241" spans="1:15" x14ac:dyDescent="0.3">
      <c r="A241" s="2" t="s">
        <v>65</v>
      </c>
      <c r="B241" s="11">
        <v>20132</v>
      </c>
      <c r="C241" s="12">
        <v>2382</v>
      </c>
      <c r="D241" s="13">
        <f t="shared" si="44"/>
        <v>7.2381415418274642E-2</v>
      </c>
      <c r="E241" s="14">
        <v>7869634.5700000003</v>
      </c>
      <c r="F241" s="13">
        <f t="shared" si="45"/>
        <v>2.2430295984481111E-2</v>
      </c>
      <c r="G241" s="15">
        <f t="shared" si="40"/>
        <v>3303.7928505457598</v>
      </c>
      <c r="M241" s="38"/>
      <c r="N241" s="39"/>
      <c r="O241" s="38"/>
    </row>
    <row r="242" spans="1:15" x14ac:dyDescent="0.3">
      <c r="A242" s="2" t="s">
        <v>65</v>
      </c>
      <c r="B242" s="11">
        <v>20141</v>
      </c>
      <c r="C242" s="12">
        <v>1978</v>
      </c>
      <c r="D242" s="13">
        <f t="shared" si="44"/>
        <v>6.752696982111156E-2</v>
      </c>
      <c r="E242" s="14">
        <v>6562206.4900000002</v>
      </c>
      <c r="F242" s="13">
        <f t="shared" si="45"/>
        <v>2.1259147600222631E-2</v>
      </c>
      <c r="G242" s="15">
        <f t="shared" si="40"/>
        <v>3317.5968099089991</v>
      </c>
      <c r="M242" s="38"/>
      <c r="N242" s="39"/>
      <c r="O242" s="38"/>
    </row>
    <row r="243" spans="1:15" x14ac:dyDescent="0.3">
      <c r="A243" s="2" t="s">
        <v>65</v>
      </c>
      <c r="B243" s="11">
        <v>20142</v>
      </c>
      <c r="C243" s="12">
        <v>2187</v>
      </c>
      <c r="D243" s="13">
        <f t="shared" si="44"/>
        <v>6.9075518777044306E-2</v>
      </c>
      <c r="E243" s="14">
        <v>6744819.2800000003</v>
      </c>
      <c r="F243" s="13">
        <f t="shared" si="45"/>
        <v>1.8492297477562477E-2</v>
      </c>
      <c r="G243" s="15">
        <f t="shared" si="40"/>
        <v>3084.050882487426</v>
      </c>
      <c r="M243" s="38"/>
      <c r="N243" s="39"/>
      <c r="O243" s="38"/>
    </row>
    <row r="244" spans="1:15" x14ac:dyDescent="0.3">
      <c r="A244" s="2" t="s">
        <v>65</v>
      </c>
      <c r="B244" s="11">
        <v>20151</v>
      </c>
      <c r="C244" s="12">
        <v>2156</v>
      </c>
      <c r="D244" s="13">
        <f t="shared" si="44"/>
        <v>6.8538004259783195E-2</v>
      </c>
      <c r="E244" s="14">
        <v>6846945.1900000004</v>
      </c>
      <c r="F244" s="13">
        <f t="shared" si="45"/>
        <v>2.0221757571697248E-2</v>
      </c>
      <c r="G244" s="15">
        <f t="shared" si="40"/>
        <v>3175.7630751391466</v>
      </c>
      <c r="M244" s="38"/>
      <c r="N244" s="39"/>
      <c r="O244" s="38"/>
    </row>
    <row r="245" spans="1:15" x14ac:dyDescent="0.3">
      <c r="A245" s="2" t="s">
        <v>65</v>
      </c>
      <c r="B245" s="11">
        <v>20152</v>
      </c>
      <c r="C245" s="12">
        <v>2445</v>
      </c>
      <c r="D245" s="13">
        <f t="shared" si="44"/>
        <v>6.9747539580658963E-2</v>
      </c>
      <c r="E245" s="14">
        <v>7971985.7699999996</v>
      </c>
      <c r="F245" s="13">
        <f t="shared" si="45"/>
        <v>1.8978783259454339E-2</v>
      </c>
      <c r="G245" s="15">
        <f t="shared" si="40"/>
        <v>3260.5258773006135</v>
      </c>
      <c r="M245" s="38"/>
      <c r="N245" s="39"/>
      <c r="O245" s="38"/>
    </row>
    <row r="246" spans="1:15" x14ac:dyDescent="0.3">
      <c r="A246" s="2" t="s">
        <v>65</v>
      </c>
      <c r="B246" s="11">
        <v>20161</v>
      </c>
      <c r="C246" s="12">
        <v>2244</v>
      </c>
      <c r="D246" s="13">
        <f t="shared" si="44"/>
        <v>6.899096107729201E-2</v>
      </c>
      <c r="E246" s="14">
        <v>6938887.6600000001</v>
      </c>
      <c r="F246" s="13">
        <f t="shared" si="45"/>
        <v>1.8481629733437081E-2</v>
      </c>
      <c r="G246" s="15">
        <f t="shared" si="40"/>
        <v>3092.1959269162212</v>
      </c>
      <c r="M246" s="38"/>
      <c r="N246" s="39"/>
      <c r="O246" s="38"/>
    </row>
    <row r="247" spans="1:15" x14ac:dyDescent="0.3">
      <c r="A247" s="2" t="s">
        <v>65</v>
      </c>
      <c r="B247" s="11">
        <v>20162</v>
      </c>
      <c r="C247" s="12">
        <v>2470</v>
      </c>
      <c r="D247" s="13">
        <f t="shared" si="44"/>
        <v>6.4663071364992927E-2</v>
      </c>
      <c r="E247" s="14">
        <v>7496866.2000000002</v>
      </c>
      <c r="F247" s="13">
        <f t="shared" si="45"/>
        <v>1.8229043378906955E-2</v>
      </c>
      <c r="G247" s="15">
        <f t="shared" si="40"/>
        <v>3035.1685020242917</v>
      </c>
      <c r="M247" s="38"/>
      <c r="N247" s="39"/>
      <c r="O247" s="38"/>
    </row>
    <row r="248" spans="1:15" x14ac:dyDescent="0.3">
      <c r="A248" s="2" t="s">
        <v>65</v>
      </c>
      <c r="B248" s="11">
        <v>20171</v>
      </c>
      <c r="C248" s="12">
        <v>1927</v>
      </c>
      <c r="D248" s="13">
        <f t="shared" si="44"/>
        <v>5.7323893384102806E-2</v>
      </c>
      <c r="E248" s="14">
        <v>6087993.2699999996</v>
      </c>
      <c r="F248" s="13">
        <f t="shared" si="45"/>
        <v>1.7962915434112145E-2</v>
      </c>
      <c r="G248" s="15">
        <f t="shared" si="40"/>
        <v>3159.3115049299427</v>
      </c>
      <c r="M248" s="38"/>
      <c r="N248" s="39"/>
      <c r="O248" s="38"/>
    </row>
    <row r="249" spans="1:15" x14ac:dyDescent="0.3">
      <c r="A249" s="2" t="s">
        <v>65</v>
      </c>
      <c r="B249" s="11">
        <v>20172</v>
      </c>
      <c r="C249" s="12">
        <v>2132</v>
      </c>
      <c r="D249" s="13">
        <f t="shared" si="44"/>
        <v>5.4727006699694533E-2</v>
      </c>
      <c r="E249" s="14">
        <v>6802801.3499999996</v>
      </c>
      <c r="F249" s="13">
        <f t="shared" si="45"/>
        <v>1.7168553527234683E-2</v>
      </c>
      <c r="G249" s="15">
        <f t="shared" si="40"/>
        <v>3190.8073874296433</v>
      </c>
      <c r="M249" s="38"/>
      <c r="N249" s="39"/>
      <c r="O249" s="38"/>
    </row>
    <row r="250" spans="1:15" x14ac:dyDescent="0.3">
      <c r="A250" s="2" t="s">
        <v>65</v>
      </c>
      <c r="B250" s="11">
        <v>20181</v>
      </c>
      <c r="C250" s="12">
        <v>1847</v>
      </c>
      <c r="D250" s="13">
        <f t="shared" si="44"/>
        <v>5.4519156975028044E-2</v>
      </c>
      <c r="E250" s="14">
        <v>6103424.5099999998</v>
      </c>
      <c r="F250" s="13">
        <f t="shared" si="45"/>
        <v>1.7969538708985124E-2</v>
      </c>
      <c r="G250" s="15">
        <f t="shared" si="40"/>
        <v>3304.5070438548996</v>
      </c>
      <c r="M250" s="38"/>
      <c r="N250" s="39"/>
      <c r="O250" s="38"/>
    </row>
    <row r="251" spans="1:15" x14ac:dyDescent="0.3">
      <c r="A251" s="2" t="s">
        <v>65</v>
      </c>
      <c r="B251" s="11">
        <v>20182</v>
      </c>
      <c r="C251" s="12">
        <v>2012</v>
      </c>
      <c r="D251" s="13">
        <f t="shared" si="44"/>
        <v>5.2363106391838436E-2</v>
      </c>
      <c r="E251" s="14">
        <v>6510619.0499999998</v>
      </c>
      <c r="F251" s="13">
        <f t="shared" si="45"/>
        <v>1.6622853764523143E-2</v>
      </c>
      <c r="G251" s="15">
        <f t="shared" si="40"/>
        <v>3235.8941600397611</v>
      </c>
      <c r="M251" s="38"/>
      <c r="N251" s="39"/>
      <c r="O251" s="38"/>
    </row>
    <row r="252" spans="1:15" x14ac:dyDescent="0.3">
      <c r="A252" s="2" t="s">
        <v>65</v>
      </c>
      <c r="B252" s="11">
        <v>20191</v>
      </c>
      <c r="C252" s="12">
        <v>1809</v>
      </c>
      <c r="D252" s="13">
        <f t="shared" si="44"/>
        <v>5.2981490159325212E-2</v>
      </c>
      <c r="E252" s="14">
        <v>6007816.3200000003</v>
      </c>
      <c r="F252" s="13">
        <f t="shared" si="45"/>
        <v>1.7356190335204729E-2</v>
      </c>
      <c r="G252" s="15">
        <f t="shared" si="40"/>
        <v>3321.0703814262024</v>
      </c>
      <c r="M252" s="38"/>
      <c r="N252" s="39"/>
      <c r="O252" s="38"/>
    </row>
    <row r="253" spans="1:15" x14ac:dyDescent="0.3">
      <c r="A253" s="2" t="s">
        <v>65</v>
      </c>
      <c r="B253" s="11">
        <v>20192</v>
      </c>
      <c r="C253" s="12">
        <v>2105</v>
      </c>
      <c r="D253" s="13">
        <f t="shared" si="44"/>
        <v>5.3887310242428897E-2</v>
      </c>
      <c r="E253" s="14">
        <v>6974742.71</v>
      </c>
      <c r="F253" s="13">
        <f t="shared" si="45"/>
        <v>1.7776511281933888E-2</v>
      </c>
      <c r="G253" s="15">
        <f t="shared" si="40"/>
        <v>3313.4169643705463</v>
      </c>
      <c r="M253" s="38"/>
      <c r="N253" s="39"/>
      <c r="O253" s="38"/>
    </row>
    <row r="254" spans="1:15" x14ac:dyDescent="0.3">
      <c r="A254" s="2" t="s">
        <v>65</v>
      </c>
      <c r="B254" s="11">
        <v>20201</v>
      </c>
      <c r="C254" s="12">
        <v>1218</v>
      </c>
      <c r="D254" s="13">
        <f t="shared" si="44"/>
        <v>6.1975270950999847E-2</v>
      </c>
      <c r="E254" s="14">
        <v>4136838.65</v>
      </c>
      <c r="F254" s="13">
        <f t="shared" si="45"/>
        <v>1.8121232479763546E-2</v>
      </c>
      <c r="G254" s="15">
        <f t="shared" si="40"/>
        <v>3396.419252873563</v>
      </c>
      <c r="M254" s="38"/>
      <c r="N254" s="39"/>
      <c r="O254" s="38"/>
    </row>
    <row r="255" spans="1:15" x14ac:dyDescent="0.3">
      <c r="A255" s="2" t="s">
        <v>65</v>
      </c>
      <c r="B255" s="11">
        <v>20202</v>
      </c>
      <c r="C255" s="12">
        <v>1418</v>
      </c>
      <c r="D255" s="13">
        <f t="shared" si="44"/>
        <v>5.7152069646527748E-2</v>
      </c>
      <c r="E255" s="14">
        <v>4713968.1100000003</v>
      </c>
      <c r="F255" s="13">
        <f t="shared" si="45"/>
        <v>1.6680340662454714E-2</v>
      </c>
      <c r="G255" s="15">
        <f t="shared" si="40"/>
        <v>3324.3780747531737</v>
      </c>
      <c r="M255" s="38"/>
      <c r="N255" s="39"/>
      <c r="O255" s="38"/>
    </row>
    <row r="256" spans="1:15" x14ac:dyDescent="0.3">
      <c r="A256" s="2" t="s">
        <v>65</v>
      </c>
      <c r="B256" s="11">
        <v>20211</v>
      </c>
      <c r="C256" s="12">
        <v>1053</v>
      </c>
      <c r="D256" s="13">
        <f t="shared" si="44"/>
        <v>5.6912766187439193E-2</v>
      </c>
      <c r="E256" s="14">
        <v>3620138.13</v>
      </c>
      <c r="F256" s="13">
        <f t="shared" si="45"/>
        <v>1.8225996780966824E-2</v>
      </c>
      <c r="G256" s="15">
        <f t="shared" si="40"/>
        <v>3437.9279487179488</v>
      </c>
      <c r="M256" s="38"/>
      <c r="N256" s="39"/>
      <c r="O256" s="38"/>
    </row>
    <row r="257" spans="1:15" x14ac:dyDescent="0.3">
      <c r="A257" s="2" t="s">
        <v>65</v>
      </c>
      <c r="B257" s="11">
        <v>20212</v>
      </c>
      <c r="C257" s="12">
        <v>1592</v>
      </c>
      <c r="D257" s="13">
        <f t="shared" si="44"/>
        <v>5.5393180236604035E-2</v>
      </c>
      <c r="E257" s="14">
        <v>5495824.75</v>
      </c>
      <c r="F257" s="13">
        <f t="shared" si="45"/>
        <v>1.7931644064508461E-2</v>
      </c>
      <c r="G257" s="15">
        <f t="shared" si="40"/>
        <v>3452.151224874372</v>
      </c>
      <c r="M257" s="38"/>
      <c r="N257" s="39"/>
      <c r="O257" s="38"/>
    </row>
    <row r="258" spans="1:15" x14ac:dyDescent="0.3">
      <c r="A258" s="2" t="s">
        <v>65</v>
      </c>
      <c r="B258" s="11">
        <v>20221</v>
      </c>
      <c r="C258" s="12">
        <v>1375</v>
      </c>
      <c r="D258" s="13">
        <f t="shared" si="44"/>
        <v>5.3199721426913253E-2</v>
      </c>
      <c r="E258" s="14">
        <v>4354440.38</v>
      </c>
      <c r="F258" s="13">
        <f t="shared" si="45"/>
        <v>1.7567828875487648E-2</v>
      </c>
      <c r="G258" s="15">
        <f t="shared" si="40"/>
        <v>3166.8657309090909</v>
      </c>
      <c r="M258" s="38"/>
      <c r="N258" s="39"/>
      <c r="O258" s="38"/>
    </row>
    <row r="259" spans="1:15" x14ac:dyDescent="0.3">
      <c r="A259" s="2" t="s">
        <v>65</v>
      </c>
      <c r="B259" s="11">
        <v>20222</v>
      </c>
      <c r="C259" s="12">
        <v>1678</v>
      </c>
      <c r="D259" s="13">
        <f t="shared" si="44"/>
        <v>5.416922232624205E-2</v>
      </c>
      <c r="E259" s="14">
        <v>5182412.7699999996</v>
      </c>
      <c r="F259" s="13">
        <f t="shared" si="45"/>
        <v>1.6710593996051973E-2</v>
      </c>
      <c r="G259" s="15">
        <f t="shared" si="40"/>
        <v>3088.4462276519662</v>
      </c>
      <c r="M259" s="38"/>
      <c r="N259" s="39"/>
      <c r="O259" s="38"/>
    </row>
    <row r="260" spans="1:15" x14ac:dyDescent="0.3">
      <c r="A260" s="2" t="s">
        <v>65</v>
      </c>
      <c r="B260" s="11">
        <v>20231</v>
      </c>
      <c r="C260" s="12">
        <v>1275</v>
      </c>
      <c r="D260" s="13">
        <f t="shared" si="44"/>
        <v>4.2962563601442197E-2</v>
      </c>
      <c r="E260" s="14">
        <v>3322204.64</v>
      </c>
      <c r="F260" s="13">
        <f t="shared" si="45"/>
        <v>1.2570507391550773E-2</v>
      </c>
      <c r="G260" s="15">
        <f t="shared" si="40"/>
        <v>2605.650698039216</v>
      </c>
      <c r="M260" s="38"/>
      <c r="N260" s="39"/>
      <c r="O260" s="38"/>
    </row>
    <row r="261" spans="1:15" x14ac:dyDescent="0.3">
      <c r="A261" s="2" t="s">
        <v>65</v>
      </c>
      <c r="B261" s="11">
        <v>20232</v>
      </c>
      <c r="C261" s="12">
        <v>1114</v>
      </c>
      <c r="D261" s="13">
        <f t="shared" si="44"/>
        <v>3.1893269203240857E-2</v>
      </c>
      <c r="E261" s="14">
        <v>2638875.19</v>
      </c>
      <c r="F261" s="13">
        <f t="shared" si="45"/>
        <v>9.0863484000480305E-3</v>
      </c>
      <c r="G261" s="15">
        <f t="shared" si="40"/>
        <v>2368.8287163375226</v>
      </c>
      <c r="M261" s="38"/>
      <c r="N261" s="39"/>
      <c r="O261" s="38"/>
    </row>
    <row r="262" spans="1:15" x14ac:dyDescent="0.3">
      <c r="A262" s="2" t="s">
        <v>65</v>
      </c>
      <c r="B262" s="11">
        <v>20241</v>
      </c>
      <c r="C262" s="12">
        <v>824</v>
      </c>
      <c r="D262" s="13">
        <f t="shared" si="44"/>
        <v>2.5609149676777722E-2</v>
      </c>
      <c r="E262" s="14">
        <v>1874281.79</v>
      </c>
      <c r="F262" s="13">
        <f t="shared" si="45"/>
        <v>8.0933024121816344E-3</v>
      </c>
      <c r="G262" s="15">
        <f t="shared" si="40"/>
        <v>2274.6138228155341</v>
      </c>
      <c r="M262" s="38"/>
      <c r="N262" s="39"/>
      <c r="O262" s="38"/>
    </row>
    <row r="263" spans="1:15" x14ac:dyDescent="0.3">
      <c r="A263" s="2" t="s">
        <v>65</v>
      </c>
      <c r="B263" s="11">
        <v>20242</v>
      </c>
      <c r="C263" s="12">
        <v>750</v>
      </c>
      <c r="D263" s="13">
        <f t="shared" si="44"/>
        <v>2.0744018807910387E-2</v>
      </c>
      <c r="E263" s="14">
        <v>1606701.71</v>
      </c>
      <c r="F263" s="13">
        <f t="shared" si="45"/>
        <v>7.3382333466040549E-3</v>
      </c>
      <c r="G263" s="15">
        <f t="shared" ref="G263" si="46">E263/C263</f>
        <v>2142.2689466666666</v>
      </c>
      <c r="M263" s="38"/>
      <c r="N263" s="39"/>
      <c r="O263" s="38"/>
    </row>
    <row r="264" spans="1:15" x14ac:dyDescent="0.3">
      <c r="A264" s="2" t="s">
        <v>65</v>
      </c>
      <c r="B264" s="11">
        <v>20251</v>
      </c>
      <c r="C264" s="12">
        <v>282</v>
      </c>
      <c r="D264" s="13">
        <f t="shared" si="44"/>
        <v>8.9552238805970154E-3</v>
      </c>
      <c r="E264" s="14">
        <v>575787.51</v>
      </c>
      <c r="F264" s="13">
        <f t="shared" si="45"/>
        <v>4.7782164667890311E-3</v>
      </c>
      <c r="G264" s="15">
        <f t="shared" ref="G264" si="47">E264/C264</f>
        <v>2041.7996808510638</v>
      </c>
      <c r="M264" s="38"/>
      <c r="N264" s="39"/>
      <c r="O264" s="38"/>
    </row>
    <row r="265" spans="1:15" x14ac:dyDescent="0.3">
      <c r="A265" s="2" t="s">
        <v>65</v>
      </c>
      <c r="B265" s="11">
        <v>20252</v>
      </c>
      <c r="C265" s="12">
        <v>34</v>
      </c>
      <c r="D265" s="13">
        <f t="shared" si="44"/>
        <v>1.7536620590055704E-3</v>
      </c>
      <c r="E265" s="14">
        <v>56238.65</v>
      </c>
      <c r="F265" s="13">
        <f t="shared" si="45"/>
        <v>1.71160808888891E-3</v>
      </c>
      <c r="G265" s="15">
        <f t="shared" ref="G265" si="48">E265/C265</f>
        <v>1654.0779411764706</v>
      </c>
      <c r="M265" s="38"/>
      <c r="N265" s="39"/>
      <c r="O265" s="38"/>
    </row>
    <row r="266" spans="1:15" x14ac:dyDescent="0.3">
      <c r="A266" s="2" t="s">
        <v>66</v>
      </c>
      <c r="B266" s="11">
        <v>20131</v>
      </c>
      <c r="C266" s="12">
        <v>6912</v>
      </c>
      <c r="D266" s="13">
        <f t="shared" ref="D266:D291" si="49">C266/C396</f>
        <v>0.25426721600941732</v>
      </c>
      <c r="E266" s="14">
        <v>38566712.020000003</v>
      </c>
      <c r="F266" s="13">
        <f t="shared" ref="F266:F291" si="50">E266/E396</f>
        <v>0.13560628393292293</v>
      </c>
      <c r="G266" s="15">
        <f t="shared" si="40"/>
        <v>5579.6747714120374</v>
      </c>
      <c r="M266" s="38"/>
      <c r="N266" s="39"/>
      <c r="O266" s="38"/>
    </row>
    <row r="267" spans="1:15" x14ac:dyDescent="0.3">
      <c r="A267" s="2" t="s">
        <v>66</v>
      </c>
      <c r="B267" s="11">
        <v>20132</v>
      </c>
      <c r="C267" s="12">
        <v>8951</v>
      </c>
      <c r="D267" s="13">
        <f t="shared" si="49"/>
        <v>0.27199246406758032</v>
      </c>
      <c r="E267" s="14">
        <v>48763605.020000003</v>
      </c>
      <c r="F267" s="13">
        <f t="shared" si="50"/>
        <v>0.13898765999104443</v>
      </c>
      <c r="G267" s="15">
        <f t="shared" si="40"/>
        <v>5447.8387911965146</v>
      </c>
      <c r="M267" s="38"/>
      <c r="N267" s="39"/>
      <c r="O267" s="38"/>
    </row>
    <row r="268" spans="1:15" x14ac:dyDescent="0.3">
      <c r="A268" s="2" t="s">
        <v>66</v>
      </c>
      <c r="B268" s="11">
        <v>20141</v>
      </c>
      <c r="C268" s="12">
        <v>8148</v>
      </c>
      <c r="D268" s="13">
        <f t="shared" si="49"/>
        <v>0.27816468660385091</v>
      </c>
      <c r="E268" s="14">
        <v>44005204.68</v>
      </c>
      <c r="F268" s="13">
        <f t="shared" si="50"/>
        <v>0.14256075953960537</v>
      </c>
      <c r="G268" s="15">
        <f t="shared" si="40"/>
        <v>5400.7369513991162</v>
      </c>
      <c r="M268" s="38"/>
      <c r="N268" s="39"/>
      <c r="O268" s="38"/>
    </row>
    <row r="269" spans="1:15" x14ac:dyDescent="0.3">
      <c r="A269" s="2" t="s">
        <v>66</v>
      </c>
      <c r="B269" s="11">
        <v>20142</v>
      </c>
      <c r="C269" s="12">
        <v>9707</v>
      </c>
      <c r="D269" s="13">
        <f t="shared" si="49"/>
        <v>0.30659170588421086</v>
      </c>
      <c r="E269" s="14">
        <v>53051242.240000002</v>
      </c>
      <c r="F269" s="13">
        <f t="shared" si="50"/>
        <v>0.14545079895102958</v>
      </c>
      <c r="G269" s="15">
        <f t="shared" si="40"/>
        <v>5465.2562315854539</v>
      </c>
      <c r="M269" s="38"/>
      <c r="N269" s="39"/>
      <c r="O269" s="38"/>
    </row>
    <row r="270" spans="1:15" x14ac:dyDescent="0.3">
      <c r="A270" s="2" t="s">
        <v>66</v>
      </c>
      <c r="B270" s="11">
        <v>20151</v>
      </c>
      <c r="C270" s="12">
        <v>9535</v>
      </c>
      <c r="D270" s="13">
        <f t="shared" si="49"/>
        <v>0.30311218488730646</v>
      </c>
      <c r="E270" s="14">
        <v>51713576.719999999</v>
      </c>
      <c r="F270" s="13">
        <f t="shared" si="50"/>
        <v>0.15273079929491978</v>
      </c>
      <c r="G270" s="15">
        <f t="shared" si="40"/>
        <v>5423.5528809648658</v>
      </c>
      <c r="M270" s="38"/>
      <c r="N270" s="39"/>
      <c r="O270" s="38"/>
    </row>
    <row r="271" spans="1:15" x14ac:dyDescent="0.3">
      <c r="A271" s="2" t="s">
        <v>66</v>
      </c>
      <c r="B271" s="11">
        <v>20152</v>
      </c>
      <c r="C271" s="12">
        <v>11172</v>
      </c>
      <c r="D271" s="13">
        <f t="shared" si="49"/>
        <v>0.31869918699186994</v>
      </c>
      <c r="E271" s="14">
        <v>63422494.399999999</v>
      </c>
      <c r="F271" s="13">
        <f t="shared" si="50"/>
        <v>0.15098895177676119</v>
      </c>
      <c r="G271" s="15">
        <f t="shared" si="40"/>
        <v>5676.9150017901893</v>
      </c>
      <c r="M271" s="38"/>
      <c r="N271" s="39"/>
      <c r="O271" s="38"/>
    </row>
    <row r="272" spans="1:15" x14ac:dyDescent="0.3">
      <c r="A272" s="2" t="s">
        <v>66</v>
      </c>
      <c r="B272" s="11">
        <v>20161</v>
      </c>
      <c r="C272" s="12">
        <v>10130</v>
      </c>
      <c r="D272" s="13">
        <f t="shared" si="49"/>
        <v>0.31144315316977189</v>
      </c>
      <c r="E272" s="14">
        <v>57524665.619999997</v>
      </c>
      <c r="F272" s="13">
        <f t="shared" si="50"/>
        <v>0.1532161381797926</v>
      </c>
      <c r="G272" s="15">
        <f t="shared" si="40"/>
        <v>5678.6441875616974</v>
      </c>
      <c r="M272" s="38"/>
      <c r="N272" s="39"/>
      <c r="O272" s="38"/>
    </row>
    <row r="273" spans="1:15" x14ac:dyDescent="0.3">
      <c r="A273" s="2" t="s">
        <v>66</v>
      </c>
      <c r="B273" s="11">
        <v>20162</v>
      </c>
      <c r="C273" s="12">
        <v>11913</v>
      </c>
      <c r="D273" s="13">
        <f t="shared" si="49"/>
        <v>0.31187496727577357</v>
      </c>
      <c r="E273" s="14">
        <v>64976040.020000003</v>
      </c>
      <c r="F273" s="13">
        <f t="shared" si="50"/>
        <v>0.15799282266958084</v>
      </c>
      <c r="G273" s="15">
        <f t="shared" si="40"/>
        <v>5454.2130462519935</v>
      </c>
      <c r="M273" s="38"/>
      <c r="N273" s="39"/>
      <c r="O273" s="38"/>
    </row>
    <row r="274" spans="1:15" x14ac:dyDescent="0.3">
      <c r="A274" s="2" t="s">
        <v>66</v>
      </c>
      <c r="B274" s="11">
        <v>20171</v>
      </c>
      <c r="C274" s="12">
        <v>10040</v>
      </c>
      <c r="D274" s="13">
        <f t="shared" si="49"/>
        <v>0.29866730128510233</v>
      </c>
      <c r="E274" s="14">
        <v>53461113.969999999</v>
      </c>
      <c r="F274" s="13">
        <f t="shared" si="50"/>
        <v>0.1577395747115439</v>
      </c>
      <c r="G274" s="15">
        <f t="shared" si="40"/>
        <v>5324.812148406374</v>
      </c>
      <c r="M274" s="38"/>
      <c r="N274" s="39"/>
      <c r="O274" s="38"/>
    </row>
    <row r="275" spans="1:15" x14ac:dyDescent="0.3">
      <c r="A275" s="2" t="s">
        <v>66</v>
      </c>
      <c r="B275" s="11">
        <v>20172</v>
      </c>
      <c r="C275" s="12">
        <v>11109</v>
      </c>
      <c r="D275" s="13">
        <f t="shared" si="49"/>
        <v>0.28516056164489051</v>
      </c>
      <c r="E275" s="14">
        <v>61231301.049999997</v>
      </c>
      <c r="F275" s="13">
        <f t="shared" si="50"/>
        <v>0.15453234859182624</v>
      </c>
      <c r="G275" s="15">
        <f t="shared" si="40"/>
        <v>5511.864348726258</v>
      </c>
      <c r="M275" s="38"/>
      <c r="N275" s="39"/>
      <c r="O275" s="38"/>
    </row>
    <row r="276" spans="1:15" x14ac:dyDescent="0.3">
      <c r="A276" s="2" t="s">
        <v>66</v>
      </c>
      <c r="B276" s="11">
        <v>20181</v>
      </c>
      <c r="C276" s="12">
        <v>9269</v>
      </c>
      <c r="D276" s="13">
        <f t="shared" si="49"/>
        <v>0.27359938603223333</v>
      </c>
      <c r="E276" s="14">
        <v>51868687.710000001</v>
      </c>
      <c r="F276" s="13">
        <f t="shared" si="50"/>
        <v>0.15271039890179719</v>
      </c>
      <c r="G276" s="15">
        <f t="shared" si="40"/>
        <v>5595.9313528967523</v>
      </c>
      <c r="M276" s="38"/>
      <c r="N276" s="39"/>
      <c r="O276" s="38"/>
    </row>
    <row r="277" spans="1:15" x14ac:dyDescent="0.3">
      <c r="A277" s="2" t="s">
        <v>66</v>
      </c>
      <c r="B277" s="11">
        <v>20182</v>
      </c>
      <c r="C277" s="12">
        <v>10518</v>
      </c>
      <c r="D277" s="13">
        <f t="shared" si="49"/>
        <v>0.27373516552154903</v>
      </c>
      <c r="E277" s="14">
        <v>58630891.32</v>
      </c>
      <c r="F277" s="13">
        <f t="shared" si="50"/>
        <v>0.14969586225383733</v>
      </c>
      <c r="G277" s="15">
        <f t="shared" si="40"/>
        <v>5574.3384027381635</v>
      </c>
      <c r="M277" s="38"/>
      <c r="N277" s="39"/>
      <c r="O277" s="38"/>
    </row>
    <row r="278" spans="1:15" x14ac:dyDescent="0.3">
      <c r="A278" s="2" t="s">
        <v>66</v>
      </c>
      <c r="B278" s="11">
        <v>20191</v>
      </c>
      <c r="C278" s="12">
        <v>9207</v>
      </c>
      <c r="D278" s="13">
        <f t="shared" si="49"/>
        <v>0.26965206185567009</v>
      </c>
      <c r="E278" s="14">
        <v>52745938.719999999</v>
      </c>
      <c r="F278" s="13">
        <f t="shared" si="50"/>
        <v>0.15237958404050622</v>
      </c>
      <c r="G278" s="15">
        <f t="shared" si="40"/>
        <v>5728.8952666449441</v>
      </c>
      <c r="M278" s="38"/>
      <c r="N278" s="39"/>
      <c r="O278" s="38"/>
    </row>
    <row r="279" spans="1:15" x14ac:dyDescent="0.3">
      <c r="A279" s="2" t="s">
        <v>66</v>
      </c>
      <c r="B279" s="11">
        <v>20192</v>
      </c>
      <c r="C279" s="12">
        <v>10274</v>
      </c>
      <c r="D279" s="13">
        <f t="shared" si="49"/>
        <v>0.26301103345877175</v>
      </c>
      <c r="E279" s="14">
        <v>59268178.799999997</v>
      </c>
      <c r="F279" s="13">
        <f t="shared" si="50"/>
        <v>0.15105667590968025</v>
      </c>
      <c r="G279" s="15">
        <f t="shared" si="40"/>
        <v>5768.7540198559464</v>
      </c>
      <c r="M279" s="38"/>
      <c r="N279" s="39"/>
      <c r="O279" s="38"/>
    </row>
    <row r="280" spans="1:15" x14ac:dyDescent="0.3">
      <c r="A280" s="2" t="s">
        <v>66</v>
      </c>
      <c r="B280" s="11">
        <v>20201</v>
      </c>
      <c r="C280" s="12">
        <v>5630</v>
      </c>
      <c r="D280" s="13">
        <f t="shared" si="49"/>
        <v>0.2864702589935379</v>
      </c>
      <c r="E280" s="14">
        <v>32291673.390000001</v>
      </c>
      <c r="F280" s="13">
        <f t="shared" si="50"/>
        <v>0.14145219820472918</v>
      </c>
      <c r="G280" s="15">
        <f t="shared" si="40"/>
        <v>5735.6435861456484</v>
      </c>
      <c r="M280" s="38"/>
      <c r="N280" s="39"/>
      <c r="O280" s="38"/>
    </row>
    <row r="281" spans="1:15" x14ac:dyDescent="0.3">
      <c r="A281" s="2" t="s">
        <v>66</v>
      </c>
      <c r="B281" s="11">
        <v>20202</v>
      </c>
      <c r="C281" s="12">
        <v>7226</v>
      </c>
      <c r="D281" s="13">
        <f t="shared" si="49"/>
        <v>0.2912417879166499</v>
      </c>
      <c r="E281" s="14">
        <v>39342600.460000001</v>
      </c>
      <c r="F281" s="13">
        <f t="shared" si="50"/>
        <v>0.1392134954896094</v>
      </c>
      <c r="G281" s="15">
        <f t="shared" si="40"/>
        <v>5444.5890478826459</v>
      </c>
      <c r="M281" s="38"/>
      <c r="N281" s="39"/>
      <c r="O281" s="38"/>
    </row>
    <row r="282" spans="1:15" x14ac:dyDescent="0.3">
      <c r="A282" s="2" t="s">
        <v>66</v>
      </c>
      <c r="B282" s="11">
        <v>20211</v>
      </c>
      <c r="C282" s="12">
        <v>5325</v>
      </c>
      <c r="D282" s="13">
        <f t="shared" si="49"/>
        <v>0.28780672359744891</v>
      </c>
      <c r="E282" s="14">
        <v>27536003.260000002</v>
      </c>
      <c r="F282" s="13">
        <f t="shared" si="50"/>
        <v>0.13863313739839314</v>
      </c>
      <c r="G282" s="15">
        <f t="shared" si="40"/>
        <v>5171.0804244131459</v>
      </c>
      <c r="M282" s="38"/>
      <c r="N282" s="39"/>
      <c r="O282" s="38"/>
    </row>
    <row r="283" spans="1:15" x14ac:dyDescent="0.3">
      <c r="A283" s="2" t="s">
        <v>66</v>
      </c>
      <c r="B283" s="11">
        <v>20212</v>
      </c>
      <c r="C283" s="12">
        <v>8387</v>
      </c>
      <c r="D283" s="13">
        <f t="shared" si="49"/>
        <v>0.29182324286708422</v>
      </c>
      <c r="E283" s="14">
        <v>42237041.43</v>
      </c>
      <c r="F283" s="13">
        <f t="shared" si="50"/>
        <v>0.13780999717297343</v>
      </c>
      <c r="G283" s="15">
        <f t="shared" si="40"/>
        <v>5036.013047573626</v>
      </c>
      <c r="M283" s="38"/>
      <c r="N283" s="39"/>
      <c r="O283" s="38"/>
    </row>
    <row r="284" spans="1:15" x14ac:dyDescent="0.3">
      <c r="A284" s="2" t="s">
        <v>66</v>
      </c>
      <c r="B284" s="11">
        <v>20221</v>
      </c>
      <c r="C284" s="12">
        <v>7352</v>
      </c>
      <c r="D284" s="13">
        <f t="shared" si="49"/>
        <v>0.28445407413139362</v>
      </c>
      <c r="E284" s="14">
        <v>36126276.840000004</v>
      </c>
      <c r="F284" s="13">
        <f t="shared" si="50"/>
        <v>0.14575012953412231</v>
      </c>
      <c r="G284" s="15">
        <f t="shared" si="40"/>
        <v>4913.8026169749737</v>
      </c>
      <c r="M284" s="38"/>
      <c r="N284" s="39"/>
      <c r="O284" s="38"/>
    </row>
    <row r="285" spans="1:15" x14ac:dyDescent="0.3">
      <c r="A285" s="2" t="s">
        <v>66</v>
      </c>
      <c r="B285" s="11">
        <v>20222</v>
      </c>
      <c r="C285" s="12">
        <v>9147</v>
      </c>
      <c r="D285" s="13">
        <f t="shared" si="49"/>
        <v>0.2952835975078284</v>
      </c>
      <c r="E285" s="14">
        <v>43364229.770000003</v>
      </c>
      <c r="F285" s="13">
        <f t="shared" si="50"/>
        <v>0.13982715576667204</v>
      </c>
      <c r="G285" s="15">
        <f t="shared" si="40"/>
        <v>4740.8144495462993</v>
      </c>
      <c r="M285" s="38"/>
      <c r="N285" s="39"/>
      <c r="O285" s="38"/>
    </row>
    <row r="286" spans="1:15" x14ac:dyDescent="0.3">
      <c r="A286" s="2" t="s">
        <v>66</v>
      </c>
      <c r="B286" s="11">
        <v>20231</v>
      </c>
      <c r="C286" s="12">
        <v>8728</v>
      </c>
      <c r="D286" s="13">
        <f t="shared" si="49"/>
        <v>0.29409980793206858</v>
      </c>
      <c r="E286" s="14">
        <v>39140697.200000003</v>
      </c>
      <c r="F286" s="13">
        <f t="shared" si="50"/>
        <v>0.14809997479958087</v>
      </c>
      <c r="G286" s="15">
        <f t="shared" si="40"/>
        <v>4484.4978460128323</v>
      </c>
      <c r="M286" s="38"/>
      <c r="N286" s="39"/>
      <c r="O286" s="38"/>
    </row>
    <row r="287" spans="1:15" x14ac:dyDescent="0.3">
      <c r="A287" s="2" t="s">
        <v>66</v>
      </c>
      <c r="B287" s="11">
        <v>20232</v>
      </c>
      <c r="C287" s="12">
        <v>10252</v>
      </c>
      <c r="D287" s="13">
        <f t="shared" si="49"/>
        <v>0.29350969108763492</v>
      </c>
      <c r="E287" s="14">
        <v>43154952.289999999</v>
      </c>
      <c r="F287" s="13">
        <f t="shared" si="50"/>
        <v>0.14859396654314319</v>
      </c>
      <c r="G287" s="15">
        <f t="shared" si="40"/>
        <v>4209.4178979711278</v>
      </c>
      <c r="M287" s="38"/>
      <c r="N287" s="39"/>
      <c r="O287" s="38"/>
    </row>
    <row r="288" spans="1:15" x14ac:dyDescent="0.3">
      <c r="A288" s="2" t="s">
        <v>66</v>
      </c>
      <c r="B288" s="11">
        <v>20241</v>
      </c>
      <c r="C288" s="12">
        <v>8750</v>
      </c>
      <c r="D288" s="13">
        <f t="shared" si="49"/>
        <v>0.27194181999005468</v>
      </c>
      <c r="E288" s="14">
        <v>34175006.659999996</v>
      </c>
      <c r="F288" s="13">
        <f t="shared" si="50"/>
        <v>0.14757048023056415</v>
      </c>
      <c r="G288" s="15">
        <f t="shared" si="40"/>
        <v>3905.7150468571426</v>
      </c>
      <c r="M288" s="38"/>
      <c r="N288" s="39"/>
      <c r="O288" s="38"/>
    </row>
    <row r="289" spans="1:15" x14ac:dyDescent="0.3">
      <c r="A289" s="2" t="s">
        <v>66</v>
      </c>
      <c r="B289" s="11">
        <v>20242</v>
      </c>
      <c r="C289" s="12">
        <v>8968</v>
      </c>
      <c r="D289" s="13">
        <f t="shared" si="49"/>
        <v>0.24804314755912046</v>
      </c>
      <c r="E289" s="14">
        <v>30141368.890000001</v>
      </c>
      <c r="F289" s="13">
        <f t="shared" si="50"/>
        <v>0.13766363533707326</v>
      </c>
      <c r="G289" s="15">
        <f t="shared" ref="G289" si="51">E289/C289</f>
        <v>3360.9911786351472</v>
      </c>
      <c r="M289" s="38"/>
      <c r="N289" s="39"/>
      <c r="O289" s="38"/>
    </row>
    <row r="290" spans="1:15" x14ac:dyDescent="0.3">
      <c r="A290" s="2" t="s">
        <v>66</v>
      </c>
      <c r="B290" s="11">
        <v>20251</v>
      </c>
      <c r="C290" s="12">
        <v>5108</v>
      </c>
      <c r="D290" s="13">
        <f t="shared" si="49"/>
        <v>0.16221022546840266</v>
      </c>
      <c r="E290" s="14">
        <v>12699464.4</v>
      </c>
      <c r="F290" s="13">
        <f t="shared" si="50"/>
        <v>0.10538747170024768</v>
      </c>
      <c r="G290" s="15">
        <f t="shared" ref="G290" si="52">E290/C290</f>
        <v>2486.1911511354738</v>
      </c>
      <c r="M290" s="38"/>
      <c r="N290" s="39"/>
      <c r="O290" s="38"/>
    </row>
    <row r="291" spans="1:15" x14ac:dyDescent="0.3">
      <c r="A291" s="2" t="s">
        <v>66</v>
      </c>
      <c r="B291" s="11">
        <v>20252</v>
      </c>
      <c r="C291" s="12">
        <v>792</v>
      </c>
      <c r="D291" s="13">
        <f t="shared" si="49"/>
        <v>4.0850010315659172E-2</v>
      </c>
      <c r="E291" s="14">
        <v>1338880.19</v>
      </c>
      <c r="F291" s="13">
        <f t="shared" si="50"/>
        <v>4.0748456146389014E-2</v>
      </c>
      <c r="G291" s="15">
        <f t="shared" ref="G291" si="53">E291/C291</f>
        <v>1690.5052904040404</v>
      </c>
      <c r="M291" s="38"/>
      <c r="N291" s="39"/>
      <c r="O291" s="38"/>
    </row>
    <row r="292" spans="1:15" x14ac:dyDescent="0.3">
      <c r="A292" s="2" t="s">
        <v>67</v>
      </c>
      <c r="B292" s="11">
        <v>20131</v>
      </c>
      <c r="C292" s="12">
        <v>392</v>
      </c>
      <c r="D292" s="13">
        <f t="shared" ref="D292:D317" si="54">C292/C396</f>
        <v>1.4420247204237787E-2</v>
      </c>
      <c r="E292" s="14">
        <v>10672734.439999999</v>
      </c>
      <c r="F292" s="13">
        <f t="shared" ref="F292:F317" si="55">E292/E396</f>
        <v>3.7526918448759293E-2</v>
      </c>
      <c r="G292" s="15">
        <f t="shared" si="40"/>
        <v>27226.363367346938</v>
      </c>
      <c r="M292" s="38"/>
      <c r="N292" s="39"/>
      <c r="O292" s="38"/>
    </row>
    <row r="293" spans="1:15" x14ac:dyDescent="0.3">
      <c r="A293" s="2" t="s">
        <v>67</v>
      </c>
      <c r="B293" s="11">
        <v>20132</v>
      </c>
      <c r="C293" s="12">
        <v>534</v>
      </c>
      <c r="D293" s="13">
        <f t="shared" si="54"/>
        <v>1.6226564161779453E-2</v>
      </c>
      <c r="E293" s="14">
        <v>14540412</v>
      </c>
      <c r="F293" s="13">
        <f t="shared" si="55"/>
        <v>4.1443569202006918E-2</v>
      </c>
      <c r="G293" s="15">
        <f t="shared" si="40"/>
        <v>27229.235955056181</v>
      </c>
      <c r="M293" s="38"/>
      <c r="N293" s="39"/>
      <c r="O293" s="38"/>
    </row>
    <row r="294" spans="1:15" x14ac:dyDescent="0.3">
      <c r="A294" s="2" t="s">
        <v>67</v>
      </c>
      <c r="B294" s="11">
        <v>20141</v>
      </c>
      <c r="C294" s="12">
        <v>458</v>
      </c>
      <c r="D294" s="13">
        <f t="shared" si="54"/>
        <v>1.5635668441895397E-2</v>
      </c>
      <c r="E294" s="14">
        <v>11489096.74</v>
      </c>
      <c r="F294" s="13">
        <f t="shared" si="55"/>
        <v>3.7220469023811022E-2</v>
      </c>
      <c r="G294" s="15">
        <f t="shared" si="40"/>
        <v>25085.364061135373</v>
      </c>
      <c r="M294" s="38"/>
      <c r="N294" s="39"/>
      <c r="O294" s="38"/>
    </row>
    <row r="295" spans="1:15" x14ac:dyDescent="0.3">
      <c r="A295" s="2" t="s">
        <v>67</v>
      </c>
      <c r="B295" s="11">
        <v>20142</v>
      </c>
      <c r="C295" s="12">
        <v>537</v>
      </c>
      <c r="D295" s="13">
        <f t="shared" si="54"/>
        <v>1.6960929850604847E-2</v>
      </c>
      <c r="E295" s="14">
        <v>16165104.33</v>
      </c>
      <c r="F295" s="13">
        <f t="shared" si="55"/>
        <v>4.4319929951658142E-2</v>
      </c>
      <c r="G295" s="15">
        <f t="shared" si="40"/>
        <v>30102.615139664806</v>
      </c>
      <c r="M295" s="38"/>
      <c r="N295" s="39"/>
      <c r="O295" s="38"/>
    </row>
    <row r="296" spans="1:15" x14ac:dyDescent="0.3">
      <c r="A296" s="2" t="s">
        <v>67</v>
      </c>
      <c r="B296" s="11">
        <v>20151</v>
      </c>
      <c r="C296" s="12">
        <v>414</v>
      </c>
      <c r="D296" s="13">
        <f t="shared" si="54"/>
        <v>1.3160822710366532E-2</v>
      </c>
      <c r="E296" s="14">
        <v>11268357.49</v>
      </c>
      <c r="F296" s="13">
        <f t="shared" si="55"/>
        <v>3.3279949973427328E-2</v>
      </c>
      <c r="G296" s="15">
        <f t="shared" ref="G296:G365" si="56">E296/C296</f>
        <v>27218.254806763285</v>
      </c>
      <c r="M296" s="38"/>
      <c r="N296" s="39"/>
      <c r="O296" s="38"/>
    </row>
    <row r="297" spans="1:15" x14ac:dyDescent="0.3">
      <c r="A297" s="2" t="s">
        <v>67</v>
      </c>
      <c r="B297" s="11">
        <v>20152</v>
      </c>
      <c r="C297" s="12">
        <v>608</v>
      </c>
      <c r="D297" s="13">
        <f t="shared" si="54"/>
        <v>1.7344173441734417E-2</v>
      </c>
      <c r="E297" s="14">
        <v>14666539.76</v>
      </c>
      <c r="F297" s="13">
        <f t="shared" si="55"/>
        <v>3.4916404431967453E-2</v>
      </c>
      <c r="G297" s="15">
        <f t="shared" si="56"/>
        <v>24122.598289473684</v>
      </c>
      <c r="M297" s="38"/>
      <c r="N297" s="39"/>
      <c r="O297" s="38"/>
    </row>
    <row r="298" spans="1:15" x14ac:dyDescent="0.3">
      <c r="A298" s="2" t="s">
        <v>67</v>
      </c>
      <c r="B298" s="11">
        <v>20161</v>
      </c>
      <c r="C298" s="12">
        <v>503</v>
      </c>
      <c r="D298" s="13">
        <f t="shared" si="54"/>
        <v>1.5464551435774458E-2</v>
      </c>
      <c r="E298" s="14">
        <v>12381911.689999999</v>
      </c>
      <c r="F298" s="13">
        <f t="shared" si="55"/>
        <v>3.2979047717670663E-2</v>
      </c>
      <c r="G298" s="15">
        <f t="shared" si="56"/>
        <v>24616.12662027833</v>
      </c>
      <c r="M298" s="38"/>
      <c r="N298" s="39"/>
      <c r="O298" s="38"/>
    </row>
    <row r="299" spans="1:15" x14ac:dyDescent="0.3">
      <c r="A299" s="2" t="s">
        <v>67</v>
      </c>
      <c r="B299" s="11">
        <v>20162</v>
      </c>
      <c r="C299" s="12">
        <v>533</v>
      </c>
      <c r="D299" s="13">
        <f t="shared" si="54"/>
        <v>1.395361013665637E-2</v>
      </c>
      <c r="E299" s="14">
        <v>13554655.210000001</v>
      </c>
      <c r="F299" s="13">
        <f t="shared" si="55"/>
        <v>3.2958891251015948E-2</v>
      </c>
      <c r="G299" s="15">
        <f t="shared" si="56"/>
        <v>25430.872814258913</v>
      </c>
      <c r="M299" s="38"/>
      <c r="N299" s="39"/>
      <c r="O299" s="38"/>
    </row>
    <row r="300" spans="1:15" x14ac:dyDescent="0.3">
      <c r="A300" s="2" t="s">
        <v>67</v>
      </c>
      <c r="B300" s="11">
        <v>20171</v>
      </c>
      <c r="C300" s="12">
        <v>472</v>
      </c>
      <c r="D300" s="13">
        <f t="shared" si="54"/>
        <v>1.4040932889100428E-2</v>
      </c>
      <c r="E300" s="14">
        <v>6977157.3600000003</v>
      </c>
      <c r="F300" s="13">
        <f t="shared" si="55"/>
        <v>2.0586436625310719E-2</v>
      </c>
      <c r="G300" s="15">
        <f t="shared" si="56"/>
        <v>14782.113050847458</v>
      </c>
      <c r="M300" s="38"/>
      <c r="N300" s="39"/>
      <c r="O300" s="38"/>
    </row>
    <row r="301" spans="1:15" x14ac:dyDescent="0.3">
      <c r="A301" s="2" t="s">
        <v>67</v>
      </c>
      <c r="B301" s="11">
        <v>20172</v>
      </c>
      <c r="C301" s="12">
        <v>562</v>
      </c>
      <c r="D301" s="13">
        <f t="shared" si="54"/>
        <v>1.4426162178812537E-2</v>
      </c>
      <c r="E301" s="14">
        <v>8325262.6500000004</v>
      </c>
      <c r="F301" s="13">
        <f t="shared" si="55"/>
        <v>2.1010861567317803E-2</v>
      </c>
      <c r="G301" s="15">
        <f t="shared" si="56"/>
        <v>14813.634608540926</v>
      </c>
      <c r="M301" s="38"/>
      <c r="N301" s="39"/>
      <c r="O301" s="38"/>
    </row>
    <row r="302" spans="1:15" x14ac:dyDescent="0.3">
      <c r="A302" s="2" t="s">
        <v>67</v>
      </c>
      <c r="B302" s="11">
        <v>20181</v>
      </c>
      <c r="C302" s="12">
        <v>427</v>
      </c>
      <c r="D302" s="13">
        <f t="shared" si="54"/>
        <v>1.2604049825845681E-2</v>
      </c>
      <c r="E302" s="14">
        <v>6972787.7000000002</v>
      </c>
      <c r="F302" s="13">
        <f t="shared" si="55"/>
        <v>2.0529094491034405E-2</v>
      </c>
      <c r="G302" s="15">
        <f t="shared" si="56"/>
        <v>16329.713583138173</v>
      </c>
      <c r="M302" s="38"/>
      <c r="N302" s="39"/>
      <c r="O302" s="38"/>
    </row>
    <row r="303" spans="1:15" x14ac:dyDescent="0.3">
      <c r="A303" s="2" t="s">
        <v>67</v>
      </c>
      <c r="B303" s="11">
        <v>20182</v>
      </c>
      <c r="C303" s="12">
        <v>583</v>
      </c>
      <c r="D303" s="13">
        <f t="shared" si="54"/>
        <v>1.5172808661253383E-2</v>
      </c>
      <c r="E303" s="14">
        <v>9475385.4499999993</v>
      </c>
      <c r="F303" s="13">
        <f t="shared" si="55"/>
        <v>2.4192468563775098E-2</v>
      </c>
      <c r="G303" s="15">
        <f t="shared" si="56"/>
        <v>16252.805231560891</v>
      </c>
      <c r="M303" s="38"/>
      <c r="N303" s="39"/>
      <c r="O303" s="38"/>
    </row>
    <row r="304" spans="1:15" x14ac:dyDescent="0.3">
      <c r="A304" s="2" t="s">
        <v>67</v>
      </c>
      <c r="B304" s="11">
        <v>20191</v>
      </c>
      <c r="C304" s="12">
        <v>397</v>
      </c>
      <c r="D304" s="13">
        <f t="shared" si="54"/>
        <v>1.1627225866916589E-2</v>
      </c>
      <c r="E304" s="14">
        <v>6826677.71</v>
      </c>
      <c r="F304" s="13">
        <f t="shared" si="55"/>
        <v>1.972182759606398E-2</v>
      </c>
      <c r="G304" s="15">
        <f t="shared" si="56"/>
        <v>17195.661738035265</v>
      </c>
      <c r="M304" s="38"/>
      <c r="N304" s="39"/>
      <c r="O304" s="38"/>
    </row>
    <row r="305" spans="1:15" x14ac:dyDescent="0.3">
      <c r="A305" s="2" t="s">
        <v>67</v>
      </c>
      <c r="B305" s="11">
        <v>20192</v>
      </c>
      <c r="C305" s="12">
        <v>448</v>
      </c>
      <c r="D305" s="13">
        <f t="shared" si="54"/>
        <v>1.1468653201239024E-2</v>
      </c>
      <c r="E305" s="14">
        <v>8937302.1899999995</v>
      </c>
      <c r="F305" s="13">
        <f t="shared" si="55"/>
        <v>2.2778482277604681E-2</v>
      </c>
      <c r="G305" s="15">
        <f t="shared" si="56"/>
        <v>19949.335245535713</v>
      </c>
      <c r="M305" s="38"/>
      <c r="N305" s="39"/>
      <c r="O305" s="38"/>
    </row>
    <row r="306" spans="1:15" x14ac:dyDescent="0.3">
      <c r="A306" s="2" t="s">
        <v>67</v>
      </c>
      <c r="B306" s="11">
        <v>20201</v>
      </c>
      <c r="C306" s="12">
        <v>295</v>
      </c>
      <c r="D306" s="13">
        <f t="shared" si="54"/>
        <v>1.5010430977458912E-2</v>
      </c>
      <c r="E306" s="14">
        <v>5610258.2000000002</v>
      </c>
      <c r="F306" s="13">
        <f t="shared" si="55"/>
        <v>2.4575479421635113E-2</v>
      </c>
      <c r="G306" s="15">
        <f t="shared" si="56"/>
        <v>19017.824406779662</v>
      </c>
      <c r="M306" s="38"/>
      <c r="N306" s="39"/>
      <c r="O306" s="38"/>
    </row>
    <row r="307" spans="1:15" x14ac:dyDescent="0.3">
      <c r="A307" s="2" t="s">
        <v>67</v>
      </c>
      <c r="B307" s="11">
        <v>20202</v>
      </c>
      <c r="C307" s="12">
        <v>336</v>
      </c>
      <c r="D307" s="13">
        <f t="shared" si="54"/>
        <v>1.3542380395792189E-2</v>
      </c>
      <c r="E307" s="14">
        <v>5650910.2699999996</v>
      </c>
      <c r="F307" s="13">
        <f t="shared" si="55"/>
        <v>1.9995703440718424E-2</v>
      </c>
      <c r="G307" s="15">
        <f t="shared" si="56"/>
        <v>16818.18532738095</v>
      </c>
      <c r="M307" s="38"/>
      <c r="N307" s="39"/>
      <c r="O307" s="38"/>
    </row>
    <row r="308" spans="1:15" x14ac:dyDescent="0.3">
      <c r="A308" s="2" t="s">
        <v>67</v>
      </c>
      <c r="B308" s="11">
        <v>20211</v>
      </c>
      <c r="C308" s="12">
        <v>214</v>
      </c>
      <c r="D308" s="13">
        <f t="shared" si="54"/>
        <v>1.1566317154902172E-2</v>
      </c>
      <c r="E308" s="14">
        <v>3261631.51</v>
      </c>
      <c r="F308" s="13">
        <f t="shared" si="55"/>
        <v>1.6421054464559881E-2</v>
      </c>
      <c r="G308" s="15">
        <f t="shared" si="56"/>
        <v>15241.268738317756</v>
      </c>
      <c r="M308" s="38"/>
      <c r="N308" s="39"/>
      <c r="O308" s="38"/>
    </row>
    <row r="309" spans="1:15" x14ac:dyDescent="0.3">
      <c r="A309" s="2" t="s">
        <v>67</v>
      </c>
      <c r="B309" s="11">
        <v>20212</v>
      </c>
      <c r="C309" s="12">
        <v>329</v>
      </c>
      <c r="D309" s="13">
        <f t="shared" si="54"/>
        <v>1.1447459986082115E-2</v>
      </c>
      <c r="E309" s="14">
        <v>5843245.1200000001</v>
      </c>
      <c r="F309" s="13">
        <f t="shared" si="55"/>
        <v>1.9065198844543947E-2</v>
      </c>
      <c r="G309" s="15">
        <f t="shared" si="56"/>
        <v>17760.623465045592</v>
      </c>
      <c r="M309" s="38"/>
      <c r="N309" s="39"/>
      <c r="O309" s="38"/>
    </row>
    <row r="310" spans="1:15" x14ac:dyDescent="0.3">
      <c r="A310" s="2" t="s">
        <v>67</v>
      </c>
      <c r="B310" s="11">
        <v>20221</v>
      </c>
      <c r="C310" s="12">
        <v>207</v>
      </c>
      <c r="D310" s="13">
        <f t="shared" si="54"/>
        <v>8.0089762439062139E-3</v>
      </c>
      <c r="E310" s="14">
        <v>2869749.56</v>
      </c>
      <c r="F310" s="13">
        <f t="shared" si="55"/>
        <v>1.1577898601423952E-2</v>
      </c>
      <c r="G310" s="15">
        <f t="shared" si="56"/>
        <v>13863.524444444445</v>
      </c>
      <c r="M310" s="38"/>
      <c r="N310" s="39"/>
      <c r="O310" s="38"/>
    </row>
    <row r="311" spans="1:15" x14ac:dyDescent="0.3">
      <c r="A311" s="2" t="s">
        <v>67</v>
      </c>
      <c r="B311" s="11">
        <v>20222</v>
      </c>
      <c r="C311" s="12">
        <v>334</v>
      </c>
      <c r="D311" s="13">
        <f t="shared" si="54"/>
        <v>1.0782193240145914E-2</v>
      </c>
      <c r="E311" s="14">
        <v>5225152.5599999996</v>
      </c>
      <c r="F311" s="13">
        <f t="shared" si="55"/>
        <v>1.6848407657345209E-2</v>
      </c>
      <c r="G311" s="15">
        <f t="shared" si="56"/>
        <v>15644.169341317363</v>
      </c>
      <c r="M311" s="38"/>
      <c r="N311" s="39"/>
      <c r="O311" s="38"/>
    </row>
    <row r="312" spans="1:15" x14ac:dyDescent="0.3">
      <c r="A312" s="2" t="s">
        <v>67</v>
      </c>
      <c r="B312" s="11">
        <v>20231</v>
      </c>
      <c r="C312" s="12">
        <v>215</v>
      </c>
      <c r="D312" s="13">
        <f t="shared" si="54"/>
        <v>7.2446675876941743E-3</v>
      </c>
      <c r="E312" s="14">
        <v>2242252.9</v>
      </c>
      <c r="F312" s="13">
        <f t="shared" si="55"/>
        <v>8.4842024220326637E-3</v>
      </c>
      <c r="G312" s="15">
        <f t="shared" si="56"/>
        <v>10429.083255813954</v>
      </c>
      <c r="M312" s="38"/>
      <c r="N312" s="39"/>
      <c r="O312" s="38"/>
    </row>
    <row r="313" spans="1:15" x14ac:dyDescent="0.3">
      <c r="A313" s="2" t="s">
        <v>67</v>
      </c>
      <c r="B313" s="11">
        <v>20232</v>
      </c>
      <c r="C313" s="12">
        <v>227</v>
      </c>
      <c r="D313" s="13">
        <f t="shared" si="54"/>
        <v>6.4988977640356152E-3</v>
      </c>
      <c r="E313" s="14">
        <v>2112082.63</v>
      </c>
      <c r="F313" s="13">
        <f t="shared" si="55"/>
        <v>7.2724616528263078E-3</v>
      </c>
      <c r="G313" s="15">
        <f t="shared" si="56"/>
        <v>9304.3287665198241</v>
      </c>
      <c r="M313" s="38"/>
      <c r="N313" s="39"/>
      <c r="O313" s="38"/>
    </row>
    <row r="314" spans="1:15" x14ac:dyDescent="0.3">
      <c r="A314" s="2" t="s">
        <v>67</v>
      </c>
      <c r="B314" s="11">
        <v>20241</v>
      </c>
      <c r="C314" s="12">
        <v>165</v>
      </c>
      <c r="D314" s="13">
        <f t="shared" si="54"/>
        <v>5.1280457483838882E-3</v>
      </c>
      <c r="E314" s="14">
        <v>1349392.46</v>
      </c>
      <c r="F314" s="13">
        <f t="shared" si="55"/>
        <v>5.8267872577995377E-3</v>
      </c>
      <c r="G314" s="15">
        <f t="shared" si="56"/>
        <v>8178.136121212121</v>
      </c>
      <c r="M314" s="38"/>
      <c r="N314" s="39"/>
      <c r="O314" s="38"/>
    </row>
    <row r="315" spans="1:15" x14ac:dyDescent="0.3">
      <c r="A315" s="2" t="s">
        <v>67</v>
      </c>
      <c r="B315" s="11">
        <v>20242</v>
      </c>
      <c r="C315" s="12">
        <v>159</v>
      </c>
      <c r="D315" s="13">
        <f t="shared" si="54"/>
        <v>4.3977319872770017E-3</v>
      </c>
      <c r="E315" s="14">
        <v>1051906.1100000001</v>
      </c>
      <c r="F315" s="13">
        <f t="shared" si="55"/>
        <v>4.8043345232380158E-3</v>
      </c>
      <c r="G315" s="15">
        <f t="shared" ref="G315" si="57">E315/C315</f>
        <v>6615.7616981132078</v>
      </c>
      <c r="M315" s="38"/>
      <c r="N315" s="39"/>
      <c r="O315" s="38"/>
    </row>
    <row r="316" spans="1:15" x14ac:dyDescent="0.3">
      <c r="A316" s="2" t="s">
        <v>67</v>
      </c>
      <c r="B316" s="11">
        <v>20251</v>
      </c>
      <c r="C316" s="12">
        <v>65</v>
      </c>
      <c r="D316" s="13">
        <f t="shared" si="54"/>
        <v>2.06414734836456E-3</v>
      </c>
      <c r="E316" s="14">
        <v>193286.05</v>
      </c>
      <c r="F316" s="13">
        <f t="shared" si="55"/>
        <v>1.60399899419598E-3</v>
      </c>
      <c r="G316" s="15">
        <f t="shared" ref="G316" si="58">E316/C316</f>
        <v>2973.6315384615382</v>
      </c>
      <c r="M316" s="38"/>
      <c r="N316" s="39"/>
      <c r="O316" s="38"/>
    </row>
    <row r="317" spans="1:15" x14ac:dyDescent="0.3">
      <c r="A317" s="2" t="s">
        <v>67</v>
      </c>
      <c r="B317" s="11">
        <v>20252</v>
      </c>
      <c r="C317" s="12">
        <v>14</v>
      </c>
      <c r="D317" s="13">
        <f t="shared" si="54"/>
        <v>7.2209614194347019E-4</v>
      </c>
      <c r="E317" s="14">
        <v>23157.06</v>
      </c>
      <c r="F317" s="13">
        <f t="shared" si="55"/>
        <v>7.0477885245975533E-4</v>
      </c>
      <c r="G317" s="15">
        <f t="shared" ref="G317" si="59">E317/C317</f>
        <v>1654.0757142857144</v>
      </c>
      <c r="M317" s="38"/>
      <c r="N317" s="39"/>
      <c r="O317" s="38"/>
    </row>
    <row r="318" spans="1:15" x14ac:dyDescent="0.3">
      <c r="A318" s="2" t="s">
        <v>68</v>
      </c>
      <c r="B318" s="11">
        <v>20131</v>
      </c>
      <c r="C318" s="12">
        <v>648</v>
      </c>
      <c r="D318" s="13">
        <f t="shared" ref="D318:D343" si="60">C318/C396</f>
        <v>2.3837551500882872E-2</v>
      </c>
      <c r="E318" s="14">
        <v>6038307.3099999996</v>
      </c>
      <c r="F318" s="13">
        <f t="shared" ref="F318:F343" si="61">E318/E396</f>
        <v>2.1231584770033604E-2</v>
      </c>
      <c r="G318" s="15">
        <f t="shared" si="56"/>
        <v>9318.3754783950608</v>
      </c>
      <c r="M318" s="38"/>
      <c r="N318" s="39"/>
      <c r="O318" s="38"/>
    </row>
    <row r="319" spans="1:15" x14ac:dyDescent="0.3">
      <c r="A319" s="2" t="s">
        <v>68</v>
      </c>
      <c r="B319" s="11">
        <v>20132</v>
      </c>
      <c r="C319" s="12">
        <v>820</v>
      </c>
      <c r="D319" s="13">
        <f t="shared" si="60"/>
        <v>2.4917195903856087E-2</v>
      </c>
      <c r="E319" s="14">
        <v>7294958.25</v>
      </c>
      <c r="F319" s="13">
        <f t="shared" si="61"/>
        <v>2.0792334292840279E-2</v>
      </c>
      <c r="G319" s="15">
        <f t="shared" si="56"/>
        <v>8896.2905487804874</v>
      </c>
      <c r="M319" s="38"/>
      <c r="N319" s="39"/>
      <c r="O319" s="38"/>
    </row>
    <row r="320" spans="1:15" x14ac:dyDescent="0.3">
      <c r="A320" s="2" t="s">
        <v>68</v>
      </c>
      <c r="B320" s="11">
        <v>20141</v>
      </c>
      <c r="C320" s="12">
        <v>817</v>
      </c>
      <c r="D320" s="13">
        <f t="shared" si="60"/>
        <v>2.7891574491328692E-2</v>
      </c>
      <c r="E320" s="14">
        <v>7033536.3099999996</v>
      </c>
      <c r="F320" s="13">
        <f t="shared" si="61"/>
        <v>2.2786083734743195E-2</v>
      </c>
      <c r="G320" s="15">
        <f t="shared" si="56"/>
        <v>8608.9795716034259</v>
      </c>
      <c r="M320" s="38"/>
      <c r="N320" s="39"/>
      <c r="O320" s="38"/>
    </row>
    <row r="321" spans="1:15" x14ac:dyDescent="0.3">
      <c r="A321" s="2" t="s">
        <v>68</v>
      </c>
      <c r="B321" s="11">
        <v>20142</v>
      </c>
      <c r="C321" s="12">
        <v>987</v>
      </c>
      <c r="D321" s="13">
        <f t="shared" si="60"/>
        <v>3.1173999557815611E-2</v>
      </c>
      <c r="E321" s="14">
        <v>9543215.0299999993</v>
      </c>
      <c r="F321" s="13">
        <f t="shared" si="61"/>
        <v>2.6164670082473331E-2</v>
      </c>
      <c r="G321" s="15">
        <f t="shared" si="56"/>
        <v>9668.9108713272544</v>
      </c>
      <c r="M321" s="38"/>
      <c r="N321" s="39"/>
      <c r="O321" s="38"/>
    </row>
    <row r="322" spans="1:15" x14ac:dyDescent="0.3">
      <c r="A322" s="2" t="s">
        <v>68</v>
      </c>
      <c r="B322" s="11">
        <v>20151</v>
      </c>
      <c r="C322" s="12">
        <v>918</v>
      </c>
      <c r="D322" s="13">
        <f t="shared" si="60"/>
        <v>2.9182693836030137E-2</v>
      </c>
      <c r="E322" s="14">
        <v>7437819.3799999999</v>
      </c>
      <c r="F322" s="13">
        <f t="shared" si="61"/>
        <v>2.1966844511052894E-2</v>
      </c>
      <c r="G322" s="15">
        <f t="shared" si="56"/>
        <v>8102.1997603485834</v>
      </c>
      <c r="M322" s="38"/>
      <c r="N322" s="39"/>
      <c r="O322" s="38"/>
    </row>
    <row r="323" spans="1:15" x14ac:dyDescent="0.3">
      <c r="A323" s="2" t="s">
        <v>68</v>
      </c>
      <c r="B323" s="11">
        <v>20152</v>
      </c>
      <c r="C323" s="12">
        <v>1245</v>
      </c>
      <c r="D323" s="13">
        <f t="shared" si="60"/>
        <v>3.5515618314077881E-2</v>
      </c>
      <c r="E323" s="14">
        <v>11279343.810000001</v>
      </c>
      <c r="F323" s="13">
        <f t="shared" si="61"/>
        <v>2.6852559406770983E-2</v>
      </c>
      <c r="G323" s="15">
        <f t="shared" si="56"/>
        <v>9059.7139036144581</v>
      </c>
      <c r="M323" s="38"/>
      <c r="N323" s="39"/>
      <c r="O323" s="38"/>
    </row>
    <row r="324" spans="1:15" x14ac:dyDescent="0.3">
      <c r="A324" s="2" t="s">
        <v>68</v>
      </c>
      <c r="B324" s="11">
        <v>20161</v>
      </c>
      <c r="C324" s="12">
        <v>1135</v>
      </c>
      <c r="D324" s="13">
        <f t="shared" si="60"/>
        <v>3.4895160794441368E-2</v>
      </c>
      <c r="E324" s="14">
        <v>8888435.1400000006</v>
      </c>
      <c r="F324" s="13">
        <f t="shared" si="61"/>
        <v>2.3674222039091346E-2</v>
      </c>
      <c r="G324" s="15">
        <f t="shared" si="56"/>
        <v>7831.2203876651984</v>
      </c>
      <c r="M324" s="38"/>
      <c r="N324" s="39"/>
      <c r="O324" s="38"/>
    </row>
    <row r="325" spans="1:15" x14ac:dyDescent="0.3">
      <c r="A325" s="2" t="s">
        <v>68</v>
      </c>
      <c r="B325" s="11">
        <v>20162</v>
      </c>
      <c r="C325" s="12">
        <v>1240</v>
      </c>
      <c r="D325" s="13">
        <f t="shared" si="60"/>
        <v>3.2462432588093615E-2</v>
      </c>
      <c r="E325" s="14">
        <v>8475726.9100000001</v>
      </c>
      <c r="F325" s="13">
        <f t="shared" si="61"/>
        <v>2.0609197148290976E-2</v>
      </c>
      <c r="G325" s="15">
        <f t="shared" si="56"/>
        <v>6835.2636370967739</v>
      </c>
      <c r="M325" s="38"/>
      <c r="N325" s="39"/>
      <c r="O325" s="38"/>
    </row>
    <row r="326" spans="1:15" x14ac:dyDescent="0.3">
      <c r="A326" s="2" t="s">
        <v>68</v>
      </c>
      <c r="B326" s="11">
        <v>20171</v>
      </c>
      <c r="C326" s="12">
        <v>1069</v>
      </c>
      <c r="D326" s="13">
        <f t="shared" si="60"/>
        <v>3.1800333174678723E-2</v>
      </c>
      <c r="E326" s="14">
        <v>7412325.4900000002</v>
      </c>
      <c r="F326" s="13">
        <f t="shared" si="61"/>
        <v>2.1870421014276827E-2</v>
      </c>
      <c r="G326" s="15">
        <f t="shared" si="56"/>
        <v>6933.8872684752105</v>
      </c>
      <c r="M326" s="38"/>
      <c r="N326" s="39"/>
      <c r="O326" s="38"/>
    </row>
    <row r="327" spans="1:15" x14ac:dyDescent="0.3">
      <c r="A327" s="2" t="s">
        <v>68</v>
      </c>
      <c r="B327" s="11">
        <v>20172</v>
      </c>
      <c r="C327" s="12">
        <v>1474</v>
      </c>
      <c r="D327" s="13">
        <f t="shared" si="60"/>
        <v>3.7836589059732528E-2</v>
      </c>
      <c r="E327" s="14">
        <v>9834239.3000000007</v>
      </c>
      <c r="F327" s="13">
        <f t="shared" si="61"/>
        <v>2.4819137754431848E-2</v>
      </c>
      <c r="G327" s="15">
        <f t="shared" si="56"/>
        <v>6671.8041383989148</v>
      </c>
      <c r="M327" s="38"/>
      <c r="N327" s="39"/>
      <c r="O327" s="38"/>
    </row>
    <row r="328" spans="1:15" x14ac:dyDescent="0.3">
      <c r="A328" s="2" t="s">
        <v>68</v>
      </c>
      <c r="B328" s="11">
        <v>20181</v>
      </c>
      <c r="C328" s="12">
        <v>1466</v>
      </c>
      <c r="D328" s="13">
        <f t="shared" si="60"/>
        <v>4.3272920479367143E-2</v>
      </c>
      <c r="E328" s="14">
        <v>8302251.8300000001</v>
      </c>
      <c r="F328" s="13">
        <f t="shared" si="61"/>
        <v>2.4443267117745936E-2</v>
      </c>
      <c r="G328" s="15">
        <f t="shared" si="56"/>
        <v>5663.2004297407912</v>
      </c>
      <c r="M328" s="38"/>
      <c r="N328" s="39"/>
      <c r="O328" s="38"/>
    </row>
    <row r="329" spans="1:15" x14ac:dyDescent="0.3">
      <c r="A329" s="2" t="s">
        <v>68</v>
      </c>
      <c r="B329" s="11">
        <v>20182</v>
      </c>
      <c r="C329" s="12">
        <v>1773</v>
      </c>
      <c r="D329" s="13">
        <f t="shared" si="60"/>
        <v>4.6143035602748281E-2</v>
      </c>
      <c r="E329" s="14">
        <v>10366559.630000001</v>
      </c>
      <c r="F329" s="13">
        <f t="shared" si="61"/>
        <v>2.6467806432431205E-2</v>
      </c>
      <c r="G329" s="15">
        <f t="shared" si="56"/>
        <v>5846.90334461365</v>
      </c>
      <c r="M329" s="38"/>
      <c r="N329" s="39"/>
      <c r="O329" s="38"/>
    </row>
    <row r="330" spans="1:15" x14ac:dyDescent="0.3">
      <c r="A330" s="2" t="s">
        <v>68</v>
      </c>
      <c r="B330" s="11">
        <v>20191</v>
      </c>
      <c r="C330" s="12">
        <v>1770</v>
      </c>
      <c r="D330" s="13">
        <f t="shared" si="60"/>
        <v>5.1839268978444236E-2</v>
      </c>
      <c r="E330" s="14">
        <v>10104811.640000001</v>
      </c>
      <c r="F330" s="13">
        <f t="shared" si="61"/>
        <v>2.9192143165460867E-2</v>
      </c>
      <c r="G330" s="15">
        <f t="shared" si="56"/>
        <v>5708.9331299435034</v>
      </c>
      <c r="M330" s="38"/>
      <c r="N330" s="39"/>
      <c r="O330" s="38"/>
    </row>
    <row r="331" spans="1:15" x14ac:dyDescent="0.3">
      <c r="A331" s="2" t="s">
        <v>68</v>
      </c>
      <c r="B331" s="11">
        <v>20192</v>
      </c>
      <c r="C331" s="12">
        <v>2167</v>
      </c>
      <c r="D331" s="13">
        <f t="shared" si="60"/>
        <v>5.5474489926528939E-2</v>
      </c>
      <c r="E331" s="14">
        <v>12611186.279999999</v>
      </c>
      <c r="F331" s="13">
        <f t="shared" si="61"/>
        <v>3.2142102512766363E-2</v>
      </c>
      <c r="G331" s="15">
        <f t="shared" si="56"/>
        <v>5819.6521827411161</v>
      </c>
      <c r="M331" s="38"/>
      <c r="N331" s="39"/>
      <c r="O331" s="38"/>
    </row>
    <row r="332" spans="1:15" x14ac:dyDescent="0.3">
      <c r="A332" s="2" t="s">
        <v>68</v>
      </c>
      <c r="B332" s="11">
        <v>20201</v>
      </c>
      <c r="C332" s="12">
        <v>1341</v>
      </c>
      <c r="D332" s="13">
        <f t="shared" si="60"/>
        <v>6.8233857426347119E-2</v>
      </c>
      <c r="E332" s="14">
        <v>7972651.5099999998</v>
      </c>
      <c r="F332" s="13">
        <f t="shared" si="61"/>
        <v>3.4923835255901967E-2</v>
      </c>
      <c r="G332" s="15">
        <f t="shared" si="56"/>
        <v>5945.3031394481732</v>
      </c>
      <c r="M332" s="38"/>
      <c r="N332" s="39"/>
      <c r="O332" s="38"/>
    </row>
    <row r="333" spans="1:15" x14ac:dyDescent="0.3">
      <c r="A333" s="2" t="s">
        <v>68</v>
      </c>
      <c r="B333" s="11">
        <v>20202</v>
      </c>
      <c r="C333" s="12">
        <v>1758</v>
      </c>
      <c r="D333" s="13">
        <f t="shared" si="60"/>
        <v>7.0855668856555559E-2</v>
      </c>
      <c r="E333" s="14">
        <v>9413339.2599999998</v>
      </c>
      <c r="F333" s="13">
        <f t="shared" si="61"/>
        <v>3.3309030091860196E-2</v>
      </c>
      <c r="G333" s="15">
        <f t="shared" si="56"/>
        <v>5354.572957906712</v>
      </c>
      <c r="M333" s="38"/>
      <c r="N333" s="39"/>
      <c r="O333" s="38"/>
    </row>
    <row r="334" spans="1:15" x14ac:dyDescent="0.3">
      <c r="A334" s="2" t="s">
        <v>68</v>
      </c>
      <c r="B334" s="11">
        <v>20211</v>
      </c>
      <c r="C334" s="12">
        <v>1279</v>
      </c>
      <c r="D334" s="13">
        <f t="shared" si="60"/>
        <v>6.9127661874391955E-2</v>
      </c>
      <c r="E334" s="14">
        <v>6866331.5499999998</v>
      </c>
      <c r="F334" s="13">
        <f t="shared" si="61"/>
        <v>3.456932642715236E-2</v>
      </c>
      <c r="G334" s="15">
        <f t="shared" si="56"/>
        <v>5368.5156763096165</v>
      </c>
      <c r="M334" s="38"/>
      <c r="N334" s="39"/>
      <c r="O334" s="38"/>
    </row>
    <row r="335" spans="1:15" x14ac:dyDescent="0.3">
      <c r="A335" s="2" t="s">
        <v>68</v>
      </c>
      <c r="B335" s="11">
        <v>20212</v>
      </c>
      <c r="C335" s="12">
        <v>1934</v>
      </c>
      <c r="D335" s="13">
        <f t="shared" si="60"/>
        <v>6.7292971468336807E-2</v>
      </c>
      <c r="E335" s="14">
        <v>10904969.5</v>
      </c>
      <c r="F335" s="13">
        <f t="shared" si="61"/>
        <v>3.5580470721582012E-2</v>
      </c>
      <c r="G335" s="15">
        <f t="shared" si="56"/>
        <v>5638.5571354705271</v>
      </c>
      <c r="M335" s="38"/>
      <c r="N335" s="39"/>
      <c r="O335" s="38"/>
    </row>
    <row r="336" spans="1:15" x14ac:dyDescent="0.3">
      <c r="A336" s="2" t="s">
        <v>68</v>
      </c>
      <c r="B336" s="11">
        <v>20221</v>
      </c>
      <c r="C336" s="12">
        <v>1565</v>
      </c>
      <c r="D336" s="13">
        <f t="shared" si="60"/>
        <v>6.0550955660450358E-2</v>
      </c>
      <c r="E336" s="14">
        <v>7582644.9500000002</v>
      </c>
      <c r="F336" s="13">
        <f t="shared" si="61"/>
        <v>3.0591900974696686E-2</v>
      </c>
      <c r="G336" s="15">
        <f t="shared" si="56"/>
        <v>4845.1405431309904</v>
      </c>
      <c r="M336" s="38"/>
      <c r="N336" s="39"/>
      <c r="O336" s="38"/>
    </row>
    <row r="337" spans="1:15" x14ac:dyDescent="0.3">
      <c r="A337" s="2" t="s">
        <v>68</v>
      </c>
      <c r="B337" s="11">
        <v>20222</v>
      </c>
      <c r="C337" s="12">
        <v>2019</v>
      </c>
      <c r="D337" s="13">
        <f t="shared" si="60"/>
        <v>6.5177389676211381E-2</v>
      </c>
      <c r="E337" s="14">
        <v>9456918.1699999999</v>
      </c>
      <c r="F337" s="13">
        <f t="shared" si="61"/>
        <v>3.0493657492426413E-2</v>
      </c>
      <c r="G337" s="15">
        <f t="shared" si="56"/>
        <v>4683.9614512134722</v>
      </c>
      <c r="M337" s="38"/>
      <c r="N337" s="39"/>
      <c r="O337" s="38"/>
    </row>
    <row r="338" spans="1:15" x14ac:dyDescent="0.3">
      <c r="A338" s="2" t="s">
        <v>68</v>
      </c>
      <c r="B338" s="11">
        <v>20231</v>
      </c>
      <c r="C338" s="12">
        <v>1753</v>
      </c>
      <c r="D338" s="13">
        <f t="shared" si="60"/>
        <v>5.9069312935943662E-2</v>
      </c>
      <c r="E338" s="14">
        <v>7235106.9000000004</v>
      </c>
      <c r="F338" s="13">
        <f t="shared" si="61"/>
        <v>2.7376087454116012E-2</v>
      </c>
      <c r="G338" s="15">
        <f t="shared" si="56"/>
        <v>4127.2714774671995</v>
      </c>
      <c r="M338" s="38"/>
      <c r="N338" s="39"/>
      <c r="O338" s="38"/>
    </row>
    <row r="339" spans="1:15" x14ac:dyDescent="0.3">
      <c r="A339" s="2" t="s">
        <v>68</v>
      </c>
      <c r="B339" s="11">
        <v>20232</v>
      </c>
      <c r="C339" s="12">
        <v>2021</v>
      </c>
      <c r="D339" s="13">
        <f t="shared" si="60"/>
        <v>5.7860230753814884E-2</v>
      </c>
      <c r="E339" s="14">
        <v>7697751.4800000004</v>
      </c>
      <c r="F339" s="13">
        <f t="shared" si="61"/>
        <v>2.6505403555772324E-2</v>
      </c>
      <c r="G339" s="15">
        <f t="shared" si="56"/>
        <v>3808.882474022761</v>
      </c>
      <c r="M339" s="38"/>
      <c r="N339" s="39"/>
      <c r="O339" s="38"/>
    </row>
    <row r="340" spans="1:15" x14ac:dyDescent="0.3">
      <c r="A340" s="2" t="s">
        <v>68</v>
      </c>
      <c r="B340" s="11">
        <v>20241</v>
      </c>
      <c r="C340" s="12">
        <v>1574</v>
      </c>
      <c r="D340" s="13">
        <f t="shared" si="60"/>
        <v>4.8918448533068128E-2</v>
      </c>
      <c r="E340" s="14">
        <v>5126493.55</v>
      </c>
      <c r="F340" s="13">
        <f t="shared" si="61"/>
        <v>2.2136619389685575E-2</v>
      </c>
      <c r="G340" s="15">
        <f t="shared" si="56"/>
        <v>3256.9844663278272</v>
      </c>
      <c r="M340" s="38"/>
      <c r="N340" s="39"/>
      <c r="O340" s="38"/>
    </row>
    <row r="341" spans="1:15" x14ac:dyDescent="0.3">
      <c r="A341" s="2" t="s">
        <v>68</v>
      </c>
      <c r="B341" s="11">
        <v>20242</v>
      </c>
      <c r="C341" s="12">
        <v>1662</v>
      </c>
      <c r="D341" s="13">
        <f t="shared" si="60"/>
        <v>4.5968745678329412E-2</v>
      </c>
      <c r="E341" s="14">
        <v>4429244.45</v>
      </c>
      <c r="F341" s="13">
        <f t="shared" si="61"/>
        <v>2.0229535526697696E-2</v>
      </c>
      <c r="G341" s="15">
        <f t="shared" ref="G341" si="62">E341/C341</f>
        <v>2665.0086943441638</v>
      </c>
      <c r="M341" s="38"/>
      <c r="N341" s="39"/>
      <c r="O341" s="38"/>
    </row>
    <row r="342" spans="1:15" x14ac:dyDescent="0.3">
      <c r="A342" s="2" t="s">
        <v>68</v>
      </c>
      <c r="B342" s="11">
        <v>20251</v>
      </c>
      <c r="C342" s="12">
        <v>787</v>
      </c>
      <c r="D342" s="13">
        <f t="shared" si="60"/>
        <v>2.4992060971737059E-2</v>
      </c>
      <c r="E342" s="14">
        <v>1355600.01</v>
      </c>
      <c r="F342" s="13">
        <f t="shared" si="61"/>
        <v>1.124954983855307E-2</v>
      </c>
      <c r="G342" s="15">
        <f t="shared" ref="G342" si="63">E342/C342</f>
        <v>1722.4904828462516</v>
      </c>
      <c r="M342" s="38"/>
      <c r="N342" s="39"/>
      <c r="O342" s="38"/>
    </row>
    <row r="343" spans="1:15" x14ac:dyDescent="0.3">
      <c r="A343" s="2" t="s">
        <v>68</v>
      </c>
      <c r="B343" s="11">
        <v>20252</v>
      </c>
      <c r="C343" s="12">
        <v>199</v>
      </c>
      <c r="D343" s="13">
        <f t="shared" si="60"/>
        <v>1.0264080874767897E-2</v>
      </c>
      <c r="E343" s="14">
        <v>200653.26</v>
      </c>
      <c r="F343" s="13">
        <f t="shared" si="61"/>
        <v>6.1068276510536715E-3</v>
      </c>
      <c r="G343" s="15">
        <f t="shared" ref="G343" si="64">E343/C343</f>
        <v>1008.3078391959799</v>
      </c>
      <c r="M343" s="38"/>
      <c r="N343" s="39"/>
      <c r="O343" s="38"/>
    </row>
    <row r="344" spans="1:15" x14ac:dyDescent="0.3">
      <c r="A344" s="2" t="s">
        <v>69</v>
      </c>
      <c r="B344" s="11">
        <v>20131</v>
      </c>
      <c r="C344" s="12">
        <v>5986</v>
      </c>
      <c r="D344" s="13">
        <f t="shared" ref="D344:D369" si="65">C344/C396</f>
        <v>0.22020306062389641</v>
      </c>
      <c r="E344" s="14">
        <v>28478378.16</v>
      </c>
      <c r="F344" s="13">
        <f t="shared" ref="F344:F369" si="66">E344/E396</f>
        <v>0.10013420466622684</v>
      </c>
      <c r="G344" s="15">
        <f t="shared" si="56"/>
        <v>4757.4971867691283</v>
      </c>
      <c r="M344" s="38"/>
      <c r="N344" s="39"/>
      <c r="O344" s="38"/>
    </row>
    <row r="345" spans="1:15" x14ac:dyDescent="0.3">
      <c r="A345" s="2" t="s">
        <v>69</v>
      </c>
      <c r="B345" s="11">
        <v>20132</v>
      </c>
      <c r="C345" s="12">
        <v>7188</v>
      </c>
      <c r="D345" s="13">
        <f t="shared" si="65"/>
        <v>0.21842049287428972</v>
      </c>
      <c r="E345" s="14">
        <v>33465416.600000001</v>
      </c>
      <c r="F345" s="13">
        <f t="shared" si="66"/>
        <v>9.5384251060842778E-2</v>
      </c>
      <c r="G345" s="15">
        <f t="shared" si="56"/>
        <v>4655.7340845854205</v>
      </c>
      <c r="M345" s="38"/>
      <c r="N345" s="39"/>
      <c r="O345" s="38"/>
    </row>
    <row r="346" spans="1:15" x14ac:dyDescent="0.3">
      <c r="A346" s="2" t="s">
        <v>69</v>
      </c>
      <c r="B346" s="11">
        <v>20141</v>
      </c>
      <c r="C346" s="12">
        <v>6267</v>
      </c>
      <c r="D346" s="13">
        <f t="shared" si="65"/>
        <v>0.21394920114707086</v>
      </c>
      <c r="E346" s="14">
        <v>30518903.399999999</v>
      </c>
      <c r="F346" s="13">
        <f t="shared" si="66"/>
        <v>9.8870078679516873E-2</v>
      </c>
      <c r="G346" s="15">
        <f t="shared" si="56"/>
        <v>4869.7787458113926</v>
      </c>
      <c r="M346" s="38"/>
      <c r="N346" s="39"/>
      <c r="O346" s="38"/>
    </row>
    <row r="347" spans="1:15" x14ac:dyDescent="0.3">
      <c r="A347" s="2" t="s">
        <v>69</v>
      </c>
      <c r="B347" s="11">
        <v>20142</v>
      </c>
      <c r="C347" s="12">
        <v>7064</v>
      </c>
      <c r="D347" s="13">
        <f t="shared" si="65"/>
        <v>0.22311360980385964</v>
      </c>
      <c r="E347" s="14">
        <v>38028254.520000003</v>
      </c>
      <c r="F347" s="13">
        <f t="shared" si="66"/>
        <v>0.10426221458913573</v>
      </c>
      <c r="G347" s="15">
        <f t="shared" si="56"/>
        <v>5383.3882389580976</v>
      </c>
      <c r="M347" s="38"/>
      <c r="N347" s="39"/>
      <c r="O347" s="38"/>
    </row>
    <row r="348" spans="1:15" x14ac:dyDescent="0.3">
      <c r="A348" s="2" t="s">
        <v>69</v>
      </c>
      <c r="B348" s="11">
        <v>20151</v>
      </c>
      <c r="C348" s="12">
        <v>6842</v>
      </c>
      <c r="D348" s="13">
        <f t="shared" si="65"/>
        <v>0.21750325841625076</v>
      </c>
      <c r="E348" s="14">
        <v>29060377.440000001</v>
      </c>
      <c r="F348" s="13">
        <f t="shared" si="66"/>
        <v>8.5826874792567148E-2</v>
      </c>
      <c r="G348" s="15">
        <f t="shared" si="56"/>
        <v>4247.3512774042683</v>
      </c>
      <c r="M348" s="38"/>
      <c r="N348" s="39"/>
      <c r="O348" s="38"/>
    </row>
    <row r="349" spans="1:15" x14ac:dyDescent="0.3">
      <c r="A349" s="2" t="s">
        <v>69</v>
      </c>
      <c r="B349" s="11">
        <v>20152</v>
      </c>
      <c r="C349" s="12">
        <v>8299</v>
      </c>
      <c r="D349" s="13">
        <f t="shared" si="65"/>
        <v>0.2367422621594637</v>
      </c>
      <c r="E349" s="14">
        <v>41900757.890000001</v>
      </c>
      <c r="F349" s="13">
        <f t="shared" si="66"/>
        <v>9.9752486437413856E-2</v>
      </c>
      <c r="G349" s="15">
        <f t="shared" si="56"/>
        <v>5048.8923834196894</v>
      </c>
      <c r="M349" s="38"/>
      <c r="N349" s="39"/>
      <c r="O349" s="38"/>
    </row>
    <row r="350" spans="1:15" x14ac:dyDescent="0.3">
      <c r="A350" s="2" t="s">
        <v>69</v>
      </c>
      <c r="B350" s="11">
        <v>20161</v>
      </c>
      <c r="C350" s="12">
        <v>7483</v>
      </c>
      <c r="D350" s="13">
        <f t="shared" si="65"/>
        <v>0.23006210416282358</v>
      </c>
      <c r="E350" s="14">
        <v>36753820.390000001</v>
      </c>
      <c r="F350" s="13">
        <f t="shared" si="66"/>
        <v>9.7893283912486626E-2</v>
      </c>
      <c r="G350" s="15">
        <f t="shared" si="56"/>
        <v>4911.6424415341444</v>
      </c>
      <c r="M350" s="38"/>
      <c r="N350" s="39"/>
      <c r="O350" s="38"/>
    </row>
    <row r="351" spans="1:15" x14ac:dyDescent="0.3">
      <c r="A351" s="2" t="s">
        <v>69</v>
      </c>
      <c r="B351" s="11">
        <v>20162</v>
      </c>
      <c r="C351" s="12">
        <v>8802</v>
      </c>
      <c r="D351" s="13">
        <f t="shared" si="65"/>
        <v>0.23043091261322582</v>
      </c>
      <c r="E351" s="14">
        <v>36526344.579999998</v>
      </c>
      <c r="F351" s="13">
        <f t="shared" si="66"/>
        <v>8.8815820111838584E-2</v>
      </c>
      <c r="G351" s="15">
        <f t="shared" si="56"/>
        <v>4149.7778436718927</v>
      </c>
      <c r="M351" s="38"/>
      <c r="N351" s="39"/>
      <c r="O351" s="38"/>
    </row>
    <row r="352" spans="1:15" x14ac:dyDescent="0.3">
      <c r="A352" s="2" t="s">
        <v>69</v>
      </c>
      <c r="B352" s="11">
        <v>20171</v>
      </c>
      <c r="C352" s="12">
        <v>7592</v>
      </c>
      <c r="D352" s="13">
        <f t="shared" si="65"/>
        <v>0.22584483579247977</v>
      </c>
      <c r="E352" s="14">
        <v>30463874.030000001</v>
      </c>
      <c r="F352" s="13">
        <f t="shared" si="66"/>
        <v>8.9885117924306646E-2</v>
      </c>
      <c r="G352" s="15">
        <f t="shared" si="56"/>
        <v>4012.6282968914647</v>
      </c>
      <c r="M352" s="38"/>
      <c r="N352" s="39"/>
      <c r="O352" s="38"/>
    </row>
    <row r="353" spans="1:15" x14ac:dyDescent="0.3">
      <c r="A353" s="2" t="s">
        <v>69</v>
      </c>
      <c r="B353" s="11">
        <v>20172</v>
      </c>
      <c r="C353" s="12">
        <v>8585</v>
      </c>
      <c r="D353" s="13">
        <f t="shared" si="65"/>
        <v>0.22037117847883564</v>
      </c>
      <c r="E353" s="14">
        <v>36136808.369999997</v>
      </c>
      <c r="F353" s="13">
        <f t="shared" si="66"/>
        <v>9.1200183113353331E-2</v>
      </c>
      <c r="G353" s="15">
        <f t="shared" si="56"/>
        <v>4209.2962574257426</v>
      </c>
      <c r="M353" s="38"/>
      <c r="N353" s="39"/>
      <c r="O353" s="38"/>
    </row>
    <row r="354" spans="1:15" x14ac:dyDescent="0.3">
      <c r="A354" s="2" t="s">
        <v>69</v>
      </c>
      <c r="B354" s="11">
        <v>20181</v>
      </c>
      <c r="C354" s="12">
        <v>7497</v>
      </c>
      <c r="D354" s="13">
        <f t="shared" si="65"/>
        <v>0.22129405513902828</v>
      </c>
      <c r="E354" s="14">
        <v>31404858.77</v>
      </c>
      <c r="F354" s="13">
        <f t="shared" si="66"/>
        <v>9.2461342709017291E-2</v>
      </c>
      <c r="G354" s="15">
        <f t="shared" si="56"/>
        <v>4188.9900987061492</v>
      </c>
      <c r="M354" s="38"/>
      <c r="N354" s="39"/>
      <c r="O354" s="38"/>
    </row>
    <row r="355" spans="1:15" x14ac:dyDescent="0.3">
      <c r="A355" s="2" t="s">
        <v>69</v>
      </c>
      <c r="B355" s="11">
        <v>20182</v>
      </c>
      <c r="C355" s="12">
        <v>8744</v>
      </c>
      <c r="D355" s="13">
        <f t="shared" si="65"/>
        <v>0.22756610451800957</v>
      </c>
      <c r="E355" s="14">
        <v>38752302.020000003</v>
      </c>
      <c r="F355" s="13">
        <f t="shared" si="66"/>
        <v>9.8942027566041493E-2</v>
      </c>
      <c r="G355" s="15">
        <f t="shared" si="56"/>
        <v>4431.8735155535223</v>
      </c>
      <c r="M355" s="38"/>
      <c r="N355" s="39"/>
      <c r="O355" s="38"/>
    </row>
    <row r="356" spans="1:15" x14ac:dyDescent="0.3">
      <c r="A356" s="2" t="s">
        <v>69</v>
      </c>
      <c r="B356" s="11">
        <v>20191</v>
      </c>
      <c r="C356" s="12">
        <v>7909</v>
      </c>
      <c r="D356" s="13">
        <f t="shared" si="65"/>
        <v>0.23163659793814434</v>
      </c>
      <c r="E356" s="14">
        <v>34783742.210000001</v>
      </c>
      <c r="F356" s="13">
        <f t="shared" si="66"/>
        <v>0.10048796737638191</v>
      </c>
      <c r="G356" s="15">
        <f t="shared" si="56"/>
        <v>4397.9949690226322</v>
      </c>
      <c r="M356" s="38"/>
      <c r="N356" s="39"/>
      <c r="O356" s="38"/>
    </row>
    <row r="357" spans="1:15" x14ac:dyDescent="0.3">
      <c r="A357" s="2" t="s">
        <v>69</v>
      </c>
      <c r="B357" s="11">
        <v>20192</v>
      </c>
      <c r="C357" s="12">
        <v>8751</v>
      </c>
      <c r="D357" s="13">
        <f t="shared" si="65"/>
        <v>0.22402273250902388</v>
      </c>
      <c r="E357" s="14">
        <v>40544993.049999997</v>
      </c>
      <c r="F357" s="13">
        <f t="shared" si="66"/>
        <v>0.10333693389806146</v>
      </c>
      <c r="G357" s="15">
        <f t="shared" si="56"/>
        <v>4633.1839846874636</v>
      </c>
      <c r="M357" s="38"/>
      <c r="N357" s="39"/>
      <c r="O357" s="38"/>
    </row>
    <row r="358" spans="1:15" x14ac:dyDescent="0.3">
      <c r="A358" s="2" t="s">
        <v>69</v>
      </c>
      <c r="B358" s="11">
        <v>20201</v>
      </c>
      <c r="C358" s="12">
        <v>4816</v>
      </c>
      <c r="D358" s="13">
        <f t="shared" si="65"/>
        <v>0.24505164605912583</v>
      </c>
      <c r="E358" s="14">
        <v>25661037.34</v>
      </c>
      <c r="F358" s="13">
        <f t="shared" si="66"/>
        <v>0.11240700028511703</v>
      </c>
      <c r="G358" s="15">
        <f t="shared" si="56"/>
        <v>5328.2884842192689</v>
      </c>
      <c r="M358" s="38"/>
      <c r="N358" s="39"/>
      <c r="O358" s="38"/>
    </row>
    <row r="359" spans="1:15" x14ac:dyDescent="0.3">
      <c r="A359" s="2" t="s">
        <v>69</v>
      </c>
      <c r="B359" s="11">
        <v>20202</v>
      </c>
      <c r="C359" s="12">
        <v>6177</v>
      </c>
      <c r="D359" s="13">
        <f t="shared" si="65"/>
        <v>0.24896215388335818</v>
      </c>
      <c r="E359" s="14">
        <v>30899104.280000001</v>
      </c>
      <c r="F359" s="13">
        <f t="shared" si="66"/>
        <v>0.10933624783369875</v>
      </c>
      <c r="G359" s="15">
        <f t="shared" si="56"/>
        <v>5002.2833543791485</v>
      </c>
      <c r="M359" s="38"/>
      <c r="N359" s="39"/>
      <c r="O359" s="38"/>
    </row>
    <row r="360" spans="1:15" x14ac:dyDescent="0.3">
      <c r="A360" s="2" t="s">
        <v>69</v>
      </c>
      <c r="B360" s="11">
        <v>20211</v>
      </c>
      <c r="C360" s="12">
        <v>4434</v>
      </c>
      <c r="D360" s="13">
        <f t="shared" si="65"/>
        <v>0.23964976759269269</v>
      </c>
      <c r="E360" s="14">
        <v>20788424.699999999</v>
      </c>
      <c r="F360" s="13">
        <f t="shared" si="66"/>
        <v>0.10466168639359935</v>
      </c>
      <c r="G360" s="15">
        <f t="shared" si="56"/>
        <v>4688.4133288227331</v>
      </c>
      <c r="M360" s="38"/>
      <c r="N360" s="39"/>
      <c r="O360" s="38"/>
    </row>
    <row r="361" spans="1:15" x14ac:dyDescent="0.3">
      <c r="A361" s="2" t="s">
        <v>69</v>
      </c>
      <c r="B361" s="11">
        <v>20212</v>
      </c>
      <c r="C361" s="12">
        <v>6777</v>
      </c>
      <c r="D361" s="13">
        <f t="shared" si="65"/>
        <v>0.23580375782881002</v>
      </c>
      <c r="E361" s="14">
        <v>33159954.390000001</v>
      </c>
      <c r="F361" s="13">
        <f t="shared" si="66"/>
        <v>0.10819349713012862</v>
      </c>
      <c r="G361" s="15">
        <f t="shared" si="56"/>
        <v>4893.0137804338201</v>
      </c>
      <c r="M361" s="38"/>
      <c r="N361" s="39"/>
      <c r="O361" s="38"/>
    </row>
    <row r="362" spans="1:15" x14ac:dyDescent="0.3">
      <c r="A362" s="2" t="s">
        <v>69</v>
      </c>
      <c r="B362" s="11">
        <v>20221</v>
      </c>
      <c r="C362" s="12">
        <v>6032</v>
      </c>
      <c r="D362" s="13">
        <f t="shared" si="65"/>
        <v>0.23338234156155691</v>
      </c>
      <c r="E362" s="14">
        <v>25049210.739999998</v>
      </c>
      <c r="F362" s="13">
        <f t="shared" si="66"/>
        <v>0.10106011550130521</v>
      </c>
      <c r="G362" s="15">
        <f t="shared" si="56"/>
        <v>4152.720613395225</v>
      </c>
      <c r="M362" s="38"/>
      <c r="N362" s="39"/>
      <c r="O362" s="38"/>
    </row>
    <row r="363" spans="1:15" x14ac:dyDescent="0.3">
      <c r="A363" s="2" t="s">
        <v>69</v>
      </c>
      <c r="B363" s="11">
        <v>20222</v>
      </c>
      <c r="C363" s="12">
        <v>7411</v>
      </c>
      <c r="D363" s="13">
        <f t="shared" si="65"/>
        <v>0.23924201827162089</v>
      </c>
      <c r="E363" s="14">
        <v>32643590.170000002</v>
      </c>
      <c r="F363" s="13">
        <f t="shared" si="66"/>
        <v>0.10525865192794809</v>
      </c>
      <c r="G363" s="15">
        <f t="shared" si="56"/>
        <v>4404.7483699905551</v>
      </c>
      <c r="M363" s="38"/>
      <c r="N363" s="39"/>
      <c r="O363" s="38"/>
    </row>
    <row r="364" spans="1:15" x14ac:dyDescent="0.3">
      <c r="A364" s="2" t="s">
        <v>69</v>
      </c>
      <c r="B364" s="11">
        <v>20231</v>
      </c>
      <c r="C364" s="12">
        <v>6823</v>
      </c>
      <c r="D364" s="13">
        <f t="shared" si="65"/>
        <v>0.22990868349226673</v>
      </c>
      <c r="E364" s="14">
        <v>26605904.129999999</v>
      </c>
      <c r="F364" s="13">
        <f t="shared" si="66"/>
        <v>0.10067101541494934</v>
      </c>
      <c r="G364" s="15">
        <f t="shared" si="56"/>
        <v>3899.4436655430163</v>
      </c>
      <c r="M364" s="38"/>
      <c r="N364" s="39"/>
      <c r="O364" s="38"/>
    </row>
    <row r="365" spans="1:15" x14ac:dyDescent="0.3">
      <c r="A365" s="2" t="s">
        <v>69</v>
      </c>
      <c r="B365" s="11">
        <v>20232</v>
      </c>
      <c r="C365" s="12">
        <v>7931</v>
      </c>
      <c r="D365" s="13">
        <f t="shared" si="65"/>
        <v>0.22706060866328839</v>
      </c>
      <c r="E365" s="14">
        <v>28510891.989999998</v>
      </c>
      <c r="F365" s="13">
        <f t="shared" si="66"/>
        <v>9.8170576160246034E-2</v>
      </c>
      <c r="G365" s="15">
        <f t="shared" si="56"/>
        <v>3594.8672285966459</v>
      </c>
      <c r="M365" s="38"/>
      <c r="N365" s="39"/>
      <c r="O365" s="38"/>
    </row>
    <row r="366" spans="1:15" x14ac:dyDescent="0.3">
      <c r="A366" s="2" t="s">
        <v>69</v>
      </c>
      <c r="B366" s="11">
        <v>20241</v>
      </c>
      <c r="C366" s="12">
        <v>6600</v>
      </c>
      <c r="D366" s="13">
        <f t="shared" si="65"/>
        <v>0.20512182993535555</v>
      </c>
      <c r="E366" s="14">
        <v>19626758.75</v>
      </c>
      <c r="F366" s="13">
        <f t="shared" si="66"/>
        <v>8.4749953172560025E-2</v>
      </c>
      <c r="G366" s="15">
        <f t="shared" ref="G366" si="67">E366/C366</f>
        <v>2973.7513257575756</v>
      </c>
      <c r="M366" s="38"/>
      <c r="N366" s="39"/>
      <c r="O366" s="38"/>
    </row>
    <row r="367" spans="1:15" x14ac:dyDescent="0.3">
      <c r="A367" s="2" t="s">
        <v>69</v>
      </c>
      <c r="B367" s="11">
        <v>20242</v>
      </c>
      <c r="C367" s="12">
        <v>6817</v>
      </c>
      <c r="D367" s="13">
        <f t="shared" si="65"/>
        <v>0.18854930161803346</v>
      </c>
      <c r="E367" s="14">
        <v>16048288.460000001</v>
      </c>
      <c r="F367" s="13">
        <f t="shared" si="66"/>
        <v>7.3296794794033698E-2</v>
      </c>
      <c r="G367" s="15">
        <f t="shared" ref="G367" si="68">E367/C367</f>
        <v>2354.15702801819</v>
      </c>
      <c r="M367" s="38"/>
      <c r="N367" s="39"/>
      <c r="O367" s="38"/>
    </row>
    <row r="368" spans="1:15" x14ac:dyDescent="0.3">
      <c r="A368" s="2" t="s">
        <v>69</v>
      </c>
      <c r="B368" s="11">
        <v>20251</v>
      </c>
      <c r="C368" s="12">
        <v>4053</v>
      </c>
      <c r="D368" s="13">
        <f t="shared" si="65"/>
        <v>0.12870752619879328</v>
      </c>
      <c r="E368" s="14">
        <v>5863426.9800000004</v>
      </c>
      <c r="F368" s="13">
        <f t="shared" si="66"/>
        <v>4.865809497613291E-2</v>
      </c>
      <c r="G368" s="15">
        <f t="shared" ref="G368" si="69">E368/C368</f>
        <v>1446.6881273131014</v>
      </c>
      <c r="M368" s="38"/>
      <c r="N368" s="39"/>
      <c r="O368" s="38"/>
    </row>
    <row r="369" spans="1:15" x14ac:dyDescent="0.3">
      <c r="A369" s="2" t="s">
        <v>69</v>
      </c>
      <c r="B369" s="11">
        <v>20252</v>
      </c>
      <c r="C369" s="12">
        <v>1234</v>
      </c>
      <c r="D369" s="13">
        <f t="shared" si="65"/>
        <v>6.3647617082731589E-2</v>
      </c>
      <c r="E369" s="14">
        <v>1267066.54</v>
      </c>
      <c r="F369" s="13">
        <f t="shared" si="66"/>
        <v>3.8562827148668814E-2</v>
      </c>
      <c r="G369" s="15">
        <f t="shared" ref="G369" si="70">E369/C369</f>
        <v>1026.796223662885</v>
      </c>
      <c r="M369" s="38"/>
      <c r="N369" s="39"/>
      <c r="O369" s="38"/>
    </row>
    <row r="370" spans="1:15" x14ac:dyDescent="0.3">
      <c r="A370" s="2" t="s">
        <v>41</v>
      </c>
      <c r="B370" s="11">
        <v>20131</v>
      </c>
      <c r="C370" s="12"/>
      <c r="D370" s="13"/>
      <c r="E370" s="14">
        <f t="shared" ref="E370:E395" si="71">E396-E6-E32-E58-E84-E110-E136-E162-E188-E214-E240-E266-E292-E318-E344</f>
        <v>6790680.6999999918</v>
      </c>
      <c r="F370" s="13">
        <f t="shared" ref="F370:F395" si="72">E370/E396</f>
        <v>2.3877041284319951E-2</v>
      </c>
      <c r="G370" s="15"/>
    </row>
    <row r="371" spans="1:15" x14ac:dyDescent="0.3">
      <c r="A371" s="2" t="s">
        <v>41</v>
      </c>
      <c r="B371" s="11">
        <v>20132</v>
      </c>
      <c r="C371" s="12"/>
      <c r="D371" s="13"/>
      <c r="E371" s="14">
        <f t="shared" si="71"/>
        <v>8067052.5599999726</v>
      </c>
      <c r="F371" s="13">
        <f t="shared" si="72"/>
        <v>2.2992983350580847E-2</v>
      </c>
      <c r="G371" s="15"/>
    </row>
    <row r="372" spans="1:15" x14ac:dyDescent="0.3">
      <c r="A372" s="2" t="s">
        <v>41</v>
      </c>
      <c r="B372" s="11">
        <v>20141</v>
      </c>
      <c r="C372" s="12"/>
      <c r="D372" s="13"/>
      <c r="E372" s="14">
        <f t="shared" si="71"/>
        <v>7368111.9999999776</v>
      </c>
      <c r="F372" s="13">
        <f t="shared" si="72"/>
        <v>2.3869986532985662E-2</v>
      </c>
      <c r="G372" s="15"/>
    </row>
    <row r="373" spans="1:15" x14ac:dyDescent="0.3">
      <c r="A373" s="2" t="s">
        <v>41</v>
      </c>
      <c r="B373" s="11">
        <v>20142</v>
      </c>
      <c r="C373" s="12"/>
      <c r="D373" s="13"/>
      <c r="E373" s="14">
        <f t="shared" si="71"/>
        <v>8576473.7100000009</v>
      </c>
      <c r="F373" s="13">
        <f t="shared" si="72"/>
        <v>2.3514151613238467E-2</v>
      </c>
      <c r="G373" s="15"/>
    </row>
    <row r="374" spans="1:15" x14ac:dyDescent="0.3">
      <c r="A374" s="2" t="s">
        <v>41</v>
      </c>
      <c r="B374" s="11">
        <v>20151</v>
      </c>
      <c r="C374" s="12"/>
      <c r="D374" s="13"/>
      <c r="E374" s="14">
        <f t="shared" si="71"/>
        <v>6578372.5000000708</v>
      </c>
      <c r="F374" s="13">
        <f t="shared" si="72"/>
        <v>1.942855539512817E-2</v>
      </c>
      <c r="G374" s="15"/>
    </row>
    <row r="375" spans="1:15" x14ac:dyDescent="0.3">
      <c r="A375" s="2" t="s">
        <v>41</v>
      </c>
      <c r="B375" s="11">
        <v>20152</v>
      </c>
      <c r="C375" s="12"/>
      <c r="D375" s="13"/>
      <c r="E375" s="14">
        <f t="shared" si="71"/>
        <v>9259916.279999949</v>
      </c>
      <c r="F375" s="13">
        <f t="shared" si="72"/>
        <v>2.2044939510574631E-2</v>
      </c>
      <c r="G375" s="15"/>
    </row>
    <row r="376" spans="1:15" x14ac:dyDescent="0.3">
      <c r="A376" s="2" t="s">
        <v>41</v>
      </c>
      <c r="B376" s="11">
        <v>20161</v>
      </c>
      <c r="C376" s="12"/>
      <c r="D376" s="13"/>
      <c r="E376" s="14">
        <f t="shared" si="71"/>
        <v>7492540.1500000134</v>
      </c>
      <c r="F376" s="13">
        <f t="shared" si="72"/>
        <v>1.9956275357138634E-2</v>
      </c>
      <c r="G376" s="15"/>
    </row>
    <row r="377" spans="1:15" x14ac:dyDescent="0.3">
      <c r="A377" s="2" t="s">
        <v>41</v>
      </c>
      <c r="B377" s="11">
        <v>20162</v>
      </c>
      <c r="C377" s="12"/>
      <c r="D377" s="13"/>
      <c r="E377" s="14">
        <f t="shared" si="71"/>
        <v>7133272.6899999827</v>
      </c>
      <c r="F377" s="13">
        <f t="shared" si="72"/>
        <v>1.7344945718730048E-2</v>
      </c>
      <c r="G377" s="15"/>
    </row>
    <row r="378" spans="1:15" x14ac:dyDescent="0.3">
      <c r="A378" s="2" t="s">
        <v>41</v>
      </c>
      <c r="B378" s="11">
        <v>20171</v>
      </c>
      <c r="C378" s="12"/>
      <c r="D378" s="13"/>
      <c r="E378" s="14">
        <f t="shared" si="71"/>
        <v>5442564.8500000313</v>
      </c>
      <c r="F378" s="13">
        <f t="shared" si="72"/>
        <v>1.6058547999219755E-2</v>
      </c>
      <c r="G378" s="15"/>
    </row>
    <row r="379" spans="1:15" x14ac:dyDescent="0.3">
      <c r="A379" s="2" t="s">
        <v>41</v>
      </c>
      <c r="B379" s="11">
        <v>20172</v>
      </c>
      <c r="C379" s="12"/>
      <c r="D379" s="13"/>
      <c r="E379" s="14">
        <f t="shared" si="71"/>
        <v>4992921.5999999866</v>
      </c>
      <c r="F379" s="13">
        <f t="shared" si="72"/>
        <v>1.2600873866011978E-2</v>
      </c>
      <c r="G379" s="15"/>
    </row>
    <row r="380" spans="1:15" x14ac:dyDescent="0.3">
      <c r="A380" s="2" t="s">
        <v>41</v>
      </c>
      <c r="B380" s="11">
        <v>20181</v>
      </c>
      <c r="C380" s="12"/>
      <c r="D380" s="13"/>
      <c r="E380" s="14">
        <f t="shared" si="71"/>
        <v>4373625.2400000729</v>
      </c>
      <c r="F380" s="13">
        <f t="shared" si="72"/>
        <v>1.28767101026659E-2</v>
      </c>
      <c r="G380" s="15"/>
    </row>
    <row r="381" spans="1:15" x14ac:dyDescent="0.3">
      <c r="A381" s="2" t="s">
        <v>41</v>
      </c>
      <c r="B381" s="11">
        <v>20182</v>
      </c>
      <c r="C381" s="12"/>
      <c r="D381" s="13"/>
      <c r="E381" s="14">
        <f t="shared" si="71"/>
        <v>4333148.3500000536</v>
      </c>
      <c r="F381" s="13">
        <f t="shared" si="72"/>
        <v>1.1063355236862712E-2</v>
      </c>
      <c r="G381" s="15"/>
    </row>
    <row r="382" spans="1:15" x14ac:dyDescent="0.3">
      <c r="A382" s="2" t="s">
        <v>41</v>
      </c>
      <c r="B382" s="11">
        <v>20191</v>
      </c>
      <c r="C382" s="12"/>
      <c r="D382" s="13"/>
      <c r="E382" s="14">
        <f t="shared" si="71"/>
        <v>3898899.310000062</v>
      </c>
      <c r="F382" s="13">
        <f t="shared" si="72"/>
        <v>1.1263666350265426E-2</v>
      </c>
      <c r="G382" s="15"/>
    </row>
    <row r="383" spans="1:15" x14ac:dyDescent="0.3">
      <c r="A383" s="2" t="s">
        <v>41</v>
      </c>
      <c r="B383" s="11">
        <v>20192</v>
      </c>
      <c r="C383" s="12"/>
      <c r="D383" s="13"/>
      <c r="E383" s="14">
        <f t="shared" si="71"/>
        <v>3585566.7899999917</v>
      </c>
      <c r="F383" s="13">
        <f t="shared" si="72"/>
        <v>9.138526128451601E-3</v>
      </c>
      <c r="G383" s="15"/>
    </row>
    <row r="384" spans="1:15" x14ac:dyDescent="0.3">
      <c r="A384" s="2" t="s">
        <v>41</v>
      </c>
      <c r="B384" s="11">
        <v>20201</v>
      </c>
      <c r="C384" s="12"/>
      <c r="D384" s="13"/>
      <c r="E384" s="14">
        <f t="shared" si="71"/>
        <v>3812718.209999945</v>
      </c>
      <c r="F384" s="13">
        <f t="shared" si="72"/>
        <v>1.6701437718204683E-2</v>
      </c>
      <c r="G384" s="15"/>
    </row>
    <row r="385" spans="1:7" x14ac:dyDescent="0.3">
      <c r="A385" s="2" t="s">
        <v>41</v>
      </c>
      <c r="B385" s="11">
        <v>20202</v>
      </c>
      <c r="C385" s="12"/>
      <c r="D385" s="13"/>
      <c r="E385" s="14">
        <f t="shared" si="71"/>
        <v>3830100.7199999616</v>
      </c>
      <c r="F385" s="13">
        <f t="shared" si="72"/>
        <v>1.3552782558198603E-2</v>
      </c>
      <c r="G385" s="15"/>
    </row>
    <row r="386" spans="1:7" x14ac:dyDescent="0.3">
      <c r="A386" s="2" t="s">
        <v>41</v>
      </c>
      <c r="B386" s="11">
        <v>20211</v>
      </c>
      <c r="C386" s="12"/>
      <c r="D386" s="13"/>
      <c r="E386" s="14">
        <f t="shared" si="71"/>
        <v>3326234.8799999878</v>
      </c>
      <c r="F386" s="13">
        <f t="shared" si="72"/>
        <v>1.6746307471869684E-2</v>
      </c>
      <c r="G386" s="15"/>
    </row>
    <row r="387" spans="1:7" x14ac:dyDescent="0.3">
      <c r="A387" s="2" t="s">
        <v>41</v>
      </c>
      <c r="B387" s="11">
        <v>20212</v>
      </c>
      <c r="C387" s="12"/>
      <c r="D387" s="13"/>
      <c r="E387" s="14">
        <f t="shared" si="71"/>
        <v>4228894.6800000221</v>
      </c>
      <c r="F387" s="13">
        <f t="shared" si="72"/>
        <v>1.3797935275875346E-2</v>
      </c>
      <c r="G387" s="15"/>
    </row>
    <row r="388" spans="1:7" x14ac:dyDescent="0.3">
      <c r="A388" s="2" t="s">
        <v>41</v>
      </c>
      <c r="B388" s="11">
        <v>20221</v>
      </c>
      <c r="C388" s="12"/>
      <c r="D388" s="13"/>
      <c r="E388" s="14">
        <f t="shared" si="71"/>
        <v>3459191.810000062</v>
      </c>
      <c r="F388" s="13">
        <f t="shared" si="72"/>
        <v>1.3955981587137834E-2</v>
      </c>
      <c r="G388" s="15"/>
    </row>
    <row r="389" spans="1:7" x14ac:dyDescent="0.3">
      <c r="A389" s="2" t="s">
        <v>41</v>
      </c>
      <c r="B389" s="11">
        <v>20222</v>
      </c>
      <c r="C389" s="12"/>
      <c r="D389" s="13"/>
      <c r="E389" s="14">
        <f t="shared" si="71"/>
        <v>3084717.3000000045</v>
      </c>
      <c r="F389" s="13">
        <f t="shared" si="72"/>
        <v>9.9466138033805686E-3</v>
      </c>
      <c r="G389" s="15"/>
    </row>
    <row r="390" spans="1:7" x14ac:dyDescent="0.3">
      <c r="A390" s="2" t="s">
        <v>41</v>
      </c>
      <c r="B390" s="11">
        <v>20231</v>
      </c>
      <c r="C390" s="12"/>
      <c r="D390" s="13"/>
      <c r="E390" s="14">
        <f t="shared" si="71"/>
        <v>1800975.8700000457</v>
      </c>
      <c r="F390" s="13">
        <f t="shared" si="72"/>
        <v>6.8145051070183796E-3</v>
      </c>
      <c r="G390" s="15"/>
    </row>
    <row r="391" spans="1:7" x14ac:dyDescent="0.3">
      <c r="A391" s="2" t="s">
        <v>41</v>
      </c>
      <c r="B391" s="11">
        <v>20232</v>
      </c>
      <c r="C391" s="12"/>
      <c r="D391" s="13"/>
      <c r="E391" s="14">
        <f t="shared" si="71"/>
        <v>344523.49000003934</v>
      </c>
      <c r="F391" s="13">
        <f t="shared" si="72"/>
        <v>1.1862859122718954E-3</v>
      </c>
      <c r="G391" s="15"/>
    </row>
    <row r="392" spans="1:7" x14ac:dyDescent="0.3">
      <c r="A392" s="2" t="s">
        <v>41</v>
      </c>
      <c r="B392" s="11">
        <v>20241</v>
      </c>
      <c r="C392" s="12"/>
      <c r="D392" s="13"/>
      <c r="E392" s="14">
        <f t="shared" si="71"/>
        <v>-259077.4499999918</v>
      </c>
      <c r="F392" s="13">
        <f t="shared" si="72"/>
        <v>-1.1187176667958772E-3</v>
      </c>
      <c r="G392" s="15"/>
    </row>
    <row r="393" spans="1:7" x14ac:dyDescent="0.3">
      <c r="A393" s="2" t="s">
        <v>41</v>
      </c>
      <c r="B393" s="11">
        <v>20242</v>
      </c>
      <c r="C393" s="12"/>
      <c r="D393" s="13"/>
      <c r="E393" s="14">
        <f t="shared" si="71"/>
        <v>-2308400.8400000297</v>
      </c>
      <c r="F393" s="13">
        <f t="shared" si="72"/>
        <v>-1.0543079599645806E-2</v>
      </c>
      <c r="G393" s="15"/>
    </row>
    <row r="394" spans="1:7" x14ac:dyDescent="0.3">
      <c r="A394" s="2" t="s">
        <v>41</v>
      </c>
      <c r="B394" s="11">
        <v>20251</v>
      </c>
      <c r="C394" s="12"/>
      <c r="D394" s="13"/>
      <c r="E394" s="14">
        <f t="shared" si="71"/>
        <v>-3327320.9600000298</v>
      </c>
      <c r="F394" s="13">
        <f t="shared" si="72"/>
        <v>-2.761202618195804E-2</v>
      </c>
      <c r="G394" s="15"/>
    </row>
    <row r="395" spans="1:7" x14ac:dyDescent="0.3">
      <c r="A395" s="2" t="s">
        <v>41</v>
      </c>
      <c r="B395" s="11">
        <v>20252</v>
      </c>
      <c r="C395" s="12"/>
      <c r="D395" s="13"/>
      <c r="E395" s="14">
        <f t="shared" si="71"/>
        <v>-2216144.46</v>
      </c>
      <c r="F395" s="13">
        <f t="shared" si="72"/>
        <v>-6.744775672748804E-2</v>
      </c>
      <c r="G395" s="15"/>
    </row>
    <row r="396" spans="1:7" x14ac:dyDescent="0.3">
      <c r="A396" s="2" t="s">
        <v>42</v>
      </c>
      <c r="B396" s="11">
        <v>20131</v>
      </c>
      <c r="C396" s="12">
        <v>27184</v>
      </c>
      <c r="D396" s="13"/>
      <c r="E396" s="14">
        <v>284402100.71000004</v>
      </c>
      <c r="F396" s="13">
        <f t="shared" ref="F396:F421" si="73">F6+F32+F58+F84+F110+F136+F162+F188+F214+F240+F266+F292+F318+F344+F370</f>
        <v>0.99999999999999989</v>
      </c>
      <c r="G396" s="15">
        <f t="shared" ref="G396:G421" si="74">E396/C396</f>
        <v>10462.113769496764</v>
      </c>
    </row>
    <row r="397" spans="1:7" x14ac:dyDescent="0.3">
      <c r="A397" s="2" t="s">
        <v>42</v>
      </c>
      <c r="B397" s="11">
        <v>20132</v>
      </c>
      <c r="C397" s="12">
        <v>32909</v>
      </c>
      <c r="D397" s="13"/>
      <c r="E397" s="14">
        <v>350848449.58999997</v>
      </c>
      <c r="F397" s="13">
        <f t="shared" si="73"/>
        <v>1</v>
      </c>
      <c r="G397" s="15">
        <f t="shared" si="74"/>
        <v>10661.170184144154</v>
      </c>
    </row>
    <row r="398" spans="1:7" x14ac:dyDescent="0.3">
      <c r="A398" s="2" t="s">
        <v>42</v>
      </c>
      <c r="B398" s="11">
        <v>20141</v>
      </c>
      <c r="C398" s="12">
        <v>29292</v>
      </c>
      <c r="D398" s="13"/>
      <c r="E398" s="14">
        <v>308676839.42000002</v>
      </c>
      <c r="F398" s="13">
        <f t="shared" si="73"/>
        <v>0.99999999999999989</v>
      </c>
      <c r="G398" s="15">
        <f t="shared" si="74"/>
        <v>10537.922962583641</v>
      </c>
    </row>
    <row r="399" spans="1:7" x14ac:dyDescent="0.3">
      <c r="A399" s="2" t="s">
        <v>42</v>
      </c>
      <c r="B399" s="11">
        <v>20142</v>
      </c>
      <c r="C399" s="12">
        <v>31661</v>
      </c>
      <c r="D399" s="13"/>
      <c r="E399" s="14">
        <v>364736685</v>
      </c>
      <c r="F399" s="13">
        <f t="shared" si="73"/>
        <v>0.99999999999999989</v>
      </c>
      <c r="G399" s="15">
        <f t="shared" si="74"/>
        <v>11520.062063737721</v>
      </c>
    </row>
    <row r="400" spans="1:7" x14ac:dyDescent="0.3">
      <c r="A400" s="2" t="s">
        <v>42</v>
      </c>
      <c r="B400" s="11">
        <v>20151</v>
      </c>
      <c r="C400" s="12">
        <v>31457</v>
      </c>
      <c r="D400" s="13"/>
      <c r="E400" s="14">
        <v>338592981.63000005</v>
      </c>
      <c r="F400" s="13">
        <f t="shared" si="73"/>
        <v>1</v>
      </c>
      <c r="G400" s="15">
        <f t="shared" si="74"/>
        <v>10763.676816924693</v>
      </c>
    </row>
    <row r="401" spans="1:7" x14ac:dyDescent="0.3">
      <c r="A401" s="2" t="s">
        <v>42</v>
      </c>
      <c r="B401" s="11">
        <v>20152</v>
      </c>
      <c r="C401" s="12">
        <v>35055</v>
      </c>
      <c r="D401" s="13"/>
      <c r="E401" s="14">
        <v>420047252.81999999</v>
      </c>
      <c r="F401" s="13">
        <f t="shared" si="73"/>
        <v>0.99999999999999989</v>
      </c>
      <c r="G401" s="15">
        <f t="shared" si="74"/>
        <v>11982.520405648267</v>
      </c>
    </row>
    <row r="402" spans="1:7" x14ac:dyDescent="0.3">
      <c r="A402" s="2" t="s">
        <v>42</v>
      </c>
      <c r="B402" s="11">
        <v>20161</v>
      </c>
      <c r="C402" s="12">
        <v>32526</v>
      </c>
      <c r="D402" s="13"/>
      <c r="E402" s="14">
        <v>375447823.60000002</v>
      </c>
      <c r="F402" s="13">
        <f t="shared" si="73"/>
        <v>0.99999999999999989</v>
      </c>
      <c r="G402" s="15">
        <f t="shared" si="74"/>
        <v>11543.006321096969</v>
      </c>
    </row>
    <row r="403" spans="1:7" x14ac:dyDescent="0.3">
      <c r="A403" s="2" t="s">
        <v>42</v>
      </c>
      <c r="B403" s="11">
        <v>20162</v>
      </c>
      <c r="C403" s="12">
        <v>38198</v>
      </c>
      <c r="D403" s="13"/>
      <c r="E403" s="14">
        <v>411259441.55000001</v>
      </c>
      <c r="F403" s="13">
        <f t="shared" si="73"/>
        <v>0.99999999999999978</v>
      </c>
      <c r="G403" s="15">
        <f t="shared" si="74"/>
        <v>10766.517659301535</v>
      </c>
    </row>
    <row r="404" spans="1:7" x14ac:dyDescent="0.3">
      <c r="A404" s="2" t="s">
        <v>42</v>
      </c>
      <c r="B404" s="11">
        <v>20171</v>
      </c>
      <c r="C404" s="12">
        <v>33616</v>
      </c>
      <c r="D404" s="13"/>
      <c r="E404" s="14">
        <v>338920109.73000002</v>
      </c>
      <c r="F404" s="13">
        <f t="shared" si="73"/>
        <v>0.99999999999999989</v>
      </c>
      <c r="G404" s="15">
        <f t="shared" si="74"/>
        <v>10082.107024333651</v>
      </c>
    </row>
    <row r="405" spans="1:7" x14ac:dyDescent="0.3">
      <c r="A405" s="2" t="s">
        <v>42</v>
      </c>
      <c r="B405" s="11">
        <v>20172</v>
      </c>
      <c r="C405" s="12">
        <v>38957</v>
      </c>
      <c r="D405" s="13"/>
      <c r="E405" s="14">
        <v>396236138.31</v>
      </c>
      <c r="F405" s="13">
        <f t="shared" si="73"/>
        <v>1</v>
      </c>
      <c r="G405" s="15">
        <f t="shared" si="74"/>
        <v>10171.115288908284</v>
      </c>
    </row>
    <row r="406" spans="1:7" x14ac:dyDescent="0.3">
      <c r="A406" s="2" t="s">
        <v>42</v>
      </c>
      <c r="B406" s="11">
        <v>20181</v>
      </c>
      <c r="C406" s="12">
        <v>33878</v>
      </c>
      <c r="D406" s="13"/>
      <c r="E406" s="14">
        <v>339653933.74000007</v>
      </c>
      <c r="F406" s="13">
        <f t="shared" si="73"/>
        <v>1</v>
      </c>
      <c r="G406" s="15">
        <f t="shared" si="74"/>
        <v>10025.796497431964</v>
      </c>
    </row>
    <row r="407" spans="1:7" x14ac:dyDescent="0.3">
      <c r="A407" s="2" t="s">
        <v>42</v>
      </c>
      <c r="B407" s="11">
        <v>20182</v>
      </c>
      <c r="C407" s="12">
        <v>38424</v>
      </c>
      <c r="D407" s="13"/>
      <c r="E407" s="14">
        <v>391666746.41000003</v>
      </c>
      <c r="F407" s="13">
        <f t="shared" si="73"/>
        <v>1</v>
      </c>
      <c r="G407" s="15">
        <f t="shared" si="74"/>
        <v>10193.28405189465</v>
      </c>
    </row>
    <row r="408" spans="1:7" x14ac:dyDescent="0.3">
      <c r="A408" s="2" t="s">
        <v>42</v>
      </c>
      <c r="B408" s="11">
        <v>20191</v>
      </c>
      <c r="C408" s="12">
        <v>34144</v>
      </c>
      <c r="D408" s="13"/>
      <c r="E408" s="14">
        <v>346148331.17000002</v>
      </c>
      <c r="F408" s="13">
        <f t="shared" si="73"/>
        <v>1</v>
      </c>
      <c r="G408" s="15">
        <f t="shared" si="74"/>
        <v>10137.896297153235</v>
      </c>
    </row>
    <row r="409" spans="1:7" x14ac:dyDescent="0.3">
      <c r="A409" s="2" t="s">
        <v>42</v>
      </c>
      <c r="B409" s="11">
        <v>20192</v>
      </c>
      <c r="C409" s="12">
        <v>39063</v>
      </c>
      <c r="D409" s="13"/>
      <c r="E409" s="14">
        <v>392357229.12</v>
      </c>
      <c r="F409" s="13">
        <f t="shared" si="73"/>
        <v>1</v>
      </c>
      <c r="G409" s="15">
        <f t="shared" si="74"/>
        <v>10044.216499500806</v>
      </c>
    </row>
    <row r="410" spans="1:7" x14ac:dyDescent="0.3">
      <c r="A410" s="2" t="s">
        <v>42</v>
      </c>
      <c r="B410" s="11">
        <v>20201</v>
      </c>
      <c r="C410" s="12">
        <v>19653</v>
      </c>
      <c r="D410" s="13"/>
      <c r="E410" s="14">
        <v>228286826.21999997</v>
      </c>
      <c r="F410" s="13">
        <f t="shared" si="73"/>
        <v>0.99999999999999989</v>
      </c>
      <c r="G410" s="15">
        <f t="shared" si="74"/>
        <v>11615.876773011752</v>
      </c>
    </row>
    <row r="411" spans="1:7" x14ac:dyDescent="0.3">
      <c r="A411" s="2" t="s">
        <v>42</v>
      </c>
      <c r="B411" s="11">
        <v>20202</v>
      </c>
      <c r="C411" s="12">
        <v>24811</v>
      </c>
      <c r="D411" s="13"/>
      <c r="E411" s="14">
        <v>282606225.21999997</v>
      </c>
      <c r="F411" s="13">
        <f t="shared" si="73"/>
        <v>0.99999999999999989</v>
      </c>
      <c r="G411" s="15">
        <f t="shared" si="74"/>
        <v>11390.360131393332</v>
      </c>
    </row>
    <row r="412" spans="1:7" x14ac:dyDescent="0.3">
      <c r="A412" s="2" t="s">
        <v>42</v>
      </c>
      <c r="B412" s="11">
        <v>20211</v>
      </c>
      <c r="C412" s="12">
        <v>18502</v>
      </c>
      <c r="D412" s="13"/>
      <c r="E412" s="14">
        <v>198624973.63</v>
      </c>
      <c r="F412" s="13">
        <f t="shared" si="73"/>
        <v>1</v>
      </c>
      <c r="G412" s="15">
        <f t="shared" si="74"/>
        <v>10735.324485461031</v>
      </c>
    </row>
    <row r="413" spans="1:7" x14ac:dyDescent="0.3">
      <c r="A413" s="2" t="s">
        <v>42</v>
      </c>
      <c r="B413" s="11">
        <v>20212</v>
      </c>
      <c r="C413" s="12">
        <v>28740</v>
      </c>
      <c r="D413" s="13"/>
      <c r="E413" s="14">
        <v>306487499.43000001</v>
      </c>
      <c r="F413" s="13">
        <f t="shared" si="73"/>
        <v>0.99999999999999989</v>
      </c>
      <c r="G413" s="15">
        <f t="shared" si="74"/>
        <v>10664.144030271398</v>
      </c>
    </row>
    <row r="414" spans="1:7" x14ac:dyDescent="0.3">
      <c r="A414" s="2" t="s">
        <v>42</v>
      </c>
      <c r="B414" s="11">
        <v>20221</v>
      </c>
      <c r="C414" s="12">
        <v>25846</v>
      </c>
      <c r="D414" s="13"/>
      <c r="E414" s="14">
        <v>247864457.86000001</v>
      </c>
      <c r="F414" s="13">
        <f t="shared" si="73"/>
        <v>1</v>
      </c>
      <c r="G414" s="15">
        <f t="shared" si="74"/>
        <v>9590.0509889344594</v>
      </c>
    </row>
    <row r="415" spans="1:7" x14ac:dyDescent="0.3">
      <c r="A415" s="2" t="s">
        <v>42</v>
      </c>
      <c r="B415" s="11">
        <v>20222</v>
      </c>
      <c r="C415" s="12">
        <v>30977</v>
      </c>
      <c r="D415" s="13"/>
      <c r="E415" s="14">
        <v>310127382.13999999</v>
      </c>
      <c r="F415" s="13">
        <f t="shared" si="73"/>
        <v>1</v>
      </c>
      <c r="G415" s="15">
        <f t="shared" si="74"/>
        <v>10011.537015850468</v>
      </c>
    </row>
    <row r="416" spans="1:7" x14ac:dyDescent="0.3">
      <c r="A416" s="2" t="s">
        <v>42</v>
      </c>
      <c r="B416" s="11">
        <v>20231</v>
      </c>
      <c r="C416" s="12">
        <v>29677</v>
      </c>
      <c r="D416" s="13"/>
      <c r="E416" s="14">
        <v>264285643.88999999</v>
      </c>
      <c r="F416" s="13">
        <f t="shared" si="73"/>
        <v>1.0000000000000002</v>
      </c>
      <c r="G416" s="15">
        <f t="shared" si="74"/>
        <v>8905.4029682919427</v>
      </c>
    </row>
    <row r="417" spans="1:7" x14ac:dyDescent="0.3">
      <c r="A417" s="2" t="s">
        <v>42</v>
      </c>
      <c r="B417" s="11">
        <v>20232</v>
      </c>
      <c r="C417" s="12">
        <v>34929</v>
      </c>
      <c r="D417" s="13"/>
      <c r="E417" s="14">
        <v>290421968.63</v>
      </c>
      <c r="F417" s="13">
        <f t="shared" si="73"/>
        <v>1.0000000000000002</v>
      </c>
      <c r="G417" s="15">
        <f t="shared" si="74"/>
        <v>8314.6373680895522</v>
      </c>
    </row>
    <row r="418" spans="1:7" x14ac:dyDescent="0.3">
      <c r="A418" s="2" t="s">
        <v>42</v>
      </c>
      <c r="B418" s="11">
        <v>20241</v>
      </c>
      <c r="C418" s="12">
        <v>32176</v>
      </c>
      <c r="D418" s="13"/>
      <c r="E418" s="14">
        <v>231584302</v>
      </c>
      <c r="F418" s="13">
        <f t="shared" si="73"/>
        <v>1</v>
      </c>
      <c r="G418" s="15">
        <f t="shared" si="74"/>
        <v>7197.4236076578818</v>
      </c>
    </row>
    <row r="419" spans="1:7" x14ac:dyDescent="0.3">
      <c r="A419" s="2" t="s">
        <v>42</v>
      </c>
      <c r="B419" s="11">
        <v>20242</v>
      </c>
      <c r="C419" s="12">
        <v>36155</v>
      </c>
      <c r="D419" s="13"/>
      <c r="E419" s="14">
        <v>218949389.32999998</v>
      </c>
      <c r="F419" s="13">
        <f t="shared" si="73"/>
        <v>0.99999999999999989</v>
      </c>
      <c r="G419" s="15">
        <f t="shared" si="74"/>
        <v>6055.853666989351</v>
      </c>
    </row>
    <row r="420" spans="1:7" x14ac:dyDescent="0.3">
      <c r="A420" s="2" t="s">
        <v>42</v>
      </c>
      <c r="B420" s="11">
        <v>20251</v>
      </c>
      <c r="C420" s="12">
        <v>31490</v>
      </c>
      <c r="D420" s="16"/>
      <c r="E420" s="14">
        <v>120502600.49999999</v>
      </c>
      <c r="F420" s="13">
        <f t="shared" si="73"/>
        <v>0.99999999999999989</v>
      </c>
      <c r="G420" s="15">
        <f t="shared" si="74"/>
        <v>3826.6942045093674</v>
      </c>
    </row>
    <row r="421" spans="1:7" x14ac:dyDescent="0.3">
      <c r="A421" s="2" t="s">
        <v>42</v>
      </c>
      <c r="B421" s="11">
        <v>20252</v>
      </c>
      <c r="C421" s="12">
        <v>19388</v>
      </c>
      <c r="D421" s="13"/>
      <c r="E421" s="14">
        <v>32857200.409999996</v>
      </c>
      <c r="F421" s="13">
        <f t="shared" si="73"/>
        <v>1</v>
      </c>
      <c r="G421" s="15">
        <f t="shared" si="74"/>
        <v>1694.7184036517431</v>
      </c>
    </row>
    <row r="422" spans="1:7" x14ac:dyDescent="0.3">
      <c r="C422" s="16"/>
      <c r="D422" s="16"/>
      <c r="E422" s="16"/>
    </row>
    <row r="423" spans="1:7" x14ac:dyDescent="0.3">
      <c r="C423" s="16"/>
      <c r="D423" s="16"/>
      <c r="E423" s="16"/>
    </row>
    <row r="424" spans="1:7" x14ac:dyDescent="0.3">
      <c r="C424" s="16"/>
      <c r="D424" s="16"/>
      <c r="E424" s="16"/>
    </row>
    <row r="425" spans="1:7" x14ac:dyDescent="0.3">
      <c r="C425" s="16"/>
      <c r="D425" s="16"/>
      <c r="E425" s="16"/>
    </row>
  </sheetData>
  <mergeCells count="1">
    <mergeCell ref="A1:G2"/>
  </mergeCells>
  <conditionalFormatting sqref="A6:G419 A420:C420">
    <cfRule type="expression" dxfId="4" priority="7">
      <formula>MOD(ROW(),2)=1</formula>
    </cfRule>
  </conditionalFormatting>
  <conditionalFormatting sqref="A421:G421">
    <cfRule type="expression" dxfId="3" priority="2">
      <formula>MOD(ROW(),2)=1</formula>
    </cfRule>
  </conditionalFormatting>
  <conditionalFormatting sqref="E420:G420">
    <cfRule type="expression" dxfId="2" priority="1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firstPageNumber="50" fitToHeight="0" orientation="portrait" useFirstPageNumber="1" r:id="rId1"/>
  <headerFooter>
    <oddHeader>&amp;R&amp;G</oddHeader>
    <oddFooter>&amp;R&amp;10&amp;K01+034Page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73"/>
  <sheetViews>
    <sheetView showGridLines="0" zoomScale="70" zoomScaleNormal="70" workbookViewId="0">
      <selection sqref="A1:O2"/>
    </sheetView>
  </sheetViews>
  <sheetFormatPr defaultColWidth="9.08984375" defaultRowHeight="13" x14ac:dyDescent="0.3"/>
  <cols>
    <col min="1" max="1" width="22.453125" style="2" customWidth="1"/>
    <col min="2" max="2" width="10.6328125" style="2" customWidth="1"/>
    <col min="3" max="4" width="10.6328125" style="3" customWidth="1"/>
    <col min="5" max="5" width="11.453125" style="3" customWidth="1"/>
    <col min="6" max="6" width="12.90625" style="3" customWidth="1"/>
    <col min="7" max="8" width="12.6328125" style="3" customWidth="1"/>
    <col min="9" max="9" width="15.6328125" style="3" customWidth="1"/>
    <col min="10" max="10" width="13.90625" style="3" customWidth="1"/>
    <col min="11" max="11" width="10.81640625" style="3" customWidth="1"/>
    <col min="12" max="12" width="11.453125" style="3" customWidth="1"/>
    <col min="13" max="13" width="11.36328125" style="3" customWidth="1"/>
    <col min="14" max="14" width="11.36328125" style="2" customWidth="1"/>
    <col min="15" max="15" width="12.36328125" style="2" customWidth="1"/>
    <col min="16" max="16384" width="9.08984375" style="2"/>
  </cols>
  <sheetData>
    <row r="1" spans="1:21" ht="18.5" customHeight="1" x14ac:dyDescent="0.3">
      <c r="A1" s="47" t="s">
        <v>70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1" ht="15.5" customHeigh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4" spans="1:21" x14ac:dyDescent="0.3">
      <c r="A4" s="2" t="s">
        <v>80</v>
      </c>
      <c r="O4" s="40"/>
    </row>
    <row r="5" spans="1:21" s="41" customFormat="1" ht="39" x14ac:dyDescent="0.3">
      <c r="A5" s="4" t="s">
        <v>71</v>
      </c>
      <c r="B5" s="5" t="s">
        <v>72</v>
      </c>
      <c r="C5" s="5" t="s">
        <v>3</v>
      </c>
      <c r="D5" s="5" t="s">
        <v>4</v>
      </c>
      <c r="E5" s="7" t="s">
        <v>73</v>
      </c>
      <c r="F5" s="7" t="s">
        <v>31</v>
      </c>
      <c r="G5" s="7" t="s">
        <v>32</v>
      </c>
      <c r="H5" s="7" t="s">
        <v>33</v>
      </c>
      <c r="I5" s="7" t="s">
        <v>74</v>
      </c>
      <c r="J5" s="7" t="s">
        <v>37</v>
      </c>
      <c r="K5" s="7" t="s">
        <v>40</v>
      </c>
      <c r="L5" s="5" t="s">
        <v>41</v>
      </c>
      <c r="M5" s="7" t="s">
        <v>5</v>
      </c>
      <c r="N5" s="5" t="s">
        <v>6</v>
      </c>
      <c r="O5" s="8" t="s">
        <v>7</v>
      </c>
    </row>
    <row r="6" spans="1:21" x14ac:dyDescent="0.3">
      <c r="A6" s="42">
        <v>0</v>
      </c>
      <c r="B6" s="43">
        <v>2013</v>
      </c>
      <c r="C6" s="12">
        <v>628</v>
      </c>
      <c r="D6" s="18">
        <f>C6/C$12</f>
        <v>1.0450468440583761E-2</v>
      </c>
      <c r="E6" s="14">
        <v>0</v>
      </c>
      <c r="F6" s="14">
        <v>1929256.43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247874.66</v>
      </c>
      <c r="M6" s="14">
        <v>2177131.09</v>
      </c>
      <c r="N6" s="18">
        <f>M6/M$12</f>
        <v>3.427200635988178E-3</v>
      </c>
      <c r="O6" s="14">
        <f t="shared" ref="O6:O12" si="0">M6/C6</f>
        <v>3466.7692515923563</v>
      </c>
      <c r="P6" s="3"/>
      <c r="Q6" s="3"/>
      <c r="R6" s="3"/>
      <c r="S6" s="3"/>
      <c r="T6" s="3"/>
      <c r="U6" s="3"/>
    </row>
    <row r="7" spans="1:21" x14ac:dyDescent="0.3">
      <c r="A7" s="44" t="s">
        <v>75</v>
      </c>
      <c r="B7" s="2">
        <v>2013</v>
      </c>
      <c r="C7" s="12">
        <v>19827</v>
      </c>
      <c r="D7" s="18">
        <f t="shared" ref="D7:D11" si="1">C7/C$12</f>
        <v>0.32993859517747492</v>
      </c>
      <c r="E7" s="14">
        <v>25738697.030000001</v>
      </c>
      <c r="F7" s="14">
        <v>9530566.8200000003</v>
      </c>
      <c r="G7" s="14">
        <v>518676.47</v>
      </c>
      <c r="H7" s="14">
        <v>64077.49</v>
      </c>
      <c r="I7" s="14">
        <v>893975.21</v>
      </c>
      <c r="J7" s="14">
        <v>159048.4</v>
      </c>
      <c r="K7" s="14">
        <v>46890.95</v>
      </c>
      <c r="L7" s="14">
        <v>-1784042.65</v>
      </c>
      <c r="M7" s="14">
        <v>35167889.719999999</v>
      </c>
      <c r="N7" s="18">
        <f t="shared" ref="N7:N11" si="2">M7/M$12</f>
        <v>5.536065998430352E-2</v>
      </c>
      <c r="O7" s="14">
        <f t="shared" si="0"/>
        <v>1773.7373137640591</v>
      </c>
      <c r="P7" s="3"/>
      <c r="Q7" s="3"/>
      <c r="R7" s="3"/>
      <c r="S7" s="3"/>
      <c r="T7" s="3"/>
      <c r="U7" s="3"/>
    </row>
    <row r="8" spans="1:21" x14ac:dyDescent="0.3">
      <c r="A8" s="44" t="s">
        <v>76</v>
      </c>
      <c r="B8" s="2">
        <v>2013</v>
      </c>
      <c r="C8" s="12">
        <v>16168</v>
      </c>
      <c r="D8" s="18">
        <f t="shared" si="1"/>
        <v>0.26904963972509277</v>
      </c>
      <c r="E8" s="14">
        <v>45790028.719999999</v>
      </c>
      <c r="F8" s="14">
        <v>17548694.379999999</v>
      </c>
      <c r="G8" s="14">
        <v>1235248.05</v>
      </c>
      <c r="H8" s="14">
        <v>282112.45</v>
      </c>
      <c r="I8" s="14">
        <v>1170777.7</v>
      </c>
      <c r="J8" s="14">
        <v>181042.74</v>
      </c>
      <c r="K8" s="14">
        <v>72112.47</v>
      </c>
      <c r="L8" s="14">
        <v>-910942.41</v>
      </c>
      <c r="M8" s="14">
        <v>65369074.100000001</v>
      </c>
      <c r="N8" s="18">
        <f t="shared" si="2"/>
        <v>0.10290282168056235</v>
      </c>
      <c r="O8" s="14">
        <f t="shared" si="0"/>
        <v>4043.1144297377537</v>
      </c>
      <c r="P8" s="3"/>
      <c r="Q8" s="3"/>
      <c r="R8" s="3"/>
      <c r="S8" s="3"/>
      <c r="T8" s="3"/>
      <c r="U8" s="3"/>
    </row>
    <row r="9" spans="1:21" x14ac:dyDescent="0.3">
      <c r="A9" s="44" t="s">
        <v>77</v>
      </c>
      <c r="B9" s="2">
        <v>2013</v>
      </c>
      <c r="C9" s="12">
        <v>22559</v>
      </c>
      <c r="D9" s="18">
        <f t="shared" si="1"/>
        <v>0.37540146106867689</v>
      </c>
      <c r="E9" s="14">
        <v>179407906.41999999</v>
      </c>
      <c r="F9" s="14">
        <v>118385533.38</v>
      </c>
      <c r="G9" s="14">
        <v>28664963.25</v>
      </c>
      <c r="H9" s="14">
        <v>5830837.1600000001</v>
      </c>
      <c r="I9" s="14">
        <v>13713513.57</v>
      </c>
      <c r="J9" s="14">
        <v>9686196.7699999996</v>
      </c>
      <c r="K9" s="14">
        <v>1872086.44</v>
      </c>
      <c r="L9" s="14">
        <v>11025290.24</v>
      </c>
      <c r="M9" s="14">
        <v>368586327.23000002</v>
      </c>
      <c r="N9" s="18">
        <f t="shared" si="2"/>
        <v>0.58022197234765627</v>
      </c>
      <c r="O9" s="14">
        <f t="shared" si="0"/>
        <v>16338.77065605745</v>
      </c>
      <c r="P9" s="3"/>
      <c r="Q9" s="3"/>
      <c r="R9" s="3"/>
      <c r="S9" s="3"/>
      <c r="T9" s="3"/>
      <c r="U9" s="3"/>
    </row>
    <row r="10" spans="1:21" x14ac:dyDescent="0.3">
      <c r="A10" s="44" t="s">
        <v>78</v>
      </c>
      <c r="B10" s="2">
        <v>2013</v>
      </c>
      <c r="C10" s="12">
        <v>256</v>
      </c>
      <c r="D10" s="18">
        <f>C10/C$12</f>
        <v>4.2600635681360561E-3</v>
      </c>
      <c r="E10" s="14">
        <v>9620357.0700000003</v>
      </c>
      <c r="F10" s="14">
        <v>5859632.3600000003</v>
      </c>
      <c r="G10" s="14">
        <v>2179169.98</v>
      </c>
      <c r="H10" s="14">
        <v>525163.81999999995</v>
      </c>
      <c r="I10" s="14">
        <v>337748.83</v>
      </c>
      <c r="J10" s="14">
        <v>1422152.8</v>
      </c>
      <c r="K10" s="14">
        <v>138733.45000000001</v>
      </c>
      <c r="L10" s="14">
        <v>735342.25</v>
      </c>
      <c r="M10" s="14">
        <v>20818300.559999999</v>
      </c>
      <c r="N10" s="18">
        <f t="shared" si="2"/>
        <v>3.2771794609494573E-2</v>
      </c>
      <c r="O10" s="14">
        <f t="shared" si="0"/>
        <v>81321.486562499995</v>
      </c>
      <c r="P10" s="3"/>
      <c r="Q10" s="3"/>
      <c r="R10" s="3"/>
      <c r="S10" s="3"/>
      <c r="T10" s="3"/>
      <c r="U10" s="3"/>
    </row>
    <row r="11" spans="1:21" x14ac:dyDescent="0.3">
      <c r="A11" s="44" t="s">
        <v>79</v>
      </c>
      <c r="B11" s="2">
        <v>2013</v>
      </c>
      <c r="C11" s="12">
        <v>655</v>
      </c>
      <c r="D11" s="18">
        <f t="shared" si="1"/>
        <v>1.0899772020035611E-2</v>
      </c>
      <c r="E11" s="14">
        <v>89490489.829999998</v>
      </c>
      <c r="F11" s="14">
        <v>11772530.439999999</v>
      </c>
      <c r="G11" s="14">
        <v>5842497.9100000001</v>
      </c>
      <c r="H11" s="14">
        <v>7078301.3499999996</v>
      </c>
      <c r="I11" s="14">
        <v>672161.26</v>
      </c>
      <c r="J11" s="14">
        <v>21180878.879999999</v>
      </c>
      <c r="K11" s="14">
        <v>1550756.76</v>
      </c>
      <c r="L11" s="14">
        <v>5544211.1699999999</v>
      </c>
      <c r="M11" s="14">
        <v>143131827.59999999</v>
      </c>
      <c r="N11" s="18">
        <f t="shared" si="2"/>
        <v>0.22531555074199516</v>
      </c>
      <c r="O11" s="14">
        <f t="shared" si="0"/>
        <v>218521.87419847326</v>
      </c>
      <c r="P11" s="3"/>
    </row>
    <row r="12" spans="1:21" x14ac:dyDescent="0.3">
      <c r="A12" s="44" t="s">
        <v>18</v>
      </c>
      <c r="B12" s="2">
        <v>2013</v>
      </c>
      <c r="C12" s="12">
        <f>SUM(C6:C11)</f>
        <v>60093</v>
      </c>
      <c r="D12" s="18">
        <f>SUM(D6:D11)</f>
        <v>0.99999999999999989</v>
      </c>
      <c r="E12" s="14">
        <f>SUM(E6:E11)</f>
        <v>350047479.06999999</v>
      </c>
      <c r="F12" s="14">
        <f t="shared" ref="F12:M12" si="3">SUM(F6:F11)</f>
        <v>165026213.81</v>
      </c>
      <c r="G12" s="14">
        <f t="shared" si="3"/>
        <v>38440555.659999996</v>
      </c>
      <c r="H12" s="14">
        <f t="shared" si="3"/>
        <v>13780492.27</v>
      </c>
      <c r="I12" s="14">
        <f t="shared" si="3"/>
        <v>16788176.57</v>
      </c>
      <c r="J12" s="14">
        <f t="shared" si="3"/>
        <v>32629319.59</v>
      </c>
      <c r="K12" s="14">
        <f t="shared" si="3"/>
        <v>3680580.0700000003</v>
      </c>
      <c r="L12" s="14">
        <f t="shared" si="3"/>
        <v>14857733.26</v>
      </c>
      <c r="M12" s="14">
        <f t="shared" si="3"/>
        <v>635250550.29999995</v>
      </c>
      <c r="N12" s="18">
        <f>SUM(N6:N11)</f>
        <v>1</v>
      </c>
      <c r="O12" s="14">
        <f t="shared" si="0"/>
        <v>10571.123929575824</v>
      </c>
      <c r="P12" s="3"/>
    </row>
    <row r="13" spans="1:21" x14ac:dyDescent="0.3">
      <c r="A13" s="44"/>
      <c r="C13" s="2"/>
      <c r="D13" s="18"/>
      <c r="E13" s="14"/>
      <c r="F13" s="14"/>
      <c r="G13" s="14"/>
      <c r="H13" s="14"/>
      <c r="I13" s="14"/>
      <c r="J13" s="14"/>
      <c r="K13" s="14"/>
      <c r="L13" s="14"/>
      <c r="M13" s="14"/>
      <c r="N13" s="18"/>
      <c r="O13" s="14"/>
      <c r="P13" s="3"/>
    </row>
    <row r="14" spans="1:21" x14ac:dyDescent="0.3">
      <c r="A14" s="42">
        <v>0</v>
      </c>
      <c r="B14" s="2">
        <v>2017</v>
      </c>
      <c r="C14" s="12">
        <v>469</v>
      </c>
      <c r="D14" s="18">
        <f>C14/C$20</f>
        <v>6.4624584900720653E-3</v>
      </c>
      <c r="E14" s="14">
        <v>0</v>
      </c>
      <c r="F14" s="14">
        <v>1464058.57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182193.92000000001</v>
      </c>
      <c r="M14" s="14">
        <v>1646252.49</v>
      </c>
      <c r="N14" s="18">
        <f>M14/M$20</f>
        <v>2.2393232654814178E-3</v>
      </c>
      <c r="O14" s="14">
        <f t="shared" ref="O14:O20" si="4">M14/C14</f>
        <v>3510.1332409381662</v>
      </c>
    </row>
    <row r="15" spans="1:21" x14ac:dyDescent="0.3">
      <c r="A15" s="44" t="s">
        <v>75</v>
      </c>
      <c r="B15" s="2">
        <v>2017</v>
      </c>
      <c r="C15" s="12">
        <v>23162</v>
      </c>
      <c r="D15" s="18">
        <f t="shared" ref="D15:D19" si="5">C15/C$20</f>
        <v>0.31915450649690658</v>
      </c>
      <c r="E15" s="14">
        <v>29755873.030000001</v>
      </c>
      <c r="F15" s="14">
        <v>6441915.5800000001</v>
      </c>
      <c r="G15" s="14">
        <v>469045.47</v>
      </c>
      <c r="H15" s="14">
        <v>81254.86</v>
      </c>
      <c r="I15" s="14">
        <v>691691.1</v>
      </c>
      <c r="J15" s="14">
        <v>126826.06</v>
      </c>
      <c r="K15" s="14">
        <v>34543.68</v>
      </c>
      <c r="L15" s="14">
        <v>-2865243.82</v>
      </c>
      <c r="M15" s="14">
        <v>34735905.960000001</v>
      </c>
      <c r="N15" s="18">
        <f t="shared" ref="N15:N19" si="6">M15/M$20</f>
        <v>4.7249691548714161E-2</v>
      </c>
      <c r="O15" s="14">
        <f t="shared" si="4"/>
        <v>1499.6937207495034</v>
      </c>
    </row>
    <row r="16" spans="1:21" x14ac:dyDescent="0.3">
      <c r="A16" s="44" t="s">
        <v>76</v>
      </c>
      <c r="B16" s="2">
        <v>2017</v>
      </c>
      <c r="C16" s="12">
        <v>20034</v>
      </c>
      <c r="D16" s="18">
        <f t="shared" si="5"/>
        <v>0.27605307759083958</v>
      </c>
      <c r="E16" s="14">
        <v>57652310.43</v>
      </c>
      <c r="F16" s="14">
        <v>16053959.51</v>
      </c>
      <c r="G16" s="14">
        <v>1316964.25</v>
      </c>
      <c r="H16" s="14">
        <v>478786.04</v>
      </c>
      <c r="I16" s="14">
        <v>972825.72</v>
      </c>
      <c r="J16" s="14">
        <v>220585.12</v>
      </c>
      <c r="K16" s="14">
        <v>60417.78</v>
      </c>
      <c r="L16" s="14">
        <v>-1925714.61</v>
      </c>
      <c r="M16" s="14">
        <v>74830134.239999995</v>
      </c>
      <c r="N16" s="18">
        <f t="shared" si="6"/>
        <v>0.10178806810049509</v>
      </c>
      <c r="O16" s="14">
        <f t="shared" si="4"/>
        <v>3735.1569451931714</v>
      </c>
    </row>
    <row r="17" spans="1:15" x14ac:dyDescent="0.3">
      <c r="A17" s="44" t="s">
        <v>77</v>
      </c>
      <c r="B17" s="2">
        <v>2017</v>
      </c>
      <c r="C17" s="12">
        <v>27459</v>
      </c>
      <c r="D17" s="18">
        <f t="shared" si="5"/>
        <v>0.37836385432598901</v>
      </c>
      <c r="E17" s="14">
        <v>248549692.69999999</v>
      </c>
      <c r="F17" s="14">
        <v>123309600.18000001</v>
      </c>
      <c r="G17" s="14">
        <v>26828132.850000001</v>
      </c>
      <c r="H17" s="14">
        <v>10841824.01</v>
      </c>
      <c r="I17" s="14">
        <v>13526084.57</v>
      </c>
      <c r="J17" s="14">
        <v>9917945.9100000001</v>
      </c>
      <c r="K17" s="14">
        <v>2638041.2799999998</v>
      </c>
      <c r="L17" s="14">
        <v>8067578.2300000004</v>
      </c>
      <c r="M17" s="14">
        <v>443678899.73000002</v>
      </c>
      <c r="N17" s="18">
        <f t="shared" si="6"/>
        <v>0.60351646457864194</v>
      </c>
      <c r="O17" s="14">
        <f t="shared" si="4"/>
        <v>16157.868084416768</v>
      </c>
    </row>
    <row r="18" spans="1:15" x14ac:dyDescent="0.3">
      <c r="A18" s="44" t="s">
        <v>78</v>
      </c>
      <c r="B18" s="2">
        <v>2017</v>
      </c>
      <c r="C18" s="12">
        <v>657</v>
      </c>
      <c r="D18" s="18">
        <f t="shared" si="5"/>
        <v>9.0529535777768583E-3</v>
      </c>
      <c r="E18" s="14">
        <v>25419177.780000001</v>
      </c>
      <c r="F18" s="14">
        <v>11987252.18</v>
      </c>
      <c r="G18" s="14">
        <v>5793166.25</v>
      </c>
      <c r="H18" s="14">
        <v>2004823.43</v>
      </c>
      <c r="I18" s="14">
        <v>794495.57</v>
      </c>
      <c r="J18" s="14">
        <v>2961976.15</v>
      </c>
      <c r="K18" s="14">
        <v>359491.92</v>
      </c>
      <c r="L18" s="14">
        <v>1844465.83</v>
      </c>
      <c r="M18" s="14">
        <v>51164849.109999999</v>
      </c>
      <c r="N18" s="18">
        <f t="shared" si="6"/>
        <v>6.959724445845436E-2</v>
      </c>
      <c r="O18" s="14">
        <f t="shared" si="4"/>
        <v>77876.482663622519</v>
      </c>
    </row>
    <row r="19" spans="1:15" x14ac:dyDescent="0.3">
      <c r="A19" s="44" t="s">
        <v>79</v>
      </c>
      <c r="B19" s="2">
        <v>2017</v>
      </c>
      <c r="C19" s="12">
        <v>792</v>
      </c>
      <c r="D19" s="18">
        <f t="shared" si="5"/>
        <v>1.0913149518415939E-2</v>
      </c>
      <c r="E19" s="14">
        <v>77237480.030000001</v>
      </c>
      <c r="F19" s="14">
        <v>15124776.09</v>
      </c>
      <c r="G19" s="14">
        <v>7920563.46</v>
      </c>
      <c r="H19" s="14">
        <v>7744560.9400000004</v>
      </c>
      <c r="I19" s="14">
        <v>973600.06</v>
      </c>
      <c r="J19" s="14">
        <v>13363118.390000001</v>
      </c>
      <c r="K19" s="14">
        <v>1603900.64</v>
      </c>
      <c r="L19" s="14">
        <v>5132206.9000000004</v>
      </c>
      <c r="M19" s="14">
        <v>129100206.51000001</v>
      </c>
      <c r="N19" s="18">
        <f t="shared" si="6"/>
        <v>0.17560920804821292</v>
      </c>
      <c r="O19" s="14">
        <f t="shared" si="4"/>
        <v>163005.31125</v>
      </c>
    </row>
    <row r="20" spans="1:15" x14ac:dyDescent="0.3">
      <c r="A20" s="44" t="s">
        <v>18</v>
      </c>
      <c r="B20" s="2">
        <v>2017</v>
      </c>
      <c r="C20" s="12">
        <f>SUM(C14:C19)</f>
        <v>72573</v>
      </c>
      <c r="D20" s="18">
        <f>SUM(D14:D19)</f>
        <v>1</v>
      </c>
      <c r="E20" s="14">
        <f>SUM(E14:E19)</f>
        <v>438614533.96999991</v>
      </c>
      <c r="F20" s="14">
        <f t="shared" ref="F20:M20" si="7">SUM(F14:F19)</f>
        <v>174381562.11000001</v>
      </c>
      <c r="G20" s="14">
        <f t="shared" si="7"/>
        <v>42327872.280000001</v>
      </c>
      <c r="H20" s="14">
        <f t="shared" si="7"/>
        <v>21151249.280000001</v>
      </c>
      <c r="I20" s="14">
        <f t="shared" si="7"/>
        <v>16958697.02</v>
      </c>
      <c r="J20" s="14">
        <f t="shared" si="7"/>
        <v>26590451.630000003</v>
      </c>
      <c r="K20" s="14">
        <f t="shared" si="7"/>
        <v>4696395.3</v>
      </c>
      <c r="L20" s="14">
        <f t="shared" si="7"/>
        <v>10435486.450000001</v>
      </c>
      <c r="M20" s="14">
        <f t="shared" si="7"/>
        <v>735156248.04000008</v>
      </c>
      <c r="N20" s="18">
        <f>SUM(N14:N19)</f>
        <v>0.99999999999999989</v>
      </c>
      <c r="O20" s="14">
        <f t="shared" si="4"/>
        <v>10129.886432144187</v>
      </c>
    </row>
    <row r="26" spans="1:15" x14ac:dyDescent="0.3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5" x14ac:dyDescent="0.3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5" x14ac:dyDescent="0.3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5" x14ac:dyDescent="0.3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5" x14ac:dyDescent="0.3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5" x14ac:dyDescent="0.3">
      <c r="E31" s="31"/>
      <c r="F31" s="31"/>
      <c r="G31" s="31"/>
      <c r="H31" s="31"/>
      <c r="I31" s="31"/>
      <c r="J31" s="31"/>
      <c r="K31" s="31"/>
      <c r="L31" s="31"/>
      <c r="M31" s="31"/>
    </row>
    <row r="32" spans="1:15" x14ac:dyDescent="0.3">
      <c r="E32" s="31"/>
      <c r="F32" s="31"/>
      <c r="G32" s="31"/>
      <c r="H32" s="31"/>
      <c r="I32" s="31"/>
      <c r="J32" s="31"/>
      <c r="K32" s="31"/>
      <c r="L32" s="31"/>
      <c r="M32" s="31"/>
    </row>
    <row r="33" spans="5:13" x14ac:dyDescent="0.3">
      <c r="E33" s="31"/>
      <c r="F33" s="31"/>
      <c r="G33" s="31"/>
      <c r="H33" s="31"/>
      <c r="I33" s="31"/>
      <c r="J33" s="31"/>
      <c r="K33" s="31"/>
      <c r="L33" s="31"/>
      <c r="M33" s="31"/>
    </row>
    <row r="34" spans="5:13" x14ac:dyDescent="0.3">
      <c r="E34" s="31"/>
      <c r="F34" s="31"/>
      <c r="G34" s="31"/>
      <c r="H34" s="31"/>
      <c r="I34" s="31"/>
      <c r="J34" s="31"/>
      <c r="K34" s="31"/>
      <c r="L34" s="31"/>
      <c r="M34" s="31"/>
    </row>
    <row r="35" spans="5:13" x14ac:dyDescent="0.3">
      <c r="E35" s="31"/>
      <c r="F35" s="31"/>
      <c r="G35" s="31"/>
      <c r="H35" s="31"/>
      <c r="I35" s="31"/>
      <c r="J35" s="31"/>
      <c r="K35" s="31"/>
      <c r="L35" s="31"/>
      <c r="M35" s="31"/>
    </row>
    <row r="36" spans="5:13" x14ac:dyDescent="0.3">
      <c r="E36" s="31"/>
      <c r="F36" s="31"/>
      <c r="G36" s="31"/>
      <c r="H36" s="31"/>
      <c r="I36" s="31"/>
      <c r="J36" s="31"/>
      <c r="K36" s="31"/>
      <c r="L36" s="31"/>
      <c r="M36" s="31"/>
    </row>
    <row r="37" spans="5:13" x14ac:dyDescent="0.3">
      <c r="E37" s="31"/>
      <c r="F37" s="31"/>
      <c r="G37" s="31"/>
      <c r="H37" s="31"/>
      <c r="I37" s="31"/>
      <c r="J37" s="31"/>
      <c r="K37" s="31"/>
      <c r="L37" s="31"/>
      <c r="M37" s="31"/>
    </row>
    <row r="38" spans="5:13" x14ac:dyDescent="0.3">
      <c r="E38" s="31"/>
      <c r="F38" s="31"/>
      <c r="G38" s="31"/>
      <c r="H38" s="31"/>
      <c r="I38" s="31"/>
      <c r="J38" s="31"/>
      <c r="K38" s="31"/>
      <c r="L38" s="31"/>
      <c r="M38" s="31"/>
    </row>
    <row r="39" spans="5:13" x14ac:dyDescent="0.3">
      <c r="E39" s="31"/>
      <c r="F39" s="31"/>
      <c r="G39" s="31"/>
      <c r="H39" s="31"/>
      <c r="I39" s="31"/>
      <c r="J39" s="31"/>
      <c r="K39" s="31"/>
      <c r="L39" s="31"/>
      <c r="M39" s="31"/>
    </row>
    <row r="40" spans="5:13" x14ac:dyDescent="0.3">
      <c r="E40" s="31"/>
      <c r="F40" s="31"/>
      <c r="G40" s="31"/>
      <c r="H40" s="31"/>
      <c r="I40" s="31"/>
      <c r="J40" s="31"/>
      <c r="K40" s="31"/>
      <c r="L40" s="31"/>
      <c r="M40" s="31"/>
    </row>
    <row r="41" spans="5:13" x14ac:dyDescent="0.3">
      <c r="E41" s="31"/>
      <c r="F41" s="31"/>
      <c r="G41" s="31"/>
      <c r="H41" s="31"/>
      <c r="I41" s="31"/>
      <c r="J41" s="31"/>
      <c r="K41" s="31"/>
      <c r="L41" s="31"/>
      <c r="M41" s="31"/>
    </row>
    <row r="42" spans="5:13" x14ac:dyDescent="0.3">
      <c r="E42" s="31"/>
      <c r="F42" s="31"/>
      <c r="G42" s="31"/>
      <c r="H42" s="31"/>
      <c r="I42" s="31"/>
      <c r="J42" s="31"/>
      <c r="K42" s="31"/>
      <c r="L42" s="31"/>
      <c r="M42" s="31"/>
    </row>
    <row r="43" spans="5:13" x14ac:dyDescent="0.3">
      <c r="E43" s="31"/>
      <c r="F43" s="31"/>
      <c r="G43" s="31"/>
      <c r="H43" s="31"/>
      <c r="I43" s="31"/>
      <c r="J43" s="31"/>
      <c r="K43" s="31"/>
      <c r="L43" s="31"/>
      <c r="M43" s="31"/>
    </row>
    <row r="44" spans="5:13" x14ac:dyDescent="0.3">
      <c r="E44" s="31"/>
      <c r="F44" s="31"/>
      <c r="G44" s="31"/>
      <c r="H44" s="31"/>
      <c r="I44" s="31"/>
      <c r="J44" s="31"/>
      <c r="K44" s="31"/>
      <c r="L44" s="31"/>
      <c r="M44" s="31"/>
    </row>
    <row r="45" spans="5:13" x14ac:dyDescent="0.3">
      <c r="E45" s="31"/>
      <c r="F45" s="31"/>
      <c r="G45" s="31"/>
      <c r="H45" s="31"/>
      <c r="I45" s="31"/>
      <c r="J45" s="31"/>
      <c r="K45" s="31"/>
      <c r="L45" s="31"/>
      <c r="M45" s="31"/>
    </row>
    <row r="46" spans="5:13" x14ac:dyDescent="0.3">
      <c r="E46" s="31"/>
      <c r="F46" s="31"/>
      <c r="G46" s="31"/>
      <c r="H46" s="31"/>
      <c r="I46" s="31"/>
      <c r="J46" s="31"/>
      <c r="K46" s="31"/>
      <c r="L46" s="31"/>
      <c r="M46" s="31"/>
    </row>
    <row r="47" spans="5:13" x14ac:dyDescent="0.3">
      <c r="E47" s="31"/>
      <c r="F47" s="31"/>
      <c r="G47" s="31"/>
      <c r="H47" s="31"/>
      <c r="I47" s="31"/>
      <c r="J47" s="31"/>
      <c r="K47" s="31"/>
      <c r="L47" s="31"/>
      <c r="M47" s="31"/>
    </row>
    <row r="48" spans="5:13" x14ac:dyDescent="0.3">
      <c r="E48" s="31"/>
      <c r="F48" s="31"/>
      <c r="G48" s="31"/>
      <c r="H48" s="31"/>
      <c r="I48" s="31"/>
      <c r="J48" s="31"/>
      <c r="K48" s="31"/>
      <c r="L48" s="31"/>
      <c r="M48" s="31"/>
    </row>
    <row r="49" spans="5:13" x14ac:dyDescent="0.3">
      <c r="E49" s="31"/>
      <c r="F49" s="31"/>
      <c r="G49" s="31"/>
      <c r="H49" s="31"/>
      <c r="I49" s="31"/>
      <c r="J49" s="31"/>
      <c r="K49" s="31"/>
      <c r="L49" s="31"/>
      <c r="M49" s="31"/>
    </row>
    <row r="50" spans="5:13" x14ac:dyDescent="0.3">
      <c r="E50" s="31"/>
      <c r="F50" s="31"/>
      <c r="G50" s="31"/>
      <c r="H50" s="31"/>
      <c r="I50" s="31"/>
      <c r="J50" s="31"/>
      <c r="K50" s="31"/>
      <c r="L50" s="31"/>
      <c r="M50" s="31"/>
    </row>
    <row r="51" spans="5:13" x14ac:dyDescent="0.3">
      <c r="E51" s="31"/>
      <c r="F51" s="31"/>
      <c r="G51" s="31"/>
      <c r="H51" s="31"/>
      <c r="I51" s="31"/>
      <c r="J51" s="31"/>
      <c r="K51" s="31"/>
      <c r="L51" s="31"/>
      <c r="M51" s="31"/>
    </row>
    <row r="52" spans="5:13" x14ac:dyDescent="0.3">
      <c r="E52" s="31"/>
      <c r="F52" s="31"/>
      <c r="G52" s="31"/>
      <c r="H52" s="31"/>
      <c r="I52" s="31"/>
      <c r="J52" s="31"/>
      <c r="K52" s="31"/>
      <c r="L52" s="31"/>
      <c r="M52" s="31"/>
    </row>
    <row r="53" spans="5:13" x14ac:dyDescent="0.3">
      <c r="E53" s="31"/>
      <c r="F53" s="31"/>
      <c r="G53" s="31"/>
      <c r="H53" s="31"/>
      <c r="I53" s="31"/>
      <c r="J53" s="31"/>
      <c r="K53" s="31"/>
      <c r="L53" s="31"/>
      <c r="M53" s="31"/>
    </row>
    <row r="54" spans="5:13" x14ac:dyDescent="0.3">
      <c r="E54" s="31"/>
      <c r="F54" s="31"/>
      <c r="G54" s="31"/>
      <c r="H54" s="31"/>
      <c r="I54" s="31"/>
      <c r="J54" s="31"/>
      <c r="K54" s="31"/>
      <c r="L54" s="31"/>
      <c r="M54" s="31"/>
    </row>
    <row r="55" spans="5:13" x14ac:dyDescent="0.3">
      <c r="E55" s="31"/>
      <c r="F55" s="31"/>
      <c r="G55" s="31"/>
      <c r="H55" s="31"/>
      <c r="I55" s="31"/>
      <c r="J55" s="31"/>
      <c r="K55" s="31"/>
      <c r="L55" s="31"/>
      <c r="M55" s="31"/>
    </row>
    <row r="56" spans="5:13" x14ac:dyDescent="0.3">
      <c r="E56" s="31"/>
      <c r="F56" s="31"/>
      <c r="G56" s="31"/>
      <c r="H56" s="31"/>
      <c r="I56" s="31"/>
      <c r="J56" s="31"/>
      <c r="K56" s="31"/>
      <c r="L56" s="31"/>
      <c r="M56" s="31"/>
    </row>
    <row r="57" spans="5:13" x14ac:dyDescent="0.3">
      <c r="E57" s="31"/>
      <c r="F57" s="31"/>
      <c r="G57" s="31"/>
      <c r="H57" s="31"/>
      <c r="I57" s="31"/>
      <c r="J57" s="31"/>
      <c r="K57" s="31"/>
      <c r="L57" s="31"/>
      <c r="M57" s="31"/>
    </row>
    <row r="58" spans="5:13" x14ac:dyDescent="0.3">
      <c r="E58" s="31"/>
      <c r="F58" s="31"/>
      <c r="G58" s="31"/>
      <c r="H58" s="31"/>
      <c r="I58" s="31"/>
      <c r="J58" s="31"/>
      <c r="K58" s="31"/>
      <c r="L58" s="31"/>
      <c r="M58" s="31"/>
    </row>
    <row r="59" spans="5:13" x14ac:dyDescent="0.3">
      <c r="E59" s="31"/>
      <c r="F59" s="31"/>
      <c r="G59" s="31"/>
      <c r="H59" s="31"/>
      <c r="I59" s="31"/>
      <c r="J59" s="31"/>
      <c r="K59" s="31"/>
      <c r="L59" s="31"/>
      <c r="M59" s="31"/>
    </row>
    <row r="60" spans="5:13" x14ac:dyDescent="0.3">
      <c r="E60" s="31"/>
      <c r="F60" s="31"/>
      <c r="G60" s="31"/>
      <c r="H60" s="31"/>
      <c r="I60" s="31"/>
      <c r="J60" s="31"/>
      <c r="K60" s="31"/>
      <c r="L60" s="31"/>
      <c r="M60" s="31"/>
    </row>
    <row r="61" spans="5:13" x14ac:dyDescent="0.3">
      <c r="E61" s="31"/>
      <c r="F61" s="31"/>
      <c r="G61" s="31"/>
      <c r="H61" s="31"/>
      <c r="I61" s="31"/>
      <c r="J61" s="31"/>
      <c r="K61" s="31"/>
      <c r="L61" s="31"/>
      <c r="M61" s="31"/>
    </row>
    <row r="62" spans="5:13" x14ac:dyDescent="0.3">
      <c r="E62" s="31"/>
      <c r="F62" s="31"/>
      <c r="G62" s="31"/>
      <c r="H62" s="31"/>
      <c r="I62" s="31"/>
      <c r="J62" s="31"/>
      <c r="K62" s="31"/>
      <c r="L62" s="31"/>
      <c r="M62" s="31"/>
    </row>
    <row r="63" spans="5:13" x14ac:dyDescent="0.3">
      <c r="E63" s="31"/>
      <c r="F63" s="31"/>
      <c r="G63" s="31"/>
      <c r="H63" s="31"/>
      <c r="I63" s="31"/>
      <c r="J63" s="31"/>
      <c r="K63" s="31"/>
      <c r="L63" s="31"/>
      <c r="M63" s="31"/>
    </row>
    <row r="64" spans="5:13" x14ac:dyDescent="0.3">
      <c r="E64" s="31"/>
      <c r="F64" s="31"/>
      <c r="G64" s="31"/>
      <c r="H64" s="31"/>
      <c r="I64" s="31"/>
      <c r="J64" s="31"/>
      <c r="K64" s="31"/>
      <c r="L64" s="31"/>
      <c r="M64" s="31"/>
    </row>
    <row r="65" spans="5:13" x14ac:dyDescent="0.3">
      <c r="E65" s="31"/>
      <c r="F65" s="31"/>
      <c r="G65" s="31"/>
      <c r="H65" s="31"/>
      <c r="I65" s="31"/>
      <c r="J65" s="31"/>
      <c r="K65" s="31"/>
      <c r="L65" s="31"/>
      <c r="M65" s="31"/>
    </row>
    <row r="66" spans="5:13" x14ac:dyDescent="0.3">
      <c r="E66" s="31"/>
      <c r="F66" s="31"/>
      <c r="G66" s="31"/>
      <c r="H66" s="31"/>
      <c r="I66" s="31"/>
      <c r="J66" s="31"/>
      <c r="K66" s="31"/>
      <c r="L66" s="31"/>
      <c r="M66" s="31"/>
    </row>
    <row r="67" spans="5:13" x14ac:dyDescent="0.3">
      <c r="E67" s="31"/>
      <c r="F67" s="31"/>
      <c r="G67" s="31"/>
      <c r="H67" s="31"/>
      <c r="I67" s="31"/>
      <c r="J67" s="31"/>
      <c r="K67" s="31"/>
      <c r="L67" s="31"/>
      <c r="M67" s="31"/>
    </row>
    <row r="68" spans="5:13" x14ac:dyDescent="0.3">
      <c r="E68" s="31"/>
      <c r="F68" s="31"/>
      <c r="G68" s="31"/>
      <c r="H68" s="31"/>
      <c r="I68" s="31"/>
      <c r="J68" s="31"/>
      <c r="K68" s="31"/>
      <c r="L68" s="31"/>
      <c r="M68" s="31"/>
    </row>
    <row r="69" spans="5:13" x14ac:dyDescent="0.3">
      <c r="E69" s="31"/>
      <c r="F69" s="31"/>
      <c r="G69" s="31"/>
      <c r="H69" s="31"/>
      <c r="I69" s="31"/>
      <c r="J69" s="31"/>
      <c r="K69" s="31"/>
      <c r="L69" s="31"/>
      <c r="M69" s="31"/>
    </row>
    <row r="70" spans="5:13" x14ac:dyDescent="0.3">
      <c r="E70" s="31"/>
      <c r="F70" s="31"/>
      <c r="G70" s="31"/>
      <c r="H70" s="31"/>
      <c r="I70" s="31"/>
      <c r="J70" s="31"/>
      <c r="K70" s="31"/>
      <c r="L70" s="31"/>
      <c r="M70" s="31"/>
    </row>
    <row r="71" spans="5:13" x14ac:dyDescent="0.3">
      <c r="E71" s="31"/>
      <c r="F71" s="31"/>
      <c r="G71" s="31"/>
      <c r="H71" s="31"/>
      <c r="I71" s="31"/>
      <c r="J71" s="31"/>
      <c r="K71" s="31"/>
      <c r="L71" s="31"/>
      <c r="M71" s="31"/>
    </row>
    <row r="72" spans="5:13" x14ac:dyDescent="0.3">
      <c r="E72" s="31"/>
      <c r="F72" s="31"/>
      <c r="G72" s="31"/>
      <c r="H72" s="31"/>
      <c r="I72" s="31"/>
      <c r="J72" s="31"/>
      <c r="K72" s="31"/>
      <c r="L72" s="31"/>
      <c r="M72" s="31"/>
    </row>
    <row r="73" spans="5:13" x14ac:dyDescent="0.3">
      <c r="E73" s="31"/>
      <c r="F73" s="31"/>
      <c r="G73" s="31"/>
      <c r="H73" s="31"/>
      <c r="I73" s="31"/>
      <c r="J73" s="31"/>
      <c r="K73" s="31"/>
      <c r="L73" s="31"/>
      <c r="M73" s="31"/>
    </row>
  </sheetData>
  <autoFilter ref="A5:O5" xr:uid="{00000000-0009-0000-0000-000008000000}"/>
  <mergeCells count="1">
    <mergeCell ref="A1:O2"/>
  </mergeCells>
  <conditionalFormatting sqref="A6:O12">
    <cfRule type="expression" dxfId="1" priority="2">
      <formula>MOD(ROW(),2)=1</formula>
    </cfRule>
  </conditionalFormatting>
  <conditionalFormatting sqref="A14:O20">
    <cfRule type="expression" dxfId="0" priority="1">
      <formula>MOD(ROW(),2)=1</formula>
    </cfRule>
  </conditionalFormatting>
  <pageMargins left="0.70866141732283472" right="0.70866141732283472" top="1.0236220472440944" bottom="0.74803149606299213" header="0.23622047244094491" footer="0.31496062992125984"/>
  <pageSetup scale="64" firstPageNumber="59" fitToHeight="0" orientation="landscape" useFirstPageNumber="1" r:id="rId1"/>
  <headerFooter>
    <oddHeader>&amp;R&amp;G</oddHeader>
    <oddFooter>&amp;R&amp;10&amp;K01+034Page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notes</vt:lpstr>
      <vt:lpstr>female</vt:lpstr>
      <vt:lpstr>male</vt:lpstr>
      <vt:lpstr>gender total</vt:lpstr>
      <vt:lpstr>territory</vt:lpstr>
      <vt:lpstr>med-rehab</vt:lpstr>
      <vt:lpstr>injury</vt:lpstr>
      <vt:lpstr>occupation</vt:lpstr>
      <vt:lpstr>expense range</vt:lpstr>
      <vt:lpstr>'expense range'!Print_Area</vt:lpstr>
      <vt:lpstr>female!Print_Area</vt:lpstr>
      <vt:lpstr>'gender total'!Print_Area</vt:lpstr>
      <vt:lpstr>injury!Print_Area</vt:lpstr>
      <vt:lpstr>male!Print_Area</vt:lpstr>
      <vt:lpstr>'med-rehab'!Print_Area</vt:lpstr>
      <vt:lpstr>occupation!Print_Area</vt:lpstr>
      <vt:lpstr>territory!Print_Area</vt:lpstr>
      <vt:lpstr>female!Print_Titles</vt:lpstr>
      <vt:lpstr>'gender total'!Print_Titles</vt:lpstr>
      <vt:lpstr>injury!Print_Titles</vt:lpstr>
      <vt:lpstr>male!Print_Titles</vt:lpstr>
      <vt:lpstr>'med-rehab'!Print_Titles</vt:lpstr>
      <vt:lpstr>occupation!Print_Titles</vt:lpstr>
      <vt:lpstr>territory!Print_Titles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2026-02-05T01:22:22Z</dcterms:modified>
</cp:coreProperties>
</file>