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489" documentId="13_ncr:1_{FEC07F53-6CCB-496F-B302-6381FBA1D9A9}" xr6:coauthVersionLast="47" xr6:coauthVersionMax="47" xr10:uidLastSave="{21EBB1CF-8F98-428A-9405-AB13D25C819A}"/>
  <bookViews>
    <workbookView xWindow="-110" yWindow="-110" windowWidth="19420" windowHeight="11500" tabRatio="733" xr2:uid="{00000000-000D-0000-FFFF-FFFF00000000}"/>
  </bookViews>
  <sheets>
    <sheet name="notes" sheetId="2" r:id="rId1"/>
    <sheet name="female" sheetId="3" r:id="rId2"/>
    <sheet name="male" sheetId="4" r:id="rId3"/>
    <sheet name="gender total" sheetId="5" r:id="rId4"/>
    <sheet name="territory" sheetId="6" r:id="rId5"/>
    <sheet name="med-rehab" sheetId="7" r:id="rId6"/>
    <sheet name="injury" sheetId="8" r:id="rId7"/>
    <sheet name="occupation" sheetId="9" r:id="rId8"/>
    <sheet name="expense range" sheetId="10" r:id="rId9"/>
  </sheets>
  <definedNames>
    <definedName name="_xlnm._FilterDatabase" localSheetId="8" hidden="1">'expense range'!$A$5:$O$5</definedName>
    <definedName name="_xlnm._FilterDatabase" localSheetId="1" hidden="1">female!$A$5:$G$226</definedName>
    <definedName name="_xlnm._FilterDatabase" localSheetId="3" hidden="1">'gender total'!$A$5:$G$146</definedName>
    <definedName name="_xlnm._FilterDatabase" localSheetId="6" hidden="1">injury!$A$5:$G$199</definedName>
    <definedName name="_xlnm._FilterDatabase" localSheetId="2" hidden="1">male!$A$5:$G$147</definedName>
    <definedName name="_xlnm._FilterDatabase" localSheetId="5" hidden="1">'med-rehab'!$A$5:$G$354</definedName>
    <definedName name="_xlnm._FilterDatabase" localSheetId="7" hidden="1">occupation!$A$5:$G$436</definedName>
    <definedName name="_xlnm._FilterDatabase" localSheetId="4" hidden="1">territory!$A$5:$Q$5</definedName>
    <definedName name="_xlnm.Print_Area" localSheetId="8">'expense range'!$A$1:$O$20</definedName>
    <definedName name="_xlnm.Print_Area" localSheetId="1">female!$A$1:$G$243</definedName>
    <definedName name="_xlnm.Print_Area" localSheetId="3">'gender total'!$A$1:$G$242</definedName>
    <definedName name="_xlnm.Print_Area" localSheetId="6">injury!$A$1:$G$243</definedName>
    <definedName name="_xlnm.Print_Area" localSheetId="5">'med-rehab'!$A$1:$G$366</definedName>
    <definedName name="_xlnm.Print_Area" localSheetId="7">occupation!$A$1:$G$432</definedName>
    <definedName name="_xlnm.Print_Area" localSheetId="4">territory!$A$1:$G$135</definedName>
    <definedName name="_xlnm.Print_Titles" localSheetId="1">female!$1:$5</definedName>
    <definedName name="_xlnm.Print_Titles" localSheetId="3">'gender total'!$1:$5</definedName>
    <definedName name="_xlnm.Print_Titles" localSheetId="6">injury!$1:$5</definedName>
    <definedName name="_xlnm.Print_Titles" localSheetId="2">male!$1:$5</definedName>
    <definedName name="_xlnm.Print_Titles" localSheetId="5">'med-rehab'!$1:$5</definedName>
    <definedName name="_xlnm.Print_Titles" localSheetId="7">occupation!$1:$5</definedName>
    <definedName name="_xlnm.Print_Titles" localSheetId="4">territory!$1:$5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7" l="1"/>
  <c r="F59" i="7" l="1"/>
  <c r="G59" i="7"/>
  <c r="F410" i="9" l="1"/>
  <c r="E410" i="9"/>
  <c r="F383" i="9"/>
  <c r="G383" i="9"/>
  <c r="D383" i="9"/>
  <c r="F356" i="9"/>
  <c r="G356" i="9"/>
  <c r="D356" i="9"/>
  <c r="F329" i="9"/>
  <c r="G329" i="9"/>
  <c r="D329" i="9"/>
  <c r="F302" i="9"/>
  <c r="G302" i="9"/>
  <c r="D302" i="9"/>
  <c r="F275" i="9"/>
  <c r="G275" i="9"/>
  <c r="D275" i="9"/>
  <c r="F248" i="9"/>
  <c r="G248" i="9"/>
  <c r="D248" i="9"/>
  <c r="F221" i="9"/>
  <c r="G221" i="9"/>
  <c r="D221" i="9"/>
  <c r="F194" i="9"/>
  <c r="G194" i="9"/>
  <c r="D194" i="9"/>
  <c r="F167" i="9"/>
  <c r="G167" i="9"/>
  <c r="D167" i="9"/>
  <c r="F140" i="9"/>
  <c r="G140" i="9"/>
  <c r="D140" i="9"/>
  <c r="F113" i="9"/>
  <c r="G113" i="9"/>
  <c r="D113" i="9"/>
  <c r="F86" i="9"/>
  <c r="G86" i="9"/>
  <c r="D86" i="9"/>
  <c r="F59" i="9"/>
  <c r="G59" i="9"/>
  <c r="D59" i="9"/>
  <c r="G437" i="9"/>
  <c r="F32" i="9"/>
  <c r="G32" i="9"/>
  <c r="D32" i="9"/>
  <c r="F221" i="8"/>
  <c r="G221" i="8"/>
  <c r="D221" i="8"/>
  <c r="F194" i="8"/>
  <c r="G194" i="8"/>
  <c r="D194" i="8"/>
  <c r="F167" i="8"/>
  <c r="G167" i="8"/>
  <c r="D167" i="8"/>
  <c r="F140" i="8"/>
  <c r="G140" i="8"/>
  <c r="D140" i="8"/>
  <c r="F113" i="8"/>
  <c r="G113" i="8"/>
  <c r="D113" i="8"/>
  <c r="F86" i="8"/>
  <c r="G86" i="8"/>
  <c r="D86" i="8"/>
  <c r="F59" i="8"/>
  <c r="G59" i="8"/>
  <c r="D59" i="8"/>
  <c r="F32" i="8"/>
  <c r="G32" i="8"/>
  <c r="G248" i="8"/>
  <c r="E248" i="8"/>
  <c r="C248" i="8"/>
  <c r="D32" i="8" s="1"/>
  <c r="F344" i="7"/>
  <c r="E344" i="7"/>
  <c r="F317" i="7"/>
  <c r="G317" i="7"/>
  <c r="D317" i="7"/>
  <c r="F290" i="7"/>
  <c r="G290" i="7"/>
  <c r="D290" i="7"/>
  <c r="F269" i="7"/>
  <c r="G269" i="7"/>
  <c r="D269" i="7"/>
  <c r="F242" i="7"/>
  <c r="G242" i="7"/>
  <c r="D242" i="7"/>
  <c r="F221" i="7"/>
  <c r="G221" i="7"/>
  <c r="D221" i="7"/>
  <c r="F194" i="7"/>
  <c r="G194" i="7"/>
  <c r="D194" i="7"/>
  <c r="F167" i="7"/>
  <c r="G167" i="7"/>
  <c r="F437" i="9" l="1"/>
  <c r="D248" i="8"/>
  <c r="F248" i="8"/>
  <c r="D167" i="7" l="1"/>
  <c r="F140" i="7"/>
  <c r="G140" i="7"/>
  <c r="D140" i="7"/>
  <c r="G86" i="7"/>
  <c r="F86" i="7"/>
  <c r="D86" i="7"/>
  <c r="G32" i="7"/>
  <c r="F32" i="7"/>
  <c r="D32" i="7"/>
  <c r="G371" i="7"/>
  <c r="F371" i="7"/>
  <c r="G112" i="7"/>
  <c r="G113" i="7"/>
  <c r="F112" i="7"/>
  <c r="F113" i="7"/>
  <c r="E112" i="7"/>
  <c r="E113" i="7"/>
  <c r="D112" i="7"/>
  <c r="D113" i="7"/>
  <c r="C113" i="7"/>
  <c r="G113" i="6"/>
  <c r="F113" i="6"/>
  <c r="D113" i="6"/>
  <c r="G86" i="6"/>
  <c r="G59" i="6"/>
  <c r="E140" i="6"/>
  <c r="F32" i="6" s="1"/>
  <c r="C140" i="6"/>
  <c r="D32" i="6" s="1"/>
  <c r="G32" i="6"/>
  <c r="E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22" i="4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22" i="3"/>
  <c r="E248" i="5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194" i="4"/>
  <c r="G167" i="4"/>
  <c r="G140" i="4"/>
  <c r="G113" i="4"/>
  <c r="G86" i="4"/>
  <c r="G59" i="4"/>
  <c r="G32" i="4"/>
  <c r="E248" i="4"/>
  <c r="G248" i="4"/>
  <c r="G221" i="3"/>
  <c r="D221" i="3"/>
  <c r="G194" i="3"/>
  <c r="F194" i="3"/>
  <c r="G167" i="3"/>
  <c r="G140" i="3"/>
  <c r="G113" i="3"/>
  <c r="G86" i="3"/>
  <c r="G59" i="3"/>
  <c r="G58" i="3"/>
  <c r="G32" i="3"/>
  <c r="C248" i="5"/>
  <c r="C7" i="5"/>
  <c r="E7" i="5"/>
  <c r="G7" i="5" s="1"/>
  <c r="C8" i="5"/>
  <c r="E8" i="5"/>
  <c r="G8" i="5" s="1"/>
  <c r="C9" i="5"/>
  <c r="E9" i="5"/>
  <c r="C10" i="5"/>
  <c r="E10" i="5"/>
  <c r="C11" i="5"/>
  <c r="E11" i="5"/>
  <c r="C12" i="5"/>
  <c r="E12" i="5"/>
  <c r="G12" i="5" s="1"/>
  <c r="C13" i="5"/>
  <c r="E13" i="5"/>
  <c r="G13" i="5" s="1"/>
  <c r="C14" i="5"/>
  <c r="E14" i="5"/>
  <c r="C15" i="5"/>
  <c r="E15" i="5"/>
  <c r="C16" i="5"/>
  <c r="E16" i="5"/>
  <c r="C17" i="5"/>
  <c r="E17" i="5"/>
  <c r="G17" i="5" s="1"/>
  <c r="C18" i="5"/>
  <c r="E18" i="5"/>
  <c r="G18" i="5" s="1"/>
  <c r="C19" i="5"/>
  <c r="E19" i="5"/>
  <c r="C20" i="5"/>
  <c r="E20" i="5"/>
  <c r="G20" i="5" s="1"/>
  <c r="C21" i="5"/>
  <c r="E21" i="5"/>
  <c r="C22" i="5"/>
  <c r="G22" i="5" s="1"/>
  <c r="E22" i="5"/>
  <c r="C23" i="5"/>
  <c r="E23" i="5"/>
  <c r="G23" i="5" s="1"/>
  <c r="C24" i="5"/>
  <c r="E24" i="5"/>
  <c r="C25" i="5"/>
  <c r="E25" i="5"/>
  <c r="G25" i="5"/>
  <c r="C26" i="5"/>
  <c r="E26" i="5"/>
  <c r="C27" i="5"/>
  <c r="E27" i="5"/>
  <c r="C28" i="5"/>
  <c r="E28" i="5"/>
  <c r="G28" i="5" s="1"/>
  <c r="C29" i="5"/>
  <c r="E29" i="5"/>
  <c r="C30" i="5"/>
  <c r="E30" i="5"/>
  <c r="G30" i="5"/>
  <c r="C31" i="5"/>
  <c r="E31" i="5"/>
  <c r="G31" i="5"/>
  <c r="C32" i="5"/>
  <c r="E32" i="5"/>
  <c r="C33" i="5"/>
  <c r="E33" i="5"/>
  <c r="C34" i="5"/>
  <c r="E34" i="5"/>
  <c r="G34" i="5"/>
  <c r="C35" i="5"/>
  <c r="E35" i="5"/>
  <c r="G35" i="5" s="1"/>
  <c r="C36" i="5"/>
  <c r="E36" i="5"/>
  <c r="C37" i="5"/>
  <c r="G37" i="5" s="1"/>
  <c r="E37" i="5"/>
  <c r="C38" i="5"/>
  <c r="E38" i="5"/>
  <c r="C39" i="5"/>
  <c r="E39" i="5"/>
  <c r="G39" i="5"/>
  <c r="C40" i="5"/>
  <c r="E40" i="5"/>
  <c r="G40" i="5" s="1"/>
  <c r="C41" i="5"/>
  <c r="E41" i="5"/>
  <c r="C42" i="5"/>
  <c r="E42" i="5"/>
  <c r="G42" i="5" s="1"/>
  <c r="C43" i="5"/>
  <c r="E43" i="5"/>
  <c r="G43" i="5" s="1"/>
  <c r="C44" i="5"/>
  <c r="E44" i="5"/>
  <c r="G44" i="5"/>
  <c r="C45" i="5"/>
  <c r="E45" i="5"/>
  <c r="C46" i="5"/>
  <c r="E46" i="5"/>
  <c r="C47" i="5"/>
  <c r="E47" i="5"/>
  <c r="G47" i="5" s="1"/>
  <c r="C48" i="5"/>
  <c r="E48" i="5"/>
  <c r="C49" i="5"/>
  <c r="G49" i="5" s="1"/>
  <c r="E49" i="5"/>
  <c r="C50" i="5"/>
  <c r="E50" i="5"/>
  <c r="C51" i="5"/>
  <c r="E51" i="5"/>
  <c r="G51" i="5" s="1"/>
  <c r="C52" i="5"/>
  <c r="E52" i="5"/>
  <c r="G52" i="5" s="1"/>
  <c r="C53" i="5"/>
  <c r="E53" i="5"/>
  <c r="G53" i="5" s="1"/>
  <c r="C54" i="5"/>
  <c r="E54" i="5"/>
  <c r="C55" i="5"/>
  <c r="E55" i="5"/>
  <c r="C56" i="5"/>
  <c r="E56" i="5"/>
  <c r="G56" i="5" s="1"/>
  <c r="C57" i="5"/>
  <c r="E57" i="5"/>
  <c r="C58" i="5"/>
  <c r="E58" i="5"/>
  <c r="G58" i="5" s="1"/>
  <c r="C59" i="5"/>
  <c r="E59" i="5"/>
  <c r="C60" i="5"/>
  <c r="G60" i="5" s="1"/>
  <c r="E60" i="5"/>
  <c r="C61" i="5"/>
  <c r="E61" i="5"/>
  <c r="C62" i="5"/>
  <c r="E62" i="5"/>
  <c r="C63" i="5"/>
  <c r="E63" i="5"/>
  <c r="C64" i="5"/>
  <c r="E64" i="5"/>
  <c r="C65" i="5"/>
  <c r="E65" i="5"/>
  <c r="G65" i="5" s="1"/>
  <c r="C66" i="5"/>
  <c r="E66" i="5"/>
  <c r="C67" i="5"/>
  <c r="E67" i="5"/>
  <c r="G67" i="5"/>
  <c r="C68" i="5"/>
  <c r="E68" i="5"/>
  <c r="C69" i="5"/>
  <c r="E69" i="5"/>
  <c r="C70" i="5"/>
  <c r="E70" i="5"/>
  <c r="G70" i="5" s="1"/>
  <c r="C71" i="5"/>
  <c r="E71" i="5"/>
  <c r="C72" i="5"/>
  <c r="E72" i="5"/>
  <c r="C73" i="5"/>
  <c r="E73" i="5"/>
  <c r="G73" i="5" s="1"/>
  <c r="C74" i="5"/>
  <c r="E74" i="5"/>
  <c r="C75" i="5"/>
  <c r="E75" i="5"/>
  <c r="G75" i="5"/>
  <c r="C76" i="5"/>
  <c r="E76" i="5"/>
  <c r="C77" i="5"/>
  <c r="E77" i="5"/>
  <c r="C78" i="5"/>
  <c r="E78" i="5"/>
  <c r="G78" i="5" s="1"/>
  <c r="C79" i="5"/>
  <c r="E79" i="5"/>
  <c r="C80" i="5"/>
  <c r="E80" i="5"/>
  <c r="G80" i="5"/>
  <c r="C81" i="5"/>
  <c r="E81" i="5"/>
  <c r="C82" i="5"/>
  <c r="E82" i="5"/>
  <c r="G82" i="5"/>
  <c r="C83" i="5"/>
  <c r="E83" i="5"/>
  <c r="G83" i="5" s="1"/>
  <c r="C84" i="5"/>
  <c r="E84" i="5"/>
  <c r="C85" i="5"/>
  <c r="E85" i="5"/>
  <c r="C86" i="5"/>
  <c r="E86" i="5"/>
  <c r="C87" i="5"/>
  <c r="E87" i="5"/>
  <c r="G87" i="5" s="1"/>
  <c r="C88" i="5"/>
  <c r="E88" i="5"/>
  <c r="G88" i="5" s="1"/>
  <c r="C89" i="5"/>
  <c r="E89" i="5"/>
  <c r="C90" i="5"/>
  <c r="E90" i="5"/>
  <c r="C91" i="5"/>
  <c r="E91" i="5"/>
  <c r="G91" i="5" s="1"/>
  <c r="C92" i="5"/>
  <c r="E92" i="5"/>
  <c r="C93" i="5"/>
  <c r="E93" i="5"/>
  <c r="C94" i="5"/>
  <c r="E94" i="5"/>
  <c r="C95" i="5"/>
  <c r="E95" i="5"/>
  <c r="G95" i="5" s="1"/>
  <c r="C96" i="5"/>
  <c r="E96" i="5"/>
  <c r="G96" i="5"/>
  <c r="C97" i="5"/>
  <c r="E97" i="5"/>
  <c r="C98" i="5"/>
  <c r="G98" i="5" s="1"/>
  <c r="E98" i="5"/>
  <c r="C99" i="5"/>
  <c r="E99" i="5"/>
  <c r="C100" i="5"/>
  <c r="E100" i="5"/>
  <c r="G100" i="5" s="1"/>
  <c r="C101" i="5"/>
  <c r="E101" i="5"/>
  <c r="G101" i="5"/>
  <c r="C102" i="5"/>
  <c r="E102" i="5"/>
  <c r="C103" i="5"/>
  <c r="E103" i="5"/>
  <c r="C104" i="5"/>
  <c r="E104" i="5"/>
  <c r="G104" i="5"/>
  <c r="C105" i="5"/>
  <c r="E105" i="5"/>
  <c r="C106" i="5"/>
  <c r="E106" i="5"/>
  <c r="G106" i="5"/>
  <c r="C107" i="5"/>
  <c r="E107" i="5"/>
  <c r="C108" i="5"/>
  <c r="E108" i="5"/>
  <c r="C109" i="5"/>
  <c r="E109" i="5"/>
  <c r="G109" i="5"/>
  <c r="C110" i="5"/>
  <c r="E110" i="5"/>
  <c r="C111" i="5"/>
  <c r="E111" i="5"/>
  <c r="G111" i="5"/>
  <c r="C112" i="5"/>
  <c r="E112" i="5"/>
  <c r="C113" i="5"/>
  <c r="E113" i="5"/>
  <c r="G113" i="5" s="1"/>
  <c r="C114" i="5"/>
  <c r="E114" i="5"/>
  <c r="G114" i="5"/>
  <c r="C115" i="5"/>
  <c r="E115" i="5"/>
  <c r="G115" i="5"/>
  <c r="C116" i="5"/>
  <c r="E116" i="5"/>
  <c r="C117" i="5"/>
  <c r="E117" i="5"/>
  <c r="C118" i="5"/>
  <c r="E118" i="5"/>
  <c r="G118" i="5" s="1"/>
  <c r="C119" i="5"/>
  <c r="E119" i="5"/>
  <c r="G119" i="5" s="1"/>
  <c r="C120" i="5"/>
  <c r="E120" i="5"/>
  <c r="G120" i="5"/>
  <c r="C121" i="5"/>
  <c r="E121" i="5"/>
  <c r="C122" i="5"/>
  <c r="E122" i="5"/>
  <c r="C123" i="5"/>
  <c r="E123" i="5"/>
  <c r="C124" i="5"/>
  <c r="E124" i="5"/>
  <c r="G124" i="5" s="1"/>
  <c r="C125" i="5"/>
  <c r="E125" i="5"/>
  <c r="C126" i="5"/>
  <c r="E126" i="5"/>
  <c r="G126" i="5"/>
  <c r="C127" i="5"/>
  <c r="E127" i="5"/>
  <c r="G127" i="5"/>
  <c r="C128" i="5"/>
  <c r="E128" i="5"/>
  <c r="G128" i="5" s="1"/>
  <c r="C129" i="5"/>
  <c r="E129" i="5"/>
  <c r="C130" i="5"/>
  <c r="E130" i="5"/>
  <c r="C131" i="5"/>
  <c r="E131" i="5"/>
  <c r="G131" i="5" s="1"/>
  <c r="C132" i="5"/>
  <c r="E132" i="5"/>
  <c r="G132" i="5"/>
  <c r="C133" i="5"/>
  <c r="E133" i="5"/>
  <c r="G133" i="5" s="1"/>
  <c r="C134" i="5"/>
  <c r="E134" i="5"/>
  <c r="C135" i="5"/>
  <c r="E135" i="5"/>
  <c r="G135" i="5"/>
  <c r="C136" i="5"/>
  <c r="E136" i="5"/>
  <c r="G136" i="5" s="1"/>
  <c r="C137" i="5"/>
  <c r="E137" i="5"/>
  <c r="C138" i="5"/>
  <c r="E138" i="5"/>
  <c r="G138" i="5" s="1"/>
  <c r="C139" i="5"/>
  <c r="E139" i="5"/>
  <c r="C140" i="5"/>
  <c r="E140" i="5"/>
  <c r="G140" i="5" s="1"/>
  <c r="C141" i="5"/>
  <c r="E141" i="5"/>
  <c r="C142" i="5"/>
  <c r="E142" i="5"/>
  <c r="C143" i="5"/>
  <c r="E143" i="5"/>
  <c r="C144" i="5"/>
  <c r="G144" i="5" s="1"/>
  <c r="E144" i="5"/>
  <c r="C145" i="5"/>
  <c r="E145" i="5"/>
  <c r="G145" i="5" s="1"/>
  <c r="C146" i="5"/>
  <c r="E146" i="5"/>
  <c r="C147" i="5"/>
  <c r="E147" i="5"/>
  <c r="C148" i="5"/>
  <c r="E148" i="5"/>
  <c r="G148" i="5" s="1"/>
  <c r="C149" i="5"/>
  <c r="E149" i="5"/>
  <c r="G149" i="5" s="1"/>
  <c r="C150" i="5"/>
  <c r="E150" i="5"/>
  <c r="G150" i="5" s="1"/>
  <c r="C151" i="5"/>
  <c r="E151" i="5"/>
  <c r="C152" i="5"/>
  <c r="E152" i="5"/>
  <c r="G152" i="5"/>
  <c r="C153" i="5"/>
  <c r="E153" i="5"/>
  <c r="C154" i="5"/>
  <c r="E154" i="5"/>
  <c r="C155" i="5"/>
  <c r="E155" i="5"/>
  <c r="G155" i="5" s="1"/>
  <c r="C156" i="5"/>
  <c r="E156" i="5"/>
  <c r="C157" i="5"/>
  <c r="E157" i="5"/>
  <c r="G157" i="5" s="1"/>
  <c r="C158" i="5"/>
  <c r="E158" i="5"/>
  <c r="C159" i="5"/>
  <c r="E159" i="5"/>
  <c r="C160" i="5"/>
  <c r="E160" i="5"/>
  <c r="G160" i="5" s="1"/>
  <c r="C161" i="5"/>
  <c r="E161" i="5"/>
  <c r="C162" i="5"/>
  <c r="E162" i="5"/>
  <c r="G162" i="5" s="1"/>
  <c r="C163" i="5"/>
  <c r="E163" i="5"/>
  <c r="G163" i="5"/>
  <c r="C164" i="5"/>
  <c r="E164" i="5"/>
  <c r="C165" i="5"/>
  <c r="E165" i="5"/>
  <c r="C166" i="5"/>
  <c r="E166" i="5"/>
  <c r="C167" i="5"/>
  <c r="E167" i="5"/>
  <c r="G167" i="5" s="1"/>
  <c r="C168" i="5"/>
  <c r="E168" i="5"/>
  <c r="C169" i="5"/>
  <c r="E169" i="5"/>
  <c r="C170" i="5"/>
  <c r="E170" i="5"/>
  <c r="C171" i="5"/>
  <c r="E171" i="5"/>
  <c r="G171" i="5"/>
  <c r="C172" i="5"/>
  <c r="E172" i="5"/>
  <c r="G172" i="5" s="1"/>
  <c r="C173" i="5"/>
  <c r="E173" i="5"/>
  <c r="C174" i="5"/>
  <c r="E174" i="5"/>
  <c r="G174" i="5"/>
  <c r="C175" i="5"/>
  <c r="E175" i="5"/>
  <c r="G175" i="5" s="1"/>
  <c r="C176" i="5"/>
  <c r="E176" i="5"/>
  <c r="G176" i="5" s="1"/>
  <c r="C177" i="5"/>
  <c r="E177" i="5"/>
  <c r="C178" i="5"/>
  <c r="E178" i="5"/>
  <c r="C179" i="5"/>
  <c r="E179" i="5"/>
  <c r="G179" i="5" s="1"/>
  <c r="C180" i="5"/>
  <c r="E180" i="5"/>
  <c r="G180" i="5" s="1"/>
  <c r="C181" i="5"/>
  <c r="E181" i="5"/>
  <c r="G181" i="5" s="1"/>
  <c r="C182" i="5"/>
  <c r="E182" i="5"/>
  <c r="C183" i="5"/>
  <c r="G183" i="5" s="1"/>
  <c r="E183" i="5"/>
  <c r="C184" i="5"/>
  <c r="E184" i="5"/>
  <c r="G184" i="5" s="1"/>
  <c r="C185" i="5"/>
  <c r="E185" i="5"/>
  <c r="G185" i="5" s="1"/>
  <c r="C186" i="5"/>
  <c r="E186" i="5"/>
  <c r="G186" i="5" s="1"/>
  <c r="C187" i="5"/>
  <c r="E187" i="5"/>
  <c r="C188" i="5"/>
  <c r="E188" i="5"/>
  <c r="G188" i="5" s="1"/>
  <c r="C189" i="5"/>
  <c r="E189" i="5"/>
  <c r="C190" i="5"/>
  <c r="E190" i="5"/>
  <c r="G190" i="5"/>
  <c r="C191" i="5"/>
  <c r="E191" i="5"/>
  <c r="C192" i="5"/>
  <c r="E192" i="5"/>
  <c r="G192" i="5"/>
  <c r="C193" i="5"/>
  <c r="G193" i="5" s="1"/>
  <c r="E193" i="5"/>
  <c r="C194" i="5"/>
  <c r="E194" i="5"/>
  <c r="C195" i="5"/>
  <c r="E195" i="5"/>
  <c r="C196" i="5"/>
  <c r="E196" i="5"/>
  <c r="G196" i="5" s="1"/>
  <c r="C197" i="5"/>
  <c r="E197" i="5"/>
  <c r="G197" i="5"/>
  <c r="C198" i="5"/>
  <c r="E198" i="5"/>
  <c r="C199" i="5"/>
  <c r="E199" i="5"/>
  <c r="C200" i="5"/>
  <c r="E200" i="5"/>
  <c r="G200" i="5"/>
  <c r="C201" i="5"/>
  <c r="E201" i="5"/>
  <c r="C202" i="5"/>
  <c r="E202" i="5"/>
  <c r="C203" i="5"/>
  <c r="E203" i="5"/>
  <c r="G203" i="5" s="1"/>
  <c r="C204" i="5"/>
  <c r="E204" i="5"/>
  <c r="C205" i="5"/>
  <c r="E205" i="5"/>
  <c r="G205" i="5" s="1"/>
  <c r="C206" i="5"/>
  <c r="E206" i="5"/>
  <c r="C207" i="5"/>
  <c r="E207" i="5"/>
  <c r="C208" i="5"/>
  <c r="E208" i="5"/>
  <c r="G208" i="5" s="1"/>
  <c r="C209" i="5"/>
  <c r="E209" i="5"/>
  <c r="C210" i="5"/>
  <c r="E210" i="5"/>
  <c r="G210" i="5"/>
  <c r="C211" i="5"/>
  <c r="E211" i="5"/>
  <c r="G211" i="5" s="1"/>
  <c r="C212" i="5"/>
  <c r="E212" i="5"/>
  <c r="G212" i="5"/>
  <c r="C213" i="5"/>
  <c r="E213" i="5"/>
  <c r="C214" i="5"/>
  <c r="E214" i="5"/>
  <c r="G214" i="5" s="1"/>
  <c r="C215" i="5"/>
  <c r="E215" i="5"/>
  <c r="C216" i="5"/>
  <c r="E216" i="5"/>
  <c r="G216" i="5"/>
  <c r="C217" i="5"/>
  <c r="E217" i="5"/>
  <c r="G217" i="5"/>
  <c r="C218" i="5"/>
  <c r="E218" i="5"/>
  <c r="C219" i="5"/>
  <c r="G219" i="5" s="1"/>
  <c r="E219" i="5"/>
  <c r="C220" i="5"/>
  <c r="E220" i="5"/>
  <c r="G220" i="5" s="1"/>
  <c r="C221" i="5"/>
  <c r="E221" i="5"/>
  <c r="G221" i="5"/>
  <c r="G248" i="3"/>
  <c r="C248" i="3"/>
  <c r="C222" i="3"/>
  <c r="G436" i="9"/>
  <c r="E409" i="9"/>
  <c r="F409" i="9" s="1"/>
  <c r="F382" i="9"/>
  <c r="G382" i="9"/>
  <c r="D382" i="9"/>
  <c r="F355" i="9"/>
  <c r="G355" i="9"/>
  <c r="D355" i="9"/>
  <c r="F328" i="9"/>
  <c r="G328" i="9"/>
  <c r="D328" i="9"/>
  <c r="F301" i="9"/>
  <c r="G301" i="9"/>
  <c r="D301" i="9"/>
  <c r="F274" i="9"/>
  <c r="G274" i="9"/>
  <c r="D274" i="9"/>
  <c r="F247" i="9"/>
  <c r="G247" i="9"/>
  <c r="D247" i="9"/>
  <c r="F220" i="9"/>
  <c r="G220" i="9"/>
  <c r="D220" i="9"/>
  <c r="F193" i="9"/>
  <c r="G193" i="9"/>
  <c r="D193" i="9"/>
  <c r="F166" i="9"/>
  <c r="G166" i="9"/>
  <c r="D166" i="9"/>
  <c r="F139" i="9"/>
  <c r="G139" i="9"/>
  <c r="D139" i="9"/>
  <c r="F112" i="9"/>
  <c r="G112" i="9"/>
  <c r="D112" i="9"/>
  <c r="F85" i="9"/>
  <c r="G85" i="9"/>
  <c r="D85" i="9"/>
  <c r="F58" i="9"/>
  <c r="G58" i="9"/>
  <c r="D58" i="9"/>
  <c r="F31" i="9"/>
  <c r="G31" i="9"/>
  <c r="D31" i="9"/>
  <c r="G209" i="5" l="1"/>
  <c r="G170" i="5"/>
  <c r="G147" i="5"/>
  <c r="G218" i="5"/>
  <c r="G213" i="5"/>
  <c r="G46" i="5"/>
  <c r="G123" i="5"/>
  <c r="G97" i="5"/>
  <c r="D59" i="3"/>
  <c r="D59" i="5" s="1"/>
  <c r="D140" i="4"/>
  <c r="D86" i="4"/>
  <c r="G102" i="5"/>
  <c r="G63" i="5"/>
  <c r="G57" i="5"/>
  <c r="G195" i="5"/>
  <c r="G68" i="5"/>
  <c r="D167" i="4"/>
  <c r="G116" i="5"/>
  <c r="F140" i="4"/>
  <c r="F32" i="4"/>
  <c r="F248" i="4" s="1"/>
  <c r="F248" i="5" s="1"/>
  <c r="F221" i="4"/>
  <c r="F248" i="3"/>
  <c r="G121" i="5"/>
  <c r="F113" i="4"/>
  <c r="G165" i="5"/>
  <c r="G142" i="5"/>
  <c r="G54" i="5"/>
  <c r="G32" i="5"/>
  <c r="F59" i="4"/>
  <c r="F86" i="4"/>
  <c r="G72" i="5"/>
  <c r="G24" i="5"/>
  <c r="G194" i="5"/>
  <c r="G156" i="5"/>
  <c r="G77" i="5"/>
  <c r="G61" i="5"/>
  <c r="G29" i="5"/>
  <c r="G204" i="5"/>
  <c r="G198" i="5"/>
  <c r="G166" i="5"/>
  <c r="G161" i="5"/>
  <c r="G93" i="5"/>
  <c r="G33" i="5"/>
  <c r="G16" i="5"/>
  <c r="F59" i="6"/>
  <c r="F86" i="6"/>
  <c r="D86" i="6"/>
  <c r="D59" i="6"/>
  <c r="D140" i="6" s="1"/>
  <c r="F140" i="6"/>
  <c r="G140" i="6"/>
  <c r="D59" i="4"/>
  <c r="D221" i="4"/>
  <c r="D221" i="5" s="1"/>
  <c r="D113" i="4"/>
  <c r="D113" i="3"/>
  <c r="D113" i="5" s="1"/>
  <c r="D32" i="4"/>
  <c r="D194" i="4"/>
  <c r="F140" i="3"/>
  <c r="F140" i="5" s="1"/>
  <c r="F194" i="4"/>
  <c r="F194" i="5" s="1"/>
  <c r="F167" i="4"/>
  <c r="F86" i="3"/>
  <c r="F221" i="3"/>
  <c r="G248" i="5"/>
  <c r="D140" i="3"/>
  <c r="F59" i="3"/>
  <c r="F59" i="5" s="1"/>
  <c r="D167" i="3"/>
  <c r="D167" i="5" s="1"/>
  <c r="D32" i="3"/>
  <c r="F167" i="3"/>
  <c r="F113" i="3"/>
  <c r="F32" i="3"/>
  <c r="D86" i="3"/>
  <c r="D194" i="3"/>
  <c r="G215" i="5"/>
  <c r="G125" i="5"/>
  <c r="G27" i="5"/>
  <c r="G90" i="5"/>
  <c r="G36" i="5"/>
  <c r="G21" i="5"/>
  <c r="G159" i="5"/>
  <c r="G66" i="5"/>
  <c r="G169" i="5"/>
  <c r="G164" i="5"/>
  <c r="G45" i="5"/>
  <c r="G81" i="5"/>
  <c r="G55" i="5"/>
  <c r="G86" i="5"/>
  <c r="G189" i="5"/>
  <c r="G85" i="5"/>
  <c r="G130" i="5"/>
  <c r="G202" i="5"/>
  <c r="G207" i="5"/>
  <c r="G154" i="5"/>
  <c r="G41" i="5"/>
  <c r="G26" i="5"/>
  <c r="G178" i="5"/>
  <c r="G153" i="5"/>
  <c r="G134" i="5"/>
  <c r="G110" i="5"/>
  <c r="G105" i="5"/>
  <c r="G50" i="5"/>
  <c r="G15" i="5"/>
  <c r="G206" i="5"/>
  <c r="G187" i="5"/>
  <c r="G173" i="5"/>
  <c r="G94" i="5"/>
  <c r="G84" i="5"/>
  <c r="G79" i="5"/>
  <c r="G69" i="5"/>
  <c r="G182" i="5"/>
  <c r="G177" i="5"/>
  <c r="G99" i="5"/>
  <c r="G19" i="5"/>
  <c r="G14" i="5"/>
  <c r="G9" i="5"/>
  <c r="G139" i="5"/>
  <c r="G89" i="5"/>
  <c r="G158" i="5"/>
  <c r="G74" i="5"/>
  <c r="G201" i="5"/>
  <c r="G168" i="5"/>
  <c r="G199" i="5"/>
  <c r="G151" i="5"/>
  <c r="G146" i="5"/>
  <c r="G141" i="5"/>
  <c r="G137" i="5"/>
  <c r="G122" i="5"/>
  <c r="G117" i="5"/>
  <c r="G108" i="5"/>
  <c r="G103" i="5"/>
  <c r="G92" i="5"/>
  <c r="G62" i="5"/>
  <c r="G48" i="5"/>
  <c r="G38" i="5"/>
  <c r="G129" i="5"/>
  <c r="G107" i="5"/>
  <c r="G76" i="5"/>
  <c r="G71" i="5"/>
  <c r="G143" i="5"/>
  <c r="G64" i="5"/>
  <c r="G11" i="5"/>
  <c r="G59" i="5"/>
  <c r="G191" i="5"/>
  <c r="G112" i="5"/>
  <c r="G10" i="5"/>
  <c r="F436" i="9"/>
  <c r="E247" i="8"/>
  <c r="F85" i="8" s="1"/>
  <c r="C247" i="8"/>
  <c r="D220" i="8" s="1"/>
  <c r="G220" i="8"/>
  <c r="G193" i="8"/>
  <c r="G166" i="8"/>
  <c r="G139" i="8"/>
  <c r="G112" i="8"/>
  <c r="G85" i="8"/>
  <c r="G58" i="8"/>
  <c r="G31" i="8"/>
  <c r="C114" i="6"/>
  <c r="D140" i="5" l="1"/>
  <c r="D248" i="4"/>
  <c r="F221" i="5"/>
  <c r="D194" i="5"/>
  <c r="F32" i="5"/>
  <c r="F86" i="5"/>
  <c r="F113" i="5"/>
  <c r="D248" i="3"/>
  <c r="D31" i="8"/>
  <c r="D139" i="8"/>
  <c r="F193" i="8"/>
  <c r="G247" i="8"/>
  <c r="F166" i="8"/>
  <c r="D193" i="8"/>
  <c r="F220" i="8"/>
  <c r="F31" i="8"/>
  <c r="F112" i="8"/>
  <c r="F139" i="8"/>
  <c r="F58" i="8"/>
  <c r="F167" i="5"/>
  <c r="D32" i="5"/>
  <c r="D58" i="8"/>
  <c r="D166" i="8"/>
  <c r="D85" i="8"/>
  <c r="D112" i="8"/>
  <c r="G370" i="7"/>
  <c r="F370" i="7"/>
  <c r="G316" i="7"/>
  <c r="F316" i="7"/>
  <c r="D316" i="7"/>
  <c r="F289" i="7"/>
  <c r="G289" i="7"/>
  <c r="D289" i="7"/>
  <c r="F268" i="7"/>
  <c r="G268" i="7"/>
  <c r="D268" i="7"/>
  <c r="F241" i="7"/>
  <c r="G241" i="7"/>
  <c r="D241" i="7"/>
  <c r="F220" i="7"/>
  <c r="G220" i="7"/>
  <c r="D220" i="7"/>
  <c r="F193" i="7"/>
  <c r="G193" i="7"/>
  <c r="D193" i="7"/>
  <c r="F166" i="7"/>
  <c r="G166" i="7"/>
  <c r="D166" i="7"/>
  <c r="F139" i="7"/>
  <c r="G139" i="7"/>
  <c r="D139" i="7"/>
  <c r="C112" i="7"/>
  <c r="F85" i="7"/>
  <c r="G85" i="7"/>
  <c r="D85" i="7"/>
  <c r="F58" i="7"/>
  <c r="G58" i="7"/>
  <c r="D58" i="7"/>
  <c r="F31" i="7"/>
  <c r="G31" i="7"/>
  <c r="D31" i="7"/>
  <c r="G85" i="6"/>
  <c r="E139" i="6"/>
  <c r="F112" i="6" s="1"/>
  <c r="C139" i="6"/>
  <c r="G112" i="6"/>
  <c r="G58" i="6"/>
  <c r="G31" i="6"/>
  <c r="G193" i="4"/>
  <c r="G166" i="4"/>
  <c r="G139" i="4"/>
  <c r="E247" i="4"/>
  <c r="E247" i="5" s="1"/>
  <c r="C247" i="5"/>
  <c r="D85" i="4" s="1"/>
  <c r="G112" i="4"/>
  <c r="G85" i="4"/>
  <c r="G58" i="4"/>
  <c r="G31" i="4"/>
  <c r="G247" i="3"/>
  <c r="G193" i="3"/>
  <c r="G166" i="3"/>
  <c r="G139" i="3"/>
  <c r="G112" i="3"/>
  <c r="G85" i="3"/>
  <c r="G31" i="3"/>
  <c r="G220" i="3"/>
  <c r="C247" i="3"/>
  <c r="G435" i="9"/>
  <c r="E408" i="9"/>
  <c r="F408" i="9" s="1"/>
  <c r="F381" i="9"/>
  <c r="G381" i="9"/>
  <c r="D381" i="9"/>
  <c r="F354" i="9"/>
  <c r="G354" i="9"/>
  <c r="D354" i="9"/>
  <c r="F327" i="9"/>
  <c r="G327" i="9"/>
  <c r="D327" i="9"/>
  <c r="F300" i="9"/>
  <c r="G300" i="9"/>
  <c r="D300" i="9"/>
  <c r="F273" i="9"/>
  <c r="G273" i="9"/>
  <c r="D273" i="9"/>
  <c r="F246" i="9"/>
  <c r="G246" i="9"/>
  <c r="D246" i="9"/>
  <c r="F219" i="9"/>
  <c r="G219" i="9"/>
  <c r="D219" i="9"/>
  <c r="F192" i="9"/>
  <c r="G192" i="9"/>
  <c r="D192" i="9"/>
  <c r="F165" i="9"/>
  <c r="G165" i="9"/>
  <c r="D165" i="9"/>
  <c r="F138" i="9"/>
  <c r="G138" i="9"/>
  <c r="D138" i="9"/>
  <c r="F111" i="9"/>
  <c r="G111" i="9"/>
  <c r="D111" i="9"/>
  <c r="F84" i="9"/>
  <c r="G84" i="9"/>
  <c r="D84" i="9"/>
  <c r="F57" i="9"/>
  <c r="G57" i="9"/>
  <c r="D57" i="9"/>
  <c r="F30" i="9"/>
  <c r="G30" i="9"/>
  <c r="D30" i="9"/>
  <c r="F220" i="4" l="1"/>
  <c r="F85" i="4"/>
  <c r="F112" i="4"/>
  <c r="F247" i="3"/>
  <c r="F31" i="4"/>
  <c r="F139" i="4"/>
  <c r="F58" i="4"/>
  <c r="F166" i="4"/>
  <c r="F193" i="4"/>
  <c r="D247" i="8"/>
  <c r="F247" i="8"/>
  <c r="E343" i="7"/>
  <c r="F343" i="7" s="1"/>
  <c r="D193" i="4"/>
  <c r="D166" i="4"/>
  <c r="D31" i="4"/>
  <c r="D247" i="4" s="1"/>
  <c r="D220" i="4"/>
  <c r="D58" i="4"/>
  <c r="D139" i="4"/>
  <c r="D112" i="4"/>
  <c r="F166" i="3"/>
  <c r="F220" i="3"/>
  <c r="F31" i="3"/>
  <c r="F85" i="3"/>
  <c r="F139" i="3"/>
  <c r="F193" i="3"/>
  <c r="F112" i="3"/>
  <c r="F58" i="3"/>
  <c r="D58" i="3"/>
  <c r="D139" i="3"/>
  <c r="D85" i="3"/>
  <c r="D220" i="3"/>
  <c r="D31" i="3"/>
  <c r="D166" i="3"/>
  <c r="D193" i="3"/>
  <c r="D112" i="3"/>
  <c r="G247" i="5"/>
  <c r="G247" i="4"/>
  <c r="F435" i="9"/>
  <c r="F85" i="6"/>
  <c r="G139" i="6"/>
  <c r="D85" i="6"/>
  <c r="D58" i="6"/>
  <c r="D31" i="6"/>
  <c r="D112" i="6"/>
  <c r="F31" i="6"/>
  <c r="F58" i="6"/>
  <c r="E246" i="8"/>
  <c r="F111" i="8" s="1"/>
  <c r="C246" i="8"/>
  <c r="G219" i="8"/>
  <c r="G192" i="8"/>
  <c r="G165" i="8"/>
  <c r="G138" i="8"/>
  <c r="G111" i="8"/>
  <c r="G84" i="8"/>
  <c r="G57" i="8"/>
  <c r="G30" i="8"/>
  <c r="G369" i="7"/>
  <c r="F369" i="7"/>
  <c r="G315" i="7"/>
  <c r="F315" i="7"/>
  <c r="D315" i="7"/>
  <c r="F288" i="7"/>
  <c r="G288" i="7"/>
  <c r="D288" i="7"/>
  <c r="F267" i="7"/>
  <c r="G267" i="7"/>
  <c r="D267" i="7"/>
  <c r="F240" i="7"/>
  <c r="G240" i="7"/>
  <c r="D240" i="7"/>
  <c r="F219" i="7"/>
  <c r="G219" i="7"/>
  <c r="D219" i="7"/>
  <c r="F192" i="7"/>
  <c r="G192" i="7"/>
  <c r="D192" i="7"/>
  <c r="F165" i="7"/>
  <c r="G165" i="7"/>
  <c r="D165" i="7"/>
  <c r="F138" i="7"/>
  <c r="G138" i="7"/>
  <c r="D138" i="7"/>
  <c r="D248" i="5" l="1"/>
  <c r="D86" i="5"/>
  <c r="D247" i="3"/>
  <c r="D219" i="8"/>
  <c r="D30" i="8"/>
  <c r="D57" i="8"/>
  <c r="F57" i="8"/>
  <c r="D84" i="8"/>
  <c r="F84" i="8"/>
  <c r="F138" i="8"/>
  <c r="F165" i="8"/>
  <c r="F30" i="8"/>
  <c r="F192" i="8"/>
  <c r="G246" i="8"/>
  <c r="D165" i="8"/>
  <c r="D192" i="8"/>
  <c r="D138" i="8"/>
  <c r="D139" i="6"/>
  <c r="F139" i="6"/>
  <c r="F219" i="8"/>
  <c r="D111" i="8"/>
  <c r="F246" i="8" l="1"/>
  <c r="D246" i="8"/>
  <c r="F84" i="7"/>
  <c r="G84" i="7"/>
  <c r="D84" i="7"/>
  <c r="F57" i="7"/>
  <c r="G57" i="7"/>
  <c r="D57" i="7"/>
  <c r="F30" i="7"/>
  <c r="G30" i="7"/>
  <c r="D30" i="7"/>
  <c r="E111" i="7"/>
  <c r="C111" i="7"/>
  <c r="E342" i="7" l="1"/>
  <c r="F342" i="7" s="1"/>
  <c r="F111" i="7"/>
  <c r="G111" i="7"/>
  <c r="D111" i="7"/>
  <c r="G111" i="6"/>
  <c r="G84" i="6"/>
  <c r="G57" i="6"/>
  <c r="G30" i="6"/>
  <c r="E138" i="6"/>
  <c r="F111" i="6" s="1"/>
  <c r="C138" i="6"/>
  <c r="D111" i="6" s="1"/>
  <c r="E246" i="4"/>
  <c r="E246" i="5" s="1"/>
  <c r="C246" i="5"/>
  <c r="D84" i="4" s="1"/>
  <c r="G192" i="4"/>
  <c r="G165" i="4"/>
  <c r="G138" i="4"/>
  <c r="G111" i="4"/>
  <c r="G84" i="4"/>
  <c r="G57" i="4"/>
  <c r="G30" i="4"/>
  <c r="E222" i="5"/>
  <c r="E223" i="4"/>
  <c r="E223" i="5" s="1"/>
  <c r="E224" i="4"/>
  <c r="E224" i="5" s="1"/>
  <c r="E225" i="4"/>
  <c r="E225" i="5" s="1"/>
  <c r="E226" i="4"/>
  <c r="E226" i="5" s="1"/>
  <c r="E227" i="4"/>
  <c r="E227" i="5" s="1"/>
  <c r="E228" i="4"/>
  <c r="E228" i="5" s="1"/>
  <c r="E229" i="4"/>
  <c r="E229" i="5" s="1"/>
  <c r="E230" i="4"/>
  <c r="E230" i="5" s="1"/>
  <c r="E231" i="4"/>
  <c r="E231" i="5" s="1"/>
  <c r="E232" i="4"/>
  <c r="E232" i="5" s="1"/>
  <c r="E233" i="4"/>
  <c r="E233" i="5" s="1"/>
  <c r="E234" i="4"/>
  <c r="E234" i="5" s="1"/>
  <c r="E235" i="4"/>
  <c r="E235" i="5" s="1"/>
  <c r="E236" i="4"/>
  <c r="E236" i="5" s="1"/>
  <c r="E237" i="4"/>
  <c r="E237" i="5" s="1"/>
  <c r="E238" i="4"/>
  <c r="E238" i="5" s="1"/>
  <c r="E239" i="4"/>
  <c r="E239" i="5" s="1"/>
  <c r="E240" i="4"/>
  <c r="E240" i="5" s="1"/>
  <c r="E241" i="4"/>
  <c r="E241" i="5" s="1"/>
  <c r="E242" i="4"/>
  <c r="E242" i="5" s="1"/>
  <c r="E243" i="4"/>
  <c r="E243" i="5" s="1"/>
  <c r="E244" i="4"/>
  <c r="E244" i="5" s="1"/>
  <c r="E245" i="4"/>
  <c r="E245" i="5" s="1"/>
  <c r="G219" i="3"/>
  <c r="G192" i="3"/>
  <c r="G165" i="3"/>
  <c r="G138" i="3"/>
  <c r="G141" i="3"/>
  <c r="G111" i="3"/>
  <c r="G84" i="3"/>
  <c r="G57" i="3"/>
  <c r="G30" i="3"/>
  <c r="C246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E407" i="9"/>
  <c r="F407" i="9" s="1"/>
  <c r="F380" i="9"/>
  <c r="G380" i="9"/>
  <c r="D380" i="9"/>
  <c r="F353" i="9"/>
  <c r="G353" i="9"/>
  <c r="D353" i="9"/>
  <c r="F326" i="9"/>
  <c r="G326" i="9"/>
  <c r="D326" i="9"/>
  <c r="F299" i="9"/>
  <c r="G299" i="9"/>
  <c r="D299" i="9"/>
  <c r="F272" i="9"/>
  <c r="G272" i="9"/>
  <c r="D272" i="9"/>
  <c r="F245" i="9"/>
  <c r="G245" i="9"/>
  <c r="D245" i="9"/>
  <c r="F218" i="9"/>
  <c r="G218" i="9"/>
  <c r="D218" i="9"/>
  <c r="F191" i="9"/>
  <c r="G191" i="9"/>
  <c r="D191" i="9"/>
  <c r="F164" i="9"/>
  <c r="G164" i="9"/>
  <c r="D164" i="9"/>
  <c r="F137" i="9"/>
  <c r="G137" i="9"/>
  <c r="D137" i="9"/>
  <c r="F110" i="9"/>
  <c r="G110" i="9"/>
  <c r="D110" i="9"/>
  <c r="F83" i="9"/>
  <c r="G83" i="9"/>
  <c r="D83" i="9"/>
  <c r="G56" i="9"/>
  <c r="F56" i="9"/>
  <c r="D56" i="9"/>
  <c r="G29" i="9"/>
  <c r="F29" i="9"/>
  <c r="D29" i="9"/>
  <c r="G434" i="9"/>
  <c r="G218" i="8"/>
  <c r="G191" i="8"/>
  <c r="G164" i="8"/>
  <c r="G137" i="8"/>
  <c r="G110" i="8"/>
  <c r="G83" i="8"/>
  <c r="G56" i="8"/>
  <c r="G29" i="8"/>
  <c r="E245" i="8"/>
  <c r="F83" i="8" s="1"/>
  <c r="C245" i="8"/>
  <c r="F184" i="4" l="1"/>
  <c r="F157" i="4"/>
  <c r="F76" i="4"/>
  <c r="F238" i="3"/>
  <c r="F103" i="4"/>
  <c r="F49" i="4"/>
  <c r="F211" i="4"/>
  <c r="F22" i="4"/>
  <c r="F130" i="4"/>
  <c r="F118" i="4"/>
  <c r="F64" i="4"/>
  <c r="F226" i="3"/>
  <c r="F37" i="4"/>
  <c r="F145" i="4"/>
  <c r="F91" i="4"/>
  <c r="F10" i="4"/>
  <c r="F172" i="4"/>
  <c r="F199" i="4"/>
  <c r="F183" i="4"/>
  <c r="F156" i="4"/>
  <c r="F75" i="4"/>
  <c r="F237" i="3"/>
  <c r="F21" i="4"/>
  <c r="F102" i="4"/>
  <c r="F48" i="4"/>
  <c r="F129" i="4"/>
  <c r="F210" i="4"/>
  <c r="F117" i="4"/>
  <c r="F36" i="4"/>
  <c r="F63" i="4"/>
  <c r="F225" i="3"/>
  <c r="F90" i="4"/>
  <c r="F171" i="4"/>
  <c r="F9" i="4"/>
  <c r="F198" i="4"/>
  <c r="F144" i="4"/>
  <c r="F143" i="4"/>
  <c r="F35" i="4"/>
  <c r="F62" i="4"/>
  <c r="F116" i="4"/>
  <c r="F224" i="3"/>
  <c r="F89" i="4"/>
  <c r="F170" i="4"/>
  <c r="F197" i="4"/>
  <c r="F8" i="4"/>
  <c r="F115" i="4"/>
  <c r="F34" i="4"/>
  <c r="F61" i="4"/>
  <c r="F223" i="3"/>
  <c r="F196" i="4"/>
  <c r="F142" i="4"/>
  <c r="F88" i="4"/>
  <c r="F7" i="4"/>
  <c r="F169" i="4"/>
  <c r="F83" i="4"/>
  <c r="F245" i="3"/>
  <c r="F218" i="4"/>
  <c r="F29" i="4"/>
  <c r="F137" i="4"/>
  <c r="F56" i="4"/>
  <c r="F191" i="4"/>
  <c r="F164" i="4"/>
  <c r="F110" i="4"/>
  <c r="F232" i="3"/>
  <c r="F70" i="4"/>
  <c r="F151" i="4"/>
  <c r="F205" i="4"/>
  <c r="F43" i="4"/>
  <c r="F124" i="4"/>
  <c r="F178" i="4"/>
  <c r="F16" i="4"/>
  <c r="F97" i="4"/>
  <c r="F69" i="4"/>
  <c r="F231" i="3"/>
  <c r="F177" i="4"/>
  <c r="F96" i="4"/>
  <c r="F150" i="4"/>
  <c r="F42" i="4"/>
  <c r="F123" i="4"/>
  <c r="F15" i="4"/>
  <c r="F204" i="4"/>
  <c r="F66" i="4"/>
  <c r="F228" i="3"/>
  <c r="F174" i="4"/>
  <c r="F39" i="4"/>
  <c r="F93" i="4"/>
  <c r="F147" i="4"/>
  <c r="F120" i="4"/>
  <c r="F201" i="4"/>
  <c r="F12" i="4"/>
  <c r="F84" i="4"/>
  <c r="F246" i="3"/>
  <c r="F57" i="4"/>
  <c r="F165" i="4"/>
  <c r="F111" i="4"/>
  <c r="F219" i="4"/>
  <c r="F30" i="4"/>
  <c r="F138" i="4"/>
  <c r="F192" i="4"/>
  <c r="F209" i="4"/>
  <c r="F155" i="4"/>
  <c r="F182" i="4"/>
  <c r="F74" i="4"/>
  <c r="F236" i="3"/>
  <c r="F128" i="4"/>
  <c r="F20" i="4"/>
  <c r="F101" i="4"/>
  <c r="F47" i="4"/>
  <c r="F208" i="4"/>
  <c r="F154" i="4"/>
  <c r="F73" i="4"/>
  <c r="F235" i="3"/>
  <c r="F127" i="4"/>
  <c r="F181" i="4"/>
  <c r="F46" i="4"/>
  <c r="F19" i="4"/>
  <c r="F100" i="4"/>
  <c r="F234" i="3"/>
  <c r="F72" i="4"/>
  <c r="F18" i="4"/>
  <c r="F126" i="4"/>
  <c r="F45" i="4"/>
  <c r="F153" i="4"/>
  <c r="F180" i="4"/>
  <c r="F99" i="4"/>
  <c r="F207" i="4"/>
  <c r="F6" i="4"/>
  <c r="F114" i="4"/>
  <c r="F168" i="4"/>
  <c r="F33" i="4"/>
  <c r="F87" i="4"/>
  <c r="F222" i="3"/>
  <c r="F141" i="4"/>
  <c r="F60" i="4"/>
  <c r="F195" i="4"/>
  <c r="F233" i="3"/>
  <c r="F71" i="4"/>
  <c r="F206" i="4"/>
  <c r="F17" i="4"/>
  <c r="F125" i="4"/>
  <c r="F44" i="4"/>
  <c r="F179" i="4"/>
  <c r="F152" i="4"/>
  <c r="F98" i="4"/>
  <c r="F82" i="4"/>
  <c r="F244" i="3"/>
  <c r="F217" i="4"/>
  <c r="F136" i="4"/>
  <c r="F163" i="4"/>
  <c r="F28" i="4"/>
  <c r="F55" i="4"/>
  <c r="F190" i="4"/>
  <c r="F109" i="4"/>
  <c r="F81" i="4"/>
  <c r="F243" i="3"/>
  <c r="F162" i="4"/>
  <c r="F189" i="4"/>
  <c r="F108" i="4"/>
  <c r="F216" i="4"/>
  <c r="F54" i="4"/>
  <c r="F135" i="4"/>
  <c r="F27" i="4"/>
  <c r="F242" i="3"/>
  <c r="F80" i="4"/>
  <c r="F134" i="4"/>
  <c r="F107" i="4"/>
  <c r="F161" i="4"/>
  <c r="F188" i="4"/>
  <c r="F26" i="4"/>
  <c r="F215" i="4"/>
  <c r="F53" i="4"/>
  <c r="F68" i="4"/>
  <c r="F230" i="3"/>
  <c r="F149" i="4"/>
  <c r="F176" i="4"/>
  <c r="F14" i="4"/>
  <c r="F95" i="4"/>
  <c r="F41" i="4"/>
  <c r="F203" i="4"/>
  <c r="F122" i="4"/>
  <c r="F241" i="3"/>
  <c r="F79" i="4"/>
  <c r="F187" i="4"/>
  <c r="F25" i="4"/>
  <c r="F106" i="4"/>
  <c r="F133" i="4"/>
  <c r="F214" i="4"/>
  <c r="F160" i="4"/>
  <c r="F52" i="4"/>
  <c r="F67" i="4"/>
  <c r="F229" i="3"/>
  <c r="F40" i="4"/>
  <c r="F175" i="4"/>
  <c r="F13" i="4"/>
  <c r="F94" i="4"/>
  <c r="F148" i="4"/>
  <c r="F121" i="4"/>
  <c r="F202" i="4"/>
  <c r="F78" i="4"/>
  <c r="F240" i="3"/>
  <c r="F105" i="4"/>
  <c r="F159" i="4"/>
  <c r="F213" i="4"/>
  <c r="F186" i="4"/>
  <c r="F51" i="4"/>
  <c r="F132" i="4"/>
  <c r="F24" i="4"/>
  <c r="F158" i="4"/>
  <c r="F77" i="4"/>
  <c r="F239" i="3"/>
  <c r="F50" i="4"/>
  <c r="F23" i="4"/>
  <c r="F131" i="4"/>
  <c r="F212" i="4"/>
  <c r="F185" i="4"/>
  <c r="F104" i="4"/>
  <c r="F200" i="4"/>
  <c r="F65" i="4"/>
  <c r="F227" i="3"/>
  <c r="F38" i="4"/>
  <c r="F92" i="4"/>
  <c r="F173" i="4"/>
  <c r="F119" i="4"/>
  <c r="F11" i="4"/>
  <c r="F146" i="4"/>
  <c r="D30" i="4"/>
  <c r="D246" i="4" s="1"/>
  <c r="D192" i="4"/>
  <c r="D111" i="4"/>
  <c r="D219" i="4"/>
  <c r="D57" i="4"/>
  <c r="D138" i="4"/>
  <c r="D165" i="4"/>
  <c r="F174" i="3"/>
  <c r="F39" i="3"/>
  <c r="F93" i="3"/>
  <c r="F147" i="3"/>
  <c r="F201" i="3"/>
  <c r="F66" i="3"/>
  <c r="F12" i="3"/>
  <c r="F120" i="3"/>
  <c r="F37" i="3"/>
  <c r="F91" i="3"/>
  <c r="F145" i="3"/>
  <c r="F199" i="3"/>
  <c r="F10" i="3"/>
  <c r="F64" i="3"/>
  <c r="F118" i="3"/>
  <c r="F172" i="3"/>
  <c r="F142" i="3"/>
  <c r="F196" i="3"/>
  <c r="F7" i="3"/>
  <c r="F61" i="3"/>
  <c r="F115" i="3"/>
  <c r="F34" i="3"/>
  <c r="F169" i="3"/>
  <c r="F88" i="3"/>
  <c r="F207" i="3"/>
  <c r="F18" i="3"/>
  <c r="F72" i="3"/>
  <c r="F126" i="3"/>
  <c r="F180" i="3"/>
  <c r="F99" i="3"/>
  <c r="F45" i="3"/>
  <c r="F153" i="3"/>
  <c r="F87" i="3"/>
  <c r="F141" i="3"/>
  <c r="F6" i="3"/>
  <c r="F195" i="3"/>
  <c r="F60" i="3"/>
  <c r="F114" i="3"/>
  <c r="F33" i="3"/>
  <c r="F168" i="3"/>
  <c r="F38" i="3"/>
  <c r="F92" i="3"/>
  <c r="F11" i="3"/>
  <c r="F146" i="3"/>
  <c r="F200" i="3"/>
  <c r="F119" i="3"/>
  <c r="F173" i="3"/>
  <c r="F65" i="3"/>
  <c r="F90" i="3"/>
  <c r="F144" i="3"/>
  <c r="F198" i="3"/>
  <c r="F9" i="3"/>
  <c r="F63" i="3"/>
  <c r="F171" i="3"/>
  <c r="F117" i="3"/>
  <c r="F36" i="3"/>
  <c r="F206" i="3"/>
  <c r="F17" i="3"/>
  <c r="F71" i="3"/>
  <c r="F125" i="3"/>
  <c r="F179" i="3"/>
  <c r="F152" i="3"/>
  <c r="F98" i="3"/>
  <c r="F44" i="3"/>
  <c r="F102" i="3"/>
  <c r="F156" i="3"/>
  <c r="F210" i="3"/>
  <c r="F21" i="3"/>
  <c r="F75" i="3"/>
  <c r="F183" i="3"/>
  <c r="F129" i="3"/>
  <c r="F48" i="3"/>
  <c r="F82" i="3"/>
  <c r="F136" i="3"/>
  <c r="F190" i="3"/>
  <c r="F55" i="3"/>
  <c r="F163" i="3"/>
  <c r="F109" i="3"/>
  <c r="F28" i="3"/>
  <c r="F217" i="3"/>
  <c r="F70" i="3"/>
  <c r="F124" i="3"/>
  <c r="F178" i="3"/>
  <c r="F43" i="3"/>
  <c r="F151" i="3"/>
  <c r="F16" i="3"/>
  <c r="F205" i="3"/>
  <c r="F97" i="3"/>
  <c r="F50" i="3"/>
  <c r="F104" i="3"/>
  <c r="F212" i="3"/>
  <c r="F158" i="3"/>
  <c r="F23" i="3"/>
  <c r="F131" i="3"/>
  <c r="F77" i="3"/>
  <c r="F185" i="3"/>
  <c r="F143" i="3"/>
  <c r="F197" i="3"/>
  <c r="F8" i="3"/>
  <c r="F62" i="3"/>
  <c r="F116" i="3"/>
  <c r="F35" i="3"/>
  <c r="F170" i="3"/>
  <c r="F89" i="3"/>
  <c r="F123" i="3"/>
  <c r="F177" i="3"/>
  <c r="F42" i="3"/>
  <c r="F96" i="3"/>
  <c r="F69" i="3"/>
  <c r="F204" i="3"/>
  <c r="F150" i="3"/>
  <c r="F15" i="3"/>
  <c r="F49" i="3"/>
  <c r="F103" i="3"/>
  <c r="F157" i="3"/>
  <c r="F211" i="3"/>
  <c r="F22" i="3"/>
  <c r="F76" i="3"/>
  <c r="F130" i="3"/>
  <c r="F184" i="3"/>
  <c r="F155" i="3"/>
  <c r="F209" i="3"/>
  <c r="F20" i="3"/>
  <c r="F74" i="3"/>
  <c r="F128" i="3"/>
  <c r="F47" i="3"/>
  <c r="F101" i="3"/>
  <c r="F182" i="3"/>
  <c r="F154" i="3"/>
  <c r="F208" i="3"/>
  <c r="F19" i="3"/>
  <c r="F73" i="3"/>
  <c r="F181" i="3"/>
  <c r="F127" i="3"/>
  <c r="F46" i="3"/>
  <c r="F100" i="3"/>
  <c r="F135" i="3"/>
  <c r="F189" i="3"/>
  <c r="F54" i="3"/>
  <c r="F108" i="3"/>
  <c r="F162" i="3"/>
  <c r="F27" i="3"/>
  <c r="F216" i="3"/>
  <c r="F81" i="3"/>
  <c r="F134" i="3"/>
  <c r="F188" i="3"/>
  <c r="F53" i="3"/>
  <c r="F107" i="3"/>
  <c r="F215" i="3"/>
  <c r="F80" i="3"/>
  <c r="F161" i="3"/>
  <c r="F26" i="3"/>
  <c r="F122" i="3"/>
  <c r="F176" i="3"/>
  <c r="F41" i="3"/>
  <c r="F95" i="3"/>
  <c r="F149" i="3"/>
  <c r="F203" i="3"/>
  <c r="F14" i="3"/>
  <c r="F68" i="3"/>
  <c r="F186" i="3"/>
  <c r="F51" i="3"/>
  <c r="F105" i="3"/>
  <c r="F159" i="3"/>
  <c r="F132" i="3"/>
  <c r="F24" i="3"/>
  <c r="F78" i="3"/>
  <c r="F213" i="3"/>
  <c r="F219" i="3"/>
  <c r="F30" i="3"/>
  <c r="F84" i="3"/>
  <c r="F138" i="3"/>
  <c r="F192" i="3"/>
  <c r="F111" i="3"/>
  <c r="F57" i="3"/>
  <c r="F165" i="3"/>
  <c r="F139" i="5"/>
  <c r="F112" i="5"/>
  <c r="F58" i="5"/>
  <c r="F166" i="5"/>
  <c r="F220" i="5"/>
  <c r="F85" i="5"/>
  <c r="F193" i="5"/>
  <c r="F218" i="3"/>
  <c r="F29" i="3"/>
  <c r="F83" i="3"/>
  <c r="F137" i="3"/>
  <c r="F191" i="3"/>
  <c r="F56" i="3"/>
  <c r="F164" i="3"/>
  <c r="F110" i="3"/>
  <c r="F187" i="3"/>
  <c r="F52" i="3"/>
  <c r="F106" i="3"/>
  <c r="F160" i="3"/>
  <c r="F79" i="3"/>
  <c r="F214" i="3"/>
  <c r="F133" i="3"/>
  <c r="F25" i="3"/>
  <c r="F175" i="3"/>
  <c r="F40" i="3"/>
  <c r="F94" i="3"/>
  <c r="F148" i="3"/>
  <c r="F67" i="3"/>
  <c r="F121" i="3"/>
  <c r="F13" i="3"/>
  <c r="F202" i="3"/>
  <c r="D138" i="3"/>
  <c r="D84" i="3"/>
  <c r="D219" i="3"/>
  <c r="G246" i="5"/>
  <c r="D57" i="3"/>
  <c r="D165" i="3"/>
  <c r="D192" i="3"/>
  <c r="D111" i="3"/>
  <c r="D30" i="3"/>
  <c r="D58" i="5"/>
  <c r="D112" i="5"/>
  <c r="D220" i="5"/>
  <c r="D193" i="5"/>
  <c r="D85" i="5"/>
  <c r="D166" i="5"/>
  <c r="D139" i="5"/>
  <c r="D56" i="8"/>
  <c r="D29" i="8"/>
  <c r="D57" i="6"/>
  <c r="F57" i="6"/>
  <c r="F84" i="6"/>
  <c r="D30" i="6"/>
  <c r="F30" i="6"/>
  <c r="D84" i="6"/>
  <c r="G138" i="6"/>
  <c r="G246" i="4"/>
  <c r="D191" i="8"/>
  <c r="D164" i="8"/>
  <c r="D218" i="8"/>
  <c r="F218" i="8"/>
  <c r="G246" i="3"/>
  <c r="F191" i="8"/>
  <c r="F434" i="9"/>
  <c r="D110" i="8"/>
  <c r="F110" i="8"/>
  <c r="G245" i="8"/>
  <c r="D137" i="8"/>
  <c r="F29" i="8"/>
  <c r="F137" i="8"/>
  <c r="F56" i="8"/>
  <c r="F164" i="8"/>
  <c r="D83" i="8"/>
  <c r="G314" i="7"/>
  <c r="F314" i="7"/>
  <c r="D314" i="7"/>
  <c r="G287" i="7"/>
  <c r="F287" i="7"/>
  <c r="D287" i="7"/>
  <c r="G266" i="7"/>
  <c r="F266" i="7"/>
  <c r="D266" i="7"/>
  <c r="G239" i="7"/>
  <c r="F239" i="7"/>
  <c r="D239" i="7"/>
  <c r="G218" i="7"/>
  <c r="F218" i="7"/>
  <c r="D218" i="7"/>
  <c r="G191" i="7"/>
  <c r="F191" i="7"/>
  <c r="D191" i="7"/>
  <c r="G164" i="7"/>
  <c r="F164" i="7"/>
  <c r="D164" i="7"/>
  <c r="G137" i="7"/>
  <c r="F137" i="7"/>
  <c r="D137" i="7"/>
  <c r="E110" i="7"/>
  <c r="F110" i="7" s="1"/>
  <c r="C110" i="7"/>
  <c r="D110" i="7" s="1"/>
  <c r="C109" i="7"/>
  <c r="G83" i="7"/>
  <c r="F83" i="7"/>
  <c r="D83" i="7"/>
  <c r="G56" i="7"/>
  <c r="F56" i="7"/>
  <c r="D56" i="7"/>
  <c r="G29" i="7"/>
  <c r="F29" i="7"/>
  <c r="G368" i="7"/>
  <c r="F368" i="7"/>
  <c r="D29" i="7"/>
  <c r="F222" i="4" l="1"/>
  <c r="F222" i="5"/>
  <c r="D246" i="3"/>
  <c r="F31" i="5"/>
  <c r="F247" i="4"/>
  <c r="F247" i="5" s="1"/>
  <c r="D31" i="5"/>
  <c r="D247" i="5"/>
  <c r="F138" i="6"/>
  <c r="D138" i="6"/>
  <c r="F30" i="5"/>
  <c r="F138" i="5"/>
  <c r="F245" i="8"/>
  <c r="E341" i="7"/>
  <c r="F341" i="7" s="1"/>
  <c r="G110" i="7"/>
  <c r="D245" i="8"/>
  <c r="G110" i="6"/>
  <c r="G83" i="6"/>
  <c r="G56" i="6"/>
  <c r="G29" i="6"/>
  <c r="E137" i="6"/>
  <c r="F29" i="6" s="1"/>
  <c r="C137" i="6"/>
  <c r="D83" i="6" s="1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191" i="4"/>
  <c r="G164" i="4"/>
  <c r="G137" i="4"/>
  <c r="G110" i="4"/>
  <c r="G83" i="4"/>
  <c r="G56" i="4"/>
  <c r="G29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5" i="4"/>
  <c r="C245" i="5"/>
  <c r="D83" i="4" s="1"/>
  <c r="D110" i="4" l="1"/>
  <c r="D164" i="4"/>
  <c r="D191" i="4"/>
  <c r="D29" i="4"/>
  <c r="D245" i="4" s="1"/>
  <c r="D218" i="4"/>
  <c r="D56" i="4"/>
  <c r="D137" i="4"/>
  <c r="D83" i="3"/>
  <c r="D218" i="3"/>
  <c r="D164" i="3"/>
  <c r="D137" i="3"/>
  <c r="D56" i="3"/>
  <c r="D191" i="3"/>
  <c r="D110" i="3"/>
  <c r="D29" i="3"/>
  <c r="G245" i="5"/>
  <c r="D57" i="5"/>
  <c r="D138" i="5"/>
  <c r="D192" i="5"/>
  <c r="D246" i="5"/>
  <c r="D165" i="5"/>
  <c r="D84" i="5"/>
  <c r="F192" i="5"/>
  <c r="F111" i="5"/>
  <c r="F57" i="5"/>
  <c r="D219" i="5"/>
  <c r="F165" i="5"/>
  <c r="D30" i="5"/>
  <c r="F219" i="5"/>
  <c r="F84" i="5"/>
  <c r="D111" i="5"/>
  <c r="F246" i="4"/>
  <c r="F246" i="5" s="1"/>
  <c r="D56" i="6"/>
  <c r="D29" i="6"/>
  <c r="D110" i="6"/>
  <c r="G137" i="6"/>
  <c r="G245" i="3"/>
  <c r="G245" i="4"/>
  <c r="F56" i="6"/>
  <c r="F83" i="6"/>
  <c r="F110" i="6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9" i="9"/>
  <c r="G250" i="9"/>
  <c r="G251" i="9"/>
  <c r="G252" i="9"/>
  <c r="G253" i="9"/>
  <c r="G254" i="9"/>
  <c r="G255" i="9"/>
  <c r="G256" i="9"/>
  <c r="G257" i="9"/>
  <c r="G258" i="9"/>
  <c r="G259" i="9"/>
  <c r="G260" i="9"/>
  <c r="G261" i="9"/>
  <c r="G262" i="9"/>
  <c r="G263" i="9"/>
  <c r="G264" i="9"/>
  <c r="G265" i="9"/>
  <c r="G266" i="9"/>
  <c r="G267" i="9"/>
  <c r="G268" i="9"/>
  <c r="G269" i="9"/>
  <c r="G270" i="9"/>
  <c r="G271" i="9"/>
  <c r="G276" i="9"/>
  <c r="G277" i="9"/>
  <c r="G278" i="9"/>
  <c r="G279" i="9"/>
  <c r="G280" i="9"/>
  <c r="G281" i="9"/>
  <c r="G282" i="9"/>
  <c r="G283" i="9"/>
  <c r="G284" i="9"/>
  <c r="G285" i="9"/>
  <c r="G286" i="9"/>
  <c r="G287" i="9"/>
  <c r="G288" i="9"/>
  <c r="G289" i="9"/>
  <c r="G290" i="9"/>
  <c r="G291" i="9"/>
  <c r="G292" i="9"/>
  <c r="G293" i="9"/>
  <c r="G294" i="9"/>
  <c r="G295" i="9"/>
  <c r="G296" i="9"/>
  <c r="G297" i="9"/>
  <c r="G298" i="9"/>
  <c r="G303" i="9"/>
  <c r="G304" i="9"/>
  <c r="G305" i="9"/>
  <c r="G306" i="9"/>
  <c r="G307" i="9"/>
  <c r="G308" i="9"/>
  <c r="G309" i="9"/>
  <c r="G310" i="9"/>
  <c r="G311" i="9"/>
  <c r="G312" i="9"/>
  <c r="G313" i="9"/>
  <c r="G314" i="9"/>
  <c r="G315" i="9"/>
  <c r="G316" i="9"/>
  <c r="G317" i="9"/>
  <c r="G318" i="9"/>
  <c r="G319" i="9"/>
  <c r="G320" i="9"/>
  <c r="G321" i="9"/>
  <c r="G322" i="9"/>
  <c r="G323" i="9"/>
  <c r="G324" i="9"/>
  <c r="G325" i="9"/>
  <c r="G330" i="9"/>
  <c r="G331" i="9"/>
  <c r="G332" i="9"/>
  <c r="G333" i="9"/>
  <c r="G334" i="9"/>
  <c r="G335" i="9"/>
  <c r="G336" i="9"/>
  <c r="G337" i="9"/>
  <c r="G338" i="9"/>
  <c r="G339" i="9"/>
  <c r="G340" i="9"/>
  <c r="G341" i="9"/>
  <c r="G342" i="9"/>
  <c r="G343" i="9"/>
  <c r="G344" i="9"/>
  <c r="G345" i="9"/>
  <c r="G346" i="9"/>
  <c r="G347" i="9"/>
  <c r="G348" i="9"/>
  <c r="G349" i="9"/>
  <c r="G350" i="9"/>
  <c r="G351" i="9"/>
  <c r="G352" i="9"/>
  <c r="G357" i="9"/>
  <c r="G358" i="9"/>
  <c r="G359" i="9"/>
  <c r="G360" i="9"/>
  <c r="G361" i="9"/>
  <c r="G362" i="9"/>
  <c r="G363" i="9"/>
  <c r="G364" i="9"/>
  <c r="G365" i="9"/>
  <c r="G366" i="9"/>
  <c r="G367" i="9"/>
  <c r="G368" i="9"/>
  <c r="G369" i="9"/>
  <c r="G370" i="9"/>
  <c r="G371" i="9"/>
  <c r="G372" i="9"/>
  <c r="G373" i="9"/>
  <c r="G374" i="9"/>
  <c r="G375" i="9"/>
  <c r="G376" i="9"/>
  <c r="G377" i="9"/>
  <c r="G378" i="9"/>
  <c r="G379" i="9"/>
  <c r="F379" i="9"/>
  <c r="D379" i="9"/>
  <c r="F352" i="9"/>
  <c r="D352" i="9"/>
  <c r="F325" i="9"/>
  <c r="D325" i="9"/>
  <c r="F298" i="9"/>
  <c r="F303" i="9"/>
  <c r="D298" i="9"/>
  <c r="F271" i="9"/>
  <c r="D271" i="9"/>
  <c r="F244" i="9"/>
  <c r="D244" i="9"/>
  <c r="F217" i="9"/>
  <c r="D217" i="9"/>
  <c r="F190" i="9"/>
  <c r="D190" i="9"/>
  <c r="F163" i="9"/>
  <c r="D163" i="9"/>
  <c r="F136" i="9"/>
  <c r="D136" i="9"/>
  <c r="F109" i="9"/>
  <c r="D109" i="9"/>
  <c r="F82" i="9"/>
  <c r="D82" i="9"/>
  <c r="F55" i="9"/>
  <c r="D55" i="9"/>
  <c r="F28" i="9"/>
  <c r="D28" i="9"/>
  <c r="E406" i="9"/>
  <c r="F406" i="9" s="1"/>
  <c r="G433" i="9"/>
  <c r="G28" i="8"/>
  <c r="G217" i="8"/>
  <c r="G190" i="8"/>
  <c r="G163" i="8"/>
  <c r="G136" i="8"/>
  <c r="G109" i="8"/>
  <c r="G82" i="8"/>
  <c r="G55" i="8"/>
  <c r="E244" i="8"/>
  <c r="F136" i="8" s="1"/>
  <c r="C244" i="8"/>
  <c r="G367" i="7"/>
  <c r="F367" i="7"/>
  <c r="F313" i="7"/>
  <c r="D313" i="7"/>
  <c r="F286" i="7"/>
  <c r="D286" i="7"/>
  <c r="F265" i="7"/>
  <c r="D265" i="7"/>
  <c r="F238" i="7"/>
  <c r="D238" i="7"/>
  <c r="F217" i="7"/>
  <c r="D217" i="7"/>
  <c r="F190" i="7"/>
  <c r="D190" i="7"/>
  <c r="F163" i="7"/>
  <c r="D163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F136" i="7"/>
  <c r="D136" i="7"/>
  <c r="E109" i="7"/>
  <c r="F109" i="7" s="1"/>
  <c r="F82" i="7"/>
  <c r="D82" i="7"/>
  <c r="F55" i="7"/>
  <c r="D55" i="7"/>
  <c r="F28" i="7"/>
  <c r="D28" i="7"/>
  <c r="D109" i="7"/>
  <c r="D245" i="3" l="1"/>
  <c r="D55" i="8"/>
  <c r="D28" i="8"/>
  <c r="F137" i="6"/>
  <c r="F29" i="5"/>
  <c r="F110" i="5"/>
  <c r="F83" i="5"/>
  <c r="F56" i="5"/>
  <c r="D137" i="6"/>
  <c r="F163" i="8"/>
  <c r="F190" i="8"/>
  <c r="F55" i="8"/>
  <c r="F82" i="8"/>
  <c r="D190" i="8"/>
  <c r="G244" i="8"/>
  <c r="D136" i="8"/>
  <c r="D82" i="8"/>
  <c r="D163" i="8"/>
  <c r="D109" i="8"/>
  <c r="D217" i="8"/>
  <c r="F109" i="8"/>
  <c r="F217" i="8"/>
  <c r="F28" i="8"/>
  <c r="G109" i="7"/>
  <c r="E340" i="7"/>
  <c r="F340" i="7" s="1"/>
  <c r="F433" i="9"/>
  <c r="G109" i="6"/>
  <c r="G82" i="6"/>
  <c r="G55" i="6"/>
  <c r="G28" i="6"/>
  <c r="E136" i="6"/>
  <c r="F55" i="6" s="1"/>
  <c r="C136" i="6"/>
  <c r="D82" i="6" s="1"/>
  <c r="C244" i="5"/>
  <c r="D82" i="4" s="1"/>
  <c r="C222" i="5"/>
  <c r="D6" i="4" l="1"/>
  <c r="D114" i="4"/>
  <c r="D168" i="4"/>
  <c r="D33" i="4"/>
  <c r="D87" i="4"/>
  <c r="D141" i="4"/>
  <c r="D60" i="4"/>
  <c r="D195" i="4"/>
  <c r="D163" i="4"/>
  <c r="D28" i="4"/>
  <c r="D244" i="4" s="1"/>
  <c r="D217" i="4"/>
  <c r="D55" i="4"/>
  <c r="D136" i="4"/>
  <c r="D190" i="4"/>
  <c r="D109" i="4"/>
  <c r="D82" i="3"/>
  <c r="D217" i="3"/>
  <c r="D163" i="3"/>
  <c r="D28" i="3"/>
  <c r="D136" i="3"/>
  <c r="D55" i="3"/>
  <c r="D109" i="3"/>
  <c r="D190" i="3"/>
  <c r="G244" i="5"/>
  <c r="D56" i="5"/>
  <c r="D83" i="5"/>
  <c r="D137" i="5"/>
  <c r="D110" i="5"/>
  <c r="D218" i="5"/>
  <c r="D191" i="5"/>
  <c r="D164" i="5"/>
  <c r="G222" i="5"/>
  <c r="D168" i="3"/>
  <c r="D33" i="3"/>
  <c r="D114" i="3"/>
  <c r="D87" i="3"/>
  <c r="D6" i="3"/>
  <c r="D141" i="3"/>
  <c r="D60" i="3"/>
  <c r="D195" i="3"/>
  <c r="F191" i="5"/>
  <c r="F137" i="5"/>
  <c r="F218" i="5"/>
  <c r="F164" i="5"/>
  <c r="F244" i="8"/>
  <c r="D244" i="8"/>
  <c r="F82" i="6"/>
  <c r="F109" i="6"/>
  <c r="D109" i="6"/>
  <c r="D28" i="6"/>
  <c r="F28" i="6"/>
  <c r="G136" i="6"/>
  <c r="D55" i="6"/>
  <c r="F245" i="4"/>
  <c r="F245" i="5" s="1"/>
  <c r="G244" i="4"/>
  <c r="D222" i="3" l="1"/>
  <c r="D222" i="4"/>
  <c r="D244" i="3"/>
  <c r="D29" i="5"/>
  <c r="D245" i="5"/>
  <c r="F136" i="6"/>
  <c r="F82" i="5"/>
  <c r="D136" i="6"/>
  <c r="G244" i="3"/>
  <c r="F55" i="5"/>
  <c r="F378" i="9"/>
  <c r="D378" i="9"/>
  <c r="F351" i="9"/>
  <c r="D351" i="9"/>
  <c r="F324" i="9"/>
  <c r="D324" i="9"/>
  <c r="F297" i="9"/>
  <c r="D297" i="9"/>
  <c r="F270" i="9"/>
  <c r="D270" i="9"/>
  <c r="F243" i="9"/>
  <c r="D243" i="9"/>
  <c r="F216" i="9"/>
  <c r="D216" i="9"/>
  <c r="F189" i="9"/>
  <c r="D189" i="9"/>
  <c r="F162" i="9"/>
  <c r="D162" i="9"/>
  <c r="F135" i="9"/>
  <c r="D135" i="9"/>
  <c r="F108" i="9"/>
  <c r="D108" i="9"/>
  <c r="F81" i="9"/>
  <c r="D81" i="9"/>
  <c r="F54" i="9"/>
  <c r="D54" i="9"/>
  <c r="F27" i="9"/>
  <c r="D27" i="9"/>
  <c r="E405" i="9"/>
  <c r="F405" i="9" s="1"/>
  <c r="G432" i="9"/>
  <c r="D222" i="5" l="1"/>
  <c r="F136" i="5"/>
  <c r="F109" i="5"/>
  <c r="F163" i="5"/>
  <c r="F217" i="5"/>
  <c r="F190" i="5"/>
  <c r="F28" i="5"/>
  <c r="F244" i="4"/>
  <c r="F244" i="5" s="1"/>
  <c r="F432" i="9"/>
  <c r="G216" i="8"/>
  <c r="G189" i="8"/>
  <c r="G162" i="8"/>
  <c r="G135" i="8"/>
  <c r="G108" i="8"/>
  <c r="G81" i="8"/>
  <c r="G54" i="8"/>
  <c r="G27" i="8"/>
  <c r="E243" i="8"/>
  <c r="F27" i="8" s="1"/>
  <c r="C243" i="8"/>
  <c r="F312" i="7"/>
  <c r="D312" i="7"/>
  <c r="F285" i="7"/>
  <c r="D285" i="7"/>
  <c r="F264" i="7"/>
  <c r="D264" i="7"/>
  <c r="F237" i="7"/>
  <c r="D237" i="7"/>
  <c r="F216" i="7"/>
  <c r="D216" i="7"/>
  <c r="F189" i="7"/>
  <c r="D189" i="7"/>
  <c r="F162" i="7"/>
  <c r="D162" i="7"/>
  <c r="F135" i="7"/>
  <c r="D135" i="7"/>
  <c r="E108" i="7"/>
  <c r="C108" i="7"/>
  <c r="D108" i="7" s="1"/>
  <c r="F81" i="7"/>
  <c r="D81" i="7"/>
  <c r="F54" i="7"/>
  <c r="D54" i="7"/>
  <c r="F27" i="7"/>
  <c r="G366" i="7"/>
  <c r="F366" i="7"/>
  <c r="D27" i="7"/>
  <c r="D27" i="8" l="1"/>
  <c r="D54" i="8"/>
  <c r="E339" i="7"/>
  <c r="F339" i="7" s="1"/>
  <c r="G108" i="7"/>
  <c r="F216" i="8"/>
  <c r="D216" i="8"/>
  <c r="F189" i="8"/>
  <c r="F108" i="7"/>
  <c r="D189" i="8"/>
  <c r="F162" i="8"/>
  <c r="D162" i="8"/>
  <c r="F135" i="8"/>
  <c r="D135" i="8"/>
  <c r="F108" i="8"/>
  <c r="D108" i="8"/>
  <c r="F81" i="8"/>
  <c r="D81" i="8"/>
  <c r="F54" i="8"/>
  <c r="G243" i="8"/>
  <c r="F243" i="8" l="1"/>
  <c r="D243" i="8"/>
  <c r="G108" i="6"/>
  <c r="G81" i="6"/>
  <c r="G54" i="6"/>
  <c r="G27" i="6"/>
  <c r="E135" i="6"/>
  <c r="F27" i="6" s="1"/>
  <c r="C135" i="6"/>
  <c r="D108" i="6" s="1"/>
  <c r="G135" i="6" l="1"/>
  <c r="F81" i="6"/>
  <c r="F54" i="6"/>
  <c r="F108" i="6"/>
  <c r="D81" i="6"/>
  <c r="D54" i="6"/>
  <c r="D27" i="6"/>
  <c r="C243" i="5"/>
  <c r="D81" i="4" s="1"/>
  <c r="D108" i="4" l="1"/>
  <c r="D216" i="4"/>
  <c r="D54" i="4"/>
  <c r="D135" i="4"/>
  <c r="D162" i="4"/>
  <c r="D189" i="4"/>
  <c r="D27" i="4"/>
  <c r="D243" i="4" s="1"/>
  <c r="D216" i="3"/>
  <c r="D162" i="3"/>
  <c r="D27" i="3"/>
  <c r="D108" i="3"/>
  <c r="D135" i="3"/>
  <c r="D54" i="3"/>
  <c r="D189" i="3"/>
  <c r="D81" i="3"/>
  <c r="G243" i="5"/>
  <c r="D163" i="5"/>
  <c r="D136" i="5"/>
  <c r="D109" i="5"/>
  <c r="D82" i="5"/>
  <c r="D190" i="5"/>
  <c r="D217" i="5"/>
  <c r="D55" i="5"/>
  <c r="G243" i="4"/>
  <c r="F135" i="6"/>
  <c r="D135" i="6"/>
  <c r="G243" i="3"/>
  <c r="D53" i="7"/>
  <c r="D243" i="3" l="1"/>
  <c r="D28" i="5"/>
  <c r="D244" i="5"/>
  <c r="F81" i="5"/>
  <c r="F162" i="5"/>
  <c r="F135" i="5"/>
  <c r="F189" i="5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22" i="8"/>
  <c r="F141" i="8" s="1"/>
  <c r="F216" i="5" l="1"/>
  <c r="F54" i="5"/>
  <c r="F27" i="5"/>
  <c r="F108" i="5"/>
  <c r="D25" i="8"/>
  <c r="D52" i="8"/>
  <c r="D10" i="8"/>
  <c r="D37" i="8"/>
  <c r="D64" i="8"/>
  <c r="D20" i="8"/>
  <c r="D47" i="8"/>
  <c r="D7" i="8"/>
  <c r="D34" i="8"/>
  <c r="D61" i="8"/>
  <c r="D14" i="8"/>
  <c r="D41" i="8"/>
  <c r="D68" i="8"/>
  <c r="D24" i="8"/>
  <c r="D51" i="8"/>
  <c r="D23" i="8"/>
  <c r="D50" i="8"/>
  <c r="D22" i="8"/>
  <c r="D49" i="8"/>
  <c r="D9" i="8"/>
  <c r="D36" i="8"/>
  <c r="D63" i="8"/>
  <c r="D8" i="8"/>
  <c r="D62" i="8"/>
  <c r="D35" i="8"/>
  <c r="D19" i="8"/>
  <c r="D46" i="8"/>
  <c r="D18" i="8"/>
  <c r="D45" i="8"/>
  <c r="D12" i="8"/>
  <c r="D39" i="8"/>
  <c r="D66" i="8"/>
  <c r="D44" i="8"/>
  <c r="D17" i="8"/>
  <c r="D26" i="8"/>
  <c r="D53" i="8"/>
  <c r="D48" i="8"/>
  <c r="D21" i="8"/>
  <c r="D43" i="8"/>
  <c r="D16" i="8"/>
  <c r="D13" i="8"/>
  <c r="D40" i="8"/>
  <c r="D67" i="8"/>
  <c r="D65" i="8"/>
  <c r="D11" i="8"/>
  <c r="D38" i="8"/>
  <c r="D6" i="8"/>
  <c r="D60" i="8"/>
  <c r="D33" i="8"/>
  <c r="D15" i="8"/>
  <c r="D42" i="8"/>
  <c r="F243" i="4"/>
  <c r="F243" i="5" s="1"/>
  <c r="F53" i="7"/>
  <c r="F26" i="7"/>
  <c r="F33" i="7"/>
  <c r="F350" i="9" l="1"/>
  <c r="D350" i="9"/>
  <c r="F323" i="9"/>
  <c r="D323" i="9"/>
  <c r="F296" i="9"/>
  <c r="D296" i="9"/>
  <c r="F269" i="9"/>
  <c r="D269" i="9"/>
  <c r="F242" i="9"/>
  <c r="D242" i="9"/>
  <c r="F215" i="9"/>
  <c r="D215" i="9"/>
  <c r="F188" i="9"/>
  <c r="D188" i="9"/>
  <c r="F161" i="9"/>
  <c r="D161" i="9"/>
  <c r="F134" i="9"/>
  <c r="D134" i="9"/>
  <c r="F107" i="9"/>
  <c r="D107" i="9"/>
  <c r="F80" i="9"/>
  <c r="D80" i="9"/>
  <c r="F53" i="9"/>
  <c r="D53" i="9"/>
  <c r="F26" i="9"/>
  <c r="E404" i="9"/>
  <c r="F404" i="9" s="1"/>
  <c r="F377" i="9"/>
  <c r="D377" i="9"/>
  <c r="G431" i="9"/>
  <c r="D25" i="9"/>
  <c r="D26" i="9"/>
  <c r="F215" i="8"/>
  <c r="G215" i="8"/>
  <c r="D215" i="8"/>
  <c r="F188" i="8"/>
  <c r="G188" i="8"/>
  <c r="D188" i="8"/>
  <c r="F161" i="8"/>
  <c r="G161" i="8"/>
  <c r="D161" i="8"/>
  <c r="F134" i="8"/>
  <c r="G134" i="8"/>
  <c r="D134" i="8"/>
  <c r="F107" i="8"/>
  <c r="G107" i="8"/>
  <c r="D107" i="8"/>
  <c r="F80" i="8"/>
  <c r="G80" i="8"/>
  <c r="D80" i="8"/>
  <c r="F53" i="8"/>
  <c r="G53" i="8"/>
  <c r="F26" i="8"/>
  <c r="G26" i="8"/>
  <c r="G242" i="8"/>
  <c r="F431" i="9" l="1"/>
  <c r="D242" i="8"/>
  <c r="F242" i="8"/>
  <c r="F311" i="7" l="1"/>
  <c r="D311" i="7"/>
  <c r="F284" i="7"/>
  <c r="D284" i="7"/>
  <c r="F263" i="7"/>
  <c r="D263" i="7"/>
  <c r="F236" i="7"/>
  <c r="D236" i="7"/>
  <c r="F215" i="7"/>
  <c r="D215" i="7"/>
  <c r="F188" i="7"/>
  <c r="D188" i="7"/>
  <c r="F161" i="7"/>
  <c r="D161" i="7"/>
  <c r="F134" i="7"/>
  <c r="D134" i="7"/>
  <c r="E107" i="7"/>
  <c r="G365" i="7"/>
  <c r="F365" i="7"/>
  <c r="F107" i="7" l="1"/>
  <c r="E338" i="7"/>
  <c r="F338" i="7" s="1"/>
  <c r="D26" i="7" l="1"/>
  <c r="F80" i="7"/>
  <c r="D79" i="7"/>
  <c r="D80" i="7"/>
  <c r="C107" i="7"/>
  <c r="G107" i="7" s="1"/>
  <c r="D107" i="7" l="1"/>
  <c r="G107" i="6"/>
  <c r="G80" i="6"/>
  <c r="G53" i="6"/>
  <c r="G26" i="6"/>
  <c r="E134" i="6"/>
  <c r="F53" i="6" s="1"/>
  <c r="C134" i="6"/>
  <c r="D107" i="6" s="1"/>
  <c r="D80" i="6" l="1"/>
  <c r="F107" i="6"/>
  <c r="F26" i="6"/>
  <c r="D53" i="6"/>
  <c r="G134" i="6"/>
  <c r="D26" i="6"/>
  <c r="F80" i="6"/>
  <c r="F134" i="6" l="1"/>
  <c r="D134" i="6"/>
  <c r="G242" i="4" l="1"/>
  <c r="C242" i="5"/>
  <c r="D80" i="4" s="1"/>
  <c r="D188" i="4" l="1"/>
  <c r="D26" i="4"/>
  <c r="D107" i="4"/>
  <c r="D215" i="4"/>
  <c r="D53" i="4"/>
  <c r="D242" i="4" s="1"/>
  <c r="D134" i="4"/>
  <c r="D161" i="4"/>
  <c r="D161" i="3"/>
  <c r="D26" i="3"/>
  <c r="D107" i="3"/>
  <c r="D53" i="3"/>
  <c r="D215" i="3"/>
  <c r="D188" i="3"/>
  <c r="D134" i="3"/>
  <c r="D80" i="3"/>
  <c r="G242" i="5"/>
  <c r="D162" i="5"/>
  <c r="D189" i="5"/>
  <c r="D135" i="5"/>
  <c r="D108" i="5"/>
  <c r="D81" i="5"/>
  <c r="D54" i="5"/>
  <c r="D216" i="5"/>
  <c r="F53" i="5"/>
  <c r="F188" i="5"/>
  <c r="F80" i="5"/>
  <c r="G242" i="3"/>
  <c r="M20" i="10"/>
  <c r="N18" i="10" s="1"/>
  <c r="L20" i="10"/>
  <c r="K20" i="10"/>
  <c r="J20" i="10"/>
  <c r="I20" i="10"/>
  <c r="H20" i="10"/>
  <c r="G20" i="10"/>
  <c r="F20" i="10"/>
  <c r="E20" i="10"/>
  <c r="C20" i="10"/>
  <c r="D16" i="10" s="1"/>
  <c r="O19" i="10"/>
  <c r="O18" i="10"/>
  <c r="O17" i="10"/>
  <c r="O16" i="10"/>
  <c r="O15" i="10"/>
  <c r="O14" i="10"/>
  <c r="M12" i="10"/>
  <c r="N8" i="10" s="1"/>
  <c r="L12" i="10"/>
  <c r="K12" i="10"/>
  <c r="J12" i="10"/>
  <c r="I12" i="10"/>
  <c r="H12" i="10"/>
  <c r="G12" i="10"/>
  <c r="F12" i="10"/>
  <c r="E12" i="10"/>
  <c r="C12" i="10"/>
  <c r="D10" i="10" s="1"/>
  <c r="O11" i="10"/>
  <c r="O10" i="10"/>
  <c r="O9" i="10"/>
  <c r="O8" i="10"/>
  <c r="O7" i="10"/>
  <c r="O6" i="10"/>
  <c r="G430" i="9"/>
  <c r="G429" i="9"/>
  <c r="G428" i="9"/>
  <c r="G427" i="9"/>
  <c r="G426" i="9"/>
  <c r="G425" i="9"/>
  <c r="G424" i="9"/>
  <c r="G423" i="9"/>
  <c r="G422" i="9"/>
  <c r="G421" i="9"/>
  <c r="G420" i="9"/>
  <c r="G419" i="9"/>
  <c r="G418" i="9"/>
  <c r="G417" i="9"/>
  <c r="G416" i="9"/>
  <c r="G415" i="9"/>
  <c r="G414" i="9"/>
  <c r="G413" i="9"/>
  <c r="G412" i="9"/>
  <c r="G411" i="9"/>
  <c r="E403" i="9"/>
  <c r="F403" i="9" s="1"/>
  <c r="E402" i="9"/>
  <c r="F402" i="9" s="1"/>
  <c r="E401" i="9"/>
  <c r="F401" i="9" s="1"/>
  <c r="E400" i="9"/>
  <c r="F400" i="9" s="1"/>
  <c r="E399" i="9"/>
  <c r="F399" i="9" s="1"/>
  <c r="E398" i="9"/>
  <c r="F398" i="9" s="1"/>
  <c r="E397" i="9"/>
  <c r="F397" i="9" s="1"/>
  <c r="E396" i="9"/>
  <c r="F396" i="9" s="1"/>
  <c r="E395" i="9"/>
  <c r="F395" i="9" s="1"/>
  <c r="E394" i="9"/>
  <c r="F394" i="9" s="1"/>
  <c r="E393" i="9"/>
  <c r="F393" i="9" s="1"/>
  <c r="E392" i="9"/>
  <c r="F392" i="9" s="1"/>
  <c r="E391" i="9"/>
  <c r="F391" i="9" s="1"/>
  <c r="E390" i="9"/>
  <c r="F390" i="9" s="1"/>
  <c r="E389" i="9"/>
  <c r="F389" i="9" s="1"/>
  <c r="E388" i="9"/>
  <c r="F388" i="9" s="1"/>
  <c r="E387" i="9"/>
  <c r="F387" i="9" s="1"/>
  <c r="E386" i="9"/>
  <c r="F386" i="9" s="1"/>
  <c r="E385" i="9"/>
  <c r="F385" i="9" s="1"/>
  <c r="E384" i="9"/>
  <c r="F384" i="9" s="1"/>
  <c r="F376" i="9"/>
  <c r="D376" i="9"/>
  <c r="F375" i="9"/>
  <c r="D375" i="9"/>
  <c r="F374" i="9"/>
  <c r="D374" i="9"/>
  <c r="F373" i="9"/>
  <c r="D373" i="9"/>
  <c r="F372" i="9"/>
  <c r="D372" i="9"/>
  <c r="F371" i="9"/>
  <c r="D371" i="9"/>
  <c r="F370" i="9"/>
  <c r="D370" i="9"/>
  <c r="F369" i="9"/>
  <c r="D369" i="9"/>
  <c r="F368" i="9"/>
  <c r="D368" i="9"/>
  <c r="F367" i="9"/>
  <c r="D367" i="9"/>
  <c r="F366" i="9"/>
  <c r="D366" i="9"/>
  <c r="F365" i="9"/>
  <c r="D365" i="9"/>
  <c r="F364" i="9"/>
  <c r="D364" i="9"/>
  <c r="F363" i="9"/>
  <c r="D363" i="9"/>
  <c r="F362" i="9"/>
  <c r="D362" i="9"/>
  <c r="F361" i="9"/>
  <c r="D361" i="9"/>
  <c r="F360" i="9"/>
  <c r="D360" i="9"/>
  <c r="F359" i="9"/>
  <c r="D359" i="9"/>
  <c r="F358" i="9"/>
  <c r="D358" i="9"/>
  <c r="F357" i="9"/>
  <c r="D357" i="9"/>
  <c r="F349" i="9"/>
  <c r="D349" i="9"/>
  <c r="F348" i="9"/>
  <c r="D348" i="9"/>
  <c r="F347" i="9"/>
  <c r="D347" i="9"/>
  <c r="F346" i="9"/>
  <c r="D346" i="9"/>
  <c r="F345" i="9"/>
  <c r="D345" i="9"/>
  <c r="F344" i="9"/>
  <c r="D344" i="9"/>
  <c r="F343" i="9"/>
  <c r="D343" i="9"/>
  <c r="F342" i="9"/>
  <c r="D342" i="9"/>
  <c r="F341" i="9"/>
  <c r="D341" i="9"/>
  <c r="F340" i="9"/>
  <c r="D340" i="9"/>
  <c r="F339" i="9"/>
  <c r="D339" i="9"/>
  <c r="F338" i="9"/>
  <c r="D338" i="9"/>
  <c r="F337" i="9"/>
  <c r="D337" i="9"/>
  <c r="F336" i="9"/>
  <c r="D336" i="9"/>
  <c r="F335" i="9"/>
  <c r="D335" i="9"/>
  <c r="F334" i="9"/>
  <c r="D334" i="9"/>
  <c r="F333" i="9"/>
  <c r="D333" i="9"/>
  <c r="F332" i="9"/>
  <c r="D332" i="9"/>
  <c r="F331" i="9"/>
  <c r="D331" i="9"/>
  <c r="F330" i="9"/>
  <c r="D330" i="9"/>
  <c r="F322" i="9"/>
  <c r="D322" i="9"/>
  <c r="F321" i="9"/>
  <c r="D321" i="9"/>
  <c r="F320" i="9"/>
  <c r="D320" i="9"/>
  <c r="F319" i="9"/>
  <c r="D319" i="9"/>
  <c r="F318" i="9"/>
  <c r="D318" i="9"/>
  <c r="F317" i="9"/>
  <c r="D317" i="9"/>
  <c r="F316" i="9"/>
  <c r="D316" i="9"/>
  <c r="F315" i="9"/>
  <c r="D315" i="9"/>
  <c r="F314" i="9"/>
  <c r="D314" i="9"/>
  <c r="F313" i="9"/>
  <c r="D313" i="9"/>
  <c r="F312" i="9"/>
  <c r="D312" i="9"/>
  <c r="F311" i="9"/>
  <c r="D311" i="9"/>
  <c r="F310" i="9"/>
  <c r="D310" i="9"/>
  <c r="F309" i="9"/>
  <c r="D309" i="9"/>
  <c r="F308" i="9"/>
  <c r="D308" i="9"/>
  <c r="F307" i="9"/>
  <c r="D307" i="9"/>
  <c r="F306" i="9"/>
  <c r="D306" i="9"/>
  <c r="F305" i="9"/>
  <c r="D305" i="9"/>
  <c r="F304" i="9"/>
  <c r="D304" i="9"/>
  <c r="D303" i="9"/>
  <c r="F295" i="9"/>
  <c r="D295" i="9"/>
  <c r="F294" i="9"/>
  <c r="D294" i="9"/>
  <c r="F293" i="9"/>
  <c r="D293" i="9"/>
  <c r="F292" i="9"/>
  <c r="D292" i="9"/>
  <c r="F291" i="9"/>
  <c r="D291" i="9"/>
  <c r="F290" i="9"/>
  <c r="D290" i="9"/>
  <c r="F289" i="9"/>
  <c r="D289" i="9"/>
  <c r="F288" i="9"/>
  <c r="D288" i="9"/>
  <c r="F287" i="9"/>
  <c r="D287" i="9"/>
  <c r="F286" i="9"/>
  <c r="D286" i="9"/>
  <c r="F285" i="9"/>
  <c r="D285" i="9"/>
  <c r="F284" i="9"/>
  <c r="D284" i="9"/>
  <c r="F283" i="9"/>
  <c r="D283" i="9"/>
  <c r="F282" i="9"/>
  <c r="D282" i="9"/>
  <c r="F281" i="9"/>
  <c r="D281" i="9"/>
  <c r="F280" i="9"/>
  <c r="D280" i="9"/>
  <c r="F279" i="9"/>
  <c r="D279" i="9"/>
  <c r="F278" i="9"/>
  <c r="D278" i="9"/>
  <c r="F277" i="9"/>
  <c r="D277" i="9"/>
  <c r="F276" i="9"/>
  <c r="D276" i="9"/>
  <c r="F268" i="9"/>
  <c r="D268" i="9"/>
  <c r="F267" i="9"/>
  <c r="D267" i="9"/>
  <c r="F266" i="9"/>
  <c r="D266" i="9"/>
  <c r="F265" i="9"/>
  <c r="D265" i="9"/>
  <c r="F264" i="9"/>
  <c r="D264" i="9"/>
  <c r="F263" i="9"/>
  <c r="D263" i="9"/>
  <c r="F262" i="9"/>
  <c r="D262" i="9"/>
  <c r="F261" i="9"/>
  <c r="D261" i="9"/>
  <c r="F260" i="9"/>
  <c r="D260" i="9"/>
  <c r="F259" i="9"/>
  <c r="D259" i="9"/>
  <c r="F258" i="9"/>
  <c r="D258" i="9"/>
  <c r="F257" i="9"/>
  <c r="D257" i="9"/>
  <c r="F256" i="9"/>
  <c r="D256" i="9"/>
  <c r="F255" i="9"/>
  <c r="D255" i="9"/>
  <c r="F254" i="9"/>
  <c r="D254" i="9"/>
  <c r="F253" i="9"/>
  <c r="D253" i="9"/>
  <c r="F252" i="9"/>
  <c r="D252" i="9"/>
  <c r="F251" i="9"/>
  <c r="D251" i="9"/>
  <c r="F250" i="9"/>
  <c r="D250" i="9"/>
  <c r="F249" i="9"/>
  <c r="D249" i="9"/>
  <c r="F241" i="9"/>
  <c r="D241" i="9"/>
  <c r="F240" i="9"/>
  <c r="D240" i="9"/>
  <c r="F239" i="9"/>
  <c r="D239" i="9"/>
  <c r="F238" i="9"/>
  <c r="D238" i="9"/>
  <c r="F237" i="9"/>
  <c r="D237" i="9"/>
  <c r="F236" i="9"/>
  <c r="D236" i="9"/>
  <c r="F235" i="9"/>
  <c r="D235" i="9"/>
  <c r="F234" i="9"/>
  <c r="D234" i="9"/>
  <c r="F233" i="9"/>
  <c r="D233" i="9"/>
  <c r="F232" i="9"/>
  <c r="D232" i="9"/>
  <c r="F231" i="9"/>
  <c r="D231" i="9"/>
  <c r="F230" i="9"/>
  <c r="D230" i="9"/>
  <c r="F229" i="9"/>
  <c r="D229" i="9"/>
  <c r="F228" i="9"/>
  <c r="D228" i="9"/>
  <c r="F227" i="9"/>
  <c r="D227" i="9"/>
  <c r="F226" i="9"/>
  <c r="D226" i="9"/>
  <c r="F225" i="9"/>
  <c r="D225" i="9"/>
  <c r="F224" i="9"/>
  <c r="D224" i="9"/>
  <c r="F223" i="9"/>
  <c r="D223" i="9"/>
  <c r="F222" i="9"/>
  <c r="D222" i="9"/>
  <c r="F214" i="9"/>
  <c r="D214" i="9"/>
  <c r="F213" i="9"/>
  <c r="D213" i="9"/>
  <c r="F212" i="9"/>
  <c r="D212" i="9"/>
  <c r="F211" i="9"/>
  <c r="D211" i="9"/>
  <c r="F210" i="9"/>
  <c r="D210" i="9"/>
  <c r="F209" i="9"/>
  <c r="D209" i="9"/>
  <c r="F208" i="9"/>
  <c r="D208" i="9"/>
  <c r="F207" i="9"/>
  <c r="D207" i="9"/>
  <c r="F206" i="9"/>
  <c r="D206" i="9"/>
  <c r="F205" i="9"/>
  <c r="D205" i="9"/>
  <c r="F204" i="9"/>
  <c r="D204" i="9"/>
  <c r="F203" i="9"/>
  <c r="D203" i="9"/>
  <c r="F202" i="9"/>
  <c r="D202" i="9"/>
  <c r="F201" i="9"/>
  <c r="D201" i="9"/>
  <c r="F200" i="9"/>
  <c r="D200" i="9"/>
  <c r="F199" i="9"/>
  <c r="D199" i="9"/>
  <c r="F198" i="9"/>
  <c r="D198" i="9"/>
  <c r="F197" i="9"/>
  <c r="D197" i="9"/>
  <c r="F196" i="9"/>
  <c r="D196" i="9"/>
  <c r="F195" i="9"/>
  <c r="D195" i="9"/>
  <c r="F187" i="9"/>
  <c r="D187" i="9"/>
  <c r="F186" i="9"/>
  <c r="D186" i="9"/>
  <c r="F185" i="9"/>
  <c r="D185" i="9"/>
  <c r="F184" i="9"/>
  <c r="D184" i="9"/>
  <c r="F183" i="9"/>
  <c r="D183" i="9"/>
  <c r="F182" i="9"/>
  <c r="D182" i="9"/>
  <c r="F181" i="9"/>
  <c r="D181" i="9"/>
  <c r="F180" i="9"/>
  <c r="D180" i="9"/>
  <c r="F179" i="9"/>
  <c r="D179" i="9"/>
  <c r="F178" i="9"/>
  <c r="D178" i="9"/>
  <c r="F177" i="9"/>
  <c r="D177" i="9"/>
  <c r="F176" i="9"/>
  <c r="D176" i="9"/>
  <c r="F175" i="9"/>
  <c r="D175" i="9"/>
  <c r="F174" i="9"/>
  <c r="D174" i="9"/>
  <c r="F173" i="9"/>
  <c r="D173" i="9"/>
  <c r="F172" i="9"/>
  <c r="D172" i="9"/>
  <c r="F171" i="9"/>
  <c r="D171" i="9"/>
  <c r="F170" i="9"/>
  <c r="D170" i="9"/>
  <c r="F169" i="9"/>
  <c r="D169" i="9"/>
  <c r="F168" i="9"/>
  <c r="D168" i="9"/>
  <c r="F160" i="9"/>
  <c r="D160" i="9"/>
  <c r="F159" i="9"/>
  <c r="D159" i="9"/>
  <c r="F158" i="9"/>
  <c r="D158" i="9"/>
  <c r="F157" i="9"/>
  <c r="D157" i="9"/>
  <c r="F156" i="9"/>
  <c r="D156" i="9"/>
  <c r="F155" i="9"/>
  <c r="D155" i="9"/>
  <c r="F154" i="9"/>
  <c r="D154" i="9"/>
  <c r="F153" i="9"/>
  <c r="D153" i="9"/>
  <c r="F152" i="9"/>
  <c r="D152" i="9"/>
  <c r="F151" i="9"/>
  <c r="D151" i="9"/>
  <c r="F150" i="9"/>
  <c r="D150" i="9"/>
  <c r="F149" i="9"/>
  <c r="D149" i="9"/>
  <c r="F148" i="9"/>
  <c r="D148" i="9"/>
  <c r="F147" i="9"/>
  <c r="D147" i="9"/>
  <c r="F146" i="9"/>
  <c r="D146" i="9"/>
  <c r="F145" i="9"/>
  <c r="D145" i="9"/>
  <c r="F144" i="9"/>
  <c r="D144" i="9"/>
  <c r="F143" i="9"/>
  <c r="D143" i="9"/>
  <c r="F142" i="9"/>
  <c r="D142" i="9"/>
  <c r="F141" i="9"/>
  <c r="D141" i="9"/>
  <c r="F133" i="9"/>
  <c r="D133" i="9"/>
  <c r="F132" i="9"/>
  <c r="D132" i="9"/>
  <c r="F131" i="9"/>
  <c r="D131" i="9"/>
  <c r="F130" i="9"/>
  <c r="D130" i="9"/>
  <c r="F129" i="9"/>
  <c r="D129" i="9"/>
  <c r="F128" i="9"/>
  <c r="D128" i="9"/>
  <c r="F127" i="9"/>
  <c r="D127" i="9"/>
  <c r="F126" i="9"/>
  <c r="D126" i="9"/>
  <c r="F125" i="9"/>
  <c r="D125" i="9"/>
  <c r="F124" i="9"/>
  <c r="D124" i="9"/>
  <c r="F123" i="9"/>
  <c r="D123" i="9"/>
  <c r="F122" i="9"/>
  <c r="D122" i="9"/>
  <c r="F121" i="9"/>
  <c r="D121" i="9"/>
  <c r="F120" i="9"/>
  <c r="D120" i="9"/>
  <c r="F119" i="9"/>
  <c r="D119" i="9"/>
  <c r="F118" i="9"/>
  <c r="D118" i="9"/>
  <c r="F117" i="9"/>
  <c r="D117" i="9"/>
  <c r="F116" i="9"/>
  <c r="D116" i="9"/>
  <c r="F115" i="9"/>
  <c r="D115" i="9"/>
  <c r="F114" i="9"/>
  <c r="D114" i="9"/>
  <c r="F106" i="9"/>
  <c r="D106" i="9"/>
  <c r="F105" i="9"/>
  <c r="D105" i="9"/>
  <c r="F104" i="9"/>
  <c r="D104" i="9"/>
  <c r="F103" i="9"/>
  <c r="D103" i="9"/>
  <c r="F102" i="9"/>
  <c r="D102" i="9"/>
  <c r="F101" i="9"/>
  <c r="D101" i="9"/>
  <c r="F100" i="9"/>
  <c r="D100" i="9"/>
  <c r="F99" i="9"/>
  <c r="D99" i="9"/>
  <c r="F98" i="9"/>
  <c r="D98" i="9"/>
  <c r="F97" i="9"/>
  <c r="D97" i="9"/>
  <c r="F96" i="9"/>
  <c r="D96" i="9"/>
  <c r="F95" i="9"/>
  <c r="D95" i="9"/>
  <c r="F94" i="9"/>
  <c r="D94" i="9"/>
  <c r="F93" i="9"/>
  <c r="D93" i="9"/>
  <c r="F92" i="9"/>
  <c r="D92" i="9"/>
  <c r="F91" i="9"/>
  <c r="D91" i="9"/>
  <c r="F90" i="9"/>
  <c r="D90" i="9"/>
  <c r="F89" i="9"/>
  <c r="D89" i="9"/>
  <c r="F88" i="9"/>
  <c r="D88" i="9"/>
  <c r="F87" i="9"/>
  <c r="D87" i="9"/>
  <c r="F79" i="9"/>
  <c r="D79" i="9"/>
  <c r="F78" i="9"/>
  <c r="D78" i="9"/>
  <c r="F77" i="9"/>
  <c r="D77" i="9"/>
  <c r="F76" i="9"/>
  <c r="D76" i="9"/>
  <c r="F75" i="9"/>
  <c r="D75" i="9"/>
  <c r="F74" i="9"/>
  <c r="D74" i="9"/>
  <c r="F73" i="9"/>
  <c r="D73" i="9"/>
  <c r="F72" i="9"/>
  <c r="D72" i="9"/>
  <c r="F71" i="9"/>
  <c r="D71" i="9"/>
  <c r="F70" i="9"/>
  <c r="D70" i="9"/>
  <c r="F69" i="9"/>
  <c r="D69" i="9"/>
  <c r="F68" i="9"/>
  <c r="D68" i="9"/>
  <c r="F67" i="9"/>
  <c r="D67" i="9"/>
  <c r="F66" i="9"/>
  <c r="D66" i="9"/>
  <c r="F65" i="9"/>
  <c r="D65" i="9"/>
  <c r="F64" i="9"/>
  <c r="D64" i="9"/>
  <c r="F63" i="9"/>
  <c r="D63" i="9"/>
  <c r="F62" i="9"/>
  <c r="D62" i="9"/>
  <c r="F61" i="9"/>
  <c r="D61" i="9"/>
  <c r="F60" i="9"/>
  <c r="D60" i="9"/>
  <c r="F52" i="9"/>
  <c r="D52" i="9"/>
  <c r="F51" i="9"/>
  <c r="D51" i="9"/>
  <c r="F50" i="9"/>
  <c r="D50" i="9"/>
  <c r="F49" i="9"/>
  <c r="D49" i="9"/>
  <c r="F48" i="9"/>
  <c r="D48" i="9"/>
  <c r="F47" i="9"/>
  <c r="D47" i="9"/>
  <c r="F46" i="9"/>
  <c r="D46" i="9"/>
  <c r="F45" i="9"/>
  <c r="D45" i="9"/>
  <c r="F44" i="9"/>
  <c r="D44" i="9"/>
  <c r="F43" i="9"/>
  <c r="D43" i="9"/>
  <c r="F42" i="9"/>
  <c r="D42" i="9"/>
  <c r="F41" i="9"/>
  <c r="D41" i="9"/>
  <c r="F40" i="9"/>
  <c r="D40" i="9"/>
  <c r="F39" i="9"/>
  <c r="D39" i="9"/>
  <c r="F38" i="9"/>
  <c r="D38" i="9"/>
  <c r="F37" i="9"/>
  <c r="D37" i="9"/>
  <c r="F36" i="9"/>
  <c r="D36" i="9"/>
  <c r="F35" i="9"/>
  <c r="D35" i="9"/>
  <c r="F34" i="9"/>
  <c r="D34" i="9"/>
  <c r="F33" i="9"/>
  <c r="D33" i="9"/>
  <c r="F25" i="9"/>
  <c r="F24" i="9"/>
  <c r="D24" i="9"/>
  <c r="F23" i="9"/>
  <c r="D23" i="9"/>
  <c r="F22" i="9"/>
  <c r="D22" i="9"/>
  <c r="F21" i="9"/>
  <c r="D21" i="9"/>
  <c r="F20" i="9"/>
  <c r="D20" i="9"/>
  <c r="F19" i="9"/>
  <c r="D19" i="9"/>
  <c r="F18" i="9"/>
  <c r="D18" i="9"/>
  <c r="F17" i="9"/>
  <c r="D17" i="9"/>
  <c r="F16" i="9"/>
  <c r="D16" i="9"/>
  <c r="F15" i="9"/>
  <c r="D15" i="9"/>
  <c r="F14" i="9"/>
  <c r="D14" i="9"/>
  <c r="F13" i="9"/>
  <c r="D13" i="9"/>
  <c r="F12" i="9"/>
  <c r="D12" i="9"/>
  <c r="F11" i="9"/>
  <c r="D11" i="9"/>
  <c r="F10" i="9"/>
  <c r="D10" i="9"/>
  <c r="F9" i="9"/>
  <c r="D9" i="9"/>
  <c r="F8" i="9"/>
  <c r="D8" i="9"/>
  <c r="F7" i="9"/>
  <c r="D7" i="9"/>
  <c r="G6" i="9"/>
  <c r="F6" i="9"/>
  <c r="D6" i="9"/>
  <c r="D214" i="8"/>
  <c r="F213" i="8"/>
  <c r="F212" i="8"/>
  <c r="F211" i="8"/>
  <c r="D75" i="8"/>
  <c r="G236" i="8"/>
  <c r="F71" i="8"/>
  <c r="D206" i="8"/>
  <c r="F204" i="8"/>
  <c r="F203" i="8"/>
  <c r="G229" i="8"/>
  <c r="D175" i="8"/>
  <c r="F174" i="8"/>
  <c r="D201" i="8"/>
  <c r="F200" i="8"/>
  <c r="F199" i="8"/>
  <c r="D91" i="8"/>
  <c r="F117" i="8"/>
  <c r="D198" i="8"/>
  <c r="F62" i="8"/>
  <c r="D197" i="8"/>
  <c r="F196" i="8"/>
  <c r="F195" i="8"/>
  <c r="G214" i="8"/>
  <c r="G213" i="8"/>
  <c r="G212" i="8"/>
  <c r="D212" i="8"/>
  <c r="G211" i="8"/>
  <c r="D211" i="8"/>
  <c r="G210" i="8"/>
  <c r="F210" i="8"/>
  <c r="G209" i="8"/>
  <c r="F209" i="8"/>
  <c r="D209" i="8"/>
  <c r="G208" i="8"/>
  <c r="F208" i="8"/>
  <c r="G207" i="8"/>
  <c r="F207" i="8"/>
  <c r="G206" i="8"/>
  <c r="G205" i="8"/>
  <c r="F205" i="8"/>
  <c r="D205" i="8"/>
  <c r="G204" i="8"/>
  <c r="D204" i="8"/>
  <c r="G203" i="8"/>
  <c r="G202" i="8"/>
  <c r="D202" i="8"/>
  <c r="G201" i="8"/>
  <c r="G200" i="8"/>
  <c r="G199" i="8"/>
  <c r="G198" i="8"/>
  <c r="G197" i="8"/>
  <c r="G196" i="8"/>
  <c r="G195" i="8"/>
  <c r="D195" i="8"/>
  <c r="G187" i="8"/>
  <c r="D187" i="8"/>
  <c r="G186" i="8"/>
  <c r="F186" i="8"/>
  <c r="G185" i="8"/>
  <c r="D185" i="8"/>
  <c r="G184" i="8"/>
  <c r="F184" i="8"/>
  <c r="D184" i="8"/>
  <c r="G183" i="8"/>
  <c r="F183" i="8"/>
  <c r="G182" i="8"/>
  <c r="F182" i="8"/>
  <c r="D182" i="8"/>
  <c r="G181" i="8"/>
  <c r="F181" i="8"/>
  <c r="G180" i="8"/>
  <c r="D180" i="8"/>
  <c r="G179" i="8"/>
  <c r="D179" i="8"/>
  <c r="G178" i="8"/>
  <c r="F178" i="8"/>
  <c r="D178" i="8"/>
  <c r="G177" i="8"/>
  <c r="D177" i="8"/>
  <c r="G176" i="8"/>
  <c r="D176" i="8"/>
  <c r="G175" i="8"/>
  <c r="G174" i="8"/>
  <c r="D174" i="8"/>
  <c r="G173" i="8"/>
  <c r="F173" i="8"/>
  <c r="G172" i="8"/>
  <c r="D172" i="8"/>
  <c r="G171" i="8"/>
  <c r="D171" i="8"/>
  <c r="G170" i="8"/>
  <c r="D170" i="8"/>
  <c r="G169" i="8"/>
  <c r="D169" i="8"/>
  <c r="G168" i="8"/>
  <c r="D168" i="8"/>
  <c r="G160" i="8"/>
  <c r="G159" i="8"/>
  <c r="G158" i="8"/>
  <c r="D158" i="8"/>
  <c r="G157" i="8"/>
  <c r="D157" i="8"/>
  <c r="G156" i="8"/>
  <c r="F156" i="8"/>
  <c r="G155" i="8"/>
  <c r="F155" i="8"/>
  <c r="D155" i="8"/>
  <c r="G154" i="8"/>
  <c r="F154" i="8"/>
  <c r="G153" i="8"/>
  <c r="F153" i="8"/>
  <c r="G152" i="8"/>
  <c r="G151" i="8"/>
  <c r="F151" i="8"/>
  <c r="D151" i="8"/>
  <c r="G150" i="8"/>
  <c r="D150" i="8"/>
  <c r="G149" i="8"/>
  <c r="G148" i="8"/>
  <c r="D148" i="8"/>
  <c r="G147" i="8"/>
  <c r="F147" i="8"/>
  <c r="G146" i="8"/>
  <c r="F146" i="8"/>
  <c r="G145" i="8"/>
  <c r="F145" i="8"/>
  <c r="G144" i="8"/>
  <c r="G143" i="8"/>
  <c r="G142" i="8"/>
  <c r="G141" i="8"/>
  <c r="D141" i="8"/>
  <c r="G133" i="8"/>
  <c r="D133" i="8"/>
  <c r="G132" i="8"/>
  <c r="G131" i="8"/>
  <c r="D131" i="8"/>
  <c r="G130" i="8"/>
  <c r="F130" i="8"/>
  <c r="D130" i="8"/>
  <c r="G129" i="8"/>
  <c r="F129" i="8"/>
  <c r="D129" i="8"/>
  <c r="G128" i="8"/>
  <c r="F128" i="8"/>
  <c r="D128" i="8"/>
  <c r="G127" i="8"/>
  <c r="F127" i="8"/>
  <c r="G126" i="8"/>
  <c r="D126" i="8"/>
  <c r="G125" i="8"/>
  <c r="D125" i="8"/>
  <c r="G124" i="8"/>
  <c r="F124" i="8"/>
  <c r="D124" i="8"/>
  <c r="G123" i="8"/>
  <c r="D123" i="8"/>
  <c r="G122" i="8"/>
  <c r="D122" i="8"/>
  <c r="G121" i="8"/>
  <c r="G120" i="8"/>
  <c r="D120" i="8"/>
  <c r="G119" i="8"/>
  <c r="F119" i="8"/>
  <c r="G118" i="8"/>
  <c r="D118" i="8"/>
  <c r="G117" i="8"/>
  <c r="D117" i="8"/>
  <c r="G116" i="8"/>
  <c r="D116" i="8"/>
  <c r="G115" i="8"/>
  <c r="D115" i="8"/>
  <c r="G114" i="8"/>
  <c r="F114" i="8"/>
  <c r="D114" i="8"/>
  <c r="G106" i="8"/>
  <c r="G105" i="8"/>
  <c r="G104" i="8"/>
  <c r="D104" i="8"/>
  <c r="G103" i="8"/>
  <c r="D103" i="8"/>
  <c r="G102" i="8"/>
  <c r="F102" i="8"/>
  <c r="G101" i="8"/>
  <c r="F101" i="8"/>
  <c r="D101" i="8"/>
  <c r="G100" i="8"/>
  <c r="F100" i="8"/>
  <c r="G99" i="8"/>
  <c r="F99" i="8"/>
  <c r="G98" i="8"/>
  <c r="G97" i="8"/>
  <c r="F97" i="8"/>
  <c r="D97" i="8"/>
  <c r="G96" i="8"/>
  <c r="D96" i="8"/>
  <c r="G95" i="8"/>
  <c r="G94" i="8"/>
  <c r="G93" i="8"/>
  <c r="D93" i="8"/>
  <c r="G92" i="8"/>
  <c r="F92" i="8"/>
  <c r="G91" i="8"/>
  <c r="F91" i="8"/>
  <c r="G90" i="8"/>
  <c r="G89" i="8"/>
  <c r="D89" i="8"/>
  <c r="G88" i="8"/>
  <c r="D88" i="8"/>
  <c r="G87" i="8"/>
  <c r="D87" i="8"/>
  <c r="G79" i="8"/>
  <c r="F79" i="8"/>
  <c r="D79" i="8"/>
  <c r="G78" i="8"/>
  <c r="G77" i="8"/>
  <c r="D77" i="8"/>
  <c r="G76" i="8"/>
  <c r="F76" i="8"/>
  <c r="D76" i="8"/>
  <c r="G75" i="8"/>
  <c r="F75" i="8"/>
  <c r="G74" i="8"/>
  <c r="F74" i="8"/>
  <c r="D74" i="8"/>
  <c r="G73" i="8"/>
  <c r="F73" i="8"/>
  <c r="G72" i="8"/>
  <c r="D72" i="8"/>
  <c r="G71" i="8"/>
  <c r="D71" i="8"/>
  <c r="G70" i="8"/>
  <c r="F70" i="8"/>
  <c r="D70" i="8"/>
  <c r="G69" i="8"/>
  <c r="D69" i="8"/>
  <c r="G68" i="8"/>
  <c r="G67" i="8"/>
  <c r="G66" i="8"/>
  <c r="G65" i="8"/>
  <c r="F65" i="8"/>
  <c r="G64" i="8"/>
  <c r="G63" i="8"/>
  <c r="G62" i="8"/>
  <c r="G61" i="8"/>
  <c r="G60" i="8"/>
  <c r="F60" i="8"/>
  <c r="G52" i="8"/>
  <c r="G51" i="8"/>
  <c r="G50" i="8"/>
  <c r="G49" i="8"/>
  <c r="G48" i="8"/>
  <c r="F48" i="8"/>
  <c r="G47" i="8"/>
  <c r="F47" i="8"/>
  <c r="G46" i="8"/>
  <c r="F46" i="8"/>
  <c r="G45" i="8"/>
  <c r="F45" i="8"/>
  <c r="G44" i="8"/>
  <c r="G43" i="8"/>
  <c r="F43" i="8"/>
  <c r="G42" i="8"/>
  <c r="G41" i="8"/>
  <c r="G40" i="8"/>
  <c r="G39" i="8"/>
  <c r="F39" i="8"/>
  <c r="G38" i="8"/>
  <c r="F38" i="8"/>
  <c r="G37" i="8"/>
  <c r="F37" i="8"/>
  <c r="G36" i="8"/>
  <c r="G35" i="8"/>
  <c r="F35" i="8"/>
  <c r="G34" i="8"/>
  <c r="G33" i="8"/>
  <c r="G25" i="8"/>
  <c r="G24" i="8"/>
  <c r="G23" i="8"/>
  <c r="G22" i="8"/>
  <c r="F22" i="8"/>
  <c r="G21" i="8"/>
  <c r="F21" i="8"/>
  <c r="G20" i="8"/>
  <c r="F20" i="8"/>
  <c r="G19" i="8"/>
  <c r="F19" i="8"/>
  <c r="G18" i="8"/>
  <c r="G17" i="8"/>
  <c r="G16" i="8"/>
  <c r="F16" i="8"/>
  <c r="G15" i="8"/>
  <c r="G14" i="8"/>
  <c r="G13" i="8"/>
  <c r="G12" i="8"/>
  <c r="G11" i="8"/>
  <c r="F11" i="8"/>
  <c r="G10" i="8"/>
  <c r="G9" i="8"/>
  <c r="G8" i="8"/>
  <c r="G7" i="8"/>
  <c r="G6" i="8"/>
  <c r="F6" i="8"/>
  <c r="G364" i="7"/>
  <c r="F364" i="7"/>
  <c r="G363" i="7"/>
  <c r="F363" i="7"/>
  <c r="G362" i="7"/>
  <c r="F362" i="7"/>
  <c r="G361" i="7"/>
  <c r="F361" i="7"/>
  <c r="G360" i="7"/>
  <c r="F360" i="7"/>
  <c r="G359" i="7"/>
  <c r="F359" i="7"/>
  <c r="G358" i="7"/>
  <c r="F358" i="7"/>
  <c r="G357" i="7"/>
  <c r="F357" i="7"/>
  <c r="G356" i="7"/>
  <c r="F356" i="7"/>
  <c r="G355" i="7"/>
  <c r="F355" i="7"/>
  <c r="G354" i="7"/>
  <c r="F354" i="7"/>
  <c r="G353" i="7"/>
  <c r="F353" i="7"/>
  <c r="G352" i="7"/>
  <c r="F352" i="7"/>
  <c r="G351" i="7"/>
  <c r="F351" i="7"/>
  <c r="G350" i="7"/>
  <c r="F350" i="7"/>
  <c r="G349" i="7"/>
  <c r="F349" i="7"/>
  <c r="G348" i="7"/>
  <c r="F348" i="7"/>
  <c r="G347" i="7"/>
  <c r="F347" i="7"/>
  <c r="G346" i="7"/>
  <c r="F346" i="7"/>
  <c r="G345" i="7"/>
  <c r="F345" i="7"/>
  <c r="F310" i="7"/>
  <c r="D310" i="7"/>
  <c r="F309" i="7"/>
  <c r="D309" i="7"/>
  <c r="F308" i="7"/>
  <c r="D308" i="7"/>
  <c r="F307" i="7"/>
  <c r="D307" i="7"/>
  <c r="F306" i="7"/>
  <c r="D306" i="7"/>
  <c r="F305" i="7"/>
  <c r="D305" i="7"/>
  <c r="F304" i="7"/>
  <c r="D304" i="7"/>
  <c r="F303" i="7"/>
  <c r="D303" i="7"/>
  <c r="F302" i="7"/>
  <c r="D302" i="7"/>
  <c r="F301" i="7"/>
  <c r="D301" i="7"/>
  <c r="F300" i="7"/>
  <c r="D300" i="7"/>
  <c r="F299" i="7"/>
  <c r="D299" i="7"/>
  <c r="F298" i="7"/>
  <c r="D298" i="7"/>
  <c r="F297" i="7"/>
  <c r="D297" i="7"/>
  <c r="F296" i="7"/>
  <c r="D296" i="7"/>
  <c r="F295" i="7"/>
  <c r="D295" i="7"/>
  <c r="F294" i="7"/>
  <c r="D294" i="7"/>
  <c r="F293" i="7"/>
  <c r="D293" i="7"/>
  <c r="F292" i="7"/>
  <c r="D292" i="7"/>
  <c r="F291" i="7"/>
  <c r="D291" i="7"/>
  <c r="F283" i="7"/>
  <c r="D283" i="7"/>
  <c r="F282" i="7"/>
  <c r="D282" i="7"/>
  <c r="F281" i="7"/>
  <c r="D281" i="7"/>
  <c r="F280" i="7"/>
  <c r="D280" i="7"/>
  <c r="F279" i="7"/>
  <c r="D279" i="7"/>
  <c r="F278" i="7"/>
  <c r="D278" i="7"/>
  <c r="F277" i="7"/>
  <c r="D277" i="7"/>
  <c r="F276" i="7"/>
  <c r="D276" i="7"/>
  <c r="F275" i="7"/>
  <c r="D275" i="7"/>
  <c r="F274" i="7"/>
  <c r="D274" i="7"/>
  <c r="F273" i="7"/>
  <c r="D273" i="7"/>
  <c r="F272" i="7"/>
  <c r="D272" i="7"/>
  <c r="F271" i="7"/>
  <c r="D271" i="7"/>
  <c r="F270" i="7"/>
  <c r="D270" i="7"/>
  <c r="F262" i="7"/>
  <c r="D262" i="7"/>
  <c r="F261" i="7"/>
  <c r="D261" i="7"/>
  <c r="F260" i="7"/>
  <c r="D260" i="7"/>
  <c r="F259" i="7"/>
  <c r="D259" i="7"/>
  <c r="F258" i="7"/>
  <c r="D258" i="7"/>
  <c r="F257" i="7"/>
  <c r="D257" i="7"/>
  <c r="F256" i="7"/>
  <c r="D256" i="7"/>
  <c r="F255" i="7"/>
  <c r="D255" i="7"/>
  <c r="F254" i="7"/>
  <c r="D254" i="7"/>
  <c r="F253" i="7"/>
  <c r="D253" i="7"/>
  <c r="F252" i="7"/>
  <c r="D252" i="7"/>
  <c r="F251" i="7"/>
  <c r="D251" i="7"/>
  <c r="F250" i="7"/>
  <c r="D250" i="7"/>
  <c r="F249" i="7"/>
  <c r="D249" i="7"/>
  <c r="F248" i="7"/>
  <c r="D248" i="7"/>
  <c r="F247" i="7"/>
  <c r="D247" i="7"/>
  <c r="F246" i="7"/>
  <c r="D246" i="7"/>
  <c r="F245" i="7"/>
  <c r="D245" i="7"/>
  <c r="F244" i="7"/>
  <c r="D244" i="7"/>
  <c r="F243" i="7"/>
  <c r="D243" i="7"/>
  <c r="F235" i="7"/>
  <c r="D235" i="7"/>
  <c r="F234" i="7"/>
  <c r="D234" i="7"/>
  <c r="F233" i="7"/>
  <c r="D233" i="7"/>
  <c r="F232" i="7"/>
  <c r="D232" i="7"/>
  <c r="F231" i="7"/>
  <c r="D231" i="7"/>
  <c r="F230" i="7"/>
  <c r="D230" i="7"/>
  <c r="F229" i="7"/>
  <c r="D229" i="7"/>
  <c r="F228" i="7"/>
  <c r="D228" i="7"/>
  <c r="F227" i="7"/>
  <c r="D227" i="7"/>
  <c r="F226" i="7"/>
  <c r="D226" i="7"/>
  <c r="F225" i="7"/>
  <c r="D225" i="7"/>
  <c r="F224" i="7"/>
  <c r="D224" i="7"/>
  <c r="F223" i="7"/>
  <c r="D223" i="7"/>
  <c r="F222" i="7"/>
  <c r="D222" i="7"/>
  <c r="F214" i="7"/>
  <c r="D214" i="7"/>
  <c r="F213" i="7"/>
  <c r="D213" i="7"/>
  <c r="F212" i="7"/>
  <c r="D212" i="7"/>
  <c r="F211" i="7"/>
  <c r="D211" i="7"/>
  <c r="F210" i="7"/>
  <c r="D210" i="7"/>
  <c r="F209" i="7"/>
  <c r="D209" i="7"/>
  <c r="F208" i="7"/>
  <c r="D208" i="7"/>
  <c r="F207" i="7"/>
  <c r="D207" i="7"/>
  <c r="F206" i="7"/>
  <c r="D206" i="7"/>
  <c r="F205" i="7"/>
  <c r="D205" i="7"/>
  <c r="F204" i="7"/>
  <c r="D204" i="7"/>
  <c r="F203" i="7"/>
  <c r="D203" i="7"/>
  <c r="F202" i="7"/>
  <c r="D202" i="7"/>
  <c r="F201" i="7"/>
  <c r="D201" i="7"/>
  <c r="F200" i="7"/>
  <c r="D200" i="7"/>
  <c r="F199" i="7"/>
  <c r="D199" i="7"/>
  <c r="F198" i="7"/>
  <c r="D198" i="7"/>
  <c r="F197" i="7"/>
  <c r="D197" i="7"/>
  <c r="F196" i="7"/>
  <c r="D196" i="7"/>
  <c r="F195" i="7"/>
  <c r="D195" i="7"/>
  <c r="F187" i="7"/>
  <c r="D187" i="7"/>
  <c r="F186" i="7"/>
  <c r="D186" i="7"/>
  <c r="F185" i="7"/>
  <c r="D185" i="7"/>
  <c r="F184" i="7"/>
  <c r="D184" i="7"/>
  <c r="F183" i="7"/>
  <c r="D183" i="7"/>
  <c r="F182" i="7"/>
  <c r="D182" i="7"/>
  <c r="F181" i="7"/>
  <c r="D181" i="7"/>
  <c r="F180" i="7"/>
  <c r="D180" i="7"/>
  <c r="F179" i="7"/>
  <c r="D179" i="7"/>
  <c r="F178" i="7"/>
  <c r="D178" i="7"/>
  <c r="F177" i="7"/>
  <c r="D177" i="7"/>
  <c r="F176" i="7"/>
  <c r="D176" i="7"/>
  <c r="F175" i="7"/>
  <c r="D175" i="7"/>
  <c r="F174" i="7"/>
  <c r="D174" i="7"/>
  <c r="F173" i="7"/>
  <c r="D173" i="7"/>
  <c r="F172" i="7"/>
  <c r="D172" i="7"/>
  <c r="F171" i="7"/>
  <c r="D171" i="7"/>
  <c r="F170" i="7"/>
  <c r="D170" i="7"/>
  <c r="F169" i="7"/>
  <c r="D169" i="7"/>
  <c r="F168" i="7"/>
  <c r="D168" i="7"/>
  <c r="F160" i="7"/>
  <c r="D160" i="7"/>
  <c r="F159" i="7"/>
  <c r="D159" i="7"/>
  <c r="F158" i="7"/>
  <c r="D158" i="7"/>
  <c r="F157" i="7"/>
  <c r="D157" i="7"/>
  <c r="F156" i="7"/>
  <c r="D156" i="7"/>
  <c r="F155" i="7"/>
  <c r="D155" i="7"/>
  <c r="F154" i="7"/>
  <c r="D154" i="7"/>
  <c r="F153" i="7"/>
  <c r="D153" i="7"/>
  <c r="F152" i="7"/>
  <c r="D152" i="7"/>
  <c r="F151" i="7"/>
  <c r="D151" i="7"/>
  <c r="F150" i="7"/>
  <c r="D150" i="7"/>
  <c r="F149" i="7"/>
  <c r="D149" i="7"/>
  <c r="F148" i="7"/>
  <c r="D148" i="7"/>
  <c r="F147" i="7"/>
  <c r="D147" i="7"/>
  <c r="F146" i="7"/>
  <c r="D146" i="7"/>
  <c r="F145" i="7"/>
  <c r="D145" i="7"/>
  <c r="F144" i="7"/>
  <c r="D144" i="7"/>
  <c r="F143" i="7"/>
  <c r="D143" i="7"/>
  <c r="F142" i="7"/>
  <c r="D142" i="7"/>
  <c r="F141" i="7"/>
  <c r="D141" i="7"/>
  <c r="F133" i="7"/>
  <c r="D133" i="7"/>
  <c r="F132" i="7"/>
  <c r="D132" i="7"/>
  <c r="F131" i="7"/>
  <c r="D131" i="7"/>
  <c r="F130" i="7"/>
  <c r="D130" i="7"/>
  <c r="F129" i="7"/>
  <c r="D129" i="7"/>
  <c r="F128" i="7"/>
  <c r="D128" i="7"/>
  <c r="F127" i="7"/>
  <c r="D127" i="7"/>
  <c r="F126" i="7"/>
  <c r="D126" i="7"/>
  <c r="F125" i="7"/>
  <c r="D125" i="7"/>
  <c r="F124" i="7"/>
  <c r="D124" i="7"/>
  <c r="F123" i="7"/>
  <c r="D123" i="7"/>
  <c r="F122" i="7"/>
  <c r="D122" i="7"/>
  <c r="F121" i="7"/>
  <c r="D121" i="7"/>
  <c r="F120" i="7"/>
  <c r="D120" i="7"/>
  <c r="F119" i="7"/>
  <c r="D119" i="7"/>
  <c r="F118" i="7"/>
  <c r="D118" i="7"/>
  <c r="F117" i="7"/>
  <c r="D117" i="7"/>
  <c r="F116" i="7"/>
  <c r="D116" i="7"/>
  <c r="F115" i="7"/>
  <c r="D115" i="7"/>
  <c r="F114" i="7"/>
  <c r="D114" i="7"/>
  <c r="E106" i="7"/>
  <c r="C106" i="7"/>
  <c r="E105" i="7"/>
  <c r="C105" i="7"/>
  <c r="E104" i="7"/>
  <c r="C104" i="7"/>
  <c r="E103" i="7"/>
  <c r="C103" i="7"/>
  <c r="E102" i="7"/>
  <c r="C102" i="7"/>
  <c r="E101" i="7"/>
  <c r="C101" i="7"/>
  <c r="E100" i="7"/>
  <c r="C100" i="7"/>
  <c r="E99" i="7"/>
  <c r="C99" i="7"/>
  <c r="E98" i="7"/>
  <c r="C98" i="7"/>
  <c r="E97" i="7"/>
  <c r="C97" i="7"/>
  <c r="E96" i="7"/>
  <c r="C96" i="7"/>
  <c r="E95" i="7"/>
  <c r="C95" i="7"/>
  <c r="E94" i="7"/>
  <c r="C94" i="7"/>
  <c r="E93" i="7"/>
  <c r="C93" i="7"/>
  <c r="E92" i="7"/>
  <c r="C92" i="7"/>
  <c r="E91" i="7"/>
  <c r="C91" i="7"/>
  <c r="E90" i="7"/>
  <c r="C90" i="7"/>
  <c r="E89" i="7"/>
  <c r="C89" i="7"/>
  <c r="E88" i="7"/>
  <c r="C88" i="7"/>
  <c r="E87" i="7"/>
  <c r="C87" i="7"/>
  <c r="D87" i="7" s="1"/>
  <c r="F79" i="7"/>
  <c r="F78" i="7"/>
  <c r="D78" i="7"/>
  <c r="F77" i="7"/>
  <c r="D77" i="7"/>
  <c r="F76" i="7"/>
  <c r="D76" i="7"/>
  <c r="F75" i="7"/>
  <c r="D75" i="7"/>
  <c r="F74" i="7"/>
  <c r="D74" i="7"/>
  <c r="F73" i="7"/>
  <c r="D73" i="7"/>
  <c r="F72" i="7"/>
  <c r="D72" i="7"/>
  <c r="F71" i="7"/>
  <c r="D71" i="7"/>
  <c r="F70" i="7"/>
  <c r="D70" i="7"/>
  <c r="F69" i="7"/>
  <c r="D69" i="7"/>
  <c r="F68" i="7"/>
  <c r="D68" i="7"/>
  <c r="F67" i="7"/>
  <c r="D67" i="7"/>
  <c r="F66" i="7"/>
  <c r="D66" i="7"/>
  <c r="F65" i="7"/>
  <c r="D65" i="7"/>
  <c r="F64" i="7"/>
  <c r="D64" i="7"/>
  <c r="F63" i="7"/>
  <c r="D63" i="7"/>
  <c r="F62" i="7"/>
  <c r="D62" i="7"/>
  <c r="F61" i="7"/>
  <c r="D61" i="7"/>
  <c r="F60" i="7"/>
  <c r="D60" i="7"/>
  <c r="F52" i="7"/>
  <c r="D52" i="7"/>
  <c r="F51" i="7"/>
  <c r="D51" i="7"/>
  <c r="F50" i="7"/>
  <c r="D50" i="7"/>
  <c r="F49" i="7"/>
  <c r="D49" i="7"/>
  <c r="F48" i="7"/>
  <c r="D48" i="7"/>
  <c r="F47" i="7"/>
  <c r="D47" i="7"/>
  <c r="F46" i="7"/>
  <c r="D46" i="7"/>
  <c r="F45" i="7"/>
  <c r="D45" i="7"/>
  <c r="F44" i="7"/>
  <c r="D44" i="7"/>
  <c r="F43" i="7"/>
  <c r="D43" i="7"/>
  <c r="F42" i="7"/>
  <c r="D42" i="7"/>
  <c r="F41" i="7"/>
  <c r="D41" i="7"/>
  <c r="F40" i="7"/>
  <c r="D40" i="7"/>
  <c r="F39" i="7"/>
  <c r="D39" i="7"/>
  <c r="F38" i="7"/>
  <c r="D38" i="7"/>
  <c r="F37" i="7"/>
  <c r="D37" i="7"/>
  <c r="F36" i="7"/>
  <c r="D36" i="7"/>
  <c r="F35" i="7"/>
  <c r="D35" i="7"/>
  <c r="F34" i="7"/>
  <c r="D34" i="7"/>
  <c r="D33" i="7"/>
  <c r="F25" i="7"/>
  <c r="D25" i="7"/>
  <c r="F24" i="7"/>
  <c r="D24" i="7"/>
  <c r="F23" i="7"/>
  <c r="D23" i="7"/>
  <c r="F22" i="7"/>
  <c r="D22" i="7"/>
  <c r="F21" i="7"/>
  <c r="D21" i="7"/>
  <c r="F20" i="7"/>
  <c r="D20" i="7"/>
  <c r="F19" i="7"/>
  <c r="D19" i="7"/>
  <c r="F18" i="7"/>
  <c r="D18" i="7"/>
  <c r="F17" i="7"/>
  <c r="D17" i="7"/>
  <c r="F16" i="7"/>
  <c r="D16" i="7"/>
  <c r="F15" i="7"/>
  <c r="D15" i="7"/>
  <c r="F14" i="7"/>
  <c r="D14" i="7"/>
  <c r="F13" i="7"/>
  <c r="D13" i="7"/>
  <c r="F12" i="7"/>
  <c r="D12" i="7"/>
  <c r="F11" i="7"/>
  <c r="D11" i="7"/>
  <c r="F10" i="7"/>
  <c r="D10" i="7"/>
  <c r="F9" i="7"/>
  <c r="D9" i="7"/>
  <c r="F8" i="7"/>
  <c r="D8" i="7"/>
  <c r="F7" i="7"/>
  <c r="D7" i="7"/>
  <c r="G6" i="7"/>
  <c r="F6" i="7"/>
  <c r="D6" i="7"/>
  <c r="E133" i="6"/>
  <c r="F79" i="6" s="1"/>
  <c r="C133" i="6"/>
  <c r="D106" i="6" s="1"/>
  <c r="E132" i="6"/>
  <c r="F51" i="6" s="1"/>
  <c r="C132" i="6"/>
  <c r="D105" i="6" s="1"/>
  <c r="E131" i="6"/>
  <c r="F77" i="6" s="1"/>
  <c r="C131" i="6"/>
  <c r="D104" i="6" s="1"/>
  <c r="E130" i="6"/>
  <c r="C130" i="6"/>
  <c r="D22" i="6" s="1"/>
  <c r="E129" i="6"/>
  <c r="F48" i="6" s="1"/>
  <c r="C129" i="6"/>
  <c r="D48" i="6" s="1"/>
  <c r="E128" i="6"/>
  <c r="C128" i="6"/>
  <c r="D47" i="6" s="1"/>
  <c r="E127" i="6"/>
  <c r="F46" i="6" s="1"/>
  <c r="C127" i="6"/>
  <c r="D73" i="6" s="1"/>
  <c r="E126" i="6"/>
  <c r="C126" i="6"/>
  <c r="D18" i="6" s="1"/>
  <c r="E125" i="6"/>
  <c r="F71" i="6" s="1"/>
  <c r="C125" i="6"/>
  <c r="D17" i="6" s="1"/>
  <c r="E124" i="6"/>
  <c r="F97" i="6" s="1"/>
  <c r="C124" i="6"/>
  <c r="E123" i="6"/>
  <c r="F42" i="6" s="1"/>
  <c r="C123" i="6"/>
  <c r="D96" i="6" s="1"/>
  <c r="E122" i="6"/>
  <c r="F68" i="6" s="1"/>
  <c r="C122" i="6"/>
  <c r="D68" i="6" s="1"/>
  <c r="E121" i="6"/>
  <c r="F94" i="6" s="1"/>
  <c r="C121" i="6"/>
  <c r="D40" i="6" s="1"/>
  <c r="E120" i="6"/>
  <c r="F39" i="6" s="1"/>
  <c r="C120" i="6"/>
  <c r="D66" i="6" s="1"/>
  <c r="E119" i="6"/>
  <c r="F38" i="6" s="1"/>
  <c r="C119" i="6"/>
  <c r="D11" i="6" s="1"/>
  <c r="E118" i="6"/>
  <c r="C118" i="6"/>
  <c r="D37" i="6" s="1"/>
  <c r="E117" i="6"/>
  <c r="F9" i="6" s="1"/>
  <c r="C117" i="6"/>
  <c r="D63" i="6" s="1"/>
  <c r="E116" i="6"/>
  <c r="F89" i="6" s="1"/>
  <c r="C116" i="6"/>
  <c r="D62" i="6" s="1"/>
  <c r="E115" i="6"/>
  <c r="F34" i="6" s="1"/>
  <c r="C115" i="6"/>
  <c r="D7" i="6" s="1"/>
  <c r="E114" i="6"/>
  <c r="F60" i="6" s="1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E6" i="5"/>
  <c r="C6" i="5"/>
  <c r="C241" i="5"/>
  <c r="D79" i="4" s="1"/>
  <c r="C240" i="5"/>
  <c r="D78" i="4" s="1"/>
  <c r="C238" i="5"/>
  <c r="D76" i="4" s="1"/>
  <c r="C237" i="5"/>
  <c r="D75" i="4" s="1"/>
  <c r="C234" i="5"/>
  <c r="D72" i="4" s="1"/>
  <c r="C231" i="5"/>
  <c r="D69" i="4" s="1"/>
  <c r="C228" i="5"/>
  <c r="D66" i="4" s="1"/>
  <c r="C227" i="5"/>
  <c r="D65" i="4" s="1"/>
  <c r="C223" i="5"/>
  <c r="D61" i="4" s="1"/>
  <c r="G6" i="4"/>
  <c r="G6" i="3"/>
  <c r="D157" i="4" l="1"/>
  <c r="D211" i="4"/>
  <c r="D130" i="4"/>
  <c r="D184" i="4"/>
  <c r="D22" i="4"/>
  <c r="D103" i="4"/>
  <c r="D49" i="4"/>
  <c r="D132" i="4"/>
  <c r="D105" i="4"/>
  <c r="D213" i="4"/>
  <c r="D159" i="4"/>
  <c r="D186" i="4"/>
  <c r="D24" i="4"/>
  <c r="D51" i="4"/>
  <c r="D214" i="4"/>
  <c r="D52" i="4"/>
  <c r="D187" i="4"/>
  <c r="D133" i="4"/>
  <c r="D160" i="4"/>
  <c r="D106" i="4"/>
  <c r="D25" i="4"/>
  <c r="D241" i="4" s="1"/>
  <c r="D169" i="4"/>
  <c r="D7" i="4"/>
  <c r="D196" i="4"/>
  <c r="D142" i="4"/>
  <c r="D88" i="4"/>
  <c r="D34" i="4"/>
  <c r="D115" i="4"/>
  <c r="D242" i="3"/>
  <c r="D15" i="4"/>
  <c r="D231" i="4" s="1"/>
  <c r="D204" i="4"/>
  <c r="D42" i="4"/>
  <c r="D123" i="4"/>
  <c r="D150" i="4"/>
  <c r="D177" i="4"/>
  <c r="D96" i="4"/>
  <c r="D18" i="4"/>
  <c r="D234" i="4" s="1"/>
  <c r="D126" i="4"/>
  <c r="D153" i="4"/>
  <c r="D99" i="4"/>
  <c r="D180" i="4"/>
  <c r="D207" i="4"/>
  <c r="D45" i="4"/>
  <c r="D210" i="4"/>
  <c r="D48" i="4"/>
  <c r="D129" i="4"/>
  <c r="D156" i="4"/>
  <c r="D183" i="4"/>
  <c r="D21" i="4"/>
  <c r="D102" i="4"/>
  <c r="D92" i="4"/>
  <c r="D200" i="4"/>
  <c r="D119" i="4"/>
  <c r="D146" i="4"/>
  <c r="D173" i="4"/>
  <c r="D11" i="4"/>
  <c r="D38" i="4"/>
  <c r="D120" i="4"/>
  <c r="D12" i="4"/>
  <c r="D39" i="4"/>
  <c r="D147" i="4"/>
  <c r="D174" i="4"/>
  <c r="D93" i="4"/>
  <c r="D201" i="4"/>
  <c r="D34" i="3"/>
  <c r="D115" i="3"/>
  <c r="D196" i="3"/>
  <c r="D61" i="3"/>
  <c r="G223" i="5"/>
  <c r="D142" i="3"/>
  <c r="D88" i="3"/>
  <c r="D169" i="3"/>
  <c r="D7" i="3"/>
  <c r="G225" i="4"/>
  <c r="C225" i="5"/>
  <c r="D63" i="4" s="1"/>
  <c r="G226" i="4"/>
  <c r="C226" i="5"/>
  <c r="D64" i="4" s="1"/>
  <c r="G239" i="4"/>
  <c r="C239" i="5"/>
  <c r="D77" i="4" s="1"/>
  <c r="D24" i="3"/>
  <c r="D105" i="3"/>
  <c r="D186" i="3"/>
  <c r="D213" i="3"/>
  <c r="G240" i="5"/>
  <c r="D78" i="3"/>
  <c r="D159" i="3"/>
  <c r="D132" i="3"/>
  <c r="D51" i="3"/>
  <c r="G241" i="5"/>
  <c r="D160" i="3"/>
  <c r="D25" i="3"/>
  <c r="D106" i="3"/>
  <c r="D187" i="3"/>
  <c r="D214" i="3"/>
  <c r="D79" i="3"/>
  <c r="D133" i="3"/>
  <c r="D52" i="3"/>
  <c r="D204" i="3"/>
  <c r="D150" i="3"/>
  <c r="D15" i="3"/>
  <c r="D96" i="3"/>
  <c r="D177" i="3"/>
  <c r="D123" i="3"/>
  <c r="D69" i="3"/>
  <c r="D42" i="3"/>
  <c r="G231" i="5"/>
  <c r="G232" i="4"/>
  <c r="C232" i="5"/>
  <c r="D70" i="4" s="1"/>
  <c r="D80" i="5"/>
  <c r="D184" i="3"/>
  <c r="D49" i="3"/>
  <c r="D130" i="3"/>
  <c r="D76" i="3"/>
  <c r="D157" i="3"/>
  <c r="D22" i="3"/>
  <c r="D211" i="3"/>
  <c r="D103" i="3"/>
  <c r="G238" i="5"/>
  <c r="D107" i="5"/>
  <c r="G235" i="4"/>
  <c r="C235" i="5"/>
  <c r="D73" i="4" s="1"/>
  <c r="G224" i="4"/>
  <c r="C224" i="5"/>
  <c r="D62" i="4" s="1"/>
  <c r="G236" i="4"/>
  <c r="C236" i="5"/>
  <c r="D74" i="4" s="1"/>
  <c r="D183" i="3"/>
  <c r="G237" i="5"/>
  <c r="D48" i="3"/>
  <c r="D129" i="3"/>
  <c r="D75" i="3"/>
  <c r="D156" i="3"/>
  <c r="D102" i="3"/>
  <c r="D210" i="3"/>
  <c r="D21" i="3"/>
  <c r="D243" i="5"/>
  <c r="D27" i="5"/>
  <c r="D92" i="3"/>
  <c r="G227" i="5"/>
  <c r="D173" i="3"/>
  <c r="D38" i="3"/>
  <c r="D119" i="3"/>
  <c r="D11" i="3"/>
  <c r="D200" i="3"/>
  <c r="D146" i="3"/>
  <c r="D65" i="3"/>
  <c r="D12" i="3"/>
  <c r="D93" i="3"/>
  <c r="D174" i="3"/>
  <c r="G228" i="5"/>
  <c r="D120" i="3"/>
  <c r="D39" i="3"/>
  <c r="D66" i="3"/>
  <c r="D147" i="3"/>
  <c r="D201" i="3"/>
  <c r="G229" i="4"/>
  <c r="C229" i="5"/>
  <c r="D67" i="4" s="1"/>
  <c r="D26" i="5"/>
  <c r="G230" i="4"/>
  <c r="C230" i="5"/>
  <c r="D68" i="4" s="1"/>
  <c r="D215" i="5"/>
  <c r="G233" i="4"/>
  <c r="C233" i="5"/>
  <c r="D71" i="4" s="1"/>
  <c r="D126" i="3"/>
  <c r="D72" i="3"/>
  <c r="D207" i="3"/>
  <c r="G234" i="5"/>
  <c r="D99" i="3"/>
  <c r="D180" i="3"/>
  <c r="D18" i="3"/>
  <c r="D45" i="3"/>
  <c r="D153" i="3"/>
  <c r="D134" i="5"/>
  <c r="F161" i="5"/>
  <c r="F215" i="5"/>
  <c r="D161" i="5"/>
  <c r="F134" i="5"/>
  <c r="D188" i="5"/>
  <c r="F107" i="5"/>
  <c r="F26" i="5"/>
  <c r="D53" i="5"/>
  <c r="F78" i="6"/>
  <c r="F19" i="6"/>
  <c r="F69" i="5"/>
  <c r="F150" i="5"/>
  <c r="F71" i="5"/>
  <c r="F44" i="5"/>
  <c r="F47" i="5"/>
  <c r="F101" i="5"/>
  <c r="F62" i="5"/>
  <c r="F36" i="5"/>
  <c r="F198" i="5"/>
  <c r="F9" i="5"/>
  <c r="F157" i="5"/>
  <c r="F158" i="5"/>
  <c r="F93" i="5"/>
  <c r="F66" i="5"/>
  <c r="F39" i="5"/>
  <c r="F99" i="5"/>
  <c r="F45" i="5"/>
  <c r="F34" i="5"/>
  <c r="F61" i="5"/>
  <c r="F65" i="5"/>
  <c r="F38" i="5"/>
  <c r="F51" i="5"/>
  <c r="F40" i="5"/>
  <c r="F175" i="5"/>
  <c r="F19" i="5"/>
  <c r="F181" i="5"/>
  <c r="F154" i="5"/>
  <c r="N15" i="10"/>
  <c r="F141" i="5"/>
  <c r="F195" i="5"/>
  <c r="F124" i="5"/>
  <c r="F16" i="5"/>
  <c r="G91" i="7"/>
  <c r="G103" i="7"/>
  <c r="G90" i="7"/>
  <c r="F96" i="7"/>
  <c r="G96" i="7"/>
  <c r="E333" i="7"/>
  <c r="F333" i="7" s="1"/>
  <c r="G102" i="7"/>
  <c r="F97" i="7"/>
  <c r="G97" i="7"/>
  <c r="E323" i="7"/>
  <c r="F323" i="7" s="1"/>
  <c r="G92" i="7"/>
  <c r="F98" i="7"/>
  <c r="G98" i="7"/>
  <c r="F104" i="7"/>
  <c r="G104" i="7"/>
  <c r="G87" i="7"/>
  <c r="E324" i="7"/>
  <c r="F324" i="7" s="1"/>
  <c r="G93" i="7"/>
  <c r="G99" i="7"/>
  <c r="F105" i="7"/>
  <c r="G105" i="7"/>
  <c r="F88" i="7"/>
  <c r="G88" i="7"/>
  <c r="E325" i="7"/>
  <c r="F325" i="7" s="1"/>
  <c r="G94" i="7"/>
  <c r="G100" i="7"/>
  <c r="G106" i="7"/>
  <c r="F89" i="7"/>
  <c r="G89" i="7"/>
  <c r="G95" i="7"/>
  <c r="E332" i="7"/>
  <c r="F332" i="7" s="1"/>
  <c r="G101" i="7"/>
  <c r="D21" i="6"/>
  <c r="F43" i="6"/>
  <c r="F15" i="5"/>
  <c r="F7" i="5"/>
  <c r="F23" i="5"/>
  <c r="F94" i="7"/>
  <c r="F21" i="6"/>
  <c r="F44" i="6"/>
  <c r="D10" i="6"/>
  <c r="D78" i="6"/>
  <c r="D24" i="6"/>
  <c r="D39" i="6"/>
  <c r="D51" i="6"/>
  <c r="F40" i="6"/>
  <c r="D75" i="6"/>
  <c r="D102" i="6"/>
  <c r="D71" i="6"/>
  <c r="F75" i="6"/>
  <c r="F102" i="6"/>
  <c r="D13" i="6"/>
  <c r="F36" i="6"/>
  <c r="F13" i="6"/>
  <c r="F52" i="6"/>
  <c r="F67" i="6"/>
  <c r="D72" i="6"/>
  <c r="F25" i="6"/>
  <c r="G228" i="4"/>
  <c r="G222" i="4"/>
  <c r="G223" i="4"/>
  <c r="G231" i="4"/>
  <c r="G240" i="4"/>
  <c r="G237" i="4"/>
  <c r="G241" i="4"/>
  <c r="G234" i="4"/>
  <c r="G238" i="4"/>
  <c r="G227" i="4"/>
  <c r="F236" i="8"/>
  <c r="D97" i="7"/>
  <c r="D101" i="7"/>
  <c r="D105" i="7"/>
  <c r="D93" i="7"/>
  <c r="D90" i="7"/>
  <c r="D94" i="7"/>
  <c r="D91" i="7"/>
  <c r="D102" i="7"/>
  <c r="D95" i="7"/>
  <c r="D99" i="7"/>
  <c r="D103" i="7"/>
  <c r="D98" i="7"/>
  <c r="D88" i="7"/>
  <c r="D92" i="7"/>
  <c r="D106" i="7"/>
  <c r="D100" i="7"/>
  <c r="D104" i="7"/>
  <c r="D91" i="6"/>
  <c r="D64" i="6"/>
  <c r="D94" i="6"/>
  <c r="D88" i="6"/>
  <c r="D42" i="6"/>
  <c r="D15" i="6"/>
  <c r="F100" i="6"/>
  <c r="D19" i="6"/>
  <c r="D69" i="6"/>
  <c r="F17" i="5"/>
  <c r="F18" i="5"/>
  <c r="F24" i="5"/>
  <c r="F13" i="5"/>
  <c r="D238" i="8"/>
  <c r="D222" i="8"/>
  <c r="N16" i="10"/>
  <c r="D14" i="10"/>
  <c r="D17" i="10"/>
  <c r="O20" i="10"/>
  <c r="D15" i="10"/>
  <c r="D18" i="10"/>
  <c r="D19" i="10"/>
  <c r="N9" i="10"/>
  <c r="N10" i="10"/>
  <c r="N7" i="10"/>
  <c r="N11" i="10"/>
  <c r="N6" i="10"/>
  <c r="O12" i="10"/>
  <c r="D8" i="10"/>
  <c r="F422" i="9"/>
  <c r="F418" i="9"/>
  <c r="F426" i="9"/>
  <c r="F412" i="9"/>
  <c r="F420" i="9"/>
  <c r="F415" i="9"/>
  <c r="F428" i="9"/>
  <c r="F416" i="9"/>
  <c r="F413" i="9"/>
  <c r="F421" i="9"/>
  <c r="F429" i="9"/>
  <c r="F424" i="9"/>
  <c r="F425" i="9"/>
  <c r="F132" i="8"/>
  <c r="F148" i="8"/>
  <c r="F175" i="8"/>
  <c r="G240" i="8"/>
  <c r="F168" i="8"/>
  <c r="F67" i="8"/>
  <c r="F78" i="8"/>
  <c r="F105" i="8"/>
  <c r="F24" i="8"/>
  <c r="F51" i="8"/>
  <c r="F13" i="8"/>
  <c r="F36" i="8"/>
  <c r="F94" i="8"/>
  <c r="F121" i="8"/>
  <c r="F159" i="8"/>
  <c r="F201" i="8"/>
  <c r="G232" i="8"/>
  <c r="F202" i="8"/>
  <c r="F40" i="8"/>
  <c r="G239" i="8"/>
  <c r="D183" i="8"/>
  <c r="D145" i="8"/>
  <c r="D199" i="8"/>
  <c r="G234" i="8"/>
  <c r="G237" i="8"/>
  <c r="D239" i="8"/>
  <c r="D105" i="8"/>
  <c r="D99" i="8"/>
  <c r="D149" i="8"/>
  <c r="D153" i="8"/>
  <c r="D156" i="8"/>
  <c r="D203" i="8"/>
  <c r="D207" i="8"/>
  <c r="D210" i="8"/>
  <c r="D95" i="8"/>
  <c r="D102" i="8"/>
  <c r="G228" i="8"/>
  <c r="D231" i="8"/>
  <c r="D78" i="8"/>
  <c r="D143" i="8"/>
  <c r="D147" i="8"/>
  <c r="F232" i="8"/>
  <c r="F66" i="8"/>
  <c r="F227" i="8"/>
  <c r="F63" i="8"/>
  <c r="D142" i="8"/>
  <c r="D159" i="8"/>
  <c r="D196" i="8"/>
  <c r="D213" i="8"/>
  <c r="G226" i="8"/>
  <c r="G231" i="8"/>
  <c r="F8" i="8"/>
  <c r="F14" i="8"/>
  <c r="F17" i="8"/>
  <c r="F89" i="8"/>
  <c r="F116" i="8"/>
  <c r="F122" i="8"/>
  <c r="D132" i="8"/>
  <c r="F176" i="8"/>
  <c r="D186" i="8"/>
  <c r="F44" i="8"/>
  <c r="F170" i="8"/>
  <c r="G223" i="8"/>
  <c r="G227" i="8"/>
  <c r="F12" i="8"/>
  <c r="F90" i="8"/>
  <c r="F93" i="8"/>
  <c r="F120" i="8"/>
  <c r="F143" i="8"/>
  <c r="F197" i="8"/>
  <c r="G224" i="8"/>
  <c r="F9" i="8"/>
  <c r="D232" i="8"/>
  <c r="F235" i="8"/>
  <c r="F68" i="8"/>
  <c r="D94" i="8"/>
  <c r="D121" i="8"/>
  <c r="D96" i="7"/>
  <c r="F102" i="7"/>
  <c r="E329" i="7"/>
  <c r="F329" i="7" s="1"/>
  <c r="E335" i="7"/>
  <c r="F335" i="7" s="1"/>
  <c r="E331" i="7"/>
  <c r="F331" i="7" s="1"/>
  <c r="F93" i="7"/>
  <c r="E319" i="7"/>
  <c r="F319" i="7" s="1"/>
  <c r="F101" i="7"/>
  <c r="E327" i="7"/>
  <c r="F327" i="7" s="1"/>
  <c r="F6" i="6"/>
  <c r="G125" i="6"/>
  <c r="F73" i="6"/>
  <c r="F105" i="6"/>
  <c r="F11" i="6"/>
  <c r="F24" i="6"/>
  <c r="F106" i="6"/>
  <c r="G129" i="6"/>
  <c r="G132" i="6"/>
  <c r="F16" i="6"/>
  <c r="F92" i="6"/>
  <c r="F65" i="6"/>
  <c r="D23" i="6"/>
  <c r="D12" i="6"/>
  <c r="D77" i="6"/>
  <c r="D93" i="6"/>
  <c r="D50" i="6"/>
  <c r="D61" i="6"/>
  <c r="D79" i="6"/>
  <c r="D99" i="6"/>
  <c r="G131" i="6"/>
  <c r="F8" i="6"/>
  <c r="D9" i="6"/>
  <c r="D34" i="6"/>
  <c r="D45" i="6"/>
  <c r="D76" i="6"/>
  <c r="G117" i="6"/>
  <c r="F62" i="6"/>
  <c r="D67" i="6"/>
  <c r="F70" i="6"/>
  <c r="F104" i="6"/>
  <c r="G121" i="6"/>
  <c r="F35" i="6"/>
  <c r="F50" i="6"/>
  <c r="D25" i="6"/>
  <c r="D65" i="6"/>
  <c r="G115" i="6"/>
  <c r="G119" i="6"/>
  <c r="G133" i="6"/>
  <c r="D74" i="6"/>
  <c r="G127" i="6"/>
  <c r="F242" i="4"/>
  <c r="F242" i="5" s="1"/>
  <c r="F121" i="5"/>
  <c r="F197" i="5"/>
  <c r="F35" i="5"/>
  <c r="F213" i="5"/>
  <c r="G6" i="5"/>
  <c r="F97" i="5"/>
  <c r="F143" i="5"/>
  <c r="F120" i="5"/>
  <c r="F159" i="5"/>
  <c r="F170" i="5"/>
  <c r="F103" i="5"/>
  <c r="F144" i="5"/>
  <c r="G224" i="3"/>
  <c r="G232" i="3"/>
  <c r="G240" i="3"/>
  <c r="G227" i="3"/>
  <c r="G235" i="3"/>
  <c r="G225" i="3"/>
  <c r="G233" i="3"/>
  <c r="G241" i="3"/>
  <c r="G229" i="3"/>
  <c r="G237" i="3"/>
  <c r="F96" i="5"/>
  <c r="F104" i="5"/>
  <c r="F127" i="5"/>
  <c r="F142" i="5"/>
  <c r="F196" i="5"/>
  <c r="G226" i="3"/>
  <c r="G234" i="3"/>
  <c r="G223" i="3"/>
  <c r="G231" i="3"/>
  <c r="G239" i="3"/>
  <c r="F94" i="5"/>
  <c r="F117" i="5"/>
  <c r="F125" i="5"/>
  <c r="F202" i="5"/>
  <c r="G228" i="3"/>
  <c r="G236" i="3"/>
  <c r="F131" i="5"/>
  <c r="F169" i="5"/>
  <c r="F177" i="5"/>
  <c r="F185" i="5"/>
  <c r="F200" i="5"/>
  <c r="G222" i="3"/>
  <c r="G230" i="3"/>
  <c r="G238" i="3"/>
  <c r="D87" i="6"/>
  <c r="D33" i="6"/>
  <c r="D6" i="6"/>
  <c r="D60" i="6"/>
  <c r="D16" i="6"/>
  <c r="D70" i="6"/>
  <c r="G124" i="6"/>
  <c r="D43" i="6"/>
  <c r="F214" i="8"/>
  <c r="F160" i="8"/>
  <c r="F106" i="8"/>
  <c r="G241" i="8"/>
  <c r="F187" i="8"/>
  <c r="F133" i="8"/>
  <c r="F52" i="8"/>
  <c r="F25" i="8"/>
  <c r="F103" i="6"/>
  <c r="F49" i="6"/>
  <c r="G130" i="6"/>
  <c r="F76" i="6"/>
  <c r="E334" i="7"/>
  <c r="F334" i="7" s="1"/>
  <c r="F103" i="7"/>
  <c r="F64" i="6"/>
  <c r="F10" i="6"/>
  <c r="F37" i="6"/>
  <c r="G118" i="6"/>
  <c r="F91" i="6"/>
  <c r="F74" i="6"/>
  <c r="F20" i="6"/>
  <c r="F47" i="6"/>
  <c r="F101" i="6"/>
  <c r="G128" i="6"/>
  <c r="E322" i="7"/>
  <c r="F322" i="7" s="1"/>
  <c r="F91" i="7"/>
  <c r="F22" i="6"/>
  <c r="D97" i="6"/>
  <c r="D95" i="6"/>
  <c r="D41" i="6"/>
  <c r="D14" i="6"/>
  <c r="D35" i="6"/>
  <c r="D89" i="6"/>
  <c r="G116" i="6"/>
  <c r="D8" i="6"/>
  <c r="F72" i="6"/>
  <c r="F18" i="6"/>
  <c r="F99" i="6"/>
  <c r="G126" i="6"/>
  <c r="D89" i="7"/>
  <c r="F45" i="6"/>
  <c r="F66" i="6"/>
  <c r="F12" i="6"/>
  <c r="F93" i="6"/>
  <c r="G120" i="6"/>
  <c r="D20" i="6"/>
  <c r="F88" i="6"/>
  <c r="D101" i="6"/>
  <c r="F95" i="6"/>
  <c r="F41" i="6"/>
  <c r="G122" i="6"/>
  <c r="E330" i="7"/>
  <c r="F330" i="7" s="1"/>
  <c r="F99" i="7"/>
  <c r="E321" i="7"/>
  <c r="F321" i="7" s="1"/>
  <c r="F206" i="8"/>
  <c r="F152" i="8"/>
  <c r="F98" i="8"/>
  <c r="G233" i="8"/>
  <c r="F179" i="8"/>
  <c r="F125" i="8"/>
  <c r="F411" i="9"/>
  <c r="F419" i="9"/>
  <c r="F427" i="9"/>
  <c r="F14" i="6"/>
  <c r="F17" i="6"/>
  <c r="F98" i="6"/>
  <c r="F87" i="6"/>
  <c r="F33" i="6"/>
  <c r="G114" i="6"/>
  <c r="D98" i="6"/>
  <c r="D44" i="6"/>
  <c r="D100" i="6"/>
  <c r="D46" i="6"/>
  <c r="F106" i="7"/>
  <c r="D236" i="8"/>
  <c r="F414" i="9"/>
  <c r="F430" i="9"/>
  <c r="F63" i="6"/>
  <c r="D90" i="6"/>
  <c r="D36" i="6"/>
  <c r="D92" i="6"/>
  <c r="D38" i="6"/>
  <c r="E318" i="7"/>
  <c r="F318" i="7" s="1"/>
  <c r="F87" i="7"/>
  <c r="F198" i="8"/>
  <c r="F144" i="8"/>
  <c r="G225" i="8"/>
  <c r="F171" i="8"/>
  <c r="F417" i="9"/>
  <c r="F69" i="6"/>
  <c r="F15" i="6"/>
  <c r="D181" i="8"/>
  <c r="D127" i="8"/>
  <c r="D73" i="8"/>
  <c r="D208" i="8"/>
  <c r="D154" i="8"/>
  <c r="D100" i="8"/>
  <c r="F96" i="6"/>
  <c r="F61" i="6"/>
  <c r="F7" i="6"/>
  <c r="F90" i="7"/>
  <c r="E326" i="7"/>
  <c r="F326" i="7" s="1"/>
  <c r="F95" i="7"/>
  <c r="E337" i="7"/>
  <c r="F337" i="7" s="1"/>
  <c r="G235" i="8"/>
  <c r="F423" i="9"/>
  <c r="F90" i="6"/>
  <c r="G123" i="6"/>
  <c r="D103" i="6"/>
  <c r="D49" i="6"/>
  <c r="F237" i="8"/>
  <c r="D173" i="8"/>
  <c r="D119" i="8"/>
  <c r="D200" i="8"/>
  <c r="D146" i="8"/>
  <c r="D92" i="8"/>
  <c r="D11" i="10"/>
  <c r="N19" i="10"/>
  <c r="F23" i="6"/>
  <c r="F92" i="7"/>
  <c r="F100" i="7"/>
  <c r="E320" i="7"/>
  <c r="F320" i="7" s="1"/>
  <c r="E328" i="7"/>
  <c r="F328" i="7" s="1"/>
  <c r="E336" i="7"/>
  <c r="F336" i="7" s="1"/>
  <c r="F7" i="8"/>
  <c r="F15" i="8"/>
  <c r="F23" i="8"/>
  <c r="F61" i="8"/>
  <c r="F69" i="8"/>
  <c r="F77" i="8"/>
  <c r="F115" i="8"/>
  <c r="F123" i="8"/>
  <c r="F131" i="8"/>
  <c r="F169" i="8"/>
  <c r="F177" i="8"/>
  <c r="F185" i="8"/>
  <c r="G222" i="8"/>
  <c r="G230" i="8"/>
  <c r="G238" i="8"/>
  <c r="D6" i="10"/>
  <c r="N14" i="10"/>
  <c r="D52" i="6"/>
  <c r="F10" i="8"/>
  <c r="F18" i="8"/>
  <c r="F33" i="8"/>
  <c r="F41" i="8"/>
  <c r="F49" i="8"/>
  <c r="F64" i="8"/>
  <c r="F72" i="8"/>
  <c r="F87" i="8"/>
  <c r="D90" i="8"/>
  <c r="F95" i="8"/>
  <c r="D98" i="8"/>
  <c r="F103" i="8"/>
  <c r="D106" i="8"/>
  <c r="F118" i="8"/>
  <c r="F126" i="8"/>
  <c r="D144" i="8"/>
  <c r="F149" i="8"/>
  <c r="D152" i="8"/>
  <c r="F157" i="8"/>
  <c r="D160" i="8"/>
  <c r="F172" i="8"/>
  <c r="F180" i="8"/>
  <c r="D9" i="10"/>
  <c r="N17" i="10"/>
  <c r="D7" i="10"/>
  <c r="F34" i="8"/>
  <c r="F42" i="8"/>
  <c r="F50" i="8"/>
  <c r="F88" i="8"/>
  <c r="F96" i="8"/>
  <c r="F104" i="8"/>
  <c r="F142" i="8"/>
  <c r="F150" i="8"/>
  <c r="F158" i="8"/>
  <c r="D227" i="4" l="1"/>
  <c r="D238" i="4"/>
  <c r="D237" i="4"/>
  <c r="D240" i="4"/>
  <c r="D228" i="4"/>
  <c r="D223" i="4"/>
  <c r="D118" i="6"/>
  <c r="D158" i="4"/>
  <c r="D50" i="4"/>
  <c r="D104" i="4"/>
  <c r="D185" i="4"/>
  <c r="D23" i="4"/>
  <c r="D212" i="4"/>
  <c r="D131" i="4"/>
  <c r="D98" i="4"/>
  <c r="D125" i="4"/>
  <c r="D179" i="4"/>
  <c r="D17" i="4"/>
  <c r="D233" i="4" s="1"/>
  <c r="D206" i="4"/>
  <c r="D44" i="4"/>
  <c r="D152" i="4"/>
  <c r="D145" i="4"/>
  <c r="D37" i="4"/>
  <c r="D172" i="4"/>
  <c r="D10" i="4"/>
  <c r="D91" i="4"/>
  <c r="D199" i="4"/>
  <c r="D118" i="4"/>
  <c r="D231" i="3"/>
  <c r="D203" i="4"/>
  <c r="D41" i="4"/>
  <c r="D176" i="4"/>
  <c r="D122" i="4"/>
  <c r="D149" i="4"/>
  <c r="D14" i="4"/>
  <c r="D230" i="4" s="1"/>
  <c r="D95" i="4"/>
  <c r="D35" i="4"/>
  <c r="D116" i="4"/>
  <c r="D170" i="4"/>
  <c r="D8" i="4"/>
  <c r="D89" i="4"/>
  <c r="D89" i="5" s="1"/>
  <c r="D197" i="4"/>
  <c r="D143" i="4"/>
  <c r="D171" i="4"/>
  <c r="D9" i="4"/>
  <c r="D225" i="4" s="1"/>
  <c r="D90" i="4"/>
  <c r="D198" i="4"/>
  <c r="D36" i="4"/>
  <c r="D117" i="4"/>
  <c r="D144" i="4"/>
  <c r="D227" i="3"/>
  <c r="D238" i="3"/>
  <c r="D237" i="3"/>
  <c r="D202" i="4"/>
  <c r="D40" i="4"/>
  <c r="D175" i="4"/>
  <c r="D13" i="4"/>
  <c r="D121" i="4"/>
  <c r="D94" i="4"/>
  <c r="D148" i="4"/>
  <c r="D151" i="4"/>
  <c r="D16" i="4"/>
  <c r="D97" i="4"/>
  <c r="D205" i="4"/>
  <c r="D43" i="4"/>
  <c r="D232" i="4" s="1"/>
  <c r="D124" i="4"/>
  <c r="D178" i="4"/>
  <c r="D240" i="3"/>
  <c r="D241" i="3"/>
  <c r="D209" i="4"/>
  <c r="D182" i="4"/>
  <c r="D47" i="4"/>
  <c r="D155" i="4"/>
  <c r="D20" i="4"/>
  <c r="D236" i="4" s="1"/>
  <c r="D101" i="4"/>
  <c r="D128" i="4"/>
  <c r="D228" i="3"/>
  <c r="D234" i="3"/>
  <c r="D181" i="4"/>
  <c r="D208" i="4"/>
  <c r="D46" i="4"/>
  <c r="D127" i="4"/>
  <c r="D19" i="4"/>
  <c r="D100" i="4"/>
  <c r="D154" i="4"/>
  <c r="D235" i="4" s="1"/>
  <c r="D223" i="3"/>
  <c r="D149" i="3"/>
  <c r="D14" i="3"/>
  <c r="D95" i="3"/>
  <c r="D122" i="3"/>
  <c r="D41" i="3"/>
  <c r="D203" i="3"/>
  <c r="D68" i="3"/>
  <c r="D176" i="3"/>
  <c r="G230" i="5"/>
  <c r="G224" i="5"/>
  <c r="D170" i="3"/>
  <c r="D35" i="3"/>
  <c r="D116" i="3"/>
  <c r="D62" i="3"/>
  <c r="D197" i="3"/>
  <c r="D143" i="3"/>
  <c r="D143" i="5" s="1"/>
  <c r="D89" i="3"/>
  <c r="D8" i="3"/>
  <c r="D171" i="3"/>
  <c r="D36" i="3"/>
  <c r="D117" i="3"/>
  <c r="D9" i="3"/>
  <c r="D198" i="3"/>
  <c r="D63" i="3"/>
  <c r="D144" i="3"/>
  <c r="G225" i="5"/>
  <c r="D90" i="3"/>
  <c r="D71" i="3"/>
  <c r="D206" i="3"/>
  <c r="D152" i="3"/>
  <c r="D98" i="3"/>
  <c r="D179" i="3"/>
  <c r="D17" i="3"/>
  <c r="D44" i="3"/>
  <c r="D125" i="3"/>
  <c r="G233" i="5"/>
  <c r="D104" i="3"/>
  <c r="D185" i="3"/>
  <c r="D50" i="3"/>
  <c r="D212" i="3"/>
  <c r="D77" i="3"/>
  <c r="D158" i="3"/>
  <c r="D131" i="3"/>
  <c r="D23" i="3"/>
  <c r="G239" i="5"/>
  <c r="G236" i="5"/>
  <c r="D182" i="3"/>
  <c r="D47" i="3"/>
  <c r="D128" i="3"/>
  <c r="D74" i="3"/>
  <c r="D209" i="3"/>
  <c r="D209" i="5" s="1"/>
  <c r="D155" i="3"/>
  <c r="D155" i="5" s="1"/>
  <c r="D101" i="3"/>
  <c r="D20" i="3"/>
  <c r="D46" i="3"/>
  <c r="D127" i="3"/>
  <c r="D73" i="3"/>
  <c r="D208" i="3"/>
  <c r="D100" i="3"/>
  <c r="D181" i="3"/>
  <c r="G235" i="5"/>
  <c r="D19" i="3"/>
  <c r="D154" i="3"/>
  <c r="D242" i="5"/>
  <c r="G229" i="5"/>
  <c r="D148" i="3"/>
  <c r="D13" i="3"/>
  <c r="D94" i="3"/>
  <c r="D175" i="3"/>
  <c r="D175" i="5" s="1"/>
  <c r="D121" i="3"/>
  <c r="D40" i="3"/>
  <c r="D202" i="3"/>
  <c r="D67" i="3"/>
  <c r="D70" i="3"/>
  <c r="D205" i="3"/>
  <c r="D151" i="3"/>
  <c r="D16" i="3"/>
  <c r="D97" i="3"/>
  <c r="D178" i="3"/>
  <c r="D178" i="5" s="1"/>
  <c r="D124" i="3"/>
  <c r="D43" i="3"/>
  <c r="G232" i="5"/>
  <c r="D172" i="3"/>
  <c r="D37" i="3"/>
  <c r="D118" i="3"/>
  <c r="D10" i="3"/>
  <c r="D199" i="3"/>
  <c r="D91" i="3"/>
  <c r="D145" i="3"/>
  <c r="D64" i="3"/>
  <c r="G226" i="5"/>
  <c r="F147" i="5"/>
  <c r="F152" i="5"/>
  <c r="F128" i="5"/>
  <c r="F60" i="5"/>
  <c r="F105" i="5"/>
  <c r="F90" i="5"/>
  <c r="F178" i="5"/>
  <c r="F207" i="5"/>
  <c r="F98" i="5"/>
  <c r="F184" i="5"/>
  <c r="F155" i="5"/>
  <c r="F186" i="5"/>
  <c r="F92" i="5"/>
  <c r="F206" i="5"/>
  <c r="F119" i="5"/>
  <c r="F67" i="5"/>
  <c r="F63" i="5"/>
  <c r="F78" i="5"/>
  <c r="F182" i="5"/>
  <c r="F126" i="5"/>
  <c r="F180" i="5"/>
  <c r="F88" i="5"/>
  <c r="F209" i="5"/>
  <c r="F89" i="5"/>
  <c r="F72" i="5"/>
  <c r="F20" i="5"/>
  <c r="F12" i="5"/>
  <c r="F205" i="5"/>
  <c r="F115" i="5"/>
  <c r="F116" i="5"/>
  <c r="F8" i="5"/>
  <c r="F100" i="5"/>
  <c r="F179" i="5"/>
  <c r="F50" i="5"/>
  <c r="F76" i="5"/>
  <c r="F132" i="5"/>
  <c r="F70" i="5"/>
  <c r="F11" i="5"/>
  <c r="F46" i="5"/>
  <c r="F212" i="5"/>
  <c r="F123" i="5"/>
  <c r="F73" i="5"/>
  <c r="F171" i="5"/>
  <c r="F173" i="5"/>
  <c r="F42" i="5"/>
  <c r="F130" i="5"/>
  <c r="F151" i="5"/>
  <c r="F74" i="5"/>
  <c r="F22" i="5"/>
  <c r="F146" i="5"/>
  <c r="F211" i="5"/>
  <c r="F204" i="5"/>
  <c r="F174" i="5"/>
  <c r="F208" i="5"/>
  <c r="F77" i="5"/>
  <c r="F148" i="5"/>
  <c r="F153" i="5"/>
  <c r="F201" i="5"/>
  <c r="F49" i="5"/>
  <c r="F43" i="5"/>
  <c r="F33" i="5"/>
  <c r="F114" i="5"/>
  <c r="F168" i="5"/>
  <c r="F87" i="5"/>
  <c r="D129" i="6"/>
  <c r="D52" i="5"/>
  <c r="D214" i="5"/>
  <c r="D25" i="5"/>
  <c r="D12" i="5"/>
  <c r="D21" i="5"/>
  <c r="D183" i="5"/>
  <c r="D41" i="5"/>
  <c r="F41" i="5"/>
  <c r="F176" i="5"/>
  <c r="F64" i="5"/>
  <c r="F52" i="5"/>
  <c r="F25" i="5"/>
  <c r="D200" i="5"/>
  <c r="D11" i="5"/>
  <c r="F48" i="5"/>
  <c r="D22" i="5"/>
  <c r="D49" i="5"/>
  <c r="D7" i="5"/>
  <c r="D34" i="5"/>
  <c r="D207" i="5"/>
  <c r="D153" i="5"/>
  <c r="D141" i="5"/>
  <c r="D132" i="6"/>
  <c r="F121" i="6"/>
  <c r="F6" i="5"/>
  <c r="N12" i="10"/>
  <c r="F129" i="6"/>
  <c r="D121" i="6"/>
  <c r="D120" i="6"/>
  <c r="F133" i="6"/>
  <c r="D213" i="5"/>
  <c r="D230" i="8"/>
  <c r="F114" i="6"/>
  <c r="F124" i="6"/>
  <c r="D123" i="6"/>
  <c r="F127" i="6"/>
  <c r="F119" i="6"/>
  <c r="D131" i="6"/>
  <c r="F116" i="6"/>
  <c r="D115" i="6"/>
  <c r="F132" i="6"/>
  <c r="F14" i="5"/>
  <c r="D234" i="8"/>
  <c r="D224" i="8"/>
  <c r="D228" i="8"/>
  <c r="F229" i="8"/>
  <c r="F224" i="8"/>
  <c r="D20" i="10"/>
  <c r="F240" i="8"/>
  <c r="D237" i="8"/>
  <c r="F222" i="8"/>
  <c r="D226" i="8"/>
  <c r="D229" i="8"/>
  <c r="D223" i="8"/>
  <c r="D240" i="8"/>
  <c r="F225" i="8"/>
  <c r="D241" i="8"/>
  <c r="F238" i="8"/>
  <c r="D233" i="8"/>
  <c r="F230" i="8"/>
  <c r="D225" i="8"/>
  <c r="F233" i="8"/>
  <c r="F228" i="8"/>
  <c r="F131" i="6"/>
  <c r="D114" i="6"/>
  <c r="D126" i="6"/>
  <c r="D119" i="6"/>
  <c r="F117" i="6"/>
  <c r="F126" i="6"/>
  <c r="D117" i="6"/>
  <c r="D128" i="6"/>
  <c r="D133" i="6"/>
  <c r="D127" i="6"/>
  <c r="D122" i="6"/>
  <c r="D125" i="6"/>
  <c r="F210" i="5"/>
  <c r="F122" i="5"/>
  <c r="F229" i="4"/>
  <c r="F229" i="5" s="1"/>
  <c r="F227" i="4"/>
  <c r="F227" i="5" s="1"/>
  <c r="F235" i="4"/>
  <c r="F235" i="5" s="1"/>
  <c r="F228" i="4"/>
  <c r="F228" i="5" s="1"/>
  <c r="F224" i="4"/>
  <c r="F224" i="5" s="1"/>
  <c r="F225" i="4"/>
  <c r="F225" i="5" s="1"/>
  <c r="F234" i="8"/>
  <c r="D227" i="8"/>
  <c r="D124" i="6"/>
  <c r="F223" i="4"/>
  <c r="F223" i="5" s="1"/>
  <c r="F236" i="4"/>
  <c r="F236" i="5" s="1"/>
  <c r="F240" i="4"/>
  <c r="F240" i="5" s="1"/>
  <c r="F232" i="4"/>
  <c r="F232" i="5" s="1"/>
  <c r="F226" i="8"/>
  <c r="F239" i="8"/>
  <c r="D116" i="6"/>
  <c r="F234" i="4"/>
  <c r="F234" i="5" s="1"/>
  <c r="F238" i="4"/>
  <c r="F238" i="5" s="1"/>
  <c r="N20" i="10"/>
  <c r="F223" i="8"/>
  <c r="F123" i="6"/>
  <c r="F125" i="6"/>
  <c r="F130" i="6"/>
  <c r="F118" i="6"/>
  <c r="F122" i="6"/>
  <c r="F239" i="4"/>
  <c r="F239" i="5" s="1"/>
  <c r="D12" i="10"/>
  <c r="F115" i="6"/>
  <c r="D235" i="8"/>
  <c r="F241" i="8"/>
  <c r="F233" i="4"/>
  <c r="F233" i="5" s="1"/>
  <c r="F231" i="8"/>
  <c r="D130" i="6"/>
  <c r="F120" i="6"/>
  <c r="F128" i="6"/>
  <c r="F231" i="4"/>
  <c r="F231" i="5" s="1"/>
  <c r="D224" i="4" l="1"/>
  <c r="D226" i="4"/>
  <c r="D239" i="4"/>
  <c r="D229" i="4"/>
  <c r="D235" i="3"/>
  <c r="D43" i="5"/>
  <c r="D239" i="3"/>
  <c r="D239" i="5" s="1"/>
  <c r="D234" i="5"/>
  <c r="D233" i="3"/>
  <c r="D229" i="3"/>
  <c r="D229" i="5" s="1"/>
  <c r="D237" i="5"/>
  <c r="D238" i="5"/>
  <c r="D225" i="3"/>
  <c r="D236" i="3"/>
  <c r="D224" i="3"/>
  <c r="D203" i="5"/>
  <c r="D226" i="3"/>
  <c r="D226" i="5" s="1"/>
  <c r="D230" i="3"/>
  <c r="D230" i="5" s="1"/>
  <c r="D232" i="3"/>
  <c r="D232" i="5" s="1"/>
  <c r="D206" i="5"/>
  <c r="D9" i="5"/>
  <c r="D20" i="5"/>
  <c r="D36" i="5"/>
  <c r="D104" i="5"/>
  <c r="D184" i="5"/>
  <c r="D65" i="5"/>
  <c r="D150" i="5"/>
  <c r="F172" i="5"/>
  <c r="D210" i="5"/>
  <c r="D181" i="5"/>
  <c r="D93" i="5"/>
  <c r="F75" i="5"/>
  <c r="F145" i="5"/>
  <c r="D179" i="5"/>
  <c r="D198" i="5"/>
  <c r="D105" i="5"/>
  <c r="D114" i="5"/>
  <c r="D211" i="5"/>
  <c r="F68" i="5"/>
  <c r="D145" i="5"/>
  <c r="D74" i="5"/>
  <c r="D201" i="5"/>
  <c r="F183" i="5"/>
  <c r="F203" i="5"/>
  <c r="F199" i="5"/>
  <c r="D87" i="5"/>
  <c r="D99" i="5"/>
  <c r="D122" i="5"/>
  <c r="D61" i="5"/>
  <c r="D172" i="5"/>
  <c r="D127" i="5"/>
  <c r="D116" i="5"/>
  <c r="D132" i="5"/>
  <c r="D208" i="5"/>
  <c r="D88" i="5"/>
  <c r="D90" i="5"/>
  <c r="D44" i="5"/>
  <c r="D142" i="5"/>
  <c r="D119" i="5"/>
  <c r="D64" i="5"/>
  <c r="D73" i="5"/>
  <c r="D156" i="5"/>
  <c r="F156" i="5"/>
  <c r="F106" i="5"/>
  <c r="D197" i="5"/>
  <c r="D94" i="5"/>
  <c r="D96" i="5"/>
  <c r="D125" i="5"/>
  <c r="D176" i="5"/>
  <c r="F95" i="5"/>
  <c r="D16" i="5"/>
  <c r="D126" i="5"/>
  <c r="D115" i="5"/>
  <c r="D177" i="5"/>
  <c r="D123" i="5"/>
  <c r="D171" i="5"/>
  <c r="D78" i="5"/>
  <c r="D118" i="5"/>
  <c r="D152" i="5"/>
  <c r="D154" i="5"/>
  <c r="D62" i="5"/>
  <c r="D48" i="5"/>
  <c r="D151" i="5"/>
  <c r="D101" i="5"/>
  <c r="D38" i="5"/>
  <c r="D63" i="5"/>
  <c r="D68" i="5"/>
  <c r="D102" i="5"/>
  <c r="D128" i="5"/>
  <c r="D42" i="5"/>
  <c r="D158" i="5"/>
  <c r="D46" i="5"/>
  <c r="D204" i="5"/>
  <c r="D121" i="5"/>
  <c r="D182" i="5"/>
  <c r="D103" i="5"/>
  <c r="D98" i="5"/>
  <c r="D97" i="5"/>
  <c r="D13" i="5"/>
  <c r="D72" i="5"/>
  <c r="D130" i="5"/>
  <c r="D146" i="5"/>
  <c r="D91" i="5"/>
  <c r="D100" i="5"/>
  <c r="D124" i="5"/>
  <c r="D148" i="5"/>
  <c r="D47" i="5"/>
  <c r="D157" i="5"/>
  <c r="D173" i="5"/>
  <c r="D50" i="5"/>
  <c r="F149" i="5"/>
  <c r="F102" i="5"/>
  <c r="F37" i="5"/>
  <c r="D10" i="5"/>
  <c r="D196" i="5"/>
  <c r="D212" i="5"/>
  <c r="D51" i="5"/>
  <c r="D71" i="5"/>
  <c r="D180" i="5"/>
  <c r="D131" i="5"/>
  <c r="F10" i="5"/>
  <c r="D15" i="5"/>
  <c r="D133" i="5"/>
  <c r="D79" i="5"/>
  <c r="D18" i="5"/>
  <c r="D40" i="5"/>
  <c r="D76" i="5"/>
  <c r="D92" i="5"/>
  <c r="D37" i="5"/>
  <c r="D95" i="5"/>
  <c r="D170" i="5"/>
  <c r="D129" i="5"/>
  <c r="D70" i="5"/>
  <c r="D120" i="5"/>
  <c r="F129" i="5"/>
  <c r="F133" i="5"/>
  <c r="D205" i="5"/>
  <c r="D159" i="5"/>
  <c r="D106" i="5"/>
  <c r="F187" i="5"/>
  <c r="D8" i="5"/>
  <c r="D45" i="5"/>
  <c r="D67" i="5"/>
  <c r="D69" i="5"/>
  <c r="D117" i="5"/>
  <c r="D185" i="5"/>
  <c r="D149" i="5"/>
  <c r="D147" i="5"/>
  <c r="F21" i="5"/>
  <c r="D186" i="5"/>
  <c r="D160" i="5"/>
  <c r="D17" i="5"/>
  <c r="D169" i="5"/>
  <c r="D144" i="5"/>
  <c r="D77" i="5"/>
  <c r="D35" i="5"/>
  <c r="D174" i="5"/>
  <c r="F79" i="5"/>
  <c r="F118" i="5"/>
  <c r="D202" i="5"/>
  <c r="D19" i="5"/>
  <c r="D23" i="5"/>
  <c r="D187" i="5"/>
  <c r="F160" i="5"/>
  <c r="D199" i="5"/>
  <c r="F214" i="5"/>
  <c r="F91" i="5"/>
  <c r="D14" i="5"/>
  <c r="D24" i="5"/>
  <c r="D75" i="5"/>
  <c r="D66" i="5"/>
  <c r="D39" i="5"/>
  <c r="D168" i="5"/>
  <c r="D33" i="5"/>
  <c r="D195" i="5"/>
  <c r="D60" i="5"/>
  <c r="D240" i="5"/>
  <c r="D228" i="5"/>
  <c r="D227" i="5"/>
  <c r="D223" i="5"/>
  <c r="D241" i="5"/>
  <c r="D231" i="5"/>
  <c r="D6" i="5"/>
  <c r="F226" i="4"/>
  <c r="F226" i="5" s="1"/>
  <c r="F241" i="4"/>
  <c r="F241" i="5" s="1"/>
  <c r="F237" i="4"/>
  <c r="F237" i="5" s="1"/>
  <c r="F230" i="4"/>
  <c r="F230" i="5" s="1"/>
  <c r="D224" i="5" l="1"/>
  <c r="D236" i="5"/>
  <c r="D233" i="5"/>
  <c r="D225" i="5"/>
  <c r="D235" i="5"/>
</calcChain>
</file>

<file path=xl/sharedStrings.xml><?xml version="1.0" encoding="utf-8"?>
<sst xmlns="http://schemas.openxmlformats.org/spreadsheetml/2006/main" count="1991" uniqueCount="82">
  <si>
    <t>Claimants by Age and Gender</t>
  </si>
  <si>
    <t>Age Group</t>
  </si>
  <si>
    <t>Accident Half Year</t>
  </si>
  <si>
    <t>Claimant Count</t>
  </si>
  <si>
    <t>Share on Claimant Count</t>
  </si>
  <si>
    <t>Insurer Paid</t>
  </si>
  <si>
    <t>Share on Insurer Paid</t>
  </si>
  <si>
    <t>Average Insurer Paid per Claimant</t>
  </si>
  <si>
    <t>0-15</t>
  </si>
  <si>
    <t>16-24</t>
  </si>
  <si>
    <t>25-39</t>
  </si>
  <si>
    <t>40-54</t>
  </si>
  <si>
    <t>55-64</t>
  </si>
  <si>
    <t>65-79</t>
  </si>
  <si>
    <t>80+</t>
  </si>
  <si>
    <t>Unknown</t>
  </si>
  <si>
    <t>Female Total</t>
  </si>
  <si>
    <t>Male Total</t>
  </si>
  <si>
    <t>Total</t>
  </si>
  <si>
    <t>Claimants by Region</t>
  </si>
  <si>
    <t>Territory</t>
  </si>
  <si>
    <t>Greater Toronto Area (GTA)</t>
  </si>
  <si>
    <t>Non-GTA Urban</t>
  </si>
  <si>
    <t>Rural</t>
  </si>
  <si>
    <t>All Regions</t>
  </si>
  <si>
    <r>
      <t xml:space="preserve">Claimants by Medical and Rehabilitation Expense Class
</t>
    </r>
    <r>
      <rPr>
        <i/>
        <sz val="10"/>
        <color rgb="FF950848"/>
        <rFont val="Calibri"/>
        <family val="2"/>
        <scheme val="minor"/>
      </rPr>
      <t>Claimants may be counted multiple times because the classes are not mutually exclusive.</t>
    </r>
  </si>
  <si>
    <t>Class</t>
  </si>
  <si>
    <t>Treatment – MIG Only</t>
  </si>
  <si>
    <t>Treatment – Non-MIG</t>
  </si>
  <si>
    <t>Treatment – MIG and Non-MIG</t>
  </si>
  <si>
    <t>Treatment – Subtotal</t>
  </si>
  <si>
    <t>Insurer Initiated Exam</t>
  </si>
  <si>
    <t>Provider Initiated Exam</t>
  </si>
  <si>
    <t>Goods and Supplies</t>
  </si>
  <si>
    <t>Missed/Cancelled Appointments</t>
  </si>
  <si>
    <t>Missed/Cancelled Appointments – IE</t>
  </si>
  <si>
    <t>Missed/Cancelled Appointments – Treatment</t>
  </si>
  <si>
    <t>Transportation</t>
  </si>
  <si>
    <t>Transportation – IE</t>
  </si>
  <si>
    <t>Transportation - Treatment</t>
  </si>
  <si>
    <t>Other</t>
  </si>
  <si>
    <t>Unallocated Amount</t>
  </si>
  <si>
    <t>All Classes</t>
  </si>
  <si>
    <r>
      <t xml:space="preserve">Claimants by Reported Injury Grouping
</t>
    </r>
    <r>
      <rPr>
        <sz val="10"/>
        <color rgb="FF950848"/>
        <rFont val="Calibri"/>
        <family val="2"/>
        <scheme val="minor"/>
      </rPr>
      <t>O</t>
    </r>
    <r>
      <rPr>
        <i/>
        <sz val="10"/>
        <color rgb="FF950848"/>
        <rFont val="Calibri"/>
        <family val="2"/>
        <scheme val="minor"/>
      </rPr>
      <t>nly treatment expense as defined in the expense class exhibit is included in this report.</t>
    </r>
  </si>
  <si>
    <t>Injury Class</t>
  </si>
  <si>
    <t>A. Strains &amp; Sprains</t>
  </si>
  <si>
    <t>B. PNI</t>
  </si>
  <si>
    <t>C. Fract/Disloc/Ext STI</t>
  </si>
  <si>
    <t>D1. ABI/CNI</t>
  </si>
  <si>
    <t>D2. Spinal Inj/SCI</t>
  </si>
  <si>
    <t>D3. Int/Ext Inj</t>
  </si>
  <si>
    <t>E. Multi Mj Inju</t>
  </si>
  <si>
    <t>F. Other</t>
  </si>
  <si>
    <t>All Groupings</t>
  </si>
  <si>
    <r>
      <t xml:space="preserve">Claimants by Healthcare Provider Occupation Class
</t>
    </r>
    <r>
      <rPr>
        <i/>
        <sz val="10"/>
        <color rgb="FF950848"/>
        <rFont val="Calibri"/>
        <family val="2"/>
        <scheme val="minor"/>
      </rPr>
      <t>Claimants may be counted multiple times because the classes are not mutually exclusive.</t>
    </r>
  </si>
  <si>
    <t>Provider Occupation Class</t>
  </si>
  <si>
    <t>Chiropractic</t>
  </si>
  <si>
    <t>Family Practice</t>
  </si>
  <si>
    <t>Massage Therapy</t>
  </si>
  <si>
    <t>Medicine/Surgery Other</t>
  </si>
  <si>
    <t>Neurology</t>
  </si>
  <si>
    <t>Occupational Therapy</t>
  </si>
  <si>
    <t>Orthopedic Surgery</t>
  </si>
  <si>
    <t>Physiatry</t>
  </si>
  <si>
    <t>Physiotherapy</t>
  </si>
  <si>
    <t>Psychiatry</t>
  </si>
  <si>
    <t>Psychology</t>
  </si>
  <si>
    <t>Rehabilitation</t>
  </si>
  <si>
    <t>Social Work</t>
  </si>
  <si>
    <t>Other Health Providers</t>
  </si>
  <si>
    <t>Claimants by Medical and Rehabilitation Expense Range</t>
  </si>
  <si>
    <t>Medical and Rehabilitation Expense Range</t>
  </si>
  <si>
    <t>Accident Year</t>
  </si>
  <si>
    <t>Treatment</t>
  </si>
  <si>
    <t>Missed/Cancelled Appointment</t>
  </si>
  <si>
    <t>$0+ to $2,200</t>
  </si>
  <si>
    <t>$2,200+ to $3,500</t>
  </si>
  <si>
    <t>$3,500+ to $50,000</t>
  </si>
  <si>
    <t>$50,000+ to $65,000</t>
  </si>
  <si>
    <t>$65,000+</t>
  </si>
  <si>
    <t xml:space="preserve">           </t>
  </si>
  <si>
    <t>This file provides data published in the HCDB Standard Report 2026H1 in an easy to use format.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</si>
</sst>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_(* #,##0.0000000_);_(* \(#,##0.0000000\);_(* &quot;-&quot;??_);_(@_)"/>
    <numFmt numFmtId="168" formatCode="0.0%"/>
    <numFmt numFmtId="169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95084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950848"/>
      <name val="Calibri"/>
      <family val="2"/>
      <scheme val="minor"/>
    </font>
    <font>
      <i/>
      <sz val="11"/>
      <color rgb="FF95084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95084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165" fontId="4" fillId="0" borderId="0" xfId="2" applyNumberFormat="1" applyFont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0" fontId="5" fillId="2" borderId="2" xfId="1" applyNumberFormat="1" applyFont="1" applyFill="1" applyBorder="1" applyAlignment="1">
      <alignment horizontal="center" vertical="top" wrapText="1"/>
    </xf>
    <xf numFmtId="165" fontId="5" fillId="2" borderId="2" xfId="2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165" fontId="4" fillId="0" borderId="0" xfId="2" applyNumberFormat="1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/>
    <xf numFmtId="10" fontId="4" fillId="0" borderId="0" xfId="1" applyNumberFormat="1" applyFont="1" applyFill="1"/>
    <xf numFmtId="166" fontId="4" fillId="0" borderId="0" xfId="2" applyNumberFormat="1" applyFont="1"/>
    <xf numFmtId="166" fontId="4" fillId="0" borderId="0" xfId="2" applyNumberFormat="1" applyFont="1" applyAlignment="1">
      <alignment horizontal="right"/>
    </xf>
    <xf numFmtId="165" fontId="4" fillId="0" borderId="0" xfId="0" applyNumberFormat="1" applyFont="1"/>
    <xf numFmtId="165" fontId="4" fillId="0" borderId="0" xfId="2" applyNumberFormat="1" applyFont="1" applyFill="1"/>
    <xf numFmtId="10" fontId="4" fillId="0" borderId="0" xfId="1" applyNumberFormat="1" applyFont="1"/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4" fillId="0" borderId="0" xfId="2" applyNumberFormat="1" applyFont="1" applyAlignment="1">
      <alignment horizontal="right"/>
    </xf>
    <xf numFmtId="167" fontId="4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0" fontId="8" fillId="0" borderId="0" xfId="1" applyNumberFormat="1" applyFont="1" applyFill="1" applyAlignment="1">
      <alignment horizontal="left" vertical="top"/>
    </xf>
    <xf numFmtId="165" fontId="8" fillId="0" borderId="0" xfId="2" applyNumberFormat="1" applyFont="1" applyFill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167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/>
    <xf numFmtId="168" fontId="4" fillId="0" borderId="0" xfId="1" applyNumberFormat="1" applyFont="1"/>
    <xf numFmtId="9" fontId="4" fillId="0" borderId="0" xfId="1" applyFont="1"/>
    <xf numFmtId="0" fontId="0" fillId="0" borderId="0" xfId="0" applyAlignment="1">
      <alignment horizontal="left" vertical="top"/>
    </xf>
    <xf numFmtId="10" fontId="0" fillId="0" borderId="0" xfId="1" applyNumberFormat="1" applyFont="1" applyFill="1" applyAlignment="1">
      <alignment horizontal="left" vertical="top"/>
    </xf>
    <xf numFmtId="165" fontId="0" fillId="0" borderId="0" xfId="2" applyNumberFormat="1" applyFont="1" applyFill="1" applyAlignment="1">
      <alignment horizontal="left" vertical="top"/>
    </xf>
    <xf numFmtId="164" fontId="4" fillId="0" borderId="0" xfId="2" applyFont="1"/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4" fillId="0" borderId="6" xfId="0" applyFont="1" applyBorder="1"/>
    <xf numFmtId="0" fontId="4" fillId="0" borderId="0" xfId="0" applyFont="1" applyAlignment="1">
      <alignment wrapText="1"/>
    </xf>
    <xf numFmtId="169" fontId="4" fillId="0" borderId="0" xfId="0" applyNumberFormat="1" applyFont="1" applyAlignment="1">
      <alignment horizontal="left"/>
    </xf>
    <xf numFmtId="0" fontId="4" fillId="0" borderId="0" xfId="2" applyNumberFormat="1" applyFont="1"/>
    <xf numFmtId="0" fontId="4" fillId="0" borderId="0" xfId="0" applyFont="1" applyAlignment="1">
      <alignment horizontal="left"/>
    </xf>
    <xf numFmtId="168" fontId="4" fillId="0" borderId="0" xfId="1" applyNumberFormat="1" applyFont="1" applyFill="1"/>
    <xf numFmtId="9" fontId="4" fillId="0" borderId="0" xfId="1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3">
    <cellStyle name="Comma 2" xfId="2" xr:uid="{00000000-0005-0000-0000-000000000000}"/>
    <cellStyle name="Normal" xfId="0" builtinId="0"/>
    <cellStyle name="Per cent" xfId="1" builtinId="5"/>
  </cellStyles>
  <dxfs count="2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Normal="100" workbookViewId="0"/>
  </sheetViews>
  <sheetFormatPr defaultRowHeight="14.5" x14ac:dyDescent="0.35"/>
  <sheetData>
    <row r="1" spans="1:1" x14ac:dyDescent="0.35">
      <c r="A1" s="1" t="s">
        <v>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48"/>
  <sheetViews>
    <sheetView showGridLines="0" zoomScale="70" zoomScaleNormal="70" workbookViewId="0">
      <selection sqref="A1:G2"/>
    </sheetView>
  </sheetViews>
  <sheetFormatPr defaultColWidth="9.08984375" defaultRowHeight="13" x14ac:dyDescent="0.3"/>
  <cols>
    <col min="1" max="1" width="12.36328125" style="2" customWidth="1"/>
    <col min="2" max="3" width="10.6328125" style="2" customWidth="1"/>
    <col min="4" max="4" width="10.6328125" style="13" customWidth="1"/>
    <col min="5" max="5" width="12.6328125" style="17" customWidth="1"/>
    <col min="6" max="6" width="16.54296875" style="13" bestFit="1" customWidth="1"/>
    <col min="7" max="7" width="12.6328125" style="2" customWidth="1"/>
    <col min="8" max="11" width="9.08984375" style="2"/>
    <col min="12" max="12" width="10" style="3" bestFit="1" customWidth="1"/>
    <col min="13" max="13" width="14.54296875" style="3" bestFit="1" customWidth="1"/>
    <col min="14" max="14" width="9.08984375" style="2"/>
    <col min="15" max="15" width="11" style="2" customWidth="1"/>
    <col min="16" max="16" width="11.90625" style="2" customWidth="1"/>
    <col min="17" max="16384" width="9.08984375" style="2"/>
  </cols>
  <sheetData>
    <row r="1" spans="1:16" ht="18.5" customHeight="1" x14ac:dyDescent="0.3">
      <c r="A1" s="47" t="s">
        <v>0</v>
      </c>
      <c r="B1" s="47"/>
      <c r="C1" s="47"/>
      <c r="D1" s="47"/>
      <c r="E1" s="47"/>
      <c r="F1" s="47"/>
      <c r="G1" s="47"/>
    </row>
    <row r="2" spans="1:16" ht="15.5" customHeight="1" x14ac:dyDescent="0.3">
      <c r="A2" s="47"/>
      <c r="B2" s="47"/>
      <c r="C2" s="47"/>
      <c r="D2" s="47"/>
      <c r="E2" s="47"/>
      <c r="F2" s="47"/>
      <c r="G2" s="47"/>
    </row>
    <row r="5" spans="1:16" s="9" customFormat="1" ht="51.75" customHeight="1" x14ac:dyDescent="0.35">
      <c r="A5" s="4" t="s">
        <v>1</v>
      </c>
      <c r="B5" s="5" t="s">
        <v>2</v>
      </c>
      <c r="C5" s="5" t="s">
        <v>3</v>
      </c>
      <c r="D5" s="6" t="s">
        <v>4</v>
      </c>
      <c r="E5" s="7" t="s">
        <v>5</v>
      </c>
      <c r="F5" s="6" t="s">
        <v>6</v>
      </c>
      <c r="G5" s="8" t="s">
        <v>7</v>
      </c>
      <c r="L5" s="10"/>
      <c r="M5" s="10"/>
    </row>
    <row r="6" spans="1:16" x14ac:dyDescent="0.3">
      <c r="A6" s="2" t="s">
        <v>8</v>
      </c>
      <c r="B6" s="11">
        <v>20131</v>
      </c>
      <c r="C6" s="12">
        <v>533</v>
      </c>
      <c r="D6" s="13">
        <f>C6/'gender total'!C222</f>
        <v>1.9606400588559867E-2</v>
      </c>
      <c r="E6" s="14">
        <v>5245941.8</v>
      </c>
      <c r="F6" s="13">
        <f>E6/'gender total'!E222</f>
        <v>1.8433657317048716E-2</v>
      </c>
      <c r="G6" s="15">
        <f>IFERROR(E6/C6,"-")</f>
        <v>9842.2923076923071</v>
      </c>
      <c r="N6" s="16"/>
      <c r="O6" s="16"/>
      <c r="P6" s="16"/>
    </row>
    <row r="7" spans="1:16" x14ac:dyDescent="0.3">
      <c r="A7" s="2" t="s">
        <v>8</v>
      </c>
      <c r="B7" s="11">
        <v>20132</v>
      </c>
      <c r="C7" s="12">
        <v>694</v>
      </c>
      <c r="D7" s="13">
        <f>C7/'gender total'!C223</f>
        <v>2.1088456045458691E-2</v>
      </c>
      <c r="E7" s="14">
        <v>5236866.78</v>
      </c>
      <c r="F7" s="13">
        <f>E7/'gender total'!E223</f>
        <v>1.491436802737519E-2</v>
      </c>
      <c r="G7" s="15">
        <f t="shared" ref="G7:G76" si="0">IFERROR(E7/C7,"-")</f>
        <v>7545.9175504322766</v>
      </c>
      <c r="N7" s="16"/>
      <c r="O7" s="16"/>
      <c r="P7" s="16"/>
    </row>
    <row r="8" spans="1:16" x14ac:dyDescent="0.3">
      <c r="A8" s="2" t="s">
        <v>8</v>
      </c>
      <c r="B8" s="11">
        <v>20141</v>
      </c>
      <c r="C8" s="12">
        <v>461</v>
      </c>
      <c r="D8" s="13">
        <f>C8/'gender total'!C224</f>
        <v>1.5738085484091221E-2</v>
      </c>
      <c r="E8" s="14">
        <v>2995694.24</v>
      </c>
      <c r="F8" s="13">
        <f>E8/'gender total'!E224</f>
        <v>9.6927201570318425E-3</v>
      </c>
      <c r="G8" s="15">
        <f t="shared" si="0"/>
        <v>6498.2521475054236</v>
      </c>
      <c r="N8" s="16"/>
      <c r="O8" s="16"/>
      <c r="P8" s="16"/>
    </row>
    <row r="9" spans="1:16" x14ac:dyDescent="0.3">
      <c r="A9" s="2" t="s">
        <v>8</v>
      </c>
      <c r="B9" s="11">
        <v>20142</v>
      </c>
      <c r="C9" s="12">
        <v>698</v>
      </c>
      <c r="D9" s="13">
        <f>C9/'gender total'!C225</f>
        <v>2.204535405217611E-2</v>
      </c>
      <c r="E9" s="14">
        <v>7450753.9299999997</v>
      </c>
      <c r="F9" s="13">
        <f>E9/'gender total'!E225</f>
        <v>2.0429309924117012E-2</v>
      </c>
      <c r="G9" s="15">
        <f t="shared" si="0"/>
        <v>10674.432564469913</v>
      </c>
      <c r="N9" s="16"/>
      <c r="O9" s="16"/>
      <c r="P9" s="16"/>
    </row>
    <row r="10" spans="1:16" x14ac:dyDescent="0.3">
      <c r="A10" s="2" t="s">
        <v>8</v>
      </c>
      <c r="B10" s="11">
        <v>20151</v>
      </c>
      <c r="C10" s="12">
        <v>539</v>
      </c>
      <c r="D10" s="13">
        <f>C10/'gender total'!C226</f>
        <v>1.7134501064945799E-2</v>
      </c>
      <c r="E10" s="14">
        <v>3496183.14</v>
      </c>
      <c r="F10" s="13">
        <f>E10/'gender total'!E226</f>
        <v>1.0311776389125791E-2</v>
      </c>
      <c r="G10" s="15">
        <f t="shared" si="0"/>
        <v>6486.4251205936926</v>
      </c>
      <c r="N10" s="16"/>
      <c r="O10" s="16"/>
      <c r="P10" s="16"/>
    </row>
    <row r="11" spans="1:16" x14ac:dyDescent="0.3">
      <c r="A11" s="2" t="s">
        <v>8</v>
      </c>
      <c r="B11" s="11">
        <v>20152</v>
      </c>
      <c r="C11" s="12">
        <v>700</v>
      </c>
      <c r="D11" s="13">
        <f>C11/'gender total'!C227</f>
        <v>1.9968051118210862E-2</v>
      </c>
      <c r="E11" s="14">
        <v>5951610.6500000004</v>
      </c>
      <c r="F11" s="13">
        <f>E11/'gender total'!E227</f>
        <v>1.4144270908985025E-2</v>
      </c>
      <c r="G11" s="15">
        <f t="shared" si="0"/>
        <v>8502.3009285714288</v>
      </c>
      <c r="N11" s="16"/>
      <c r="O11" s="16"/>
      <c r="P11" s="16"/>
    </row>
    <row r="12" spans="1:16" x14ac:dyDescent="0.3">
      <c r="A12" s="2" t="s">
        <v>8</v>
      </c>
      <c r="B12" s="11">
        <v>20161</v>
      </c>
      <c r="C12" s="12">
        <v>505</v>
      </c>
      <c r="D12" s="13">
        <f>C12/'gender total'!C228</f>
        <v>1.5525563378116641E-2</v>
      </c>
      <c r="E12" s="14">
        <v>3719014.78</v>
      </c>
      <c r="F12" s="13">
        <f>E12/'gender total'!E228</f>
        <v>9.8862875613309597E-3</v>
      </c>
      <c r="G12" s="15">
        <f t="shared" si="0"/>
        <v>7364.3857029702967</v>
      </c>
      <c r="N12" s="16"/>
      <c r="O12" s="16"/>
      <c r="P12" s="16"/>
    </row>
    <row r="13" spans="1:16" x14ac:dyDescent="0.3">
      <c r="A13" s="2" t="s">
        <v>8</v>
      </c>
      <c r="B13" s="11">
        <v>20162</v>
      </c>
      <c r="C13" s="12">
        <v>707</v>
      </c>
      <c r="D13" s="13">
        <f>C13/'gender total'!C229</f>
        <v>1.8508822451437246E-2</v>
      </c>
      <c r="E13" s="14">
        <v>7250897.4299999997</v>
      </c>
      <c r="F13" s="13">
        <f>E13/'gender total'!E229</f>
        <v>1.7595726152168562E-2</v>
      </c>
      <c r="G13" s="15">
        <f t="shared" si="0"/>
        <v>10255.866237623763</v>
      </c>
      <c r="N13" s="16"/>
      <c r="O13" s="16"/>
      <c r="P13" s="16"/>
    </row>
    <row r="14" spans="1:16" x14ac:dyDescent="0.3">
      <c r="A14" s="2" t="s">
        <v>8</v>
      </c>
      <c r="B14" s="11">
        <v>20171</v>
      </c>
      <c r="C14" s="12">
        <v>547</v>
      </c>
      <c r="D14" s="13">
        <f>C14/'gender total'!C230</f>
        <v>1.6272013326987148E-2</v>
      </c>
      <c r="E14" s="14">
        <v>3169046.36</v>
      </c>
      <c r="F14" s="13">
        <f>E14/'gender total'!E230</f>
        <v>9.3290393785683771E-3</v>
      </c>
      <c r="G14" s="15">
        <f t="shared" si="0"/>
        <v>5793.5034003656301</v>
      </c>
      <c r="N14" s="16"/>
      <c r="O14" s="16"/>
      <c r="P14" s="16"/>
    </row>
    <row r="15" spans="1:16" x14ac:dyDescent="0.3">
      <c r="A15" s="2" t="s">
        <v>8</v>
      </c>
      <c r="B15" s="11">
        <v>20172</v>
      </c>
      <c r="C15" s="12">
        <v>728</v>
      </c>
      <c r="D15" s="13">
        <f>C15/'gender total'!C231</f>
        <v>1.8687270580383501E-2</v>
      </c>
      <c r="E15" s="14">
        <v>4187040.04</v>
      </c>
      <c r="F15" s="13">
        <f>E15/'gender total'!E231</f>
        <v>1.0540368646998397E-2</v>
      </c>
      <c r="G15" s="15">
        <f t="shared" si="0"/>
        <v>5751.4286263736267</v>
      </c>
      <c r="N15" s="16"/>
      <c r="O15" s="16"/>
      <c r="P15" s="16"/>
    </row>
    <row r="16" spans="1:16" x14ac:dyDescent="0.3">
      <c r="A16" s="2" t="s">
        <v>8</v>
      </c>
      <c r="B16" s="11">
        <v>20181</v>
      </c>
      <c r="C16" s="12">
        <v>500</v>
      </c>
      <c r="D16" s="13">
        <f>C16/'gender total'!C232</f>
        <v>1.4758404911597155E-2</v>
      </c>
      <c r="E16" s="14">
        <v>3261880.01</v>
      </c>
      <c r="F16" s="13">
        <f>E16/'gender total'!E232</f>
        <v>9.5777312104197692E-3</v>
      </c>
      <c r="G16" s="15">
        <f t="shared" si="0"/>
        <v>6523.7600199999997</v>
      </c>
      <c r="N16" s="16"/>
      <c r="O16" s="16"/>
      <c r="P16" s="16"/>
    </row>
    <row r="17" spans="1:16" x14ac:dyDescent="0.3">
      <c r="A17" s="2" t="s">
        <v>8</v>
      </c>
      <c r="B17" s="11">
        <v>20182</v>
      </c>
      <c r="C17" s="12">
        <v>592</v>
      </c>
      <c r="D17" s="13">
        <f>C17/'gender total'!C233</f>
        <v>1.5407037268373933E-2</v>
      </c>
      <c r="E17" s="14">
        <v>4003685.99</v>
      </c>
      <c r="F17" s="13">
        <f>E17/'gender total'!E233</f>
        <v>1.0181271181670245E-2</v>
      </c>
      <c r="G17" s="15">
        <f t="shared" si="0"/>
        <v>6762.983091216217</v>
      </c>
      <c r="N17" s="16"/>
      <c r="O17" s="16"/>
      <c r="P17" s="16"/>
    </row>
    <row r="18" spans="1:16" x14ac:dyDescent="0.3">
      <c r="A18" s="2" t="s">
        <v>8</v>
      </c>
      <c r="B18" s="11">
        <v>20191</v>
      </c>
      <c r="C18" s="12">
        <v>491</v>
      </c>
      <c r="D18" s="13">
        <f>C18/'gender total'!C234</f>
        <v>1.438069296781185E-2</v>
      </c>
      <c r="E18" s="14">
        <v>3777934.3</v>
      </c>
      <c r="F18" s="13">
        <f>E18/'gender total'!E234</f>
        <v>1.0870655450412488E-2</v>
      </c>
      <c r="G18" s="15">
        <f t="shared" si="0"/>
        <v>7694.3672097759672</v>
      </c>
      <c r="N18" s="16"/>
      <c r="O18" s="16"/>
      <c r="P18" s="16"/>
    </row>
    <row r="19" spans="1:16" x14ac:dyDescent="0.3">
      <c r="A19" s="2" t="s">
        <v>8</v>
      </c>
      <c r="B19" s="11">
        <v>20192</v>
      </c>
      <c r="C19" s="12">
        <v>637</v>
      </c>
      <c r="D19" s="13">
        <f>C19/'gender total'!C235</f>
        <v>1.6306573827565021E-2</v>
      </c>
      <c r="E19" s="14">
        <v>4241724.84</v>
      </c>
      <c r="F19" s="13">
        <f>E19/'gender total'!E235</f>
        <v>1.0741968359110029E-2</v>
      </c>
      <c r="G19" s="15">
        <f t="shared" si="0"/>
        <v>6658.9086970172684</v>
      </c>
      <c r="N19" s="16"/>
      <c r="O19" s="16"/>
      <c r="P19" s="16"/>
    </row>
    <row r="20" spans="1:16" x14ac:dyDescent="0.3">
      <c r="A20" s="2" t="s">
        <v>8</v>
      </c>
      <c r="B20" s="11">
        <v>20201</v>
      </c>
      <c r="C20" s="12">
        <v>254</v>
      </c>
      <c r="D20" s="13">
        <f>C20/'gender total'!C236</f>
        <v>1.2922920376494531E-2</v>
      </c>
      <c r="E20" s="14">
        <v>1870248.61</v>
      </c>
      <c r="F20" s="13">
        <f>E20/'gender total'!E236</f>
        <v>8.1130356875107404E-3</v>
      </c>
      <c r="G20" s="15">
        <f t="shared" si="0"/>
        <v>7363.183503937008</v>
      </c>
      <c r="N20" s="16"/>
      <c r="O20" s="16"/>
      <c r="P20" s="16"/>
    </row>
    <row r="21" spans="1:16" x14ac:dyDescent="0.3">
      <c r="A21" s="2" t="s">
        <v>8</v>
      </c>
      <c r="B21" s="11">
        <v>20202</v>
      </c>
      <c r="C21" s="12">
        <v>359</v>
      </c>
      <c r="D21" s="13">
        <f>C21/'gender total'!C237</f>
        <v>1.4467639235915208E-2</v>
      </c>
      <c r="E21" s="14">
        <v>2418320.83</v>
      </c>
      <c r="F21" s="13">
        <f>E21/'gender total'!E237</f>
        <v>8.468662893991381E-3</v>
      </c>
      <c r="G21" s="15">
        <f t="shared" si="0"/>
        <v>6736.2697214484679</v>
      </c>
      <c r="N21" s="16"/>
      <c r="O21" s="16"/>
      <c r="P21" s="16"/>
    </row>
    <row r="22" spans="1:16" x14ac:dyDescent="0.3">
      <c r="A22" s="2" t="s">
        <v>8</v>
      </c>
      <c r="B22" s="11">
        <v>20211</v>
      </c>
      <c r="C22" s="12">
        <v>244</v>
      </c>
      <c r="D22" s="13">
        <f>C22/'gender total'!C238</f>
        <v>1.3185625506619832E-2</v>
      </c>
      <c r="E22" s="14">
        <v>1420352.95</v>
      </c>
      <c r="F22" s="13">
        <f>E22/'gender total'!E238</f>
        <v>7.0183887054521832E-3</v>
      </c>
      <c r="G22" s="15">
        <f t="shared" si="0"/>
        <v>5821.1186475409831</v>
      </c>
      <c r="N22" s="16"/>
      <c r="O22" s="16"/>
      <c r="P22" s="16"/>
    </row>
    <row r="23" spans="1:16" x14ac:dyDescent="0.3">
      <c r="A23" s="2" t="s">
        <v>8</v>
      </c>
      <c r="B23" s="11">
        <v>20212</v>
      </c>
      <c r="C23" s="12">
        <v>439</v>
      </c>
      <c r="D23" s="13">
        <f>C23/'gender total'!C239</f>
        <v>1.5267972037700413E-2</v>
      </c>
      <c r="E23" s="14">
        <v>3700746.08</v>
      </c>
      <c r="F23" s="13">
        <f>E23/'gender total'!E239</f>
        <v>1.177928323896941E-2</v>
      </c>
      <c r="G23" s="15">
        <f t="shared" si="0"/>
        <v>8429.9455125284749</v>
      </c>
      <c r="N23" s="16"/>
      <c r="O23" s="16"/>
      <c r="P23" s="16"/>
    </row>
    <row r="24" spans="1:16" x14ac:dyDescent="0.3">
      <c r="A24" s="2" t="s">
        <v>8</v>
      </c>
      <c r="B24" s="11">
        <v>20221</v>
      </c>
      <c r="C24" s="12">
        <v>323</v>
      </c>
      <c r="D24" s="13">
        <f>C24/'gender total'!C240</f>
        <v>1.2493231221474433E-2</v>
      </c>
      <c r="E24" s="14">
        <v>2211239.98</v>
      </c>
      <c r="F24" s="13">
        <f>E24/'gender total'!E240</f>
        <v>8.6205706332553832E-3</v>
      </c>
      <c r="G24" s="15">
        <f t="shared" si="0"/>
        <v>6845.9442105263161</v>
      </c>
      <c r="N24" s="16"/>
      <c r="O24" s="16"/>
      <c r="P24" s="16"/>
    </row>
    <row r="25" spans="1:16" x14ac:dyDescent="0.3">
      <c r="A25" s="2" t="s">
        <v>8</v>
      </c>
      <c r="B25" s="11">
        <v>20222</v>
      </c>
      <c r="C25" s="12">
        <v>474</v>
      </c>
      <c r="D25" s="13">
        <f>C25/'gender total'!C241</f>
        <v>1.5289829360343215E-2</v>
      </c>
      <c r="E25" s="14">
        <v>2978354.03</v>
      </c>
      <c r="F25" s="13">
        <f>E25/'gender total'!E241</f>
        <v>9.1077036803316278E-3</v>
      </c>
      <c r="G25" s="15">
        <f t="shared" si="0"/>
        <v>6283.4473206751054</v>
      </c>
      <c r="N25" s="16"/>
      <c r="O25" s="16"/>
      <c r="P25" s="16"/>
    </row>
    <row r="26" spans="1:16" x14ac:dyDescent="0.3">
      <c r="A26" s="2" t="s">
        <v>8</v>
      </c>
      <c r="B26" s="11">
        <v>20231</v>
      </c>
      <c r="C26" s="12">
        <v>419</v>
      </c>
      <c r="D26" s="13">
        <f>C26/'gender total'!C242</f>
        <v>1.4097775983311463E-2</v>
      </c>
      <c r="E26" s="14">
        <v>1613111.26</v>
      </c>
      <c r="F26" s="13">
        <f>E26/'gender total'!E242</f>
        <v>5.700160411034088E-3</v>
      </c>
      <c r="G26" s="15">
        <f t="shared" si="0"/>
        <v>3849.9075417661097</v>
      </c>
      <c r="N26" s="16"/>
      <c r="O26" s="16"/>
      <c r="P26" s="16"/>
    </row>
    <row r="27" spans="1:16" x14ac:dyDescent="0.3">
      <c r="A27" s="2" t="s">
        <v>8</v>
      </c>
      <c r="B27" s="11">
        <v>20232</v>
      </c>
      <c r="C27" s="12">
        <v>565</v>
      </c>
      <c r="D27" s="13">
        <f>C27/'gender total'!C243</f>
        <v>1.6125349620412125E-2</v>
      </c>
      <c r="E27" s="14">
        <v>2614987.85</v>
      </c>
      <c r="F27" s="13">
        <f>E27/'gender total'!E243</f>
        <v>8.1706055335828247E-3</v>
      </c>
      <c r="G27" s="15">
        <f t="shared" si="0"/>
        <v>4628.2970796460177</v>
      </c>
      <c r="N27" s="16"/>
      <c r="O27" s="16"/>
      <c r="P27" s="16"/>
    </row>
    <row r="28" spans="1:16" x14ac:dyDescent="0.3">
      <c r="A28" s="2" t="s">
        <v>8</v>
      </c>
      <c r="B28" s="11">
        <v>20241</v>
      </c>
      <c r="C28" s="12">
        <v>461</v>
      </c>
      <c r="D28" s="13">
        <f>C28/'gender total'!C244</f>
        <v>1.4257878947205642E-2</v>
      </c>
      <c r="E28" s="14">
        <v>2118065.12</v>
      </c>
      <c r="F28" s="13">
        <f>E28/'gender total'!E244</f>
        <v>8.0992700365849282E-3</v>
      </c>
      <c r="G28" s="15">
        <f t="shared" si="0"/>
        <v>4594.5013449023863</v>
      </c>
      <c r="N28" s="16"/>
      <c r="O28" s="16"/>
      <c r="P28" s="16"/>
    </row>
    <row r="29" spans="1:16" x14ac:dyDescent="0.3">
      <c r="A29" s="2" t="s">
        <v>8</v>
      </c>
      <c r="B29" s="11">
        <v>20242</v>
      </c>
      <c r="C29" s="12">
        <v>617</v>
      </c>
      <c r="D29" s="13">
        <f>C29/'gender total'!C245</f>
        <v>1.68856048166393E-2</v>
      </c>
      <c r="E29" s="14">
        <v>2767138.62</v>
      </c>
      <c r="F29" s="13">
        <f>E29/'gender total'!E245</f>
        <v>1.0251678619637323E-2</v>
      </c>
      <c r="G29" s="15">
        <f t="shared" si="0"/>
        <v>4484.8275850891414</v>
      </c>
      <c r="N29" s="16"/>
      <c r="O29" s="16"/>
      <c r="P29" s="16"/>
    </row>
    <row r="30" spans="1:16" x14ac:dyDescent="0.3">
      <c r="A30" s="2" t="s">
        <v>8</v>
      </c>
      <c r="B30" s="11">
        <v>20251</v>
      </c>
      <c r="C30" s="12">
        <v>465</v>
      </c>
      <c r="D30" s="13">
        <f>C30/'gender total'!C246</f>
        <v>1.4183748169838946E-2</v>
      </c>
      <c r="E30" s="14">
        <v>1342517.59</v>
      </c>
      <c r="F30" s="13">
        <f>E30/'gender total'!E246</f>
        <v>6.9087664772375717E-3</v>
      </c>
      <c r="G30" s="15">
        <f t="shared" ref="G30" si="1">IFERROR(E30/C30,"-")</f>
        <v>2887.1346021505378</v>
      </c>
      <c r="N30" s="16"/>
      <c r="O30" s="16"/>
      <c r="P30" s="16"/>
    </row>
    <row r="31" spans="1:16" x14ac:dyDescent="0.3">
      <c r="A31" s="2" t="s">
        <v>8</v>
      </c>
      <c r="B31" s="11">
        <v>20252</v>
      </c>
      <c r="C31" s="12">
        <v>568</v>
      </c>
      <c r="D31" s="13">
        <f>C31/'gender total'!C247</f>
        <v>1.6067892503536067E-2</v>
      </c>
      <c r="E31" s="14">
        <v>1230147.05</v>
      </c>
      <c r="F31" s="13">
        <f>E31/'gender total'!E247</f>
        <v>8.9447218259033449E-3</v>
      </c>
      <c r="G31" s="15">
        <f t="shared" ref="G31:G32" si="2">IFERROR(E31/C31,"-")</f>
        <v>2165.7518485915493</v>
      </c>
      <c r="N31" s="16"/>
      <c r="O31" s="16"/>
      <c r="P31" s="16"/>
    </row>
    <row r="32" spans="1:16" x14ac:dyDescent="0.3">
      <c r="A32" s="2" t="s">
        <v>8</v>
      </c>
      <c r="B32" s="11">
        <v>20261</v>
      </c>
      <c r="C32" s="12">
        <v>233</v>
      </c>
      <c r="D32" s="13">
        <f>C32/'gender total'!C248</f>
        <v>1.239295782139248E-2</v>
      </c>
      <c r="E32" s="14">
        <v>308216.98</v>
      </c>
      <c r="F32" s="13">
        <f>E32/'gender total'!E248</f>
        <v>9.8597685965451879E-3</v>
      </c>
      <c r="G32" s="15">
        <f t="shared" si="2"/>
        <v>1322.8196566523604</v>
      </c>
      <c r="N32" s="16"/>
      <c r="O32" s="16"/>
      <c r="P32" s="16"/>
    </row>
    <row r="33" spans="1:16" x14ac:dyDescent="0.3">
      <c r="A33" s="2" t="s">
        <v>9</v>
      </c>
      <c r="B33" s="11">
        <v>20131</v>
      </c>
      <c r="C33" s="12">
        <v>1905</v>
      </c>
      <c r="D33" s="13">
        <f>C33/'gender total'!C222</f>
        <v>7.0075409233032918E-2</v>
      </c>
      <c r="E33" s="14">
        <v>14623855.76</v>
      </c>
      <c r="F33" s="13">
        <f>E33/'gender total'!E222</f>
        <v>5.1386606258915994E-2</v>
      </c>
      <c r="G33" s="15">
        <f t="shared" si="0"/>
        <v>7676.564703412073</v>
      </c>
      <c r="N33" s="16"/>
      <c r="O33" s="16"/>
      <c r="P33" s="16"/>
    </row>
    <row r="34" spans="1:16" x14ac:dyDescent="0.3">
      <c r="A34" s="2" t="s">
        <v>9</v>
      </c>
      <c r="B34" s="11">
        <v>20132</v>
      </c>
      <c r="C34" s="12">
        <v>2447</v>
      </c>
      <c r="D34" s="13">
        <f>C34/'gender total'!C223</f>
        <v>7.4356558996019326E-2</v>
      </c>
      <c r="E34" s="14">
        <v>20158620.129999999</v>
      </c>
      <c r="F34" s="13">
        <f>E34/'gender total'!E223</f>
        <v>5.741087031105914E-2</v>
      </c>
      <c r="G34" s="15">
        <f t="shared" si="0"/>
        <v>8238.095680425009</v>
      </c>
      <c r="N34" s="16"/>
      <c r="O34" s="16"/>
      <c r="P34" s="16"/>
    </row>
    <row r="35" spans="1:16" x14ac:dyDescent="0.3">
      <c r="A35" s="2" t="s">
        <v>9</v>
      </c>
      <c r="B35" s="11">
        <v>20141</v>
      </c>
      <c r="C35" s="12">
        <v>1874</v>
      </c>
      <c r="D35" s="13">
        <f>C35/'gender total'!C224</f>
        <v>6.3976512358323093E-2</v>
      </c>
      <c r="E35" s="14">
        <v>15205061.970000001</v>
      </c>
      <c r="F35" s="13">
        <f>E35/'gender total'!E224</f>
        <v>4.9196746676502368E-2</v>
      </c>
      <c r="G35" s="15">
        <f t="shared" si="0"/>
        <v>8113.693687299894</v>
      </c>
      <c r="N35" s="16"/>
      <c r="O35" s="16"/>
      <c r="P35" s="16"/>
    </row>
    <row r="36" spans="1:16" x14ac:dyDescent="0.3">
      <c r="A36" s="2" t="s">
        <v>9</v>
      </c>
      <c r="B36" s="11">
        <v>20142</v>
      </c>
      <c r="C36" s="12">
        <v>2309</v>
      </c>
      <c r="D36" s="13">
        <f>C36/'gender total'!C225</f>
        <v>7.2926536542227277E-2</v>
      </c>
      <c r="E36" s="14">
        <v>22436132.18</v>
      </c>
      <c r="F36" s="13">
        <f>E36/'gender total'!E225</f>
        <v>6.151789498216257E-2</v>
      </c>
      <c r="G36" s="15">
        <f t="shared" si="0"/>
        <v>9716.8177479428323</v>
      </c>
      <c r="N36" s="16"/>
      <c r="O36" s="16"/>
      <c r="P36" s="16"/>
    </row>
    <row r="37" spans="1:16" x14ac:dyDescent="0.3">
      <c r="A37" s="2" t="s">
        <v>9</v>
      </c>
      <c r="B37" s="11">
        <v>20151</v>
      </c>
      <c r="C37" s="12">
        <v>2129</v>
      </c>
      <c r="D37" s="13">
        <f>C37/'gender total'!C226</f>
        <v>6.7679689735194073E-2</v>
      </c>
      <c r="E37" s="14">
        <v>18663463.34</v>
      </c>
      <c r="F37" s="13">
        <f>E37/'gender total'!E226</f>
        <v>5.5046733223685404E-2</v>
      </c>
      <c r="G37" s="15">
        <f t="shared" si="0"/>
        <v>8766.3049976514794</v>
      </c>
      <c r="N37" s="16"/>
      <c r="O37" s="16"/>
      <c r="P37" s="16"/>
    </row>
    <row r="38" spans="1:16" x14ac:dyDescent="0.3">
      <c r="A38" s="2" t="s">
        <v>9</v>
      </c>
      <c r="B38" s="11">
        <v>20152</v>
      </c>
      <c r="C38" s="12">
        <v>2548</v>
      </c>
      <c r="D38" s="13">
        <f>C38/'gender total'!C227</f>
        <v>7.268370607028754E-2</v>
      </c>
      <c r="E38" s="14">
        <v>25416321.899999999</v>
      </c>
      <c r="F38" s="13">
        <f>E38/'gender total'!E227</f>
        <v>6.0403034338875804E-2</v>
      </c>
      <c r="G38" s="15">
        <f t="shared" si="0"/>
        <v>9975.0085949764507</v>
      </c>
      <c r="N38" s="16"/>
      <c r="O38" s="16"/>
      <c r="P38" s="16"/>
    </row>
    <row r="39" spans="1:16" x14ac:dyDescent="0.3">
      <c r="A39" s="2" t="s">
        <v>9</v>
      </c>
      <c r="B39" s="11">
        <v>20161</v>
      </c>
      <c r="C39" s="12">
        <v>2303</v>
      </c>
      <c r="D39" s="13">
        <f>C39/'gender total'!C228</f>
        <v>7.0802717742183413E-2</v>
      </c>
      <c r="E39" s="14">
        <v>20335338.66</v>
      </c>
      <c r="F39" s="13">
        <f>E39/'gender total'!E228</f>
        <v>5.4057597923773404E-2</v>
      </c>
      <c r="G39" s="15">
        <f t="shared" si="0"/>
        <v>8829.9342857142856</v>
      </c>
      <c r="N39" s="16"/>
      <c r="O39" s="16"/>
      <c r="P39" s="16"/>
    </row>
    <row r="40" spans="1:16" x14ac:dyDescent="0.3">
      <c r="A40" s="2" t="s">
        <v>9</v>
      </c>
      <c r="B40" s="11">
        <v>20162</v>
      </c>
      <c r="C40" s="12">
        <v>2790</v>
      </c>
      <c r="D40" s="13">
        <f>C40/'gender total'!C229</f>
        <v>7.3040473323210633E-2</v>
      </c>
      <c r="E40" s="14">
        <v>24893446.530000001</v>
      </c>
      <c r="F40" s="13">
        <f>E40/'gender total'!E229</f>
        <v>6.0408835230969578E-2</v>
      </c>
      <c r="G40" s="15">
        <f t="shared" si="0"/>
        <v>8922.382268817204</v>
      </c>
      <c r="N40" s="16"/>
      <c r="O40" s="16"/>
      <c r="P40" s="16"/>
    </row>
    <row r="41" spans="1:16" x14ac:dyDescent="0.3">
      <c r="A41" s="2" t="s">
        <v>9</v>
      </c>
      <c r="B41" s="11">
        <v>20171</v>
      </c>
      <c r="C41" s="12">
        <v>2352</v>
      </c>
      <c r="D41" s="13">
        <f>C41/'gender total'!C230</f>
        <v>6.9966682532127553E-2</v>
      </c>
      <c r="E41" s="14">
        <v>17165685.289999999</v>
      </c>
      <c r="F41" s="13">
        <f>E41/'gender total'!E230</f>
        <v>5.0532348170041264E-2</v>
      </c>
      <c r="G41" s="15">
        <f t="shared" si="0"/>
        <v>7298.3355824829932</v>
      </c>
      <c r="N41" s="16"/>
      <c r="O41" s="16"/>
      <c r="P41" s="16"/>
    </row>
    <row r="42" spans="1:16" x14ac:dyDescent="0.3">
      <c r="A42" s="2" t="s">
        <v>9</v>
      </c>
      <c r="B42" s="11">
        <v>20172</v>
      </c>
      <c r="C42" s="12">
        <v>2814</v>
      </c>
      <c r="D42" s="13">
        <f>C42/'gender total'!C231</f>
        <v>7.2233488204943908E-2</v>
      </c>
      <c r="E42" s="14">
        <v>22099087.539999999</v>
      </c>
      <c r="F42" s="13">
        <f>E42/'gender total'!E231</f>
        <v>5.563178933294579E-2</v>
      </c>
      <c r="G42" s="15">
        <f t="shared" si="0"/>
        <v>7853.2649395877752</v>
      </c>
      <c r="N42" s="16"/>
      <c r="O42" s="16"/>
      <c r="P42" s="16"/>
    </row>
    <row r="43" spans="1:16" x14ac:dyDescent="0.3">
      <c r="A43" s="2" t="s">
        <v>9</v>
      </c>
      <c r="B43" s="11">
        <v>20181</v>
      </c>
      <c r="C43" s="12">
        <v>2316</v>
      </c>
      <c r="D43" s="13">
        <f>C43/'gender total'!C232</f>
        <v>6.836093155051802E-2</v>
      </c>
      <c r="E43" s="14">
        <v>17184304.739999998</v>
      </c>
      <c r="F43" s="13">
        <f>E43/'gender total'!E232</f>
        <v>5.045760461239724E-2</v>
      </c>
      <c r="G43" s="15">
        <f t="shared" si="0"/>
        <v>7419.8206994818647</v>
      </c>
      <c r="N43" s="16"/>
      <c r="O43" s="16"/>
      <c r="P43" s="16"/>
    </row>
    <row r="44" spans="1:16" x14ac:dyDescent="0.3">
      <c r="A44" s="2" t="s">
        <v>9</v>
      </c>
      <c r="B44" s="11">
        <v>20182</v>
      </c>
      <c r="C44" s="12">
        <v>2891</v>
      </c>
      <c r="D44" s="13">
        <f>C44/'gender total'!C233</f>
        <v>7.5239433687278784E-2</v>
      </c>
      <c r="E44" s="14">
        <v>22633211.32</v>
      </c>
      <c r="F44" s="13">
        <f>E44/'gender total'!E233</f>
        <v>5.7555678126737599E-2</v>
      </c>
      <c r="G44" s="15">
        <f t="shared" si="0"/>
        <v>7828.8520650294013</v>
      </c>
      <c r="N44" s="16"/>
      <c r="O44" s="16"/>
      <c r="P44" s="16"/>
    </row>
    <row r="45" spans="1:16" x14ac:dyDescent="0.3">
      <c r="A45" s="2" t="s">
        <v>9</v>
      </c>
      <c r="B45" s="11">
        <v>20191</v>
      </c>
      <c r="C45" s="12">
        <v>2263</v>
      </c>
      <c r="D45" s="13">
        <f>C45/'gender total'!C234</f>
        <v>6.6280057405617543E-2</v>
      </c>
      <c r="E45" s="14">
        <v>16857291.399999999</v>
      </c>
      <c r="F45" s="13">
        <f>E45/'gender total'!E234</f>
        <v>4.8505292068366984E-2</v>
      </c>
      <c r="G45" s="15">
        <f t="shared" si="0"/>
        <v>7449.0903225806442</v>
      </c>
      <c r="N45" s="16"/>
      <c r="O45" s="16"/>
      <c r="P45" s="16"/>
    </row>
    <row r="46" spans="1:16" x14ac:dyDescent="0.3">
      <c r="A46" s="2" t="s">
        <v>9</v>
      </c>
      <c r="B46" s="11">
        <v>20192</v>
      </c>
      <c r="C46" s="12">
        <v>2836</v>
      </c>
      <c r="D46" s="13">
        <f>C46/'gender total'!C235</f>
        <v>7.2598812205611304E-2</v>
      </c>
      <c r="E46" s="14">
        <v>18987554.120000001</v>
      </c>
      <c r="F46" s="13">
        <f>E46/'gender total'!E235</f>
        <v>4.8085086437131858E-2</v>
      </c>
      <c r="G46" s="15">
        <f t="shared" si="0"/>
        <v>6695.1883356840626</v>
      </c>
      <c r="N46" s="16"/>
      <c r="O46" s="16"/>
      <c r="P46" s="16"/>
    </row>
    <row r="47" spans="1:16" x14ac:dyDescent="0.3">
      <c r="A47" s="2" t="s">
        <v>9</v>
      </c>
      <c r="B47" s="11">
        <v>20201</v>
      </c>
      <c r="C47" s="12">
        <v>1284</v>
      </c>
      <c r="D47" s="13">
        <f>C47/'gender total'!C236</f>
        <v>6.5326888832358182E-2</v>
      </c>
      <c r="E47" s="14">
        <v>11798499.140000001</v>
      </c>
      <c r="F47" s="13">
        <f>E47/'gender total'!E236</f>
        <v>5.1181240862884413E-2</v>
      </c>
      <c r="G47" s="15">
        <f t="shared" si="0"/>
        <v>9188.8622585669782</v>
      </c>
      <c r="N47" s="16"/>
      <c r="O47" s="16"/>
      <c r="P47" s="16"/>
    </row>
    <row r="48" spans="1:16" x14ac:dyDescent="0.3">
      <c r="A48" s="2" t="s">
        <v>9</v>
      </c>
      <c r="B48" s="11">
        <v>20202</v>
      </c>
      <c r="C48" s="12">
        <v>1879</v>
      </c>
      <c r="D48" s="13">
        <f>C48/'gender total'!C237</f>
        <v>7.572338196179576E-2</v>
      </c>
      <c r="E48" s="14">
        <v>15667025.99</v>
      </c>
      <c r="F48" s="13">
        <f>E48/'gender total'!E237</f>
        <v>5.4864003160702036E-2</v>
      </c>
      <c r="G48" s="15">
        <f t="shared" si="0"/>
        <v>8337.959547631719</v>
      </c>
      <c r="N48" s="16"/>
      <c r="O48" s="16"/>
      <c r="P48" s="16"/>
    </row>
    <row r="49" spans="1:16" x14ac:dyDescent="0.3">
      <c r="A49" s="2" t="s">
        <v>9</v>
      </c>
      <c r="B49" s="11">
        <v>20211</v>
      </c>
      <c r="C49" s="12">
        <v>1320</v>
      </c>
      <c r="D49" s="13">
        <f>C49/'gender total'!C238</f>
        <v>7.1332072412861394E-2</v>
      </c>
      <c r="E49" s="14">
        <v>10799263.52</v>
      </c>
      <c r="F49" s="13">
        <f>E49/'gender total'!E238</f>
        <v>5.3362390746588578E-2</v>
      </c>
      <c r="G49" s="15">
        <f t="shared" si="0"/>
        <v>8181.2602424242423</v>
      </c>
      <c r="N49" s="16"/>
      <c r="O49" s="16"/>
      <c r="P49" s="16"/>
    </row>
    <row r="50" spans="1:16" x14ac:dyDescent="0.3">
      <c r="A50" s="2" t="s">
        <v>9</v>
      </c>
      <c r="B50" s="11">
        <v>20212</v>
      </c>
      <c r="C50" s="12">
        <v>2162</v>
      </c>
      <c r="D50" s="13">
        <f>C50/'gender total'!C239</f>
        <v>7.519215386220568E-2</v>
      </c>
      <c r="E50" s="14">
        <v>19021035.91</v>
      </c>
      <c r="F50" s="13">
        <f>E50/'gender total'!E239</f>
        <v>6.0542972859812708E-2</v>
      </c>
      <c r="G50" s="15">
        <f t="shared" si="0"/>
        <v>8797.8889500462537</v>
      </c>
      <c r="N50" s="16"/>
      <c r="O50" s="16"/>
      <c r="P50" s="16"/>
    </row>
    <row r="51" spans="1:16" x14ac:dyDescent="0.3">
      <c r="A51" s="2" t="s">
        <v>9</v>
      </c>
      <c r="B51" s="11">
        <v>20221</v>
      </c>
      <c r="C51" s="12">
        <v>1735</v>
      </c>
      <c r="D51" s="13">
        <f>C51/'gender total'!C240</f>
        <v>6.7107604239189295E-2</v>
      </c>
      <c r="E51" s="14">
        <v>11962734.25</v>
      </c>
      <c r="F51" s="13">
        <f>E51/'gender total'!E240</f>
        <v>4.6636998472227492E-2</v>
      </c>
      <c r="G51" s="15">
        <f t="shared" si="0"/>
        <v>6894.947694524496</v>
      </c>
      <c r="N51" s="16"/>
      <c r="O51" s="16"/>
      <c r="P51" s="16"/>
    </row>
    <row r="52" spans="1:16" x14ac:dyDescent="0.3">
      <c r="A52" s="2" t="s">
        <v>9</v>
      </c>
      <c r="B52" s="11">
        <v>20222</v>
      </c>
      <c r="C52" s="12">
        <v>2111</v>
      </c>
      <c r="D52" s="13">
        <f>C52/'gender total'!C241</f>
        <v>6.809457759427115E-2</v>
      </c>
      <c r="E52" s="14">
        <v>17974942.300000001</v>
      </c>
      <c r="F52" s="13">
        <f>E52/'gender total'!E241</f>
        <v>5.4966752270031068E-2</v>
      </c>
      <c r="G52" s="15">
        <f t="shared" si="0"/>
        <v>8514.8945049739468</v>
      </c>
      <c r="N52" s="16"/>
      <c r="O52" s="16"/>
      <c r="P52" s="16"/>
    </row>
    <row r="53" spans="1:16" x14ac:dyDescent="0.3">
      <c r="A53" s="2" t="s">
        <v>9</v>
      </c>
      <c r="B53" s="11">
        <v>20231</v>
      </c>
      <c r="C53" s="12">
        <v>1924</v>
      </c>
      <c r="D53" s="13">
        <f>C53/'gender total'!C242</f>
        <v>6.4735372295683186E-2</v>
      </c>
      <c r="E53" s="14">
        <v>14148344.17</v>
      </c>
      <c r="F53" s="13">
        <f>E53/'gender total'!E242</f>
        <v>4.9995206976311692E-2</v>
      </c>
      <c r="G53" s="15">
        <f t="shared" si="0"/>
        <v>7353.6092359667364</v>
      </c>
      <c r="N53" s="16"/>
      <c r="O53" s="16"/>
      <c r="P53" s="16"/>
    </row>
    <row r="54" spans="1:16" x14ac:dyDescent="0.3">
      <c r="A54" s="2" t="s">
        <v>9</v>
      </c>
      <c r="B54" s="11">
        <v>20232</v>
      </c>
      <c r="C54" s="12">
        <v>2231</v>
      </c>
      <c r="D54" s="13">
        <f>C54/'gender total'!C243</f>
        <v>6.3673725669273359E-2</v>
      </c>
      <c r="E54" s="14">
        <v>16333701.140000001</v>
      </c>
      <c r="F54" s="13">
        <f>E54/'gender total'!E243</f>
        <v>5.1035123898710309E-2</v>
      </c>
      <c r="G54" s="15">
        <f t="shared" si="0"/>
        <v>7321.2465889735549</v>
      </c>
      <c r="N54" s="16"/>
      <c r="O54" s="16"/>
      <c r="P54" s="16"/>
    </row>
    <row r="55" spans="1:16" x14ac:dyDescent="0.3">
      <c r="A55" s="2" t="s">
        <v>9</v>
      </c>
      <c r="B55" s="11">
        <v>20241</v>
      </c>
      <c r="C55" s="12">
        <v>1972</v>
      </c>
      <c r="D55" s="13">
        <f>C55/'gender total'!C244</f>
        <v>6.0990319487829771E-2</v>
      </c>
      <c r="E55" s="14">
        <v>13160492.449999999</v>
      </c>
      <c r="F55" s="13">
        <f>E55/'gender total'!E244</f>
        <v>5.0324412200785949E-2</v>
      </c>
      <c r="G55" s="15">
        <f t="shared" si="0"/>
        <v>6673.6777129817438</v>
      </c>
      <c r="N55" s="16"/>
      <c r="O55" s="16"/>
      <c r="P55" s="16"/>
    </row>
    <row r="56" spans="1:16" x14ac:dyDescent="0.3">
      <c r="A56" s="2" t="s">
        <v>9</v>
      </c>
      <c r="B56" s="11">
        <v>20242</v>
      </c>
      <c r="C56" s="12">
        <v>2229</v>
      </c>
      <c r="D56" s="13">
        <f>C56/'gender total'!C245</f>
        <v>6.1001642036124792E-2</v>
      </c>
      <c r="E56" s="14">
        <v>13797127.939999999</v>
      </c>
      <c r="F56" s="13">
        <f>E56/'gender total'!E245</f>
        <v>5.1115517123930247E-2</v>
      </c>
      <c r="G56" s="15">
        <f t="shared" si="0"/>
        <v>6189.8285957828621</v>
      </c>
      <c r="N56" s="16"/>
      <c r="O56" s="16"/>
      <c r="P56" s="16"/>
    </row>
    <row r="57" spans="1:16" x14ac:dyDescent="0.3">
      <c r="A57" s="2" t="s">
        <v>9</v>
      </c>
      <c r="B57" s="11">
        <v>20251</v>
      </c>
      <c r="C57" s="12">
        <v>1811</v>
      </c>
      <c r="D57" s="13">
        <f>C57/'gender total'!C246</f>
        <v>5.524036115178136E-2</v>
      </c>
      <c r="E57" s="14">
        <v>8482814.3300000001</v>
      </c>
      <c r="F57" s="13">
        <f>E57/'gender total'!E246</f>
        <v>4.3653642762129095E-2</v>
      </c>
      <c r="G57" s="15">
        <f t="shared" ref="G57:G59" si="3">IFERROR(E57/C57,"-")</f>
        <v>4684.0498785201544</v>
      </c>
      <c r="N57" s="16"/>
      <c r="O57" s="16"/>
      <c r="P57" s="16"/>
    </row>
    <row r="58" spans="1:16" x14ac:dyDescent="0.3">
      <c r="A58" s="2" t="s">
        <v>9</v>
      </c>
      <c r="B58" s="11">
        <v>20252</v>
      </c>
      <c r="C58" s="12">
        <v>2060</v>
      </c>
      <c r="D58" s="13">
        <f>C58/'gender total'!C247</f>
        <v>5.8274398868458276E-2</v>
      </c>
      <c r="E58" s="14">
        <v>7136795.5599999996</v>
      </c>
      <c r="F58" s="13">
        <f>E58/'gender total'!E247</f>
        <v>5.1893512253305067E-2</v>
      </c>
      <c r="G58" s="15">
        <f t="shared" si="3"/>
        <v>3464.4638640776698</v>
      </c>
      <c r="N58" s="16"/>
      <c r="O58" s="16"/>
      <c r="P58" s="16"/>
    </row>
    <row r="59" spans="1:16" x14ac:dyDescent="0.3">
      <c r="A59" s="2" t="s">
        <v>9</v>
      </c>
      <c r="B59" s="11">
        <v>20261</v>
      </c>
      <c r="C59" s="12">
        <v>995</v>
      </c>
      <c r="D59" s="13">
        <f>C59/'gender total'!C248</f>
        <v>5.2922716876761873E-2</v>
      </c>
      <c r="E59" s="14">
        <v>1514539.13</v>
      </c>
      <c r="F59" s="13">
        <f>E59/'gender total'!E248</f>
        <v>4.8449651775229481E-2</v>
      </c>
      <c r="G59" s="15">
        <f t="shared" si="3"/>
        <v>1522.1498793969847</v>
      </c>
      <c r="N59" s="16"/>
      <c r="O59" s="16"/>
      <c r="P59" s="16"/>
    </row>
    <row r="60" spans="1:16" x14ac:dyDescent="0.3">
      <c r="A60" s="2" t="s">
        <v>10</v>
      </c>
      <c r="B60" s="11">
        <v>20131</v>
      </c>
      <c r="C60" s="12">
        <v>4691</v>
      </c>
      <c r="D60" s="13">
        <f>C60/'gender total'!C222</f>
        <v>0.17255839617436086</v>
      </c>
      <c r="E60" s="14">
        <v>42183489.369999997</v>
      </c>
      <c r="F60" s="13">
        <f>E60/'gender total'!E222</f>
        <v>0.14822810033537681</v>
      </c>
      <c r="G60" s="15">
        <f t="shared" si="0"/>
        <v>8992.4300511617985</v>
      </c>
      <c r="N60" s="16"/>
      <c r="O60" s="16"/>
      <c r="P60" s="16"/>
    </row>
    <row r="61" spans="1:16" x14ac:dyDescent="0.3">
      <c r="A61" s="2" t="s">
        <v>10</v>
      </c>
      <c r="B61" s="11">
        <v>20132</v>
      </c>
      <c r="C61" s="12">
        <v>5597</v>
      </c>
      <c r="D61" s="13">
        <f>C61/'gender total'!C223</f>
        <v>0.1700750554559543</v>
      </c>
      <c r="E61" s="14">
        <v>48902058.43</v>
      </c>
      <c r="F61" s="13">
        <f>E61/'gender total'!E223</f>
        <v>0.13927092808750527</v>
      </c>
      <c r="G61" s="15">
        <f t="shared" si="0"/>
        <v>8737.1910720028591</v>
      </c>
      <c r="N61" s="16"/>
      <c r="O61" s="16"/>
      <c r="P61" s="16"/>
    </row>
    <row r="62" spans="1:16" x14ac:dyDescent="0.3">
      <c r="A62" s="2" t="s">
        <v>10</v>
      </c>
      <c r="B62" s="11">
        <v>20141</v>
      </c>
      <c r="C62" s="12">
        <v>5161</v>
      </c>
      <c r="D62" s="13">
        <f>C62/'gender total'!C224</f>
        <v>0.17619145159087807</v>
      </c>
      <c r="E62" s="14">
        <v>43274814.299999997</v>
      </c>
      <c r="F62" s="13">
        <f>E62/'gender total'!E224</f>
        <v>0.14001784937084225</v>
      </c>
      <c r="G62" s="15">
        <f t="shared" si="0"/>
        <v>8384.9669250145307</v>
      </c>
      <c r="N62" s="16"/>
      <c r="O62" s="16"/>
      <c r="P62" s="16"/>
    </row>
    <row r="63" spans="1:16" x14ac:dyDescent="0.3">
      <c r="A63" s="2" t="s">
        <v>10</v>
      </c>
      <c r="B63" s="11">
        <v>20142</v>
      </c>
      <c r="C63" s="12">
        <v>5350</v>
      </c>
      <c r="D63" s="13">
        <f>C63/'gender total'!C225</f>
        <v>0.1689722695976249</v>
      </c>
      <c r="E63" s="14">
        <v>49488938.119999997</v>
      </c>
      <c r="F63" s="13">
        <f>E63/'gender total'!E225</f>
        <v>0.13569430210251604</v>
      </c>
      <c r="G63" s="15">
        <f t="shared" si="0"/>
        <v>9250.2688074766356</v>
      </c>
      <c r="N63" s="16"/>
      <c r="O63" s="16"/>
      <c r="P63" s="16"/>
    </row>
    <row r="64" spans="1:16" x14ac:dyDescent="0.3">
      <c r="A64" s="2" t="s">
        <v>10</v>
      </c>
      <c r="B64" s="11">
        <v>20151</v>
      </c>
      <c r="C64" s="12">
        <v>5586</v>
      </c>
      <c r="D64" s="13">
        <f>C64/'gender total'!C226</f>
        <v>0.17757573830943829</v>
      </c>
      <c r="E64" s="14">
        <v>53916868.409999996</v>
      </c>
      <c r="F64" s="13">
        <f>E64/'gender total'!E226</f>
        <v>0.15902447565885813</v>
      </c>
      <c r="G64" s="15">
        <f t="shared" si="0"/>
        <v>9652.1425725026838</v>
      </c>
      <c r="N64" s="16"/>
      <c r="O64" s="16"/>
      <c r="P64" s="16"/>
    </row>
    <row r="65" spans="1:16" x14ac:dyDescent="0.3">
      <c r="A65" s="2" t="s">
        <v>10</v>
      </c>
      <c r="B65" s="11">
        <v>20152</v>
      </c>
      <c r="C65" s="12">
        <v>5860</v>
      </c>
      <c r="D65" s="13">
        <f>C65/'gender total'!C227</f>
        <v>0.16716111364673664</v>
      </c>
      <c r="E65" s="14">
        <v>60775218.109999999</v>
      </c>
      <c r="F65" s="13">
        <f>E65/'gender total'!E227</f>
        <v>0.14443504457074871</v>
      </c>
      <c r="G65" s="15">
        <f t="shared" si="0"/>
        <v>10371.197629692833</v>
      </c>
      <c r="N65" s="16"/>
      <c r="O65" s="16"/>
      <c r="P65" s="16"/>
    </row>
    <row r="66" spans="1:16" x14ac:dyDescent="0.3">
      <c r="A66" s="2" t="s">
        <v>10</v>
      </c>
      <c r="B66" s="11">
        <v>20161</v>
      </c>
      <c r="C66" s="12">
        <v>5654</v>
      </c>
      <c r="D66" s="13">
        <f>C66/'gender total'!C228</f>
        <v>0.17382482245519107</v>
      </c>
      <c r="E66" s="14">
        <v>55209893.539999999</v>
      </c>
      <c r="F66" s="13">
        <f>E66/'gender total'!E228</f>
        <v>0.14676491384282925</v>
      </c>
      <c r="G66" s="15">
        <f t="shared" si="0"/>
        <v>9764.7494764768308</v>
      </c>
      <c r="N66" s="16"/>
      <c r="O66" s="16"/>
      <c r="P66" s="16"/>
    </row>
    <row r="67" spans="1:16" x14ac:dyDescent="0.3">
      <c r="A67" s="2" t="s">
        <v>10</v>
      </c>
      <c r="B67" s="11">
        <v>20162</v>
      </c>
      <c r="C67" s="12">
        <v>6454</v>
      </c>
      <c r="D67" s="13">
        <f>C67/'gender total'!C229</f>
        <v>0.16896172574480339</v>
      </c>
      <c r="E67" s="14">
        <v>57501538.130000003</v>
      </c>
      <c r="F67" s="13">
        <f>E67/'gender total'!E229</f>
        <v>0.13953877130819636</v>
      </c>
      <c r="G67" s="15">
        <f t="shared" si="0"/>
        <v>8909.4419166408425</v>
      </c>
      <c r="N67" s="16"/>
      <c r="O67" s="16"/>
      <c r="P67" s="16"/>
    </row>
    <row r="68" spans="1:16" x14ac:dyDescent="0.3">
      <c r="A68" s="2" t="s">
        <v>10</v>
      </c>
      <c r="B68" s="11">
        <v>20171</v>
      </c>
      <c r="C68" s="12">
        <v>5887</v>
      </c>
      <c r="D68" s="13">
        <f>C68/'gender total'!C230</f>
        <v>0.17512494050452165</v>
      </c>
      <c r="E68" s="14">
        <v>50778946.869999997</v>
      </c>
      <c r="F68" s="13">
        <f>E68/'gender total'!E230</f>
        <v>0.14948307507639663</v>
      </c>
      <c r="G68" s="15">
        <f t="shared" si="0"/>
        <v>8625.6067385765236</v>
      </c>
      <c r="N68" s="16"/>
      <c r="O68" s="16"/>
      <c r="P68" s="16"/>
    </row>
    <row r="69" spans="1:16" x14ac:dyDescent="0.3">
      <c r="A69" s="2" t="s">
        <v>10</v>
      </c>
      <c r="B69" s="11">
        <v>20172</v>
      </c>
      <c r="C69" s="12">
        <v>6748</v>
      </c>
      <c r="D69" s="13">
        <f>C69/'gender total'!C231</f>
        <v>0.17321662345663166</v>
      </c>
      <c r="E69" s="14">
        <v>62214399.490000002</v>
      </c>
      <c r="F69" s="13">
        <f>E69/'gender total'!E231</f>
        <v>0.15661725216657568</v>
      </c>
      <c r="G69" s="15">
        <f t="shared" si="0"/>
        <v>9219.6798295791341</v>
      </c>
      <c r="N69" s="16"/>
      <c r="O69" s="16"/>
      <c r="P69" s="16"/>
    </row>
    <row r="70" spans="1:16" x14ac:dyDescent="0.3">
      <c r="A70" s="2" t="s">
        <v>10</v>
      </c>
      <c r="B70" s="11">
        <v>20181</v>
      </c>
      <c r="C70" s="12">
        <v>6115</v>
      </c>
      <c r="D70" s="13">
        <f>C70/'gender total'!C232</f>
        <v>0.18049529206883319</v>
      </c>
      <c r="E70" s="14">
        <v>55793633.640000001</v>
      </c>
      <c r="F70" s="13">
        <f>E70/'gender total'!E232</f>
        <v>0.16382467307758336</v>
      </c>
      <c r="G70" s="15">
        <f t="shared" si="0"/>
        <v>9124.0611022076864</v>
      </c>
      <c r="N70" s="16"/>
      <c r="O70" s="16"/>
      <c r="P70" s="16"/>
    </row>
    <row r="71" spans="1:16" x14ac:dyDescent="0.3">
      <c r="A71" s="2" t="s">
        <v>10</v>
      </c>
      <c r="B71" s="11">
        <v>20182</v>
      </c>
      <c r="C71" s="12">
        <v>6770</v>
      </c>
      <c r="D71" s="13">
        <f>C71/'gender total'!C233</f>
        <v>0.17619196335623569</v>
      </c>
      <c r="E71" s="14">
        <v>61034646.409999996</v>
      </c>
      <c r="F71" s="13">
        <f>E71/'gender total'!E233</f>
        <v>0.15520954643537524</v>
      </c>
      <c r="G71" s="15">
        <f t="shared" si="0"/>
        <v>9015.4573722304285</v>
      </c>
      <c r="N71" s="16"/>
      <c r="O71" s="16"/>
      <c r="P71" s="16"/>
    </row>
    <row r="72" spans="1:16" x14ac:dyDescent="0.3">
      <c r="A72" s="2" t="s">
        <v>10</v>
      </c>
      <c r="B72" s="11">
        <v>20191</v>
      </c>
      <c r="C72" s="12">
        <v>5926</v>
      </c>
      <c r="D72" s="13">
        <f>C72/'gender total'!C234</f>
        <v>0.1735641273467475</v>
      </c>
      <c r="E72" s="14">
        <v>55371813.380000003</v>
      </c>
      <c r="F72" s="13">
        <f>E72/'gender total'!E234</f>
        <v>0.15932725588121535</v>
      </c>
      <c r="G72" s="15">
        <f t="shared" si="0"/>
        <v>9343.8767094161321</v>
      </c>
      <c r="N72" s="16"/>
      <c r="O72" s="16"/>
      <c r="P72" s="16"/>
    </row>
    <row r="73" spans="1:16" x14ac:dyDescent="0.3">
      <c r="A73" s="2" t="s">
        <v>10</v>
      </c>
      <c r="B73" s="11">
        <v>20192</v>
      </c>
      <c r="C73" s="12">
        <v>6882</v>
      </c>
      <c r="D73" s="13">
        <f>C73/'gender total'!C235</f>
        <v>0.17617243497849683</v>
      </c>
      <c r="E73" s="14">
        <v>60322668.719999999</v>
      </c>
      <c r="F73" s="13">
        <f>E73/'gender total'!E235</f>
        <v>0.15276431715153788</v>
      </c>
      <c r="G73" s="15">
        <f t="shared" si="0"/>
        <v>8765.2817088055799</v>
      </c>
      <c r="N73" s="16"/>
      <c r="O73" s="16"/>
      <c r="P73" s="16"/>
    </row>
    <row r="74" spans="1:16" x14ac:dyDescent="0.3">
      <c r="A74" s="2" t="s">
        <v>10</v>
      </c>
      <c r="B74" s="11">
        <v>20201</v>
      </c>
      <c r="C74" s="12">
        <v>3422</v>
      </c>
      <c r="D74" s="13">
        <f>C74/'gender total'!C236</f>
        <v>0.17410328160773339</v>
      </c>
      <c r="E74" s="14">
        <v>35272113.950000003</v>
      </c>
      <c r="F74" s="13">
        <f>E74/'gender total'!E236</f>
        <v>0.15300849187654011</v>
      </c>
      <c r="G74" s="15">
        <f t="shared" si="0"/>
        <v>10307.455859146699</v>
      </c>
      <c r="N74" s="16"/>
      <c r="O74" s="16"/>
      <c r="P74" s="16"/>
    </row>
    <row r="75" spans="1:16" x14ac:dyDescent="0.3">
      <c r="A75" s="2" t="s">
        <v>10</v>
      </c>
      <c r="B75" s="11">
        <v>20202</v>
      </c>
      <c r="C75" s="12">
        <v>4283</v>
      </c>
      <c r="D75" s="13">
        <f>C75/'gender total'!C237</f>
        <v>0.17260417506246473</v>
      </c>
      <c r="E75" s="14">
        <v>41776242.170000002</v>
      </c>
      <c r="F75" s="13">
        <f>E75/'gender total'!E237</f>
        <v>0.14629527543517745</v>
      </c>
      <c r="G75" s="15">
        <f t="shared" si="0"/>
        <v>9753.9673523231377</v>
      </c>
      <c r="N75" s="16"/>
      <c r="O75" s="16"/>
      <c r="P75" s="16"/>
    </row>
    <row r="76" spans="1:16" x14ac:dyDescent="0.3">
      <c r="A76" s="2" t="s">
        <v>10</v>
      </c>
      <c r="B76" s="11">
        <v>20211</v>
      </c>
      <c r="C76" s="12">
        <v>3320</v>
      </c>
      <c r="D76" s="13">
        <f>C76/'gender total'!C238</f>
        <v>0.17941097000810591</v>
      </c>
      <c r="E76" s="14">
        <v>33788762.229999997</v>
      </c>
      <c r="F76" s="13">
        <f>E76/'gender total'!E238</f>
        <v>0.16696037925379134</v>
      </c>
      <c r="G76" s="15">
        <f t="shared" si="0"/>
        <v>10177.338021084337</v>
      </c>
      <c r="N76" s="16"/>
      <c r="O76" s="16"/>
      <c r="P76" s="16"/>
    </row>
    <row r="77" spans="1:16" x14ac:dyDescent="0.3">
      <c r="A77" s="2" t="s">
        <v>10</v>
      </c>
      <c r="B77" s="11">
        <v>20212</v>
      </c>
      <c r="C77" s="12">
        <v>4918</v>
      </c>
      <c r="D77" s="13">
        <f>C77/'gender total'!C239</f>
        <v>0.17104302159774631</v>
      </c>
      <c r="E77" s="14">
        <v>44266415.799999997</v>
      </c>
      <c r="F77" s="13">
        <f>E77/'gender total'!E239</f>
        <v>0.14089771046442359</v>
      </c>
      <c r="G77" s="15">
        <f t="shared" ref="G77:G149" si="4">IFERROR(E77/C77,"-")</f>
        <v>9000.8978853192348</v>
      </c>
      <c r="N77" s="16"/>
      <c r="O77" s="16"/>
      <c r="P77" s="16"/>
    </row>
    <row r="78" spans="1:16" x14ac:dyDescent="0.3">
      <c r="A78" s="2" t="s">
        <v>10</v>
      </c>
      <c r="B78" s="11">
        <v>20221</v>
      </c>
      <c r="C78" s="12">
        <v>4529</v>
      </c>
      <c r="D78" s="13">
        <f>C78/'gender total'!C240</f>
        <v>0.17517598824166472</v>
      </c>
      <c r="E78" s="14">
        <v>38764151.810000002</v>
      </c>
      <c r="F78" s="13">
        <f>E78/'gender total'!E240</f>
        <v>0.15112294990086941</v>
      </c>
      <c r="G78" s="15">
        <f t="shared" si="4"/>
        <v>8559.0973305365424</v>
      </c>
      <c r="N78" s="16"/>
      <c r="O78" s="16"/>
      <c r="P78" s="16"/>
    </row>
    <row r="79" spans="1:16" x14ac:dyDescent="0.3">
      <c r="A79" s="2" t="s">
        <v>10</v>
      </c>
      <c r="B79" s="11">
        <v>20222</v>
      </c>
      <c r="C79" s="12">
        <v>5164</v>
      </c>
      <c r="D79" s="13">
        <f>C79/'gender total'!C241</f>
        <v>0.16657527176542691</v>
      </c>
      <c r="E79" s="14">
        <v>45354099.75</v>
      </c>
      <c r="F79" s="13">
        <f>E79/'gender total'!E241</f>
        <v>0.13869126942279686</v>
      </c>
      <c r="G79" s="15">
        <f t="shared" si="4"/>
        <v>8782.7458849728901</v>
      </c>
      <c r="N79" s="16"/>
      <c r="O79" s="16"/>
      <c r="P79" s="16"/>
    </row>
    <row r="80" spans="1:16" x14ac:dyDescent="0.3">
      <c r="A80" s="2" t="s">
        <v>10</v>
      </c>
      <c r="B80" s="11">
        <v>20231</v>
      </c>
      <c r="C80" s="12">
        <v>5216</v>
      </c>
      <c r="D80" s="13">
        <f>C80/'gender total'!C242</f>
        <v>0.17549880555835942</v>
      </c>
      <c r="E80" s="14">
        <v>43686286.759999998</v>
      </c>
      <c r="F80" s="13">
        <f>E80/'gender total'!E242</f>
        <v>0.15437177116625833</v>
      </c>
      <c r="G80" s="15">
        <f t="shared" si="4"/>
        <v>8375.4384125766865</v>
      </c>
      <c r="N80" s="16"/>
      <c r="O80" s="16"/>
      <c r="P80" s="16"/>
    </row>
    <row r="81" spans="1:16" x14ac:dyDescent="0.3">
      <c r="A81" s="2" t="s">
        <v>10</v>
      </c>
      <c r="B81" s="11">
        <v>20232</v>
      </c>
      <c r="C81" s="12">
        <v>5889</v>
      </c>
      <c r="D81" s="13">
        <f>C81/'gender total'!C243</f>
        <v>0.16807466179576461</v>
      </c>
      <c r="E81" s="14">
        <v>47527288.68</v>
      </c>
      <c r="F81" s="13">
        <f>E81/'gender total'!E243</f>
        <v>0.1485003947092895</v>
      </c>
      <c r="G81" s="15">
        <f t="shared" si="4"/>
        <v>8070.5193886907791</v>
      </c>
      <c r="N81" s="16"/>
      <c r="O81" s="16"/>
      <c r="P81" s="16"/>
    </row>
    <row r="82" spans="1:16" x14ac:dyDescent="0.3">
      <c r="A82" s="2" t="s">
        <v>10</v>
      </c>
      <c r="B82" s="11">
        <v>20241</v>
      </c>
      <c r="C82" s="12">
        <v>5444</v>
      </c>
      <c r="D82" s="13">
        <f>C82/'gender total'!C244</f>
        <v>0.16837286982340025</v>
      </c>
      <c r="E82" s="14">
        <v>40577009.530000001</v>
      </c>
      <c r="F82" s="13">
        <f>E82/'gender total'!E244</f>
        <v>0.15516244253177167</v>
      </c>
      <c r="G82" s="15">
        <f t="shared" si="4"/>
        <v>7453.5285690668625</v>
      </c>
      <c r="N82" s="16"/>
      <c r="O82" s="16"/>
      <c r="P82" s="16"/>
    </row>
    <row r="83" spans="1:16" x14ac:dyDescent="0.3">
      <c r="A83" s="2" t="s">
        <v>10</v>
      </c>
      <c r="B83" s="11">
        <v>20242</v>
      </c>
      <c r="C83" s="12">
        <v>6105</v>
      </c>
      <c r="D83" s="13">
        <f>C83/'gender total'!C245</f>
        <v>0.16707717569786534</v>
      </c>
      <c r="E83" s="14">
        <v>40262225.700000003</v>
      </c>
      <c r="F83" s="13">
        <f>E83/'gender total'!E245</f>
        <v>0.14916325311801776</v>
      </c>
      <c r="G83" s="15">
        <f t="shared" si="4"/>
        <v>6594.9591646191648</v>
      </c>
      <c r="N83" s="16"/>
      <c r="O83" s="16"/>
      <c r="P83" s="16"/>
    </row>
    <row r="84" spans="1:16" x14ac:dyDescent="0.3">
      <c r="A84" s="2" t="s">
        <v>10</v>
      </c>
      <c r="B84" s="11">
        <v>20251</v>
      </c>
      <c r="C84" s="12">
        <v>5455</v>
      </c>
      <c r="D84" s="13">
        <f>C84/'gender total'!C246</f>
        <v>0.16639214250854076</v>
      </c>
      <c r="E84" s="14">
        <v>29408902.34</v>
      </c>
      <c r="F84" s="13">
        <f>E84/'gender total'!E246</f>
        <v>0.15134195643495857</v>
      </c>
      <c r="G84" s="15">
        <f t="shared" ref="G84" si="5">IFERROR(E84/C84,"-")</f>
        <v>5391.1828304307974</v>
      </c>
      <c r="N84" s="16"/>
      <c r="O84" s="16"/>
      <c r="P84" s="16"/>
    </row>
    <row r="85" spans="1:16" x14ac:dyDescent="0.3">
      <c r="A85" s="2" t="s">
        <v>10</v>
      </c>
      <c r="B85" s="11">
        <v>20252</v>
      </c>
      <c r="C85" s="12">
        <v>5833</v>
      </c>
      <c r="D85" s="13">
        <f>C85/'gender total'!C247</f>
        <v>0.165007072135785</v>
      </c>
      <c r="E85" s="14">
        <v>20684179.59</v>
      </c>
      <c r="F85" s="13">
        <f>E85/'gender total'!E247</f>
        <v>0.15040009454932846</v>
      </c>
      <c r="G85" s="15">
        <f t="shared" ref="G85:G86" si="6">IFERROR(E85/C85,"-")</f>
        <v>3546.0619903994516</v>
      </c>
      <c r="N85" s="16"/>
      <c r="O85" s="16"/>
      <c r="P85" s="16"/>
    </row>
    <row r="86" spans="1:16" x14ac:dyDescent="0.3">
      <c r="A86" s="2" t="s">
        <v>10</v>
      </c>
      <c r="B86" s="11">
        <v>20261</v>
      </c>
      <c r="C86" s="12">
        <v>3201</v>
      </c>
      <c r="D86" s="13">
        <f>C86/'gender total'!C248</f>
        <v>0.17025690122865805</v>
      </c>
      <c r="E86" s="14">
        <v>5131000.6900000004</v>
      </c>
      <c r="F86" s="13">
        <f>E86/'gender total'!E248</f>
        <v>0.1641391706326942</v>
      </c>
      <c r="G86" s="15">
        <f t="shared" si="6"/>
        <v>1602.9367978756641</v>
      </c>
      <c r="N86" s="16"/>
      <c r="O86" s="16"/>
      <c r="P86" s="16"/>
    </row>
    <row r="87" spans="1:16" x14ac:dyDescent="0.3">
      <c r="A87" s="2" t="s">
        <v>11</v>
      </c>
      <c r="B87" s="11">
        <v>20131</v>
      </c>
      <c r="C87" s="12">
        <v>5078</v>
      </c>
      <c r="D87" s="13">
        <f>C87/'gender total'!C222</f>
        <v>0.1867941879713077</v>
      </c>
      <c r="E87" s="14">
        <v>51969271.479999997</v>
      </c>
      <c r="F87" s="13">
        <f>E87/'gender total'!E222</f>
        <v>0.18261425269319478</v>
      </c>
      <c r="G87" s="15">
        <f t="shared" si="4"/>
        <v>10234.200764080346</v>
      </c>
      <c r="N87" s="16"/>
      <c r="O87" s="16"/>
      <c r="P87" s="16"/>
    </row>
    <row r="88" spans="1:16" x14ac:dyDescent="0.3">
      <c r="A88" s="2" t="s">
        <v>11</v>
      </c>
      <c r="B88" s="11">
        <v>20132</v>
      </c>
      <c r="C88" s="12">
        <v>6045</v>
      </c>
      <c r="D88" s="13">
        <f>C88/'gender total'!C223</f>
        <v>0.18368835273025616</v>
      </c>
      <c r="E88" s="14">
        <v>62793570.140000001</v>
      </c>
      <c r="F88" s="13">
        <f>E88/'gender total'!E223</f>
        <v>0.17883334714517168</v>
      </c>
      <c r="G88" s="15">
        <f t="shared" si="4"/>
        <v>10387.687368072788</v>
      </c>
      <c r="N88" s="16"/>
      <c r="O88" s="16"/>
      <c r="P88" s="16"/>
    </row>
    <row r="89" spans="1:16" x14ac:dyDescent="0.3">
      <c r="A89" s="2" t="s">
        <v>11</v>
      </c>
      <c r="B89" s="11">
        <v>20141</v>
      </c>
      <c r="C89" s="12">
        <v>5491</v>
      </c>
      <c r="D89" s="13">
        <f>C89/'gender total'!C224</f>
        <v>0.1874573262324184</v>
      </c>
      <c r="E89" s="14">
        <v>57620330.920000002</v>
      </c>
      <c r="F89" s="13">
        <f>E89/'gender total'!E224</f>
        <v>0.18643349361419778</v>
      </c>
      <c r="G89" s="15">
        <f t="shared" si="4"/>
        <v>10493.595141140047</v>
      </c>
      <c r="N89" s="16"/>
      <c r="O89" s="16"/>
      <c r="P89" s="16"/>
    </row>
    <row r="90" spans="1:16" x14ac:dyDescent="0.3">
      <c r="A90" s="2" t="s">
        <v>11</v>
      </c>
      <c r="B90" s="11">
        <v>20142</v>
      </c>
      <c r="C90" s="12">
        <v>5551</v>
      </c>
      <c r="D90" s="13">
        <f>C90/'gender total'!C225</f>
        <v>0.17532057355820857</v>
      </c>
      <c r="E90" s="14">
        <v>61545372.170000002</v>
      </c>
      <c r="F90" s="13">
        <f>E90/'gender total'!E225</f>
        <v>0.16875198057387139</v>
      </c>
      <c r="G90" s="15">
        <f t="shared" si="4"/>
        <v>11087.258542604937</v>
      </c>
      <c r="N90" s="16"/>
      <c r="O90" s="16"/>
      <c r="P90" s="16"/>
    </row>
    <row r="91" spans="1:16" x14ac:dyDescent="0.3">
      <c r="A91" s="2" t="s">
        <v>11</v>
      </c>
      <c r="B91" s="11">
        <v>20151</v>
      </c>
      <c r="C91" s="12">
        <v>5654</v>
      </c>
      <c r="D91" s="13">
        <f>C91/'gender total'!C226</f>
        <v>0.17973741933432941</v>
      </c>
      <c r="E91" s="14">
        <v>64370506.93</v>
      </c>
      <c r="F91" s="13">
        <f>E91/'gender total'!E226</f>
        <v>0.1898568372813651</v>
      </c>
      <c r="G91" s="15">
        <f t="shared" si="4"/>
        <v>11384.949934559603</v>
      </c>
      <c r="N91" s="16"/>
      <c r="O91" s="16"/>
      <c r="P91" s="16"/>
    </row>
    <row r="92" spans="1:16" x14ac:dyDescent="0.3">
      <c r="A92" s="2" t="s">
        <v>11</v>
      </c>
      <c r="B92" s="11">
        <v>20152</v>
      </c>
      <c r="C92" s="12">
        <v>5812</v>
      </c>
      <c r="D92" s="13">
        <f>C92/'gender total'!C227</f>
        <v>0.16579187585577362</v>
      </c>
      <c r="E92" s="14">
        <v>72589136.640000001</v>
      </c>
      <c r="F92" s="13">
        <f>E92/'gender total'!E227</f>
        <v>0.17251135433153561</v>
      </c>
      <c r="G92" s="15">
        <f t="shared" si="4"/>
        <v>12489.527983482451</v>
      </c>
      <c r="N92" s="16"/>
      <c r="O92" s="16"/>
      <c r="P92" s="16"/>
    </row>
    <row r="93" spans="1:16" x14ac:dyDescent="0.3">
      <c r="A93" s="2" t="s">
        <v>11</v>
      </c>
      <c r="B93" s="11">
        <v>20161</v>
      </c>
      <c r="C93" s="12">
        <v>5570</v>
      </c>
      <c r="D93" s="13">
        <f>C93/'gender total'!C228</f>
        <v>0.17124235250714792</v>
      </c>
      <c r="E93" s="14">
        <v>67342148.609999999</v>
      </c>
      <c r="F93" s="13">
        <f>E93/'gender total'!E228</f>
        <v>0.17901618722696877</v>
      </c>
      <c r="G93" s="15">
        <f t="shared" si="4"/>
        <v>12090.152353680431</v>
      </c>
      <c r="N93" s="16"/>
      <c r="O93" s="16"/>
      <c r="P93" s="16"/>
    </row>
    <row r="94" spans="1:16" x14ac:dyDescent="0.3">
      <c r="A94" s="2" t="s">
        <v>11</v>
      </c>
      <c r="B94" s="11">
        <v>20162</v>
      </c>
      <c r="C94" s="12">
        <v>6130</v>
      </c>
      <c r="D94" s="13">
        <f>C94/'gender total'!C229</f>
        <v>0.16047960626210797</v>
      </c>
      <c r="E94" s="14">
        <v>68022142.170000002</v>
      </c>
      <c r="F94" s="13">
        <f>E94/'gender total'!E229</f>
        <v>0.16506908247731164</v>
      </c>
      <c r="G94" s="15">
        <f t="shared" si="4"/>
        <v>11096.597417618272</v>
      </c>
      <c r="N94" s="16"/>
      <c r="O94" s="16"/>
      <c r="P94" s="16"/>
    </row>
    <row r="95" spans="1:16" x14ac:dyDescent="0.3">
      <c r="A95" s="2" t="s">
        <v>11</v>
      </c>
      <c r="B95" s="11">
        <v>20171</v>
      </c>
      <c r="C95" s="12">
        <v>5530</v>
      </c>
      <c r="D95" s="13">
        <f>C95/'gender total'!C230</f>
        <v>0.16450499762018087</v>
      </c>
      <c r="E95" s="14">
        <v>60856282.560000002</v>
      </c>
      <c r="F95" s="13">
        <f>E95/'gender total'!E230</f>
        <v>0.17914873811928836</v>
      </c>
      <c r="G95" s="15">
        <f t="shared" si="4"/>
        <v>11004.752723327307</v>
      </c>
      <c r="N95" s="16"/>
      <c r="O95" s="16"/>
      <c r="P95" s="16"/>
    </row>
    <row r="96" spans="1:16" x14ac:dyDescent="0.3">
      <c r="A96" s="2" t="s">
        <v>11</v>
      </c>
      <c r="B96" s="11">
        <v>20172</v>
      </c>
      <c r="C96" s="12">
        <v>6211</v>
      </c>
      <c r="D96" s="13">
        <f>C96/'gender total'!C231</f>
        <v>0.15943219447082682</v>
      </c>
      <c r="E96" s="14">
        <v>67999956.409999996</v>
      </c>
      <c r="F96" s="13">
        <f>E96/'gender total'!E231</f>
        <v>0.17118169439364178</v>
      </c>
      <c r="G96" s="15">
        <f t="shared" si="4"/>
        <v>10948.310483014007</v>
      </c>
      <c r="N96" s="16"/>
      <c r="O96" s="16"/>
      <c r="P96" s="16"/>
    </row>
    <row r="97" spans="1:16" x14ac:dyDescent="0.3">
      <c r="A97" s="2" t="s">
        <v>11</v>
      </c>
      <c r="B97" s="11">
        <v>20181</v>
      </c>
      <c r="C97" s="12">
        <v>5469</v>
      </c>
      <c r="D97" s="13">
        <f>C97/'gender total'!C232</f>
        <v>0.16142743292304967</v>
      </c>
      <c r="E97" s="14">
        <v>57217338.880000003</v>
      </c>
      <c r="F97" s="13">
        <f>E97/'gender total'!E232</f>
        <v>0.1680050433149258</v>
      </c>
      <c r="G97" s="15">
        <f t="shared" si="4"/>
        <v>10462.120841104406</v>
      </c>
      <c r="N97" s="16"/>
      <c r="O97" s="16"/>
      <c r="P97" s="16"/>
    </row>
    <row r="98" spans="1:16" x14ac:dyDescent="0.3">
      <c r="A98" s="2" t="s">
        <v>11</v>
      </c>
      <c r="B98" s="11">
        <v>20182</v>
      </c>
      <c r="C98" s="12">
        <v>5901</v>
      </c>
      <c r="D98" s="13">
        <f>C98/'gender total'!C233</f>
        <v>0.15357589006870706</v>
      </c>
      <c r="E98" s="14">
        <v>65314055.100000001</v>
      </c>
      <c r="F98" s="13">
        <f>E98/'gender total'!E233</f>
        <v>0.1660919733986562</v>
      </c>
      <c r="G98" s="15">
        <f t="shared" si="4"/>
        <v>11068.30284697509</v>
      </c>
      <c r="N98" s="16"/>
      <c r="O98" s="16"/>
      <c r="P98" s="16"/>
    </row>
    <row r="99" spans="1:16" x14ac:dyDescent="0.3">
      <c r="A99" s="2" t="s">
        <v>11</v>
      </c>
      <c r="B99" s="11">
        <v>20191</v>
      </c>
      <c r="C99" s="12">
        <v>5417</v>
      </c>
      <c r="D99" s="13">
        <f>C99/'gender total'!C234</f>
        <v>0.1586562399320505</v>
      </c>
      <c r="E99" s="14">
        <v>60960136.57</v>
      </c>
      <c r="F99" s="13">
        <f>E99/'gender total'!E234</f>
        <v>0.1754071374037818</v>
      </c>
      <c r="G99" s="15">
        <f t="shared" si="4"/>
        <v>11253.486536828503</v>
      </c>
      <c r="N99" s="16"/>
      <c r="O99" s="16"/>
      <c r="P99" s="16"/>
    </row>
    <row r="100" spans="1:16" x14ac:dyDescent="0.3">
      <c r="A100" s="2" t="s">
        <v>11</v>
      </c>
      <c r="B100" s="11">
        <v>20192</v>
      </c>
      <c r="C100" s="12">
        <v>6144</v>
      </c>
      <c r="D100" s="13">
        <f>C100/'gender total'!C235</f>
        <v>0.15728036043415933</v>
      </c>
      <c r="E100" s="14">
        <v>67129829.829999998</v>
      </c>
      <c r="F100" s="13">
        <f>E100/'gender total'!E235</f>
        <v>0.17000313202454231</v>
      </c>
      <c r="G100" s="15">
        <f t="shared" si="4"/>
        <v>10926.079073893228</v>
      </c>
      <c r="N100" s="16"/>
      <c r="O100" s="16"/>
      <c r="P100" s="16"/>
    </row>
    <row r="101" spans="1:16" x14ac:dyDescent="0.3">
      <c r="A101" s="2" t="s">
        <v>11</v>
      </c>
      <c r="B101" s="11">
        <v>20201</v>
      </c>
      <c r="C101" s="12">
        <v>2891</v>
      </c>
      <c r="D101" s="13">
        <f>C101/'gender total'!C236</f>
        <v>0.14708725515136098</v>
      </c>
      <c r="E101" s="14">
        <v>34561089.009999998</v>
      </c>
      <c r="F101" s="13">
        <f>E101/'gender total'!E236</f>
        <v>0.14992410476239584</v>
      </c>
      <c r="G101" s="15">
        <f t="shared" si="4"/>
        <v>11954.717748184019</v>
      </c>
      <c r="N101" s="16"/>
      <c r="O101" s="16"/>
      <c r="P101" s="16"/>
    </row>
    <row r="102" spans="1:16" x14ac:dyDescent="0.3">
      <c r="A102" s="2" t="s">
        <v>11</v>
      </c>
      <c r="B102" s="11">
        <v>20202</v>
      </c>
      <c r="C102" s="12">
        <v>3483</v>
      </c>
      <c r="D102" s="13">
        <f>C102/'gender total'!C237</f>
        <v>0.14036431046989603</v>
      </c>
      <c r="E102" s="14">
        <v>43215110.719999999</v>
      </c>
      <c r="F102" s="13">
        <f>E102/'gender total'!E237</f>
        <v>0.15133401659290721</v>
      </c>
      <c r="G102" s="15">
        <f t="shared" si="4"/>
        <v>12407.43919609532</v>
      </c>
      <c r="N102" s="16"/>
      <c r="O102" s="16"/>
      <c r="P102" s="16"/>
    </row>
    <row r="103" spans="1:16" x14ac:dyDescent="0.3">
      <c r="A103" s="2" t="s">
        <v>11</v>
      </c>
      <c r="B103" s="11">
        <v>20211</v>
      </c>
      <c r="C103" s="12">
        <v>2484</v>
      </c>
      <c r="D103" s="13">
        <f>C103/'gender total'!C238</f>
        <v>0.13423399081329371</v>
      </c>
      <c r="E103" s="14">
        <v>30651528.32</v>
      </c>
      <c r="F103" s="13">
        <f>E103/'gender total'!E238</f>
        <v>0.15145836826398379</v>
      </c>
      <c r="G103" s="15">
        <f t="shared" si="4"/>
        <v>12339.584669887279</v>
      </c>
      <c r="N103" s="16"/>
      <c r="O103" s="16"/>
      <c r="P103" s="16"/>
    </row>
    <row r="104" spans="1:16" x14ac:dyDescent="0.3">
      <c r="A104" s="2" t="s">
        <v>11</v>
      </c>
      <c r="B104" s="11">
        <v>20212</v>
      </c>
      <c r="C104" s="12">
        <v>4121</v>
      </c>
      <c r="D104" s="13">
        <f>C104/'gender total'!C239</f>
        <v>0.14332417486870935</v>
      </c>
      <c r="E104" s="14">
        <v>50338867.939999998</v>
      </c>
      <c r="F104" s="13">
        <f>E104/'gender total'!E239</f>
        <v>0.16022601134372791</v>
      </c>
      <c r="G104" s="15">
        <f t="shared" si="4"/>
        <v>12215.206974035427</v>
      </c>
      <c r="N104" s="16"/>
      <c r="O104" s="16"/>
      <c r="P104" s="16"/>
    </row>
    <row r="105" spans="1:16" x14ac:dyDescent="0.3">
      <c r="A105" s="2" t="s">
        <v>11</v>
      </c>
      <c r="B105" s="11">
        <v>20221</v>
      </c>
      <c r="C105" s="12">
        <v>3812</v>
      </c>
      <c r="D105" s="13">
        <f>C105/'gender total'!C240</f>
        <v>0.1474433356540574</v>
      </c>
      <c r="E105" s="14">
        <v>40396411.729999997</v>
      </c>
      <c r="F105" s="13">
        <f>E105/'gender total'!E240</f>
        <v>0.15748635326706206</v>
      </c>
      <c r="G105" s="15">
        <f t="shared" si="4"/>
        <v>10597.169918677859</v>
      </c>
      <c r="N105" s="16"/>
      <c r="O105" s="16"/>
      <c r="P105" s="16"/>
    </row>
    <row r="106" spans="1:16" x14ac:dyDescent="0.3">
      <c r="A106" s="2" t="s">
        <v>11</v>
      </c>
      <c r="B106" s="11">
        <v>20222</v>
      </c>
      <c r="C106" s="12">
        <v>4433</v>
      </c>
      <c r="D106" s="13">
        <f>C106/'gender total'!C241</f>
        <v>0.14299538724557273</v>
      </c>
      <c r="E106" s="14">
        <v>47454806.299999997</v>
      </c>
      <c r="F106" s="13">
        <f>E106/'gender total'!E241</f>
        <v>0.14511515744417211</v>
      </c>
      <c r="G106" s="15">
        <f t="shared" si="4"/>
        <v>10704.89652605459</v>
      </c>
      <c r="N106" s="16"/>
      <c r="O106" s="16"/>
      <c r="P106" s="16"/>
    </row>
    <row r="107" spans="1:16" x14ac:dyDescent="0.3">
      <c r="A107" s="2" t="s">
        <v>11</v>
      </c>
      <c r="B107" s="11">
        <v>20231</v>
      </c>
      <c r="C107" s="12">
        <v>4361</v>
      </c>
      <c r="D107" s="13">
        <f>C107/'gender total'!C242</f>
        <v>0.14673126745398876</v>
      </c>
      <c r="E107" s="14">
        <v>42391158.509999998</v>
      </c>
      <c r="F107" s="13">
        <f>E107/'gender total'!E242</f>
        <v>0.14979524940925201</v>
      </c>
      <c r="G107" s="15">
        <f t="shared" si="4"/>
        <v>9720.5133019949553</v>
      </c>
      <c r="N107" s="16"/>
      <c r="O107" s="16"/>
      <c r="P107" s="16"/>
    </row>
    <row r="108" spans="1:16" x14ac:dyDescent="0.3">
      <c r="A108" s="2" t="s">
        <v>11</v>
      </c>
      <c r="B108" s="11">
        <v>20232</v>
      </c>
      <c r="C108" s="12">
        <v>4957</v>
      </c>
      <c r="D108" s="13">
        <f>C108/'gender total'!C243</f>
        <v>0.14147497003253609</v>
      </c>
      <c r="E108" s="14">
        <v>46108405.770000003</v>
      </c>
      <c r="F108" s="13">
        <f>E108/'gender total'!E243</f>
        <v>0.14406705382170101</v>
      </c>
      <c r="G108" s="15">
        <f t="shared" si="4"/>
        <v>9301.6755638491031</v>
      </c>
      <c r="N108" s="16"/>
      <c r="O108" s="16"/>
      <c r="P108" s="16"/>
    </row>
    <row r="109" spans="1:16" x14ac:dyDescent="0.3">
      <c r="A109" s="2" t="s">
        <v>11</v>
      </c>
      <c r="B109" s="11">
        <v>20241</v>
      </c>
      <c r="C109" s="12">
        <v>4530</v>
      </c>
      <c r="D109" s="13">
        <f>C109/'gender total'!C244</f>
        <v>0.1401045371601769</v>
      </c>
      <c r="E109" s="14">
        <v>36426872</v>
      </c>
      <c r="F109" s="13">
        <f>E109/'gender total'!E244</f>
        <v>0.13929273001583373</v>
      </c>
      <c r="G109" s="15">
        <f t="shared" si="4"/>
        <v>8041.2520971302429</v>
      </c>
      <c r="N109" s="16"/>
      <c r="O109" s="16"/>
      <c r="P109" s="16"/>
    </row>
    <row r="110" spans="1:16" x14ac:dyDescent="0.3">
      <c r="A110" s="2" t="s">
        <v>11</v>
      </c>
      <c r="B110" s="11">
        <v>20242</v>
      </c>
      <c r="C110" s="12">
        <v>4915</v>
      </c>
      <c r="D110" s="13">
        <f>C110/'gender total'!C245</f>
        <v>0.13451012588943623</v>
      </c>
      <c r="E110" s="14">
        <v>37193719.840000004</v>
      </c>
      <c r="F110" s="13">
        <f>E110/'gender total'!E245</f>
        <v>0.13779507094896046</v>
      </c>
      <c r="G110" s="15">
        <f t="shared" si="4"/>
        <v>7567.3895910478132</v>
      </c>
      <c r="N110" s="16"/>
      <c r="O110" s="16"/>
      <c r="P110" s="16"/>
    </row>
    <row r="111" spans="1:16" x14ac:dyDescent="0.3">
      <c r="A111" s="2" t="s">
        <v>11</v>
      </c>
      <c r="B111" s="11">
        <v>20251</v>
      </c>
      <c r="C111" s="12">
        <v>4464</v>
      </c>
      <c r="D111" s="13">
        <f>C111/'gender total'!C246</f>
        <v>0.13616398243045388</v>
      </c>
      <c r="E111" s="14">
        <v>27180070.649999999</v>
      </c>
      <c r="F111" s="13">
        <f>E111/'gender total'!E246</f>
        <v>0.13987210473396389</v>
      </c>
      <c r="G111" s="15">
        <f t="shared" ref="G111" si="7">IFERROR(E111/C111,"-")</f>
        <v>6088.725504032258</v>
      </c>
      <c r="N111" s="16"/>
      <c r="O111" s="16"/>
      <c r="P111" s="16"/>
    </row>
    <row r="112" spans="1:16" x14ac:dyDescent="0.3">
      <c r="A112" s="2" t="s">
        <v>11</v>
      </c>
      <c r="B112" s="11">
        <v>20252</v>
      </c>
      <c r="C112" s="12">
        <v>4682</v>
      </c>
      <c r="D112" s="13">
        <f>C112/'gender total'!C247</f>
        <v>0.13244695898161243</v>
      </c>
      <c r="E112" s="14">
        <v>17621141.149999999</v>
      </c>
      <c r="F112" s="13">
        <f>E112/'gender total'!E247</f>
        <v>0.12812793872222719</v>
      </c>
      <c r="G112" s="15">
        <f t="shared" ref="G112:G113" si="8">IFERROR(E112/C112,"-")</f>
        <v>3763.5927274668943</v>
      </c>
      <c r="N112" s="16"/>
      <c r="O112" s="16"/>
      <c r="P112" s="16"/>
    </row>
    <row r="113" spans="1:16" x14ac:dyDescent="0.3">
      <c r="A113" s="2" t="s">
        <v>11</v>
      </c>
      <c r="B113" s="11">
        <v>20261</v>
      </c>
      <c r="C113" s="12">
        <v>2697</v>
      </c>
      <c r="D113" s="13">
        <f>C113/'gender total'!C248</f>
        <v>0.14344981649912239</v>
      </c>
      <c r="E113" s="14">
        <v>4167384.53</v>
      </c>
      <c r="F113" s="13">
        <f>E113/'gender total'!E248</f>
        <v>0.13331337916107744</v>
      </c>
      <c r="G113" s="15">
        <f t="shared" si="8"/>
        <v>1545.1926325546904</v>
      </c>
      <c r="N113" s="16"/>
      <c r="O113" s="16"/>
      <c r="P113" s="16"/>
    </row>
    <row r="114" spans="1:16" x14ac:dyDescent="0.3">
      <c r="A114" s="2" t="s">
        <v>12</v>
      </c>
      <c r="B114" s="11">
        <v>20131</v>
      </c>
      <c r="C114" s="12">
        <v>2141</v>
      </c>
      <c r="D114" s="13">
        <f>C114/'gender total'!C222</f>
        <v>7.8756667279749865E-2</v>
      </c>
      <c r="E114" s="14">
        <v>21248037.120000001</v>
      </c>
      <c r="F114" s="13">
        <f>E114/'gender total'!E222</f>
        <v>7.4663244439732587E-2</v>
      </c>
      <c r="G114" s="15">
        <f t="shared" si="4"/>
        <v>9924.351760859412</v>
      </c>
      <c r="N114" s="16"/>
      <c r="O114" s="16"/>
      <c r="P114" s="16"/>
    </row>
    <row r="115" spans="1:16" x14ac:dyDescent="0.3">
      <c r="A115" s="2" t="s">
        <v>12</v>
      </c>
      <c r="B115" s="11">
        <v>20132</v>
      </c>
      <c r="C115" s="12">
        <v>2542</v>
      </c>
      <c r="D115" s="13">
        <f>C115/'gender total'!C223</f>
        <v>7.7243307301953876E-2</v>
      </c>
      <c r="E115" s="14">
        <v>27467806.109999999</v>
      </c>
      <c r="F115" s="13">
        <f>E115/'gender total'!E223</f>
        <v>7.8227112974052937E-2</v>
      </c>
      <c r="G115" s="15">
        <f t="shared" si="4"/>
        <v>10805.588556254917</v>
      </c>
      <c r="N115" s="16"/>
      <c r="O115" s="16"/>
      <c r="P115" s="16"/>
    </row>
    <row r="116" spans="1:16" x14ac:dyDescent="0.3">
      <c r="A116" s="2" t="s">
        <v>12</v>
      </c>
      <c r="B116" s="11">
        <v>20141</v>
      </c>
      <c r="C116" s="12">
        <v>2303</v>
      </c>
      <c r="D116" s="13">
        <f>C116/'gender total'!C224</f>
        <v>7.8622149392325549E-2</v>
      </c>
      <c r="E116" s="14">
        <v>24704532.440000001</v>
      </c>
      <c r="F116" s="13">
        <f>E116/'gender total'!E224</f>
        <v>7.9932763615833846E-2</v>
      </c>
      <c r="G116" s="15">
        <f t="shared" si="4"/>
        <v>10727.109179331308</v>
      </c>
      <c r="N116" s="16"/>
      <c r="O116" s="16"/>
      <c r="P116" s="16"/>
    </row>
    <row r="117" spans="1:16" x14ac:dyDescent="0.3">
      <c r="A117" s="2" t="s">
        <v>12</v>
      </c>
      <c r="B117" s="11">
        <v>20142</v>
      </c>
      <c r="C117" s="12">
        <v>2413</v>
      </c>
      <c r="D117" s="13">
        <f>C117/'gender total'!C225</f>
        <v>7.6211231128797935E-2</v>
      </c>
      <c r="E117" s="14">
        <v>24405580.59</v>
      </c>
      <c r="F117" s="13">
        <f>E117/'gender total'!E225</f>
        <v>6.6917948765370716E-2</v>
      </c>
      <c r="G117" s="15">
        <f t="shared" si="4"/>
        <v>10114.206626605885</v>
      </c>
      <c r="N117" s="16"/>
      <c r="O117" s="16"/>
      <c r="P117" s="16"/>
    </row>
    <row r="118" spans="1:16" x14ac:dyDescent="0.3">
      <c r="A118" s="2" t="s">
        <v>12</v>
      </c>
      <c r="B118" s="11">
        <v>20151</v>
      </c>
      <c r="C118" s="12">
        <v>2507</v>
      </c>
      <c r="D118" s="13">
        <f>C118/'gender total'!C226</f>
        <v>7.9696093079441782E-2</v>
      </c>
      <c r="E118" s="14">
        <v>26285895.600000001</v>
      </c>
      <c r="F118" s="13">
        <f>E118/'gender total'!E226</f>
        <v>7.7528626722656618E-2</v>
      </c>
      <c r="G118" s="15">
        <f t="shared" si="4"/>
        <v>10485.000239329876</v>
      </c>
      <c r="N118" s="16"/>
      <c r="O118" s="16"/>
      <c r="P118" s="16"/>
    </row>
    <row r="119" spans="1:16" x14ac:dyDescent="0.3">
      <c r="A119" s="2" t="s">
        <v>12</v>
      </c>
      <c r="B119" s="11">
        <v>20152</v>
      </c>
      <c r="C119" s="12">
        <v>2621</v>
      </c>
      <c r="D119" s="13">
        <f>C119/'gender total'!C227</f>
        <v>7.4766088544043818E-2</v>
      </c>
      <c r="E119" s="14">
        <v>30092147.359999999</v>
      </c>
      <c r="F119" s="13">
        <f>E119/'gender total'!E227</f>
        <v>7.1515344252725682E-2</v>
      </c>
      <c r="G119" s="15">
        <f t="shared" si="4"/>
        <v>11481.170301411676</v>
      </c>
      <c r="N119" s="16"/>
      <c r="O119" s="16"/>
      <c r="P119" s="16"/>
    </row>
    <row r="120" spans="1:16" x14ac:dyDescent="0.3">
      <c r="A120" s="2" t="s">
        <v>12</v>
      </c>
      <c r="B120" s="11">
        <v>20161</v>
      </c>
      <c r="C120" s="12">
        <v>2655</v>
      </c>
      <c r="D120" s="13">
        <f>C120/'gender total'!C228</f>
        <v>8.1624496572078584E-2</v>
      </c>
      <c r="E120" s="14">
        <v>32140642.109999999</v>
      </c>
      <c r="F120" s="13">
        <f>E120/'gender total'!E228</f>
        <v>8.5439733128805442E-2</v>
      </c>
      <c r="G120" s="15">
        <f t="shared" si="4"/>
        <v>12105.703242937852</v>
      </c>
      <c r="N120" s="16"/>
      <c r="O120" s="16"/>
      <c r="P120" s="16"/>
    </row>
    <row r="121" spans="1:16" x14ac:dyDescent="0.3">
      <c r="A121" s="2" t="s">
        <v>12</v>
      </c>
      <c r="B121" s="11">
        <v>20162</v>
      </c>
      <c r="C121" s="12">
        <v>3054</v>
      </c>
      <c r="D121" s="13">
        <f>C121/'gender total'!C229</f>
        <v>7.9951829938740254E-2</v>
      </c>
      <c r="E121" s="14">
        <v>32405469.23</v>
      </c>
      <c r="F121" s="13">
        <f>E121/'gender total'!E229</f>
        <v>7.8638233116421929E-2</v>
      </c>
      <c r="G121" s="15">
        <f t="shared" si="4"/>
        <v>10610.828169613622</v>
      </c>
      <c r="N121" s="16"/>
      <c r="O121" s="16"/>
      <c r="P121" s="16"/>
    </row>
    <row r="122" spans="1:16" x14ac:dyDescent="0.3">
      <c r="A122" s="2" t="s">
        <v>12</v>
      </c>
      <c r="B122" s="11">
        <v>20171</v>
      </c>
      <c r="C122" s="12">
        <v>2702</v>
      </c>
      <c r="D122" s="13">
        <f>C122/'gender total'!C230</f>
        <v>8.037839124226559E-2</v>
      </c>
      <c r="E122" s="14">
        <v>29957487.120000001</v>
      </c>
      <c r="F122" s="13">
        <f>E122/'gender total'!E230</f>
        <v>8.8188857238880841E-2</v>
      </c>
      <c r="G122" s="15">
        <f t="shared" si="4"/>
        <v>11087.152894152479</v>
      </c>
      <c r="N122" s="16"/>
      <c r="O122" s="16"/>
      <c r="P122" s="16"/>
    </row>
    <row r="123" spans="1:16" x14ac:dyDescent="0.3">
      <c r="A123" s="2" t="s">
        <v>12</v>
      </c>
      <c r="B123" s="11">
        <v>20172</v>
      </c>
      <c r="C123" s="12">
        <v>3098</v>
      </c>
      <c r="D123" s="13">
        <f>C123/'gender total'!C231</f>
        <v>7.9523577277511096E-2</v>
      </c>
      <c r="E123" s="14">
        <v>34767804.909999996</v>
      </c>
      <c r="F123" s="13">
        <f>E123/'gender total'!E231</f>
        <v>8.7523758382382438E-2</v>
      </c>
      <c r="G123" s="15">
        <f t="shared" si="4"/>
        <v>11222.661365397029</v>
      </c>
      <c r="N123" s="16"/>
      <c r="O123" s="16"/>
      <c r="P123" s="16"/>
    </row>
    <row r="124" spans="1:16" x14ac:dyDescent="0.3">
      <c r="A124" s="2" t="s">
        <v>12</v>
      </c>
      <c r="B124" s="11">
        <v>20181</v>
      </c>
      <c r="C124" s="12">
        <v>2788</v>
      </c>
      <c r="D124" s="13">
        <f>C124/'gender total'!C232</f>
        <v>8.2292865787065739E-2</v>
      </c>
      <c r="E124" s="14">
        <v>30707119.859999999</v>
      </c>
      <c r="F124" s="13">
        <f>E124/'gender total'!E232</f>
        <v>9.0164119882883961E-2</v>
      </c>
      <c r="G124" s="15">
        <f t="shared" si="4"/>
        <v>11014.031513629841</v>
      </c>
      <c r="N124" s="16"/>
      <c r="O124" s="16"/>
      <c r="P124" s="16"/>
    </row>
    <row r="125" spans="1:16" x14ac:dyDescent="0.3">
      <c r="A125" s="2" t="s">
        <v>12</v>
      </c>
      <c r="B125" s="11">
        <v>20182</v>
      </c>
      <c r="C125" s="12">
        <v>3034</v>
      </c>
      <c r="D125" s="13">
        <f>C125/'gender total'!C233</f>
        <v>7.8961066000416413E-2</v>
      </c>
      <c r="E125" s="14">
        <v>33729998.560000002</v>
      </c>
      <c r="F125" s="13">
        <f>E125/'gender total'!E233</f>
        <v>8.57745245642271E-2</v>
      </c>
      <c r="G125" s="15">
        <f t="shared" si="4"/>
        <v>11117.336374423205</v>
      </c>
      <c r="N125" s="16"/>
      <c r="O125" s="16"/>
      <c r="P125" s="16"/>
    </row>
    <row r="126" spans="1:16" x14ac:dyDescent="0.3">
      <c r="A126" s="2" t="s">
        <v>12</v>
      </c>
      <c r="B126" s="11">
        <v>20191</v>
      </c>
      <c r="C126" s="12">
        <v>2885</v>
      </c>
      <c r="D126" s="13">
        <f>C126/'gender total'!C234</f>
        <v>8.4497554403538067E-2</v>
      </c>
      <c r="E126" s="14">
        <v>32211381.949999999</v>
      </c>
      <c r="F126" s="13">
        <f>E126/'gender total'!E234</f>
        <v>9.2685263150311004E-2</v>
      </c>
      <c r="G126" s="15">
        <f t="shared" si="4"/>
        <v>11165.123726169844</v>
      </c>
      <c r="N126" s="16"/>
      <c r="O126" s="16"/>
      <c r="P126" s="16"/>
    </row>
    <row r="127" spans="1:16" x14ac:dyDescent="0.3">
      <c r="A127" s="2" t="s">
        <v>12</v>
      </c>
      <c r="B127" s="11">
        <v>20192</v>
      </c>
      <c r="C127" s="12">
        <v>3242</v>
      </c>
      <c r="D127" s="13">
        <f>C127/'gender total'!C235</f>
        <v>8.2992013106696697E-2</v>
      </c>
      <c r="E127" s="14">
        <v>37506194.57</v>
      </c>
      <c r="F127" s="13">
        <f>E127/'gender total'!E235</f>
        <v>9.4982671092254167E-2</v>
      </c>
      <c r="G127" s="15">
        <f t="shared" si="4"/>
        <v>11568.844716224552</v>
      </c>
      <c r="N127" s="16"/>
      <c r="O127" s="16"/>
      <c r="P127" s="16"/>
    </row>
    <row r="128" spans="1:16" x14ac:dyDescent="0.3">
      <c r="A128" s="2" t="s">
        <v>12</v>
      </c>
      <c r="B128" s="11">
        <v>20201</v>
      </c>
      <c r="C128" s="12">
        <v>1605</v>
      </c>
      <c r="D128" s="13">
        <f>C128/'gender total'!C236</f>
        <v>8.1658611040447721E-2</v>
      </c>
      <c r="E128" s="14">
        <v>19722907.489999998</v>
      </c>
      <c r="F128" s="13">
        <f>E128/'gender total'!E236</f>
        <v>8.5556888785947471E-2</v>
      </c>
      <c r="G128" s="15">
        <f t="shared" si="4"/>
        <v>12288.415881619936</v>
      </c>
      <c r="N128" s="16"/>
      <c r="O128" s="16"/>
      <c r="P128" s="16"/>
    </row>
    <row r="129" spans="1:16" x14ac:dyDescent="0.3">
      <c r="A129" s="2" t="s">
        <v>12</v>
      </c>
      <c r="B129" s="11">
        <v>20202</v>
      </c>
      <c r="C129" s="12">
        <v>1896</v>
      </c>
      <c r="D129" s="13">
        <f>C129/'gender total'!C237</f>
        <v>7.6408479084387845E-2</v>
      </c>
      <c r="E129" s="14">
        <v>22807770.890000001</v>
      </c>
      <c r="F129" s="13">
        <f>E129/'gender total'!E237</f>
        <v>7.987001585343817E-2</v>
      </c>
      <c r="G129" s="15">
        <f t="shared" si="4"/>
        <v>12029.415026371309</v>
      </c>
      <c r="N129" s="16"/>
      <c r="O129" s="16"/>
      <c r="P129" s="16"/>
    </row>
    <row r="130" spans="1:16" x14ac:dyDescent="0.3">
      <c r="A130" s="2" t="s">
        <v>12</v>
      </c>
      <c r="B130" s="11">
        <v>20211</v>
      </c>
      <c r="C130" s="12">
        <v>1426</v>
      </c>
      <c r="D130" s="13">
        <f>C130/'gender total'!C238</f>
        <v>7.7060253985409347E-2</v>
      </c>
      <c r="E130" s="14">
        <v>16596171.939999999</v>
      </c>
      <c r="F130" s="13">
        <f>E130/'gender total'!E238</f>
        <v>8.2006648908947918E-2</v>
      </c>
      <c r="G130" s="15">
        <f t="shared" si="4"/>
        <v>11638.269242636747</v>
      </c>
      <c r="N130" s="16"/>
      <c r="O130" s="16"/>
      <c r="P130" s="16"/>
    </row>
    <row r="131" spans="1:16" x14ac:dyDescent="0.3">
      <c r="A131" s="2" t="s">
        <v>12</v>
      </c>
      <c r="B131" s="11">
        <v>20212</v>
      </c>
      <c r="C131" s="12">
        <v>2227</v>
      </c>
      <c r="D131" s="13">
        <f>C131/'gender total'!C239</f>
        <v>7.7452787535213716E-2</v>
      </c>
      <c r="E131" s="14">
        <v>26480920.109999999</v>
      </c>
      <c r="F131" s="13">
        <f>E131/'gender total'!E239</f>
        <v>8.4287398178966924E-2</v>
      </c>
      <c r="G131" s="15">
        <f t="shared" si="4"/>
        <v>11890.848724741805</v>
      </c>
      <c r="N131" s="16"/>
      <c r="O131" s="16"/>
      <c r="P131" s="16"/>
    </row>
    <row r="132" spans="1:16" x14ac:dyDescent="0.3">
      <c r="A132" s="2" t="s">
        <v>12</v>
      </c>
      <c r="B132" s="11">
        <v>20221</v>
      </c>
      <c r="C132" s="12">
        <v>2041</v>
      </c>
      <c r="D132" s="13">
        <f>C132/'gender total'!C240</f>
        <v>7.8943296975322971E-2</v>
      </c>
      <c r="E132" s="14">
        <v>22654522.440000001</v>
      </c>
      <c r="F132" s="13">
        <f>E132/'gender total'!E240</f>
        <v>8.831918408814636E-2</v>
      </c>
      <c r="G132" s="15">
        <f t="shared" si="4"/>
        <v>11099.717021068105</v>
      </c>
      <c r="N132" s="16"/>
      <c r="O132" s="16"/>
      <c r="P132" s="16"/>
    </row>
    <row r="133" spans="1:16" x14ac:dyDescent="0.3">
      <c r="A133" s="2" t="s">
        <v>12</v>
      </c>
      <c r="B133" s="11">
        <v>20222</v>
      </c>
      <c r="C133" s="12">
        <v>2410</v>
      </c>
      <c r="D133" s="13">
        <f>C133/'gender total'!C241</f>
        <v>7.773942776039483E-2</v>
      </c>
      <c r="E133" s="14">
        <v>29860993.77</v>
      </c>
      <c r="F133" s="13">
        <f>E133/'gender total'!E241</f>
        <v>9.1313886837485481E-2</v>
      </c>
      <c r="G133" s="15">
        <f t="shared" si="4"/>
        <v>12390.453846473029</v>
      </c>
      <c r="N133" s="16"/>
      <c r="O133" s="16"/>
      <c r="P133" s="16"/>
    </row>
    <row r="134" spans="1:16" x14ac:dyDescent="0.3">
      <c r="A134" s="2" t="s">
        <v>12</v>
      </c>
      <c r="B134" s="11">
        <v>20231</v>
      </c>
      <c r="C134" s="12">
        <v>2280</v>
      </c>
      <c r="D134" s="13">
        <f>C134/'gender total'!C242</f>
        <v>7.671343494498839E-2</v>
      </c>
      <c r="E134" s="14">
        <v>24050642.609999999</v>
      </c>
      <c r="F134" s="13">
        <f>E134/'gender total'!E242</f>
        <v>8.4986401288558083E-2</v>
      </c>
      <c r="G134" s="15">
        <f t="shared" si="4"/>
        <v>10548.527460526315</v>
      </c>
      <c r="N134" s="16"/>
      <c r="O134" s="16"/>
      <c r="P134" s="16"/>
    </row>
    <row r="135" spans="1:16" x14ac:dyDescent="0.3">
      <c r="A135" s="2" t="s">
        <v>12</v>
      </c>
      <c r="B135" s="11">
        <v>20232</v>
      </c>
      <c r="C135" s="12">
        <v>2579</v>
      </c>
      <c r="D135" s="13">
        <f>C135/'gender total'!C243</f>
        <v>7.3605799417774981E-2</v>
      </c>
      <c r="E135" s="14">
        <v>26479365.809999999</v>
      </c>
      <c r="F135" s="13">
        <f>E135/'gender total'!E243</f>
        <v>8.2735548011418039E-2</v>
      </c>
      <c r="G135" s="15">
        <f t="shared" si="4"/>
        <v>10267.299654905002</v>
      </c>
      <c r="N135" s="16"/>
      <c r="O135" s="16"/>
      <c r="P135" s="16"/>
    </row>
    <row r="136" spans="1:16" x14ac:dyDescent="0.3">
      <c r="A136" s="2" t="s">
        <v>12</v>
      </c>
      <c r="B136" s="11">
        <v>20241</v>
      </c>
      <c r="C136" s="12">
        <v>2566</v>
      </c>
      <c r="D136" s="13">
        <f>C136/'gender total'!C244</f>
        <v>7.936164290353509E-2</v>
      </c>
      <c r="E136" s="14">
        <v>21504394.57</v>
      </c>
      <c r="F136" s="13">
        <f>E136/'gender total'!E244</f>
        <v>8.22306627643727E-2</v>
      </c>
      <c r="G136" s="15">
        <f t="shared" si="4"/>
        <v>8380.5123031956355</v>
      </c>
      <c r="N136" s="16"/>
      <c r="O136" s="16"/>
      <c r="P136" s="16"/>
    </row>
    <row r="137" spans="1:16" x14ac:dyDescent="0.3">
      <c r="A137" s="2" t="s">
        <v>12</v>
      </c>
      <c r="B137" s="11">
        <v>20242</v>
      </c>
      <c r="C137" s="12">
        <v>2682</v>
      </c>
      <c r="D137" s="13">
        <f>C137/'gender total'!C245</f>
        <v>7.3399014778325125E-2</v>
      </c>
      <c r="E137" s="14">
        <v>20969037.379999999</v>
      </c>
      <c r="F137" s="13">
        <f>E137/'gender total'!E245</f>
        <v>7.7685964349311049E-2</v>
      </c>
      <c r="G137" s="15">
        <f t="shared" si="4"/>
        <v>7818.4330275913489</v>
      </c>
      <c r="N137" s="16"/>
      <c r="O137" s="16"/>
      <c r="P137" s="16"/>
    </row>
    <row r="138" spans="1:16" x14ac:dyDescent="0.3">
      <c r="A138" s="2" t="s">
        <v>12</v>
      </c>
      <c r="B138" s="11">
        <v>20251</v>
      </c>
      <c r="C138" s="12">
        <v>2364</v>
      </c>
      <c r="D138" s="13">
        <f>C138/'gender total'!C246</f>
        <v>7.2108345534407023E-2</v>
      </c>
      <c r="E138" s="14">
        <v>14755703.119999999</v>
      </c>
      <c r="F138" s="13">
        <f>E138/'gender total'!E246</f>
        <v>7.5934727278713601E-2</v>
      </c>
      <c r="G138" s="15">
        <f t="shared" ref="G138" si="9">IFERROR(E138/C138,"-")</f>
        <v>6241.8371912013536</v>
      </c>
      <c r="N138" s="16"/>
      <c r="O138" s="16"/>
      <c r="P138" s="16"/>
    </row>
    <row r="139" spans="1:16" x14ac:dyDescent="0.3">
      <c r="A139" s="2" t="s">
        <v>12</v>
      </c>
      <c r="B139" s="11">
        <v>20252</v>
      </c>
      <c r="C139" s="12">
        <v>2497</v>
      </c>
      <c r="D139" s="13">
        <f>C139/'gender total'!C247</f>
        <v>7.0636492220650632E-2</v>
      </c>
      <c r="E139" s="14">
        <v>9961335.9499999993</v>
      </c>
      <c r="F139" s="13">
        <f>E139/'gender total'!E247</f>
        <v>7.2431486209002915E-2</v>
      </c>
      <c r="G139" s="15">
        <f t="shared" ref="G139:G140" si="10">IFERROR(E139/C139,"-")</f>
        <v>3989.3215658790546</v>
      </c>
      <c r="N139" s="16"/>
      <c r="O139" s="16"/>
      <c r="P139" s="16"/>
    </row>
    <row r="140" spans="1:16" x14ac:dyDescent="0.3">
      <c r="A140" s="2" t="s">
        <v>12</v>
      </c>
      <c r="B140" s="11">
        <v>20261</v>
      </c>
      <c r="C140" s="12">
        <v>1272</v>
      </c>
      <c r="D140" s="13">
        <f>C140/'gender total'!C248</f>
        <v>6.7655975745970959E-2</v>
      </c>
      <c r="E140" s="14">
        <v>2262822.0499999998</v>
      </c>
      <c r="F140" s="13">
        <f>E140/'gender total'!E248</f>
        <v>7.2386997589036148E-2</v>
      </c>
      <c r="G140" s="15">
        <f t="shared" si="10"/>
        <v>1778.9481525157232</v>
      </c>
      <c r="N140" s="16"/>
      <c r="O140" s="16"/>
      <c r="P140" s="16"/>
    </row>
    <row r="141" spans="1:16" x14ac:dyDescent="0.3">
      <c r="A141" s="2" t="s">
        <v>13</v>
      </c>
      <c r="B141" s="11">
        <v>20131</v>
      </c>
      <c r="C141" s="12">
        <v>1308</v>
      </c>
      <c r="D141" s="13">
        <f>C141/'gender total'!C222</f>
        <v>4.8114769174176938E-2</v>
      </c>
      <c r="E141" s="14">
        <v>13545540.15</v>
      </c>
      <c r="F141" s="13">
        <f>E141/'gender total'!E222</f>
        <v>4.7597524871401488E-2</v>
      </c>
      <c r="G141" s="15">
        <f t="shared" si="4"/>
        <v>10355.91754587156</v>
      </c>
      <c r="N141" s="16"/>
      <c r="O141" s="16"/>
      <c r="P141" s="16"/>
    </row>
    <row r="142" spans="1:16" x14ac:dyDescent="0.3">
      <c r="A142" s="2" t="s">
        <v>13</v>
      </c>
      <c r="B142" s="11">
        <v>20132</v>
      </c>
      <c r="C142" s="12">
        <v>1465</v>
      </c>
      <c r="D142" s="13">
        <f>C142/'gender total'!C223</f>
        <v>4.4516697559938014E-2</v>
      </c>
      <c r="E142" s="14">
        <v>14885010.859999999</v>
      </c>
      <c r="F142" s="13">
        <f>E142/'gender total'!E223</f>
        <v>4.239186127578301E-2</v>
      </c>
      <c r="G142" s="15">
        <f t="shared" si="4"/>
        <v>10160.416969283277</v>
      </c>
      <c r="N142" s="16"/>
      <c r="O142" s="16"/>
      <c r="P142" s="16"/>
    </row>
    <row r="143" spans="1:16" x14ac:dyDescent="0.3">
      <c r="A143" s="2" t="s">
        <v>13</v>
      </c>
      <c r="B143" s="11">
        <v>20141</v>
      </c>
      <c r="C143" s="12">
        <v>1366</v>
      </c>
      <c r="D143" s="13">
        <f>C143/'gender total'!C224</f>
        <v>4.6633893213164003E-2</v>
      </c>
      <c r="E143" s="14">
        <v>14032988.859999999</v>
      </c>
      <c r="F143" s="13">
        <f>E143/'gender total'!E224</f>
        <v>4.5404444876432137E-2</v>
      </c>
      <c r="G143" s="15">
        <f t="shared" si="4"/>
        <v>10273.051874084918</v>
      </c>
      <c r="N143" s="16"/>
      <c r="O143" s="16"/>
      <c r="P143" s="16"/>
    </row>
    <row r="144" spans="1:16" x14ac:dyDescent="0.3">
      <c r="A144" s="2" t="s">
        <v>13</v>
      </c>
      <c r="B144" s="11">
        <v>20142</v>
      </c>
      <c r="C144" s="12">
        <v>1436</v>
      </c>
      <c r="D144" s="13">
        <f>C144/'gender total'!C225</f>
        <v>4.5354052176110167E-2</v>
      </c>
      <c r="E144" s="14">
        <v>18185548.109999999</v>
      </c>
      <c r="F144" s="13">
        <f>E144/'gender total'!E225</f>
        <v>4.9863168475237828E-2</v>
      </c>
      <c r="G144" s="15">
        <f t="shared" si="4"/>
        <v>12664.030717270194</v>
      </c>
      <c r="N144" s="16"/>
      <c r="O144" s="16"/>
      <c r="P144" s="16"/>
    </row>
    <row r="145" spans="1:16" x14ac:dyDescent="0.3">
      <c r="A145" s="2" t="s">
        <v>13</v>
      </c>
      <c r="B145" s="11">
        <v>20151</v>
      </c>
      <c r="C145" s="12">
        <v>1437</v>
      </c>
      <c r="D145" s="13">
        <f>C145/'gender total'!C226</f>
        <v>4.5681406364243254E-2</v>
      </c>
      <c r="E145" s="14">
        <v>14893226.279999999</v>
      </c>
      <c r="F145" s="13">
        <f>E145/'gender total'!E226</f>
        <v>4.3926651711961438E-2</v>
      </c>
      <c r="G145" s="15">
        <f t="shared" si="4"/>
        <v>10364.110146137786</v>
      </c>
      <c r="N145" s="16"/>
      <c r="O145" s="16"/>
      <c r="P145" s="16"/>
    </row>
    <row r="146" spans="1:16" x14ac:dyDescent="0.3">
      <c r="A146" s="2" t="s">
        <v>13</v>
      </c>
      <c r="B146" s="11">
        <v>20152</v>
      </c>
      <c r="C146" s="12">
        <v>1708</v>
      </c>
      <c r="D146" s="13">
        <f>C146/'gender total'!C227</f>
        <v>4.8722044728434506E-2</v>
      </c>
      <c r="E146" s="14">
        <v>17081840.170000002</v>
      </c>
      <c r="F146" s="13">
        <f>E146/'gender total'!E227</f>
        <v>4.0595762928218905E-2</v>
      </c>
      <c r="G146" s="15">
        <f t="shared" si="4"/>
        <v>10001.077382903983</v>
      </c>
      <c r="N146" s="16"/>
      <c r="O146" s="16"/>
      <c r="P146" s="16"/>
    </row>
    <row r="147" spans="1:16" x14ac:dyDescent="0.3">
      <c r="A147" s="2" t="s">
        <v>13</v>
      </c>
      <c r="B147" s="11">
        <v>20161</v>
      </c>
      <c r="C147" s="12">
        <v>1640</v>
      </c>
      <c r="D147" s="13">
        <f>C147/'gender total'!C228</f>
        <v>5.0419651366557017E-2</v>
      </c>
      <c r="E147" s="14">
        <v>17581021.210000001</v>
      </c>
      <c r="F147" s="13">
        <f>E147/'gender total'!E228</f>
        <v>4.6735773204945104E-2</v>
      </c>
      <c r="G147" s="15">
        <f t="shared" si="4"/>
        <v>10720.134884146342</v>
      </c>
      <c r="N147" s="16"/>
      <c r="O147" s="16"/>
      <c r="P147" s="16"/>
    </row>
    <row r="148" spans="1:16" x14ac:dyDescent="0.3">
      <c r="A148" s="2" t="s">
        <v>13</v>
      </c>
      <c r="B148" s="11">
        <v>20162</v>
      </c>
      <c r="C148" s="12">
        <v>1804</v>
      </c>
      <c r="D148" s="13">
        <f>C148/'gender total'!C229</f>
        <v>4.722760353945233E-2</v>
      </c>
      <c r="E148" s="14">
        <v>19948695.670000002</v>
      </c>
      <c r="F148" s="13">
        <f>E148/'gender total'!E229</f>
        <v>4.8409426486987386E-2</v>
      </c>
      <c r="G148" s="15">
        <f t="shared" si="4"/>
        <v>11058.035293791576</v>
      </c>
      <c r="N148" s="16"/>
      <c r="O148" s="16"/>
      <c r="P148" s="16"/>
    </row>
    <row r="149" spans="1:16" x14ac:dyDescent="0.3">
      <c r="A149" s="2" t="s">
        <v>13</v>
      </c>
      <c r="B149" s="11">
        <v>20171</v>
      </c>
      <c r="C149" s="12">
        <v>1690</v>
      </c>
      <c r="D149" s="13">
        <f>C149/'gender total'!C230</f>
        <v>5.0273679200380769E-2</v>
      </c>
      <c r="E149" s="14">
        <v>15549598.65</v>
      </c>
      <c r="F149" s="13">
        <f>E149/'gender total'!E230</f>
        <v>4.5774911960197291E-2</v>
      </c>
      <c r="G149" s="15">
        <f t="shared" si="4"/>
        <v>9200.9459467455617</v>
      </c>
      <c r="N149" s="16"/>
      <c r="O149" s="16"/>
      <c r="P149" s="16"/>
    </row>
    <row r="150" spans="1:16" x14ac:dyDescent="0.3">
      <c r="A150" s="2" t="s">
        <v>13</v>
      </c>
      <c r="B150" s="11">
        <v>20172</v>
      </c>
      <c r="C150" s="12">
        <v>1956</v>
      </c>
      <c r="D150" s="13">
        <f>C150/'gender total'!C231</f>
        <v>5.0209205020920501E-2</v>
      </c>
      <c r="E150" s="14">
        <v>18959696.530000001</v>
      </c>
      <c r="F150" s="13">
        <f>E150/'gender total'!E231</f>
        <v>4.772875084839559E-2</v>
      </c>
      <c r="G150" s="15">
        <f t="shared" ref="G150:G219" si="11">IFERROR(E150/C150,"-")</f>
        <v>9693.0963854805741</v>
      </c>
      <c r="N150" s="16"/>
      <c r="O150" s="16"/>
      <c r="P150" s="16"/>
    </row>
    <row r="151" spans="1:16" x14ac:dyDescent="0.3">
      <c r="A151" s="2" t="s">
        <v>13</v>
      </c>
      <c r="B151" s="11">
        <v>20181</v>
      </c>
      <c r="C151" s="12">
        <v>1680</v>
      </c>
      <c r="D151" s="13">
        <f>C151/'gender total'!C232</f>
        <v>4.9588240502966438E-2</v>
      </c>
      <c r="E151" s="14">
        <v>15471876.640000001</v>
      </c>
      <c r="F151" s="13">
        <f>E151/'gender total'!E232</f>
        <v>4.5429468688117855E-2</v>
      </c>
      <c r="G151" s="15">
        <f t="shared" si="11"/>
        <v>9209.4503809523812</v>
      </c>
      <c r="N151" s="16"/>
      <c r="O151" s="16"/>
      <c r="P151" s="16"/>
    </row>
    <row r="152" spans="1:16" x14ac:dyDescent="0.3">
      <c r="A152" s="2" t="s">
        <v>13</v>
      </c>
      <c r="B152" s="11">
        <v>20182</v>
      </c>
      <c r="C152" s="12">
        <v>1976</v>
      </c>
      <c r="D152" s="13">
        <f>C152/'gender total'!C233</f>
        <v>5.1426191963356238E-2</v>
      </c>
      <c r="E152" s="14">
        <v>20372659.120000001</v>
      </c>
      <c r="F152" s="13">
        <f>E152/'gender total'!E233</f>
        <v>5.1807151637395896E-2</v>
      </c>
      <c r="G152" s="15">
        <f t="shared" si="11"/>
        <v>10310.05016194332</v>
      </c>
      <c r="N152" s="16"/>
      <c r="O152" s="16"/>
      <c r="P152" s="16"/>
    </row>
    <row r="153" spans="1:16" x14ac:dyDescent="0.3">
      <c r="A153" s="2" t="s">
        <v>13</v>
      </c>
      <c r="B153" s="11">
        <v>20191</v>
      </c>
      <c r="C153" s="12">
        <v>1695</v>
      </c>
      <c r="D153" s="13">
        <f>C153/'gender total'!C234</f>
        <v>4.9644143748352521E-2</v>
      </c>
      <c r="E153" s="14">
        <v>17021860.5</v>
      </c>
      <c r="F153" s="13">
        <f>E153/'gender total'!E234</f>
        <v>4.8978824385719481E-2</v>
      </c>
      <c r="G153" s="15">
        <f t="shared" si="11"/>
        <v>10042.395575221239</v>
      </c>
      <c r="N153" s="16"/>
      <c r="O153" s="16"/>
      <c r="P153" s="16"/>
    </row>
    <row r="154" spans="1:16" x14ac:dyDescent="0.3">
      <c r="A154" s="2" t="s">
        <v>13</v>
      </c>
      <c r="B154" s="11">
        <v>20192</v>
      </c>
      <c r="C154" s="12">
        <v>2047</v>
      </c>
      <c r="D154" s="13">
        <f>C154/'gender total'!C235</f>
        <v>5.2401187794388696E-2</v>
      </c>
      <c r="E154" s="14">
        <v>20739201.199999999</v>
      </c>
      <c r="F154" s="13">
        <f>E154/'gender total'!E235</f>
        <v>5.2521050159306595E-2</v>
      </c>
      <c r="G154" s="15">
        <f t="shared" si="11"/>
        <v>10131.51011235955</v>
      </c>
      <c r="N154" s="16"/>
      <c r="O154" s="16"/>
      <c r="P154" s="16"/>
    </row>
    <row r="155" spans="1:16" x14ac:dyDescent="0.3">
      <c r="A155" s="2" t="s">
        <v>13</v>
      </c>
      <c r="B155" s="11">
        <v>20201</v>
      </c>
      <c r="C155" s="12">
        <v>942</v>
      </c>
      <c r="D155" s="13">
        <f>C155/'gender total'!C236</f>
        <v>4.7926736199440344E-2</v>
      </c>
      <c r="E155" s="14">
        <v>10854674.710000001</v>
      </c>
      <c r="F155" s="13">
        <f>E155/'gender total'!E236</f>
        <v>4.7086982355009105E-2</v>
      </c>
      <c r="G155" s="15">
        <f t="shared" si="11"/>
        <v>11523.009246284502</v>
      </c>
      <c r="N155" s="16"/>
      <c r="O155" s="16"/>
      <c r="P155" s="16"/>
    </row>
    <row r="156" spans="1:16" x14ac:dyDescent="0.3">
      <c r="A156" s="2" t="s">
        <v>13</v>
      </c>
      <c r="B156" s="11">
        <v>20202</v>
      </c>
      <c r="C156" s="12">
        <v>1258</v>
      </c>
      <c r="D156" s="13">
        <f>C156/'gender total'!C237</f>
        <v>5.0697187071814295E-2</v>
      </c>
      <c r="E156" s="14">
        <v>14969204.810000001</v>
      </c>
      <c r="F156" s="13">
        <f>E156/'gender total'!E237</f>
        <v>5.2420318989273351E-2</v>
      </c>
      <c r="G156" s="15">
        <f t="shared" si="11"/>
        <v>11899.208910969794</v>
      </c>
      <c r="N156" s="16"/>
      <c r="O156" s="16"/>
      <c r="P156" s="16"/>
    </row>
    <row r="157" spans="1:16" x14ac:dyDescent="0.3">
      <c r="A157" s="2" t="s">
        <v>13</v>
      </c>
      <c r="B157" s="11">
        <v>20211</v>
      </c>
      <c r="C157" s="12">
        <v>886</v>
      </c>
      <c r="D157" s="13">
        <f>C157/'gender total'!C238</f>
        <v>4.7878951634693329E-2</v>
      </c>
      <c r="E157" s="14">
        <v>10452378.9</v>
      </c>
      <c r="F157" s="13">
        <f>E157/'gender total'!E238</f>
        <v>5.1648330097717417E-2</v>
      </c>
      <c r="G157" s="15">
        <f t="shared" si="11"/>
        <v>11797.267381489843</v>
      </c>
      <c r="N157" s="16"/>
      <c r="O157" s="16"/>
      <c r="P157" s="16"/>
    </row>
    <row r="158" spans="1:16" x14ac:dyDescent="0.3">
      <c r="A158" s="2" t="s">
        <v>13</v>
      </c>
      <c r="B158" s="11">
        <v>20212</v>
      </c>
      <c r="C158" s="12">
        <v>1423</v>
      </c>
      <c r="D158" s="13">
        <f>C158/'gender total'!C239</f>
        <v>4.9490487949083575E-2</v>
      </c>
      <c r="E158" s="14">
        <v>15069374.34</v>
      </c>
      <c r="F158" s="13">
        <f>E158/'gender total'!E239</f>
        <v>4.7965038602410061E-2</v>
      </c>
      <c r="G158" s="15">
        <f t="shared" si="11"/>
        <v>10589.862501756852</v>
      </c>
      <c r="N158" s="16"/>
      <c r="O158" s="16"/>
      <c r="P158" s="16"/>
    </row>
    <row r="159" spans="1:16" x14ac:dyDescent="0.3">
      <c r="A159" s="2" t="s">
        <v>13</v>
      </c>
      <c r="B159" s="11">
        <v>20221</v>
      </c>
      <c r="C159" s="12">
        <v>1383</v>
      </c>
      <c r="D159" s="13">
        <f>C159/'gender total'!C240</f>
        <v>5.3492689719192389E-2</v>
      </c>
      <c r="E159" s="14">
        <v>14493015.869999999</v>
      </c>
      <c r="F159" s="13">
        <f>E159/'gender total'!E240</f>
        <v>5.6501360379811065E-2</v>
      </c>
      <c r="G159" s="15">
        <f t="shared" si="11"/>
        <v>10479.40409978308</v>
      </c>
      <c r="N159" s="16"/>
      <c r="O159" s="16"/>
      <c r="P159" s="16"/>
    </row>
    <row r="160" spans="1:16" x14ac:dyDescent="0.3">
      <c r="A160" s="2" t="s">
        <v>13</v>
      </c>
      <c r="B160" s="11">
        <v>20222</v>
      </c>
      <c r="C160" s="12">
        <v>1715</v>
      </c>
      <c r="D160" s="13">
        <f>C160/'gender total'!C241</f>
        <v>5.5320796103351506E-2</v>
      </c>
      <c r="E160" s="14">
        <v>17578733.43</v>
      </c>
      <c r="F160" s="13">
        <f>E160/'gender total'!E241</f>
        <v>5.375515924007853E-2</v>
      </c>
      <c r="G160" s="15">
        <f t="shared" si="11"/>
        <v>10249.99033819242</v>
      </c>
      <c r="N160" s="16"/>
      <c r="O160" s="16"/>
      <c r="P160" s="16"/>
    </row>
    <row r="161" spans="1:16" x14ac:dyDescent="0.3">
      <c r="A161" s="2" t="s">
        <v>13</v>
      </c>
      <c r="B161" s="11">
        <v>20231</v>
      </c>
      <c r="C161" s="12">
        <v>1649</v>
      </c>
      <c r="D161" s="13">
        <f>C161/'gender total'!C242</f>
        <v>5.5482655361528882E-2</v>
      </c>
      <c r="E161" s="14">
        <v>17768358.52</v>
      </c>
      <c r="F161" s="13">
        <f>E161/'gender total'!E242</f>
        <v>6.2787047810182808E-2</v>
      </c>
      <c r="G161" s="15">
        <f t="shared" si="11"/>
        <v>10775.232577319588</v>
      </c>
      <c r="N161" s="16"/>
      <c r="O161" s="16"/>
      <c r="P161" s="16"/>
    </row>
    <row r="162" spans="1:16" x14ac:dyDescent="0.3">
      <c r="A162" s="2" t="s">
        <v>13</v>
      </c>
      <c r="B162" s="11">
        <v>20232</v>
      </c>
      <c r="C162" s="12">
        <v>1977</v>
      </c>
      <c r="D162" s="13">
        <f>C162/'gender total'!C243</f>
        <v>5.6424453450539418E-2</v>
      </c>
      <c r="E162" s="14">
        <v>17727613.870000001</v>
      </c>
      <c r="F162" s="13">
        <f>E162/'gender total'!E243</f>
        <v>5.5390444733210378E-2</v>
      </c>
      <c r="G162" s="15">
        <f t="shared" si="11"/>
        <v>8966.9265907941335</v>
      </c>
      <c r="N162" s="16"/>
      <c r="O162" s="16"/>
      <c r="P162" s="16"/>
    </row>
    <row r="163" spans="1:16" x14ac:dyDescent="0.3">
      <c r="A163" s="2" t="s">
        <v>13</v>
      </c>
      <c r="B163" s="11">
        <v>20241</v>
      </c>
      <c r="C163" s="12">
        <v>1790</v>
      </c>
      <c r="D163" s="13">
        <f>C163/'gender total'!C244</f>
        <v>5.5361395478303897E-2</v>
      </c>
      <c r="E163" s="14">
        <v>15141985.119999999</v>
      </c>
      <c r="F163" s="13">
        <f>E163/'gender total'!E244</f>
        <v>5.7901442792670517E-2</v>
      </c>
      <c r="G163" s="15">
        <f t="shared" si="11"/>
        <v>8459.2095642458098</v>
      </c>
      <c r="N163" s="16"/>
      <c r="O163" s="16"/>
      <c r="P163" s="16"/>
    </row>
    <row r="164" spans="1:16" x14ac:dyDescent="0.3">
      <c r="A164" s="2" t="s">
        <v>13</v>
      </c>
      <c r="B164" s="11">
        <v>20242</v>
      </c>
      <c r="C164" s="12">
        <v>1975</v>
      </c>
      <c r="D164" s="13">
        <f>C164/'gender total'!C245</f>
        <v>5.4050355774493707E-2</v>
      </c>
      <c r="E164" s="14">
        <v>15717004.880000001</v>
      </c>
      <c r="F164" s="13">
        <f>E164/'gender total'!E245</f>
        <v>5.8228265735755388E-2</v>
      </c>
      <c r="G164" s="15">
        <f t="shared" si="11"/>
        <v>7957.9771544303803</v>
      </c>
      <c r="N164" s="16"/>
      <c r="O164" s="16"/>
      <c r="P164" s="16"/>
    </row>
    <row r="165" spans="1:16" x14ac:dyDescent="0.3">
      <c r="A165" s="2" t="s">
        <v>13</v>
      </c>
      <c r="B165" s="11">
        <v>20251</v>
      </c>
      <c r="C165" s="12">
        <v>1815</v>
      </c>
      <c r="D165" s="13">
        <f>C165/'gender total'!C246</f>
        <v>5.5362371888726211E-2</v>
      </c>
      <c r="E165" s="14">
        <v>11529238.32</v>
      </c>
      <c r="F165" s="13">
        <f>E165/'gender total'!E246</f>
        <v>5.933092855289801E-2</v>
      </c>
      <c r="G165" s="15">
        <f t="shared" ref="G165" si="12">IFERROR(E165/C165,"-")</f>
        <v>6352.1974214876036</v>
      </c>
      <c r="N165" s="16"/>
      <c r="O165" s="16"/>
      <c r="P165" s="16"/>
    </row>
    <row r="166" spans="1:16" x14ac:dyDescent="0.3">
      <c r="A166" s="2" t="s">
        <v>13</v>
      </c>
      <c r="B166" s="11">
        <v>20252</v>
      </c>
      <c r="C166" s="12">
        <v>1983</v>
      </c>
      <c r="D166" s="13">
        <f>C166/'gender total'!C247</f>
        <v>5.6096181046676095E-2</v>
      </c>
      <c r="E166" s="14">
        <v>8797289.7799999993</v>
      </c>
      <c r="F166" s="13">
        <f>E166/'gender total'!E247</f>
        <v>6.3967401217571856E-2</v>
      </c>
      <c r="G166" s="15">
        <f t="shared" ref="G166:G167" si="13">IFERROR(E166/C166,"-")</f>
        <v>4436.3538981341399</v>
      </c>
      <c r="N166" s="16"/>
      <c r="O166" s="16"/>
      <c r="P166" s="16"/>
    </row>
    <row r="167" spans="1:16" x14ac:dyDescent="0.3">
      <c r="A167" s="2" t="s">
        <v>13</v>
      </c>
      <c r="B167" s="11">
        <v>20261</v>
      </c>
      <c r="C167" s="12">
        <v>1030</v>
      </c>
      <c r="D167" s="13">
        <f>C167/'gender total'!C248</f>
        <v>5.4784319982979626E-2</v>
      </c>
      <c r="E167" s="14">
        <v>1917551.84</v>
      </c>
      <c r="F167" s="13">
        <f>E167/'gender total'!E248</f>
        <v>6.1341907296215296E-2</v>
      </c>
      <c r="G167" s="15">
        <f t="shared" si="13"/>
        <v>1861.7008155339806</v>
      </c>
      <c r="N167" s="16"/>
      <c r="O167" s="16"/>
      <c r="P167" s="16"/>
    </row>
    <row r="168" spans="1:16" x14ac:dyDescent="0.3">
      <c r="A168" s="2" t="s">
        <v>14</v>
      </c>
      <c r="B168" s="11">
        <v>20131</v>
      </c>
      <c r="C168" s="12">
        <v>231</v>
      </c>
      <c r="D168" s="13">
        <f>C168/'gender total'!C222</f>
        <v>8.497333088100056E-3</v>
      </c>
      <c r="E168" s="14">
        <v>2267908.5299999998</v>
      </c>
      <c r="F168" s="13">
        <f>E168/'gender total'!E222</f>
        <v>7.9691788933746264E-3</v>
      </c>
      <c r="G168" s="15">
        <f t="shared" si="11"/>
        <v>9817.7858441558437</v>
      </c>
      <c r="N168" s="16"/>
      <c r="O168" s="16"/>
      <c r="P168" s="16"/>
    </row>
    <row r="169" spans="1:16" x14ac:dyDescent="0.3">
      <c r="A169" s="2" t="s">
        <v>14</v>
      </c>
      <c r="B169" s="11">
        <v>20132</v>
      </c>
      <c r="C169" s="12">
        <v>308</v>
      </c>
      <c r="D169" s="13">
        <f>C169/'gender total'!C223</f>
        <v>9.3591418760825308E-3</v>
      </c>
      <c r="E169" s="14">
        <v>3526005.74</v>
      </c>
      <c r="F169" s="13">
        <f>E169/'gender total'!E223</f>
        <v>1.0041910455663224E-2</v>
      </c>
      <c r="G169" s="15">
        <f t="shared" si="11"/>
        <v>11448.070584415585</v>
      </c>
      <c r="N169" s="16"/>
      <c r="O169" s="16"/>
      <c r="P169" s="16"/>
    </row>
    <row r="170" spans="1:16" x14ac:dyDescent="0.3">
      <c r="A170" s="2" t="s">
        <v>14</v>
      </c>
      <c r="B170" s="11">
        <v>20141</v>
      </c>
      <c r="C170" s="12">
        <v>260</v>
      </c>
      <c r="D170" s="13">
        <f>C170/'gender total'!C224</f>
        <v>8.8761436569711871E-3</v>
      </c>
      <c r="E170" s="14">
        <v>3013612.67</v>
      </c>
      <c r="F170" s="13">
        <f>E170/'gender total'!E224</f>
        <v>9.7506961431402771E-3</v>
      </c>
      <c r="G170" s="15">
        <f t="shared" si="11"/>
        <v>11590.817961538462</v>
      </c>
      <c r="N170" s="16"/>
      <c r="O170" s="16"/>
      <c r="P170" s="16"/>
    </row>
    <row r="171" spans="1:16" x14ac:dyDescent="0.3">
      <c r="A171" s="2" t="s">
        <v>14</v>
      </c>
      <c r="B171" s="11">
        <v>20142</v>
      </c>
      <c r="C171" s="12">
        <v>291</v>
      </c>
      <c r="D171" s="13">
        <f>C171/'gender total'!C225</f>
        <v>9.1908281220390367E-3</v>
      </c>
      <c r="E171" s="14">
        <v>5013421.42</v>
      </c>
      <c r="F171" s="13">
        <f>E171/'gender total'!E225</f>
        <v>1.3746359218359906E-2</v>
      </c>
      <c r="G171" s="15">
        <f t="shared" si="11"/>
        <v>17228.252302405497</v>
      </c>
      <c r="N171" s="16"/>
      <c r="O171" s="16"/>
      <c r="P171" s="16"/>
    </row>
    <row r="172" spans="1:16" x14ac:dyDescent="0.3">
      <c r="A172" s="2" t="s">
        <v>14</v>
      </c>
      <c r="B172" s="11">
        <v>20151</v>
      </c>
      <c r="C172" s="12">
        <v>251</v>
      </c>
      <c r="D172" s="13">
        <f>C172/'gender total'!C226</f>
        <v>7.9791461359951677E-3</v>
      </c>
      <c r="E172" s="14">
        <v>3127742.29</v>
      </c>
      <c r="F172" s="13">
        <f>E172/'gender total'!E226</f>
        <v>9.2250828419967248E-3</v>
      </c>
      <c r="G172" s="15">
        <f t="shared" si="11"/>
        <v>12461.124661354583</v>
      </c>
      <c r="N172" s="16"/>
      <c r="O172" s="16"/>
      <c r="P172" s="16"/>
    </row>
    <row r="173" spans="1:16" x14ac:dyDescent="0.3">
      <c r="A173" s="2" t="s">
        <v>14</v>
      </c>
      <c r="B173" s="11">
        <v>20152</v>
      </c>
      <c r="C173" s="12">
        <v>304</v>
      </c>
      <c r="D173" s="13">
        <f>C173/'gender total'!C227</f>
        <v>8.6718393427658597E-3</v>
      </c>
      <c r="E173" s="14">
        <v>3823022.52</v>
      </c>
      <c r="F173" s="13">
        <f>E173/'gender total'!E227</f>
        <v>9.0855852968188735E-3</v>
      </c>
      <c r="G173" s="15">
        <f t="shared" si="11"/>
        <v>12575.731973684211</v>
      </c>
      <c r="N173" s="16"/>
      <c r="O173" s="16"/>
      <c r="P173" s="16"/>
    </row>
    <row r="174" spans="1:16" x14ac:dyDescent="0.3">
      <c r="A174" s="2" t="s">
        <v>14</v>
      </c>
      <c r="B174" s="11">
        <v>20161</v>
      </c>
      <c r="C174" s="12">
        <v>275</v>
      </c>
      <c r="D174" s="13">
        <f>C174/'gender total'!C228</f>
        <v>8.4545147108555964E-3</v>
      </c>
      <c r="E174" s="14">
        <v>3697664.97</v>
      </c>
      <c r="F174" s="13">
        <f>E174/'gender total'!E228</f>
        <v>9.8295331859047427E-3</v>
      </c>
      <c r="G174" s="15">
        <f t="shared" si="11"/>
        <v>13446.054436363636</v>
      </c>
      <c r="N174" s="16"/>
      <c r="O174" s="16"/>
      <c r="P174" s="16"/>
    </row>
    <row r="175" spans="1:16" x14ac:dyDescent="0.3">
      <c r="A175" s="2" t="s">
        <v>14</v>
      </c>
      <c r="B175" s="11">
        <v>20162</v>
      </c>
      <c r="C175" s="12">
        <v>332</v>
      </c>
      <c r="D175" s="13">
        <f>C175/'gender total'!C229</f>
        <v>8.6915545316508715E-3</v>
      </c>
      <c r="E175" s="14">
        <v>3084715.37</v>
      </c>
      <c r="F175" s="13">
        <f>E175/'gender total'!E229</f>
        <v>7.4856674545326352E-3</v>
      </c>
      <c r="G175" s="15">
        <f t="shared" si="11"/>
        <v>9291.311355421687</v>
      </c>
      <c r="N175" s="16"/>
      <c r="O175" s="16"/>
      <c r="P175" s="16"/>
    </row>
    <row r="176" spans="1:16" x14ac:dyDescent="0.3">
      <c r="A176" s="2" t="s">
        <v>14</v>
      </c>
      <c r="B176" s="11">
        <v>20171</v>
      </c>
      <c r="C176" s="12">
        <v>324</v>
      </c>
      <c r="D176" s="13">
        <f>C176/'gender total'!C230</f>
        <v>9.6382674916706337E-3</v>
      </c>
      <c r="E176" s="14">
        <v>4026212.37</v>
      </c>
      <c r="F176" s="13">
        <f>E176/'gender total'!E230</f>
        <v>1.1852364869224922E-2</v>
      </c>
      <c r="G176" s="15">
        <f t="shared" si="11"/>
        <v>12426.58138888889</v>
      </c>
      <c r="N176" s="16"/>
      <c r="O176" s="16"/>
      <c r="P176" s="16"/>
    </row>
    <row r="177" spans="1:16" x14ac:dyDescent="0.3">
      <c r="A177" s="2" t="s">
        <v>14</v>
      </c>
      <c r="B177" s="11">
        <v>20172</v>
      </c>
      <c r="C177" s="12">
        <v>361</v>
      </c>
      <c r="D177" s="13">
        <f>C177/'gender total'!C231</f>
        <v>9.2666273070308291E-3</v>
      </c>
      <c r="E177" s="14">
        <v>4172643.11</v>
      </c>
      <c r="F177" s="13">
        <f>E177/'gender total'!E231</f>
        <v>1.0504126110950179E-2</v>
      </c>
      <c r="G177" s="15">
        <f t="shared" si="11"/>
        <v>11558.568171745152</v>
      </c>
      <c r="N177" s="16"/>
      <c r="O177" s="16"/>
      <c r="P177" s="16"/>
    </row>
    <row r="178" spans="1:16" x14ac:dyDescent="0.3">
      <c r="A178" s="2" t="s">
        <v>14</v>
      </c>
      <c r="B178" s="11">
        <v>20181</v>
      </c>
      <c r="C178" s="12">
        <v>312</v>
      </c>
      <c r="D178" s="13">
        <f>C178/'gender total'!C232</f>
        <v>9.2092446648366251E-3</v>
      </c>
      <c r="E178" s="14">
        <v>3261032.79</v>
      </c>
      <c r="F178" s="13">
        <f>E178/'gender total'!E232</f>
        <v>9.5752435513362915E-3</v>
      </c>
      <c r="G178" s="15">
        <f t="shared" si="11"/>
        <v>10452.028173076924</v>
      </c>
      <c r="N178" s="16"/>
      <c r="O178" s="16"/>
      <c r="P178" s="16"/>
    </row>
    <row r="179" spans="1:16" x14ac:dyDescent="0.3">
      <c r="A179" s="2" t="s">
        <v>14</v>
      </c>
      <c r="B179" s="11">
        <v>20182</v>
      </c>
      <c r="C179" s="12">
        <v>364</v>
      </c>
      <c r="D179" s="13">
        <f>C179/'gender total'!C233</f>
        <v>9.4732458879866754E-3</v>
      </c>
      <c r="E179" s="14">
        <v>5685417.5499999998</v>
      </c>
      <c r="F179" s="13">
        <f>E179/'gender total'!E233</f>
        <v>1.4457871571885498E-2</v>
      </c>
      <c r="G179" s="15">
        <f t="shared" si="11"/>
        <v>15619.278983516482</v>
      </c>
      <c r="N179" s="16"/>
      <c r="O179" s="16"/>
      <c r="P179" s="16"/>
    </row>
    <row r="180" spans="1:16" x14ac:dyDescent="0.3">
      <c r="A180" s="2" t="s">
        <v>14</v>
      </c>
      <c r="B180" s="11">
        <v>20191</v>
      </c>
      <c r="C180" s="12">
        <v>307</v>
      </c>
      <c r="D180" s="13">
        <f>C180/'gender total'!C234</f>
        <v>8.9915941774302201E-3</v>
      </c>
      <c r="E180" s="14">
        <v>3044340.71</v>
      </c>
      <c r="F180" s="13">
        <f>E180/'gender total'!E234</f>
        <v>8.7598079543294675E-3</v>
      </c>
      <c r="G180" s="15">
        <f t="shared" si="11"/>
        <v>9916.4192508143315</v>
      </c>
      <c r="N180" s="16"/>
      <c r="O180" s="16"/>
      <c r="P180" s="16"/>
    </row>
    <row r="181" spans="1:16" x14ac:dyDescent="0.3">
      <c r="A181" s="2" t="s">
        <v>14</v>
      </c>
      <c r="B181" s="11">
        <v>20192</v>
      </c>
      <c r="C181" s="12">
        <v>328</v>
      </c>
      <c r="D181" s="13">
        <f>C181/'gender total'!C235</f>
        <v>8.3964775752611107E-3</v>
      </c>
      <c r="E181" s="14">
        <v>3481623.49</v>
      </c>
      <c r="F181" s="13">
        <f>E181/'gender total'!E235</f>
        <v>8.8170474933292088E-3</v>
      </c>
      <c r="G181" s="15">
        <f t="shared" si="11"/>
        <v>10614.705762195123</v>
      </c>
      <c r="N181" s="16"/>
      <c r="O181" s="16"/>
      <c r="P181" s="16"/>
    </row>
    <row r="182" spans="1:16" x14ac:dyDescent="0.3">
      <c r="A182" s="2" t="s">
        <v>14</v>
      </c>
      <c r="B182" s="11">
        <v>20201</v>
      </c>
      <c r="C182" s="12">
        <v>176</v>
      </c>
      <c r="D182" s="13">
        <f>C182/'gender total'!C236</f>
        <v>8.9544645128466042E-3</v>
      </c>
      <c r="E182" s="14">
        <v>1950567.19</v>
      </c>
      <c r="F182" s="13">
        <f>E182/'gender total'!E236</f>
        <v>8.461453273507601E-3</v>
      </c>
      <c r="G182" s="15">
        <f t="shared" si="11"/>
        <v>11082.768125000001</v>
      </c>
      <c r="N182" s="16"/>
      <c r="O182" s="16"/>
      <c r="P182" s="16"/>
    </row>
    <row r="183" spans="1:16" x14ac:dyDescent="0.3">
      <c r="A183" s="2" t="s">
        <v>14</v>
      </c>
      <c r="B183" s="11">
        <v>20202</v>
      </c>
      <c r="C183" s="12">
        <v>214</v>
      </c>
      <c r="D183" s="13">
        <f>C183/'gender total'!C237</f>
        <v>8.6241637785121304E-3</v>
      </c>
      <c r="E183" s="14">
        <v>2685538.08</v>
      </c>
      <c r="F183" s="13">
        <f>E183/'gender total'!E237</f>
        <v>9.4044249242549241E-3</v>
      </c>
      <c r="G183" s="15">
        <f t="shared" si="11"/>
        <v>12549.243364485981</v>
      </c>
      <c r="N183" s="16"/>
      <c r="O183" s="16"/>
      <c r="P183" s="16"/>
    </row>
    <row r="184" spans="1:16" x14ac:dyDescent="0.3">
      <c r="A184" s="2" t="s">
        <v>14</v>
      </c>
      <c r="B184" s="11">
        <v>20211</v>
      </c>
      <c r="C184" s="12">
        <v>140</v>
      </c>
      <c r="D184" s="13">
        <f>C184/'gender total'!C238</f>
        <v>7.565522831667117E-3</v>
      </c>
      <c r="E184" s="14">
        <v>1489763.79</v>
      </c>
      <c r="F184" s="13">
        <f>E184/'gender total'!E238</f>
        <v>7.3613684243255444E-3</v>
      </c>
      <c r="G184" s="15">
        <f t="shared" si="11"/>
        <v>10641.169928571429</v>
      </c>
      <c r="N184" s="16"/>
      <c r="O184" s="16"/>
      <c r="P184" s="16"/>
    </row>
    <row r="185" spans="1:16" x14ac:dyDescent="0.3">
      <c r="A185" s="2" t="s">
        <v>14</v>
      </c>
      <c r="B185" s="11">
        <v>20212</v>
      </c>
      <c r="C185" s="12">
        <v>238</v>
      </c>
      <c r="D185" s="13">
        <f>C185/'gender total'!C239</f>
        <v>8.2773971411678783E-3</v>
      </c>
      <c r="E185" s="14">
        <v>2903410.52</v>
      </c>
      <c r="F185" s="13">
        <f>E185/'gender total'!E239</f>
        <v>9.2414054179268245E-3</v>
      </c>
      <c r="G185" s="15">
        <f t="shared" si="11"/>
        <v>12199.203865546218</v>
      </c>
      <c r="N185" s="16"/>
      <c r="O185" s="16"/>
      <c r="P185" s="16"/>
    </row>
    <row r="186" spans="1:16" x14ac:dyDescent="0.3">
      <c r="A186" s="2" t="s">
        <v>14</v>
      </c>
      <c r="B186" s="11">
        <v>20221</v>
      </c>
      <c r="C186" s="12">
        <v>221</v>
      </c>
      <c r="D186" s="13">
        <f>C186/'gender total'!C240</f>
        <v>8.5480003094298759E-3</v>
      </c>
      <c r="E186" s="14">
        <v>1904998.28</v>
      </c>
      <c r="F186" s="13">
        <f>E186/'gender total'!E240</f>
        <v>7.4266802235413701E-3</v>
      </c>
      <c r="G186" s="15">
        <f t="shared" si="11"/>
        <v>8619.9017194570133</v>
      </c>
      <c r="N186" s="16"/>
      <c r="O186" s="16"/>
      <c r="P186" s="16"/>
    </row>
    <row r="187" spans="1:16" x14ac:dyDescent="0.3">
      <c r="A187" s="2" t="s">
        <v>14</v>
      </c>
      <c r="B187" s="11">
        <v>20222</v>
      </c>
      <c r="C187" s="12">
        <v>295</v>
      </c>
      <c r="D187" s="13">
        <f>C187/'gender total'!C241</f>
        <v>9.5158220702557979E-3</v>
      </c>
      <c r="E187" s="14">
        <v>3358898.92</v>
      </c>
      <c r="F187" s="13">
        <f>E187/'gender total'!E241</f>
        <v>1.0271396800851755E-2</v>
      </c>
      <c r="G187" s="15">
        <f t="shared" si="11"/>
        <v>11386.098033898304</v>
      </c>
      <c r="N187" s="16"/>
      <c r="O187" s="16"/>
      <c r="P187" s="16"/>
    </row>
    <row r="188" spans="1:16" x14ac:dyDescent="0.3">
      <c r="A188" s="2" t="s">
        <v>14</v>
      </c>
      <c r="B188" s="11">
        <v>20231</v>
      </c>
      <c r="C188" s="12">
        <v>308</v>
      </c>
      <c r="D188" s="13">
        <f>C188/'gender total'!C242</f>
        <v>1.0363042966252818E-2</v>
      </c>
      <c r="E188" s="14">
        <v>3345082.85</v>
      </c>
      <c r="F188" s="13">
        <f>E188/'gender total'!E242</f>
        <v>1.182033087612263E-2</v>
      </c>
      <c r="G188" s="15">
        <f t="shared" si="11"/>
        <v>10860.658603896105</v>
      </c>
      <c r="N188" s="16"/>
      <c r="O188" s="16"/>
      <c r="P188" s="16"/>
    </row>
    <row r="189" spans="1:16" x14ac:dyDescent="0.3">
      <c r="A189" s="2" t="s">
        <v>14</v>
      </c>
      <c r="B189" s="11">
        <v>20232</v>
      </c>
      <c r="C189" s="12">
        <v>350</v>
      </c>
      <c r="D189" s="13">
        <f>C189/'gender total'!C243</f>
        <v>9.9891546321137052E-3</v>
      </c>
      <c r="E189" s="14">
        <v>3375978.8</v>
      </c>
      <c r="F189" s="13">
        <f>E189/'gender total'!E243</f>
        <v>1.0548343872625756E-2</v>
      </c>
      <c r="G189" s="15">
        <f t="shared" si="11"/>
        <v>9645.6537142857142</v>
      </c>
      <c r="N189" s="16"/>
      <c r="O189" s="16"/>
      <c r="P189" s="16"/>
    </row>
    <row r="190" spans="1:16" x14ac:dyDescent="0.3">
      <c r="A190" s="2" t="s">
        <v>14</v>
      </c>
      <c r="B190" s="11">
        <v>20241</v>
      </c>
      <c r="C190" s="12">
        <v>343</v>
      </c>
      <c r="D190" s="13">
        <f>C190/'gender total'!C244</f>
        <v>1.0608356787183373E-2</v>
      </c>
      <c r="E190" s="14">
        <v>2818676.88</v>
      </c>
      <c r="F190" s="13">
        <f>E190/'gender total'!E244</f>
        <v>1.0778339618282694E-2</v>
      </c>
      <c r="G190" s="15">
        <f t="shared" si="11"/>
        <v>8217.7168513119523</v>
      </c>
      <c r="N190" s="16"/>
      <c r="O190" s="16"/>
      <c r="P190" s="16"/>
    </row>
    <row r="191" spans="1:16" x14ac:dyDescent="0.3">
      <c r="A191" s="2" t="s">
        <v>14</v>
      </c>
      <c r="B191" s="11">
        <v>20242</v>
      </c>
      <c r="C191" s="12">
        <v>357</v>
      </c>
      <c r="D191" s="13">
        <f>C191/'gender total'!C245</f>
        <v>9.7701149425287355E-3</v>
      </c>
      <c r="E191" s="14">
        <v>2722494.02</v>
      </c>
      <c r="F191" s="13">
        <f>E191/'gender total'!E245</f>
        <v>1.0086279572406988E-2</v>
      </c>
      <c r="G191" s="15">
        <f t="shared" si="11"/>
        <v>7626.0336694677871</v>
      </c>
      <c r="N191" s="16"/>
      <c r="O191" s="16"/>
      <c r="P191" s="16"/>
    </row>
    <row r="192" spans="1:16" x14ac:dyDescent="0.3">
      <c r="A192" s="2" t="s">
        <v>14</v>
      </c>
      <c r="B192" s="11">
        <v>20251</v>
      </c>
      <c r="C192" s="12">
        <v>295</v>
      </c>
      <c r="D192" s="13">
        <f>C192/'gender total'!C246</f>
        <v>8.9982918496827723E-3</v>
      </c>
      <c r="E192" s="14">
        <v>2190853.56</v>
      </c>
      <c r="F192" s="13">
        <f>E192/'gender total'!E246</f>
        <v>1.1274411407797341E-2</v>
      </c>
      <c r="G192" s="15">
        <f t="shared" ref="G192" si="14">IFERROR(E192/C192,"-")</f>
        <v>7426.6222372881357</v>
      </c>
      <c r="N192" s="16"/>
      <c r="O192" s="16"/>
      <c r="P192" s="16"/>
    </row>
    <row r="193" spans="1:16" x14ac:dyDescent="0.3">
      <c r="A193" s="2" t="s">
        <v>14</v>
      </c>
      <c r="B193" s="11">
        <v>20252</v>
      </c>
      <c r="C193" s="12">
        <v>356</v>
      </c>
      <c r="D193" s="13">
        <f>C193/'gender total'!C247</f>
        <v>1.007072135785007E-2</v>
      </c>
      <c r="E193" s="14">
        <v>1557100.03</v>
      </c>
      <c r="F193" s="13">
        <f>E193/'gender total'!E247</f>
        <v>1.1322082692029179E-2</v>
      </c>
      <c r="G193" s="15">
        <f t="shared" ref="G193:G194" si="15">IFERROR(E193/C193,"-")</f>
        <v>4373.8764887640455</v>
      </c>
      <c r="N193" s="16"/>
      <c r="O193" s="16"/>
      <c r="P193" s="16"/>
    </row>
    <row r="194" spans="1:16" x14ac:dyDescent="0.3">
      <c r="A194" s="2" t="s">
        <v>14</v>
      </c>
      <c r="B194" s="11">
        <v>20261</v>
      </c>
      <c r="C194" s="12">
        <v>180</v>
      </c>
      <c r="D194" s="13">
        <f>C194/'gender total'!C248</f>
        <v>9.5739588319770225E-3</v>
      </c>
      <c r="E194" s="14">
        <v>366051.84000000003</v>
      </c>
      <c r="F194" s="13">
        <f>E194/'gender total'!E248</f>
        <v>1.1709888393363609E-2</v>
      </c>
      <c r="G194" s="15">
        <f t="shared" si="15"/>
        <v>2033.6213333333335</v>
      </c>
      <c r="N194" s="16"/>
      <c r="O194" s="16"/>
      <c r="P194" s="16"/>
    </row>
    <row r="195" spans="1:16" x14ac:dyDescent="0.3">
      <c r="A195" s="2" t="s">
        <v>15</v>
      </c>
      <c r="B195" s="11">
        <v>20131</v>
      </c>
      <c r="C195" s="12">
        <v>13</v>
      </c>
      <c r="D195" s="13">
        <f>C195/'gender total'!C222</f>
        <v>4.7820489240389924E-4</v>
      </c>
      <c r="E195" s="14">
        <v>289440.26</v>
      </c>
      <c r="F195" s="13">
        <f>E195/'gender total'!E222</f>
        <v>1.0170609530203868E-3</v>
      </c>
      <c r="G195" s="15">
        <f t="shared" si="11"/>
        <v>22264.635384615387</v>
      </c>
      <c r="N195" s="16"/>
      <c r="O195" s="16"/>
      <c r="P195" s="16"/>
    </row>
    <row r="196" spans="1:16" x14ac:dyDescent="0.3">
      <c r="A196" s="2" t="s">
        <v>15</v>
      </c>
      <c r="B196" s="11">
        <v>20132</v>
      </c>
      <c r="C196" s="12">
        <v>19</v>
      </c>
      <c r="D196" s="13">
        <f>C196/'gender total'!C223</f>
        <v>5.7734966118690937E-4</v>
      </c>
      <c r="E196" s="14">
        <v>43824.160000000003</v>
      </c>
      <c r="F196" s="13">
        <f>E196/'gender total'!E223</f>
        <v>1.2480929498278638E-4</v>
      </c>
      <c r="G196" s="15">
        <f t="shared" si="11"/>
        <v>2306.5347368421053</v>
      </c>
      <c r="N196" s="16"/>
      <c r="O196" s="16"/>
      <c r="P196" s="16"/>
    </row>
    <row r="197" spans="1:16" x14ac:dyDescent="0.3">
      <c r="A197" s="2" t="s">
        <v>15</v>
      </c>
      <c r="B197" s="11">
        <v>20141</v>
      </c>
      <c r="C197" s="12">
        <v>19</v>
      </c>
      <c r="D197" s="13">
        <f>C197/'gender total'!C224</f>
        <v>6.4864126724020212E-4</v>
      </c>
      <c r="E197" s="14">
        <v>77613.13</v>
      </c>
      <c r="F197" s="13">
        <f>E197/'gender total'!E224</f>
        <v>2.5112120574806484E-4</v>
      </c>
      <c r="G197" s="15">
        <f t="shared" si="11"/>
        <v>4084.9015789473688</v>
      </c>
      <c r="O197" s="16"/>
      <c r="P197" s="16"/>
    </row>
    <row r="198" spans="1:16" x14ac:dyDescent="0.3">
      <c r="A198" s="2" t="s">
        <v>15</v>
      </c>
      <c r="B198" s="11">
        <v>20142</v>
      </c>
      <c r="C198" s="12">
        <v>24</v>
      </c>
      <c r="D198" s="13">
        <f>C198/'gender total'!C225</f>
        <v>7.5800644305476592E-4</v>
      </c>
      <c r="E198" s="14">
        <v>145612.79999999999</v>
      </c>
      <c r="F198" s="13">
        <f>E198/'gender total'!E225</f>
        <v>3.9925745073136047E-4</v>
      </c>
      <c r="G198" s="15">
        <f t="shared" si="11"/>
        <v>6067.2</v>
      </c>
      <c r="O198" s="16"/>
      <c r="P198" s="16"/>
    </row>
    <row r="199" spans="1:16" x14ac:dyDescent="0.3">
      <c r="A199" s="2" t="s">
        <v>15</v>
      </c>
      <c r="B199" s="11">
        <v>20151</v>
      </c>
      <c r="C199" s="12">
        <v>16</v>
      </c>
      <c r="D199" s="13">
        <f>C199/'gender total'!C226</f>
        <v>5.0863082938614617E-4</v>
      </c>
      <c r="E199" s="14">
        <v>40882.559999999998</v>
      </c>
      <c r="F199" s="13">
        <f>E199/'gender total'!E226</f>
        <v>1.2058058747317753E-4</v>
      </c>
      <c r="G199" s="15">
        <f t="shared" si="11"/>
        <v>2555.16</v>
      </c>
      <c r="O199" s="16"/>
      <c r="P199" s="16"/>
    </row>
    <row r="200" spans="1:16" x14ac:dyDescent="0.3">
      <c r="A200" s="2" t="s">
        <v>15</v>
      </c>
      <c r="B200" s="11">
        <v>20152</v>
      </c>
      <c r="C200" s="12">
        <v>23</v>
      </c>
      <c r="D200" s="13">
        <f>C200/'gender total'!C227</f>
        <v>6.5609310816978547E-4</v>
      </c>
      <c r="E200" s="14">
        <v>113383.78</v>
      </c>
      <c r="F200" s="13">
        <f>E200/'gender total'!E227</f>
        <v>2.6946166261812809E-4</v>
      </c>
      <c r="G200" s="15">
        <f t="shared" si="11"/>
        <v>4929.7295652173916</v>
      </c>
      <c r="O200" s="16"/>
      <c r="P200" s="16"/>
    </row>
    <row r="201" spans="1:16" x14ac:dyDescent="0.3">
      <c r="A201" s="2" t="s">
        <v>15</v>
      </c>
      <c r="B201" s="11">
        <v>20161</v>
      </c>
      <c r="C201" s="12">
        <v>22</v>
      </c>
      <c r="D201" s="13">
        <f>C201/'gender total'!C228</f>
        <v>6.7636117686844773E-4</v>
      </c>
      <c r="E201" s="14">
        <v>56657.22</v>
      </c>
      <c r="F201" s="13">
        <f>E201/'gender total'!E228</f>
        <v>1.5061235366899825E-4</v>
      </c>
      <c r="G201" s="15">
        <f t="shared" si="11"/>
        <v>2575.3281818181817</v>
      </c>
      <c r="O201" s="16"/>
      <c r="P201" s="16"/>
    </row>
    <row r="202" spans="1:16" x14ac:dyDescent="0.3">
      <c r="A202" s="2" t="s">
        <v>15</v>
      </c>
      <c r="B202" s="11">
        <v>20162</v>
      </c>
      <c r="C202" s="12">
        <v>28</v>
      </c>
      <c r="D202" s="13">
        <f>C202/'gender total'!C229</f>
        <v>7.3302267134404942E-4</v>
      </c>
      <c r="E202" s="14">
        <v>85855.56</v>
      </c>
      <c r="F202" s="13">
        <f>E202/'gender total'!E229</f>
        <v>2.0834537200191468E-4</v>
      </c>
      <c r="G202" s="15">
        <f t="shared" si="11"/>
        <v>3066.27</v>
      </c>
      <c r="O202" s="16"/>
      <c r="P202" s="16"/>
    </row>
    <row r="203" spans="1:16" x14ac:dyDescent="0.3">
      <c r="A203" s="2" t="s">
        <v>15</v>
      </c>
      <c r="B203" s="11">
        <v>20171</v>
      </c>
      <c r="C203" s="12">
        <v>16</v>
      </c>
      <c r="D203" s="13">
        <f>C203/'gender total'!C230</f>
        <v>4.7596382674916705E-4</v>
      </c>
      <c r="E203" s="14">
        <v>67834.5</v>
      </c>
      <c r="F203" s="13">
        <f>E203/'gender total'!E230</f>
        <v>1.9969121616936417E-4</v>
      </c>
      <c r="G203" s="15">
        <f t="shared" si="11"/>
        <v>4239.65625</v>
      </c>
      <c r="O203" s="16"/>
      <c r="P203" s="16"/>
    </row>
    <row r="204" spans="1:16" x14ac:dyDescent="0.3">
      <c r="A204" s="2" t="s">
        <v>15</v>
      </c>
      <c r="B204" s="11">
        <v>20172</v>
      </c>
      <c r="C204" s="12">
        <v>29</v>
      </c>
      <c r="D204" s="13">
        <f>C204/'gender total'!C231</f>
        <v>7.4441050388890319E-4</v>
      </c>
      <c r="E204" s="14">
        <v>75354.820000000007</v>
      </c>
      <c r="F204" s="13">
        <f>E204/'gender total'!E231</f>
        <v>1.8969667701773587E-4</v>
      </c>
      <c r="G204" s="15">
        <f t="shared" si="11"/>
        <v>2598.4420689655176</v>
      </c>
      <c r="O204" s="16"/>
      <c r="P204" s="16"/>
    </row>
    <row r="205" spans="1:16" x14ac:dyDescent="0.3">
      <c r="A205" s="2" t="s">
        <v>15</v>
      </c>
      <c r="B205" s="11">
        <v>20181</v>
      </c>
      <c r="C205" s="12">
        <v>27</v>
      </c>
      <c r="D205" s="13">
        <f>C205/'gender total'!C232</f>
        <v>7.9695386522624632E-4</v>
      </c>
      <c r="E205" s="14">
        <v>56661.51</v>
      </c>
      <c r="F205" s="13">
        <f>E205/'gender total'!E232</f>
        <v>1.6637298462628364E-4</v>
      </c>
      <c r="G205" s="15">
        <f t="shared" si="11"/>
        <v>2098.5744444444445</v>
      </c>
      <c r="O205" s="16"/>
      <c r="P205" s="16"/>
    </row>
    <row r="206" spans="1:16" x14ac:dyDescent="0.3">
      <c r="A206" s="2" t="s">
        <v>15</v>
      </c>
      <c r="B206" s="11">
        <v>20182</v>
      </c>
      <c r="C206" s="12">
        <v>35</v>
      </c>
      <c r="D206" s="13">
        <f>C206/'gender total'!C233</f>
        <v>9.1088902769102646E-4</v>
      </c>
      <c r="E206" s="14">
        <v>76653.759999999995</v>
      </c>
      <c r="F206" s="13">
        <f>E206/'gender total'!E233</f>
        <v>1.9492855323917832E-4</v>
      </c>
      <c r="G206" s="15">
        <f t="shared" si="11"/>
        <v>2190.1074285714285</v>
      </c>
      <c r="O206" s="16"/>
      <c r="P206" s="16"/>
    </row>
    <row r="207" spans="1:16" x14ac:dyDescent="0.3">
      <c r="A207" s="2" t="s">
        <v>15</v>
      </c>
      <c r="B207" s="11">
        <v>20191</v>
      </c>
      <c r="C207" s="12">
        <v>13</v>
      </c>
      <c r="D207" s="13">
        <f>C207/'gender total'!C234</f>
        <v>3.8075154497261519E-4</v>
      </c>
      <c r="E207" s="14">
        <v>25282.77</v>
      </c>
      <c r="F207" s="13">
        <f>E207/'gender total'!E234</f>
        <v>7.2748825066128173E-5</v>
      </c>
      <c r="G207" s="15">
        <f t="shared" si="11"/>
        <v>1944.8284615384616</v>
      </c>
      <c r="O207" s="16"/>
      <c r="P207" s="16"/>
    </row>
    <row r="208" spans="1:16" x14ac:dyDescent="0.3">
      <c r="A208" s="2" t="s">
        <v>15</v>
      </c>
      <c r="B208" s="11">
        <v>20192</v>
      </c>
      <c r="C208" s="12">
        <v>9</v>
      </c>
      <c r="D208" s="13">
        <f>C208/'gender total'!C235</f>
        <v>2.3039115297972558E-4</v>
      </c>
      <c r="E208" s="14">
        <v>15524.09</v>
      </c>
      <c r="F208" s="13">
        <f>E208/'gender total'!E235</f>
        <v>3.9314026692965882E-5</v>
      </c>
      <c r="G208" s="15">
        <f t="shared" si="11"/>
        <v>1724.8988888888889</v>
      </c>
      <c r="O208" s="16"/>
      <c r="P208" s="16"/>
    </row>
    <row r="209" spans="1:16" x14ac:dyDescent="0.3">
      <c r="A209" s="2" t="s">
        <v>15</v>
      </c>
      <c r="B209" s="11">
        <v>20201</v>
      </c>
      <c r="C209" s="12">
        <v>0</v>
      </c>
      <c r="D209" s="13">
        <f>C209/'gender total'!C236</f>
        <v>0</v>
      </c>
      <c r="E209" s="14">
        <v>0</v>
      </c>
      <c r="F209" s="13">
        <f>E209/'gender total'!E236</f>
        <v>0</v>
      </c>
      <c r="G209" s="15" t="str">
        <f t="shared" si="11"/>
        <v>-</v>
      </c>
      <c r="O209" s="16"/>
      <c r="P209" s="16"/>
    </row>
    <row r="210" spans="1:16" x14ac:dyDescent="0.3">
      <c r="A210" s="2" t="s">
        <v>15</v>
      </c>
      <c r="B210" s="11">
        <v>20202</v>
      </c>
      <c r="C210" s="12">
        <v>0</v>
      </c>
      <c r="D210" s="13">
        <f>C210/'gender total'!C237</f>
        <v>0</v>
      </c>
      <c r="E210" s="14">
        <v>0</v>
      </c>
      <c r="F210" s="13">
        <f>E210/'gender total'!E237</f>
        <v>0</v>
      </c>
      <c r="G210" s="15" t="str">
        <f t="shared" si="11"/>
        <v>-</v>
      </c>
      <c r="O210" s="16"/>
      <c r="P210" s="16"/>
    </row>
    <row r="211" spans="1:16" x14ac:dyDescent="0.3">
      <c r="A211" s="2" t="s">
        <v>15</v>
      </c>
      <c r="B211" s="11">
        <v>20211</v>
      </c>
      <c r="C211" s="12">
        <v>1</v>
      </c>
      <c r="D211" s="13">
        <f>C211/'gender total'!C238</f>
        <v>5.4039448797622264E-5</v>
      </c>
      <c r="E211" s="14">
        <v>1877.9</v>
      </c>
      <c r="F211" s="13">
        <f>E211/'gender total'!E238</f>
        <v>9.279265516341312E-6</v>
      </c>
      <c r="G211" s="15">
        <f t="shared" si="11"/>
        <v>1877.9</v>
      </c>
      <c r="O211" s="16"/>
      <c r="P211" s="16"/>
    </row>
    <row r="212" spans="1:16" x14ac:dyDescent="0.3">
      <c r="A212" s="2" t="s">
        <v>15</v>
      </c>
      <c r="B212" s="11">
        <v>20212</v>
      </c>
      <c r="C212" s="12">
        <v>0</v>
      </c>
      <c r="D212" s="13">
        <f>C212/'gender total'!C239</f>
        <v>0</v>
      </c>
      <c r="E212" s="14">
        <v>0</v>
      </c>
      <c r="F212" s="13">
        <f>E212/'gender total'!E239</f>
        <v>0</v>
      </c>
      <c r="G212" s="15" t="str">
        <f t="shared" si="11"/>
        <v>-</v>
      </c>
      <c r="O212" s="16"/>
      <c r="P212" s="16"/>
    </row>
    <row r="213" spans="1:16" x14ac:dyDescent="0.3">
      <c r="A213" s="2" t="s">
        <v>15</v>
      </c>
      <c r="B213" s="11">
        <v>20221</v>
      </c>
      <c r="C213" s="12">
        <v>0</v>
      </c>
      <c r="D213" s="13">
        <f>C213/'gender total'!C240</f>
        <v>0</v>
      </c>
      <c r="E213" s="14">
        <v>0</v>
      </c>
      <c r="F213" s="13">
        <f>E213/'gender total'!E240</f>
        <v>0</v>
      </c>
      <c r="G213" s="15" t="str">
        <f t="shared" si="11"/>
        <v>-</v>
      </c>
      <c r="O213" s="16"/>
      <c r="P213" s="16"/>
    </row>
    <row r="214" spans="1:16" x14ac:dyDescent="0.3">
      <c r="A214" s="2" t="s">
        <v>15</v>
      </c>
      <c r="B214" s="11">
        <v>20222</v>
      </c>
      <c r="C214" s="12">
        <v>2</v>
      </c>
      <c r="D214" s="13">
        <f>C214/'gender total'!C241</f>
        <v>6.4514047933937621E-5</v>
      </c>
      <c r="E214" s="14">
        <v>106585.71</v>
      </c>
      <c r="F214" s="13">
        <f>E214/'gender total'!E241</f>
        <v>3.2593541716656151E-4</v>
      </c>
      <c r="G214" s="15">
        <f t="shared" si="11"/>
        <v>53292.855000000003</v>
      </c>
      <c r="O214" s="16"/>
      <c r="P214" s="16"/>
    </row>
    <row r="215" spans="1:16" x14ac:dyDescent="0.3">
      <c r="A215" s="2" t="s">
        <v>15</v>
      </c>
      <c r="B215" s="11">
        <v>20231</v>
      </c>
      <c r="C215" s="12">
        <v>0</v>
      </c>
      <c r="D215" s="13">
        <f>C215/'gender total'!C242</f>
        <v>0</v>
      </c>
      <c r="E215" s="14">
        <v>0</v>
      </c>
      <c r="F215" s="13">
        <f>E215/'gender total'!E242</f>
        <v>0</v>
      </c>
      <c r="G215" s="15" t="str">
        <f t="shared" si="11"/>
        <v>-</v>
      </c>
      <c r="O215" s="16"/>
      <c r="P215" s="16"/>
    </row>
    <row r="216" spans="1:16" x14ac:dyDescent="0.3">
      <c r="A216" s="2" t="s">
        <v>15</v>
      </c>
      <c r="B216" s="11">
        <v>20232</v>
      </c>
      <c r="C216" s="12">
        <v>1</v>
      </c>
      <c r="D216" s="13">
        <f>C216/'gender total'!C243</f>
        <v>2.8540441806039159E-5</v>
      </c>
      <c r="E216" s="14">
        <v>3616</v>
      </c>
      <c r="F216" s="13">
        <f>E216/'gender total'!E243</f>
        <v>1.1298297087474228E-5</v>
      </c>
      <c r="G216" s="15">
        <f t="shared" si="11"/>
        <v>3616</v>
      </c>
      <c r="O216" s="16"/>
      <c r="P216" s="16"/>
    </row>
    <row r="217" spans="1:16" x14ac:dyDescent="0.3">
      <c r="A217" s="2" t="s">
        <v>15</v>
      </c>
      <c r="B217" s="11">
        <v>20241</v>
      </c>
      <c r="C217" s="12">
        <v>0</v>
      </c>
      <c r="D217" s="13">
        <f>C217/'gender total'!C244</f>
        <v>0</v>
      </c>
      <c r="E217" s="14">
        <v>0</v>
      </c>
      <c r="F217" s="13">
        <f>E217/'gender total'!E244</f>
        <v>0</v>
      </c>
      <c r="G217" s="15" t="str">
        <f t="shared" si="11"/>
        <v>-</v>
      </c>
      <c r="O217" s="16"/>
      <c r="P217" s="16"/>
    </row>
    <row r="218" spans="1:16" x14ac:dyDescent="0.3">
      <c r="A218" s="2" t="s">
        <v>15</v>
      </c>
      <c r="B218" s="11">
        <v>20242</v>
      </c>
      <c r="C218" s="12">
        <v>0</v>
      </c>
      <c r="D218" s="13">
        <f>C218/'gender total'!C245</f>
        <v>0</v>
      </c>
      <c r="E218" s="14">
        <v>0</v>
      </c>
      <c r="F218" s="13">
        <f>E218/'gender total'!E245</f>
        <v>0</v>
      </c>
      <c r="G218" s="15" t="str">
        <f t="shared" si="11"/>
        <v>-</v>
      </c>
      <c r="O218" s="16"/>
      <c r="P218" s="16"/>
    </row>
    <row r="219" spans="1:16" x14ac:dyDescent="0.3">
      <c r="A219" s="2" t="s">
        <v>15</v>
      </c>
      <c r="B219" s="11">
        <v>20251</v>
      </c>
      <c r="C219" s="12">
        <v>0</v>
      </c>
      <c r="D219" s="13">
        <f>C219/'gender total'!C246</f>
        <v>0</v>
      </c>
      <c r="E219" s="14">
        <v>0</v>
      </c>
      <c r="F219" s="13">
        <f>E219/'gender total'!E246</f>
        <v>0</v>
      </c>
      <c r="G219" s="15" t="str">
        <f t="shared" si="11"/>
        <v>-</v>
      </c>
      <c r="O219" s="16"/>
      <c r="P219" s="16"/>
    </row>
    <row r="220" spans="1:16" x14ac:dyDescent="0.3">
      <c r="A220" s="2" t="s">
        <v>15</v>
      </c>
      <c r="B220" s="11">
        <v>20252</v>
      </c>
      <c r="C220" s="12">
        <v>2</v>
      </c>
      <c r="D220" s="13">
        <f>C220/'gender total'!C247</f>
        <v>5.6577086280056576E-5</v>
      </c>
      <c r="E220" s="14">
        <v>16550.259999999998</v>
      </c>
      <c r="F220" s="13">
        <f>E220/'gender total'!E247</f>
        <v>1.2034128102520351E-4</v>
      </c>
      <c r="G220" s="15">
        <f t="shared" ref="G220:G221" si="16">IFERROR(E220/C220,"-")</f>
        <v>8275.1299999999992</v>
      </c>
      <c r="O220" s="16"/>
      <c r="P220" s="16"/>
    </row>
    <row r="221" spans="1:16" x14ac:dyDescent="0.3">
      <c r="A221" s="2" t="s">
        <v>15</v>
      </c>
      <c r="B221" s="11">
        <v>20261</v>
      </c>
      <c r="C221" s="12">
        <v>1</v>
      </c>
      <c r="D221" s="13">
        <f>C221/'gender total'!C248</f>
        <v>5.3188660177650123E-5</v>
      </c>
      <c r="E221" s="14">
        <v>226</v>
      </c>
      <c r="F221" s="13">
        <f>E221/'gender total'!E248</f>
        <v>7.2296721057328261E-6</v>
      </c>
      <c r="G221" s="15">
        <f t="shared" si="16"/>
        <v>226</v>
      </c>
      <c r="O221" s="16"/>
      <c r="P221" s="16"/>
    </row>
    <row r="222" spans="1:16" x14ac:dyDescent="0.3">
      <c r="A222" s="2" t="s">
        <v>16</v>
      </c>
      <c r="B222" s="11">
        <v>20131</v>
      </c>
      <c r="C222" s="12">
        <f t="shared" ref="C222:E248" si="17">C6+C33+C60+C87+C114+C141+C168+C195</f>
        <v>15900</v>
      </c>
      <c r="D222" s="13">
        <f>D6+D33+D60+D87+D114+D141+D168+D195</f>
        <v>0.58488136840169214</v>
      </c>
      <c r="E222" s="14">
        <f>E6+E33+E60+E87+E114+E141+E168+E195</f>
        <v>151373484.47</v>
      </c>
      <c r="F222" s="13">
        <f>E222/'gender total'!E222</f>
        <v>0.53190962576206546</v>
      </c>
      <c r="G222" s="15">
        <f t="shared" ref="G222:G241" si="18">IFERROR(E222/C222,"-")</f>
        <v>9520.344935220126</v>
      </c>
      <c r="J222" s="16"/>
      <c r="O222" s="16"/>
      <c r="P222" s="16"/>
    </row>
    <row r="223" spans="1:16" x14ac:dyDescent="0.3">
      <c r="A223" s="2" t="s">
        <v>16</v>
      </c>
      <c r="B223" s="11">
        <v>20132</v>
      </c>
      <c r="C223" s="12">
        <f t="shared" si="17"/>
        <v>19117</v>
      </c>
      <c r="D223" s="13">
        <f t="shared" si="17"/>
        <v>0.58090491962684987</v>
      </c>
      <c r="E223" s="14">
        <f t="shared" si="17"/>
        <v>183013762.35000005</v>
      </c>
      <c r="F223" s="13">
        <f>E223/'gender total'!E223</f>
        <v>0.52121520757159345</v>
      </c>
      <c r="G223" s="15">
        <f t="shared" si="18"/>
        <v>9573.3515902076706</v>
      </c>
      <c r="J223" s="16"/>
      <c r="O223" s="16"/>
      <c r="P223" s="16"/>
    </row>
    <row r="224" spans="1:16" x14ac:dyDescent="0.3">
      <c r="A224" s="2" t="s">
        <v>16</v>
      </c>
      <c r="B224" s="11">
        <v>20141</v>
      </c>
      <c r="C224" s="12">
        <f t="shared" si="17"/>
        <v>16935</v>
      </c>
      <c r="D224" s="13">
        <f t="shared" si="17"/>
        <v>0.57814420319541171</v>
      </c>
      <c r="E224" s="14">
        <f t="shared" si="17"/>
        <v>160924648.53</v>
      </c>
      <c r="F224" s="13">
        <f>E224/'gender total'!E224</f>
        <v>0.52067983565972853</v>
      </c>
      <c r="G224" s="15">
        <f t="shared" si="18"/>
        <v>9502.4888414526122</v>
      </c>
      <c r="J224" s="16"/>
      <c r="O224" s="16"/>
      <c r="P224" s="16"/>
    </row>
    <row r="225" spans="1:16" x14ac:dyDescent="0.3">
      <c r="A225" s="2" t="s">
        <v>16</v>
      </c>
      <c r="B225" s="11">
        <v>20142</v>
      </c>
      <c r="C225" s="12">
        <f t="shared" si="17"/>
        <v>18072</v>
      </c>
      <c r="D225" s="13">
        <f t="shared" si="17"/>
        <v>0.57077885162023889</v>
      </c>
      <c r="E225" s="14">
        <f t="shared" si="17"/>
        <v>188671359.31999996</v>
      </c>
      <c r="F225" s="13">
        <f>E225/'gender total'!E225</f>
        <v>0.51732022149236678</v>
      </c>
      <c r="G225" s="15">
        <f t="shared" si="18"/>
        <v>10439.982255422752</v>
      </c>
      <c r="J225" s="16"/>
      <c r="O225" s="16"/>
      <c r="P225" s="16"/>
    </row>
    <row r="226" spans="1:16" x14ac:dyDescent="0.3">
      <c r="A226" s="2" t="s">
        <v>16</v>
      </c>
      <c r="B226" s="11">
        <v>20151</v>
      </c>
      <c r="C226" s="12">
        <f t="shared" si="17"/>
        <v>18119</v>
      </c>
      <c r="D226" s="13">
        <f t="shared" si="17"/>
        <v>0.57599262485297387</v>
      </c>
      <c r="E226" s="14">
        <f t="shared" si="17"/>
        <v>184794768.54999998</v>
      </c>
      <c r="F226" s="13">
        <f>E226/'gender total'!E226</f>
        <v>0.54504076441712235</v>
      </c>
      <c r="G226" s="15">
        <f t="shared" si="18"/>
        <v>10198.949641260555</v>
      </c>
      <c r="J226" s="16"/>
      <c r="O226" s="16"/>
      <c r="P226" s="16"/>
    </row>
    <row r="227" spans="1:16" x14ac:dyDescent="0.3">
      <c r="A227" s="2" t="s">
        <v>16</v>
      </c>
      <c r="B227" s="11">
        <v>20152</v>
      </c>
      <c r="C227" s="12">
        <f t="shared" si="17"/>
        <v>19576</v>
      </c>
      <c r="D227" s="13">
        <f t="shared" si="17"/>
        <v>0.55842081241442265</v>
      </c>
      <c r="E227" s="14">
        <f t="shared" si="17"/>
        <v>215842681.13000005</v>
      </c>
      <c r="F227" s="13">
        <f>E227/'gender total'!E227</f>
        <v>0.51295985829052682</v>
      </c>
      <c r="G227" s="15">
        <f t="shared" si="18"/>
        <v>11025.882771250514</v>
      </c>
      <c r="J227" s="16"/>
      <c r="O227" s="16"/>
      <c r="P227" s="16"/>
    </row>
    <row r="228" spans="1:16" x14ac:dyDescent="0.3">
      <c r="A228" s="2" t="s">
        <v>16</v>
      </c>
      <c r="B228" s="11">
        <v>20161</v>
      </c>
      <c r="C228" s="12">
        <f t="shared" si="17"/>
        <v>18624</v>
      </c>
      <c r="D228" s="13">
        <f t="shared" si="17"/>
        <v>0.57257047990899868</v>
      </c>
      <c r="E228" s="14">
        <f t="shared" si="17"/>
        <v>200082381.09999999</v>
      </c>
      <c r="F228" s="13">
        <f>E228/'gender total'!E228</f>
        <v>0.53188063842822664</v>
      </c>
      <c r="G228" s="15">
        <f t="shared" si="18"/>
        <v>10743.254998926117</v>
      </c>
      <c r="J228" s="16"/>
      <c r="O228" s="16"/>
      <c r="P228" s="16"/>
    </row>
    <row r="229" spans="1:16" x14ac:dyDescent="0.3">
      <c r="A229" s="2" t="s">
        <v>16</v>
      </c>
      <c r="B229" s="11">
        <v>20162</v>
      </c>
      <c r="C229" s="12">
        <f t="shared" si="17"/>
        <v>21299</v>
      </c>
      <c r="D229" s="13">
        <f t="shared" si="17"/>
        <v>0.55759463846274671</v>
      </c>
      <c r="E229" s="14">
        <f t="shared" si="17"/>
        <v>213192760.08999997</v>
      </c>
      <c r="F229" s="13">
        <f>E229/'gender total'!E229</f>
        <v>0.51735408759858992</v>
      </c>
      <c r="G229" s="15">
        <f t="shared" si="18"/>
        <v>10009.519699985914</v>
      </c>
      <c r="J229" s="16"/>
      <c r="O229" s="16"/>
      <c r="P229" s="16"/>
    </row>
    <row r="230" spans="1:16" x14ac:dyDescent="0.3">
      <c r="A230" s="2" t="s">
        <v>16</v>
      </c>
      <c r="B230" s="11">
        <v>20171</v>
      </c>
      <c r="C230" s="12">
        <f t="shared" si="17"/>
        <v>19048</v>
      </c>
      <c r="D230" s="13">
        <f t="shared" si="17"/>
        <v>0.56663493574488344</v>
      </c>
      <c r="E230" s="14">
        <f t="shared" si="17"/>
        <v>181571093.72</v>
      </c>
      <c r="F230" s="13">
        <f>E230/'gender total'!E230</f>
        <v>0.53450902602876704</v>
      </c>
      <c r="G230" s="15">
        <f t="shared" si="18"/>
        <v>9532.291774464511</v>
      </c>
      <c r="J230" s="16"/>
      <c r="O230" s="16"/>
      <c r="P230" s="16"/>
    </row>
    <row r="231" spans="1:16" x14ac:dyDescent="0.3">
      <c r="A231" s="2" t="s">
        <v>16</v>
      </c>
      <c r="B231" s="11">
        <v>20172</v>
      </c>
      <c r="C231" s="12">
        <f t="shared" si="17"/>
        <v>21945</v>
      </c>
      <c r="D231" s="13">
        <f t="shared" si="17"/>
        <v>0.56331339682213721</v>
      </c>
      <c r="E231" s="14">
        <f t="shared" si="17"/>
        <v>214475982.84999999</v>
      </c>
      <c r="F231" s="13">
        <f>E231/'gender total'!E231</f>
        <v>0.53991743655890756</v>
      </c>
      <c r="G231" s="15">
        <f t="shared" si="18"/>
        <v>9773.3416655274541</v>
      </c>
      <c r="J231" s="16"/>
    </row>
    <row r="232" spans="1:16" x14ac:dyDescent="0.3">
      <c r="A232" s="2" t="s">
        <v>16</v>
      </c>
      <c r="B232" s="11">
        <v>20181</v>
      </c>
      <c r="C232" s="12">
        <f t="shared" si="17"/>
        <v>19207</v>
      </c>
      <c r="D232" s="13">
        <f t="shared" si="17"/>
        <v>0.56692936627409307</v>
      </c>
      <c r="E232" s="14">
        <f t="shared" si="17"/>
        <v>182953848.06999996</v>
      </c>
      <c r="F232" s="13">
        <f>E232/'gender total'!E232</f>
        <v>0.53720025732229049</v>
      </c>
      <c r="G232" s="15">
        <f t="shared" si="18"/>
        <v>9525.3734612380886</v>
      </c>
    </row>
    <row r="233" spans="1:16" x14ac:dyDescent="0.3">
      <c r="A233" s="2" t="s">
        <v>16</v>
      </c>
      <c r="B233" s="11">
        <v>20182</v>
      </c>
      <c r="C233" s="12">
        <f t="shared" si="17"/>
        <v>21563</v>
      </c>
      <c r="D233" s="13">
        <f t="shared" si="17"/>
        <v>0.56118571726004585</v>
      </c>
      <c r="E233" s="14">
        <f t="shared" si="17"/>
        <v>212850327.81</v>
      </c>
      <c r="F233" s="13">
        <f>E233/'gender total'!E233</f>
        <v>0.54127294546918692</v>
      </c>
      <c r="G233" s="15">
        <f t="shared" si="18"/>
        <v>9871.0906557529106</v>
      </c>
    </row>
    <row r="234" spans="1:16" x14ac:dyDescent="0.3">
      <c r="A234" s="2" t="s">
        <v>16</v>
      </c>
      <c r="B234" s="11">
        <v>20191</v>
      </c>
      <c r="C234" s="12">
        <f t="shared" si="17"/>
        <v>18997</v>
      </c>
      <c r="D234" s="13">
        <f t="shared" si="17"/>
        <v>0.5563951615265208</v>
      </c>
      <c r="E234" s="14">
        <f t="shared" si="17"/>
        <v>189270041.58000001</v>
      </c>
      <c r="F234" s="13">
        <f>E234/'gender total'!E234</f>
        <v>0.5446069851192028</v>
      </c>
      <c r="G234" s="15">
        <f t="shared" si="18"/>
        <v>9963.1542654103287</v>
      </c>
    </row>
    <row r="235" spans="1:16" x14ac:dyDescent="0.3">
      <c r="A235" s="2" t="s">
        <v>16</v>
      </c>
      <c r="B235" s="11">
        <v>20192</v>
      </c>
      <c r="C235" s="12">
        <f t="shared" si="17"/>
        <v>22125</v>
      </c>
      <c r="D235" s="13">
        <f t="shared" si="17"/>
        <v>0.56637825107515871</v>
      </c>
      <c r="E235" s="14">
        <f t="shared" si="17"/>
        <v>212424320.85999998</v>
      </c>
      <c r="F235" s="13">
        <f>E235/'gender total'!E235</f>
        <v>0.53795458674390495</v>
      </c>
      <c r="G235" s="15">
        <f t="shared" si="18"/>
        <v>9601.0992479096039</v>
      </c>
    </row>
    <row r="236" spans="1:16" x14ac:dyDescent="0.3">
      <c r="A236" s="2" t="s">
        <v>16</v>
      </c>
      <c r="B236" s="11">
        <v>20201</v>
      </c>
      <c r="C236" s="12">
        <f t="shared" si="17"/>
        <v>10574</v>
      </c>
      <c r="D236" s="13">
        <f t="shared" si="17"/>
        <v>0.53798015772068175</v>
      </c>
      <c r="E236" s="14">
        <f t="shared" si="17"/>
        <v>116030100.09999999</v>
      </c>
      <c r="F236" s="13">
        <f>E236/'gender total'!E236</f>
        <v>0.50333219760379522</v>
      </c>
      <c r="G236" s="15">
        <f t="shared" si="18"/>
        <v>10973.151134859088</v>
      </c>
    </row>
    <row r="237" spans="1:16" x14ac:dyDescent="0.3">
      <c r="A237" s="2" t="s">
        <v>16</v>
      </c>
      <c r="B237" s="11">
        <v>20202</v>
      </c>
      <c r="C237" s="12">
        <f t="shared" si="17"/>
        <v>13372</v>
      </c>
      <c r="D237" s="13">
        <f t="shared" si="17"/>
        <v>0.538889336664786</v>
      </c>
      <c r="E237" s="14">
        <f t="shared" si="17"/>
        <v>143539213.49000001</v>
      </c>
      <c r="F237" s="13">
        <f>E237/'gender total'!E237</f>
        <v>0.50265671784974453</v>
      </c>
      <c r="G237" s="15">
        <f t="shared" si="18"/>
        <v>10734.311508375711</v>
      </c>
    </row>
    <row r="238" spans="1:16" x14ac:dyDescent="0.3">
      <c r="A238" s="2" t="s">
        <v>16</v>
      </c>
      <c r="B238" s="11">
        <v>20211</v>
      </c>
      <c r="C238" s="12">
        <f t="shared" si="17"/>
        <v>9821</v>
      </c>
      <c r="D238" s="13">
        <f t="shared" si="17"/>
        <v>0.53072142664144828</v>
      </c>
      <c r="E238" s="14">
        <f t="shared" si="17"/>
        <v>105200099.55000001</v>
      </c>
      <c r="F238" s="13">
        <f>E238/'gender total'!E238</f>
        <v>0.5198251536663232</v>
      </c>
      <c r="G238" s="15">
        <f t="shared" si="18"/>
        <v>10711.750285103351</v>
      </c>
    </row>
    <row r="239" spans="1:16" x14ac:dyDescent="0.3">
      <c r="A239" s="2" t="s">
        <v>16</v>
      </c>
      <c r="B239" s="11">
        <v>20212</v>
      </c>
      <c r="C239" s="12">
        <f t="shared" si="17"/>
        <v>15528</v>
      </c>
      <c r="D239" s="13">
        <f t="shared" si="17"/>
        <v>0.54004799499182699</v>
      </c>
      <c r="E239" s="14">
        <f t="shared" si="17"/>
        <v>161780770.69999999</v>
      </c>
      <c r="F239" s="13">
        <f>E239/'gender total'!E239</f>
        <v>0.5149398201062374</v>
      </c>
      <c r="G239" s="15">
        <f t="shared" si="18"/>
        <v>10418.64829340546</v>
      </c>
    </row>
    <row r="240" spans="1:16" x14ac:dyDescent="0.3">
      <c r="A240" s="2" t="s">
        <v>16</v>
      </c>
      <c r="B240" s="11">
        <v>20221</v>
      </c>
      <c r="C240" s="12">
        <f t="shared" si="17"/>
        <v>14044</v>
      </c>
      <c r="D240" s="13">
        <f t="shared" si="17"/>
        <v>0.54320414636033121</v>
      </c>
      <c r="E240" s="14">
        <f t="shared" si="17"/>
        <v>132387074.36000001</v>
      </c>
      <c r="F240" s="13">
        <f>E240/'gender total'!E240</f>
        <v>0.51611409696491317</v>
      </c>
      <c r="G240" s="15">
        <f t="shared" si="18"/>
        <v>9426.5931614924539</v>
      </c>
    </row>
    <row r="241" spans="1:7" x14ac:dyDescent="0.3">
      <c r="A241" s="2" t="s">
        <v>16</v>
      </c>
      <c r="B241" s="11">
        <v>20222</v>
      </c>
      <c r="C241" s="12">
        <f t="shared" si="17"/>
        <v>16604</v>
      </c>
      <c r="D241" s="13">
        <f t="shared" si="17"/>
        <v>0.53559562594755017</v>
      </c>
      <c r="E241" s="14">
        <f t="shared" si="17"/>
        <v>164667414.21000001</v>
      </c>
      <c r="F241" s="13">
        <f>E241/'gender total'!E241</f>
        <v>0.50354726111291404</v>
      </c>
      <c r="G241" s="15">
        <f t="shared" si="18"/>
        <v>9917.3340285473387</v>
      </c>
    </row>
    <row r="242" spans="1:7" x14ac:dyDescent="0.3">
      <c r="A242" s="2" t="s">
        <v>16</v>
      </c>
      <c r="B242" s="11">
        <v>20231</v>
      </c>
      <c r="C242" s="12">
        <f t="shared" si="17"/>
        <v>16157</v>
      </c>
      <c r="D242" s="13">
        <f t="shared" si="17"/>
        <v>0.5436223545641129</v>
      </c>
      <c r="E242" s="14">
        <f t="shared" si="17"/>
        <v>147002984.67999998</v>
      </c>
      <c r="F242" s="13">
        <f>E242/'gender total'!E242</f>
        <v>0.51945616793771954</v>
      </c>
      <c r="G242" s="15">
        <f t="shared" ref="G242:G243" si="19">IFERROR(E242/C242,"-")</f>
        <v>9098.4084099770989</v>
      </c>
    </row>
    <row r="243" spans="1:7" x14ac:dyDescent="0.3">
      <c r="A243" s="2" t="s">
        <v>16</v>
      </c>
      <c r="B243" s="11">
        <v>20232</v>
      </c>
      <c r="C243" s="12">
        <f t="shared" si="17"/>
        <v>18549</v>
      </c>
      <c r="D243" s="13">
        <f t="shared" si="17"/>
        <v>0.52939665506022027</v>
      </c>
      <c r="E243" s="14">
        <f t="shared" si="17"/>
        <v>160170957.92000002</v>
      </c>
      <c r="F243" s="13">
        <f>E243/'gender total'!E243</f>
        <v>0.50045881287762528</v>
      </c>
      <c r="G243" s="15">
        <f t="shared" si="19"/>
        <v>8635.0184872499867</v>
      </c>
    </row>
    <row r="244" spans="1:7" x14ac:dyDescent="0.3">
      <c r="A244" s="2" t="s">
        <v>16</v>
      </c>
      <c r="B244" s="2">
        <v>20241</v>
      </c>
      <c r="C244" s="12">
        <f t="shared" si="17"/>
        <v>17106</v>
      </c>
      <c r="D244" s="13">
        <f t="shared" si="17"/>
        <v>0.52905700058763494</v>
      </c>
      <c r="E244" s="14">
        <f t="shared" si="17"/>
        <v>131747495.66999999</v>
      </c>
      <c r="F244" s="13">
        <f>E244/'gender total'!E244</f>
        <v>0.50378929996030208</v>
      </c>
      <c r="G244" s="15">
        <f t="shared" ref="G244:G246" si="20">IFERROR(E244/C244,"-")</f>
        <v>7701.8295142055413</v>
      </c>
    </row>
    <row r="245" spans="1:7" x14ac:dyDescent="0.3">
      <c r="A245" s="2" t="s">
        <v>16</v>
      </c>
      <c r="B245" s="11">
        <v>20242</v>
      </c>
      <c r="C245" s="12">
        <f t="shared" si="17"/>
        <v>18880</v>
      </c>
      <c r="D245" s="13">
        <f t="shared" si="17"/>
        <v>0.51669403393541324</v>
      </c>
      <c r="E245" s="14">
        <f t="shared" si="17"/>
        <v>133428748.38</v>
      </c>
      <c r="F245" s="13">
        <f>E245/'gender total'!E245</f>
        <v>0.49432602946801918</v>
      </c>
      <c r="G245" s="15">
        <f t="shared" si="20"/>
        <v>7067.2006557203385</v>
      </c>
    </row>
    <row r="246" spans="1:7" x14ac:dyDescent="0.3">
      <c r="A246" s="2" t="s">
        <v>16</v>
      </c>
      <c r="B246" s="2">
        <v>20251</v>
      </c>
      <c r="C246" s="12">
        <f t="shared" si="17"/>
        <v>16669</v>
      </c>
      <c r="D246" s="13">
        <f t="shared" si="17"/>
        <v>0.50844924353343102</v>
      </c>
      <c r="E246" s="14">
        <f t="shared" si="17"/>
        <v>94890099.909999996</v>
      </c>
      <c r="F246" s="13">
        <f>E246/'gender total'!E246</f>
        <v>0.48831653764769806</v>
      </c>
      <c r="G246" s="15">
        <f t="shared" si="20"/>
        <v>5692.609029335893</v>
      </c>
    </row>
    <row r="247" spans="1:7" x14ac:dyDescent="0.3">
      <c r="A247" s="2" t="s">
        <v>16</v>
      </c>
      <c r="B247" s="11">
        <v>20252</v>
      </c>
      <c r="C247" s="12">
        <f t="shared" si="17"/>
        <v>17981</v>
      </c>
      <c r="D247" s="13">
        <f t="shared" si="17"/>
        <v>0.50865629420084857</v>
      </c>
      <c r="E247" s="14">
        <f t="shared" si="17"/>
        <v>67004539.369999997</v>
      </c>
      <c r="F247" s="13">
        <f>E247/'gender total'!E247</f>
        <v>0.48720757875039322</v>
      </c>
      <c r="G247" s="15">
        <f t="shared" ref="G247:G248" si="21">IFERROR(E247/C247,"-")</f>
        <v>3726.407839942161</v>
      </c>
    </row>
    <row r="248" spans="1:7" x14ac:dyDescent="0.3">
      <c r="A248" s="2" t="s">
        <v>16</v>
      </c>
      <c r="B248" s="2">
        <v>20261</v>
      </c>
      <c r="C248" s="12">
        <f t="shared" si="17"/>
        <v>9609</v>
      </c>
      <c r="D248" s="13">
        <f t="shared" si="17"/>
        <v>0.51108983564704003</v>
      </c>
      <c r="E248" s="14">
        <f t="shared" si="17"/>
        <v>15667793.059999999</v>
      </c>
      <c r="F248" s="13">
        <f>E248/'gender total'!E248</f>
        <v>0.50120799311626707</v>
      </c>
      <c r="G248" s="15">
        <f t="shared" si="21"/>
        <v>1630.533152253096</v>
      </c>
    </row>
  </sheetData>
  <autoFilter ref="A5:G226" xr:uid="{00000000-0009-0000-0000-000001000000}"/>
  <mergeCells count="1">
    <mergeCell ref="A1:G2"/>
  </mergeCells>
  <conditionalFormatting sqref="A6:B221 C6:G248 A222:A248">
    <cfRule type="expression" dxfId="23" priority="5">
      <formula>MOD(ROW(),2)=1</formula>
    </cfRule>
  </conditionalFormatting>
  <conditionalFormatting sqref="B222:B243">
    <cfRule type="expression" dxfId="22" priority="12">
      <formula>MOD(ROW(),2)=1</formula>
    </cfRule>
  </conditionalFormatting>
  <conditionalFormatting sqref="B245">
    <cfRule type="expression" dxfId="21" priority="6">
      <formula>MOD(ROW(),2)=1</formula>
    </cfRule>
  </conditionalFormatting>
  <conditionalFormatting sqref="B247">
    <cfRule type="expression" dxfId="20" priority="3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16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P248"/>
  <sheetViews>
    <sheetView showGridLines="0" zoomScale="70" zoomScaleNormal="70" zoomScaleSheetLayoutView="70" workbookViewId="0">
      <selection sqref="A1:G2"/>
    </sheetView>
  </sheetViews>
  <sheetFormatPr defaultColWidth="9.08984375" defaultRowHeight="13" x14ac:dyDescent="0.3"/>
  <cols>
    <col min="1" max="1" width="11.54296875" style="2" customWidth="1"/>
    <col min="2" max="2" width="10.6328125" style="11" customWidth="1"/>
    <col min="3" max="3" width="10.6328125" style="3" customWidth="1"/>
    <col min="4" max="4" width="10.6328125" style="18" customWidth="1"/>
    <col min="5" max="5" width="12.6328125" style="2" customWidth="1"/>
    <col min="6" max="6" width="16.90625" style="18" bestFit="1" customWidth="1"/>
    <col min="7" max="7" width="12.6328125" style="2" customWidth="1"/>
    <col min="8" max="11" width="9.08984375" style="2"/>
    <col min="12" max="12" width="10" style="3" bestFit="1" customWidth="1"/>
    <col min="13" max="13" width="14.54296875" style="3" bestFit="1" customWidth="1"/>
    <col min="14" max="14" width="9.08984375" style="2"/>
    <col min="15" max="15" width="14.54296875" style="2" customWidth="1"/>
    <col min="16" max="16" width="12.08984375" style="2" customWidth="1"/>
    <col min="17" max="16384" width="9.08984375" style="2"/>
  </cols>
  <sheetData>
    <row r="1" spans="1:16" ht="18.5" customHeight="1" x14ac:dyDescent="0.3">
      <c r="A1" s="47" t="s">
        <v>0</v>
      </c>
      <c r="B1" s="47"/>
      <c r="C1" s="47"/>
      <c r="D1" s="47"/>
      <c r="E1" s="47"/>
      <c r="F1" s="47"/>
      <c r="G1" s="47"/>
    </row>
    <row r="2" spans="1:16" ht="15.5" customHeight="1" x14ac:dyDescent="0.3">
      <c r="A2" s="47"/>
      <c r="B2" s="47"/>
      <c r="C2" s="47"/>
      <c r="D2" s="47"/>
      <c r="E2" s="47"/>
      <c r="F2" s="47"/>
      <c r="G2" s="47"/>
    </row>
    <row r="3" spans="1:16" x14ac:dyDescent="0.3">
      <c r="B3" s="2"/>
      <c r="C3" s="2"/>
      <c r="D3" s="13"/>
      <c r="E3" s="17"/>
      <c r="F3" s="13"/>
    </row>
    <row r="4" spans="1:16" x14ac:dyDescent="0.3">
      <c r="B4" s="2"/>
      <c r="C4" s="2"/>
      <c r="D4" s="13"/>
      <c r="E4" s="17"/>
      <c r="F4" s="13"/>
    </row>
    <row r="5" spans="1:16" s="9" customFormat="1" ht="50.25" customHeight="1" x14ac:dyDescent="0.35">
      <c r="A5" s="4" t="s">
        <v>1</v>
      </c>
      <c r="B5" s="5" t="s">
        <v>2</v>
      </c>
      <c r="C5" s="5" t="s">
        <v>3</v>
      </c>
      <c r="D5" s="6" t="s">
        <v>4</v>
      </c>
      <c r="E5" s="7" t="s">
        <v>5</v>
      </c>
      <c r="F5" s="6" t="s">
        <v>6</v>
      </c>
      <c r="G5" s="8" t="s">
        <v>7</v>
      </c>
      <c r="L5" s="10"/>
      <c r="M5" s="10"/>
    </row>
    <row r="6" spans="1:16" x14ac:dyDescent="0.3">
      <c r="A6" s="2" t="s">
        <v>8</v>
      </c>
      <c r="B6" s="11">
        <v>20131</v>
      </c>
      <c r="C6" s="12">
        <v>444</v>
      </c>
      <c r="D6" s="13">
        <f>C6/'gender total'!C222</f>
        <v>1.6332536325179326E-2</v>
      </c>
      <c r="E6" s="14">
        <v>4849413.28</v>
      </c>
      <c r="F6" s="13">
        <f>E6/'gender total'!E222</f>
        <v>1.7040300102503087E-2</v>
      </c>
      <c r="G6" s="15">
        <f>IFERROR(E6/C6,"-")</f>
        <v>10922.101981981983</v>
      </c>
      <c r="N6" s="16"/>
      <c r="O6" s="16"/>
      <c r="P6" s="16"/>
    </row>
    <row r="7" spans="1:16" x14ac:dyDescent="0.3">
      <c r="A7" s="2" t="s">
        <v>8</v>
      </c>
      <c r="B7" s="11">
        <v>20132</v>
      </c>
      <c r="C7" s="12">
        <v>549</v>
      </c>
      <c r="D7" s="13">
        <f>C7/'gender total'!C223</f>
        <v>1.6682366525874379E-2</v>
      </c>
      <c r="E7" s="14">
        <v>4990120.79</v>
      </c>
      <c r="F7" s="13">
        <f>E7/'gender total'!E223</f>
        <v>1.4211646217037474E-2</v>
      </c>
      <c r="G7" s="15">
        <f t="shared" ref="G7:G80" si="0">IFERROR(E7/C7,"-")</f>
        <v>9089.4732058287791</v>
      </c>
      <c r="N7" s="16"/>
      <c r="O7" s="16"/>
      <c r="P7" s="16"/>
    </row>
    <row r="8" spans="1:16" x14ac:dyDescent="0.3">
      <c r="A8" s="2" t="s">
        <v>8</v>
      </c>
      <c r="B8" s="11">
        <v>20141</v>
      </c>
      <c r="C8" s="12">
        <v>429</v>
      </c>
      <c r="D8" s="13">
        <f>C8/'gender total'!C224</f>
        <v>1.4645637034002458E-2</v>
      </c>
      <c r="E8" s="14">
        <v>4666516.57</v>
      </c>
      <c r="F8" s="13">
        <f>E8/'gender total'!E224</f>
        <v>1.5098750272044483E-2</v>
      </c>
      <c r="G8" s="15">
        <f t="shared" si="0"/>
        <v>10877.661002331002</v>
      </c>
      <c r="N8" s="16"/>
      <c r="O8" s="16"/>
      <c r="P8" s="16"/>
    </row>
    <row r="9" spans="1:16" x14ac:dyDescent="0.3">
      <c r="A9" s="2" t="s">
        <v>8</v>
      </c>
      <c r="B9" s="11">
        <v>20142</v>
      </c>
      <c r="C9" s="12">
        <v>642</v>
      </c>
      <c r="D9" s="13">
        <f>C9/'gender total'!C225</f>
        <v>2.027667235171499E-2</v>
      </c>
      <c r="E9" s="14">
        <v>7008445.9299999997</v>
      </c>
      <c r="F9" s="13">
        <f>E9/'gender total'!E225</f>
        <v>1.9216540411285128E-2</v>
      </c>
      <c r="G9" s="15">
        <f t="shared" si="0"/>
        <v>10916.582445482865</v>
      </c>
      <c r="N9" s="16"/>
      <c r="O9" s="16"/>
      <c r="P9" s="16"/>
    </row>
    <row r="10" spans="1:16" x14ac:dyDescent="0.3">
      <c r="A10" s="2" t="s">
        <v>8</v>
      </c>
      <c r="B10" s="11">
        <v>20151</v>
      </c>
      <c r="C10" s="12">
        <v>440</v>
      </c>
      <c r="D10" s="13">
        <f>C10/'gender total'!C226</f>
        <v>1.398734780811902E-2</v>
      </c>
      <c r="E10" s="14">
        <v>2094045.48</v>
      </c>
      <c r="F10" s="13">
        <f>E10/'gender total'!E226</f>
        <v>6.1762579000422682E-3</v>
      </c>
      <c r="G10" s="15">
        <f t="shared" si="0"/>
        <v>4759.1942727272726</v>
      </c>
      <c r="N10" s="16"/>
      <c r="O10" s="16"/>
      <c r="P10" s="16"/>
    </row>
    <row r="11" spans="1:16" x14ac:dyDescent="0.3">
      <c r="A11" s="2" t="s">
        <v>8</v>
      </c>
      <c r="B11" s="11">
        <v>20152</v>
      </c>
      <c r="C11" s="12">
        <v>569</v>
      </c>
      <c r="D11" s="13">
        <f>C11/'gender total'!C227</f>
        <v>1.623117298037426E-2</v>
      </c>
      <c r="E11" s="14">
        <v>5873140.8399999999</v>
      </c>
      <c r="F11" s="13">
        <f>E11/'gender total'!E227</f>
        <v>1.3957783869410857E-2</v>
      </c>
      <c r="G11" s="15">
        <f t="shared" si="0"/>
        <v>10321.86439367311</v>
      </c>
      <c r="N11" s="16"/>
      <c r="O11" s="16"/>
      <c r="P11" s="16"/>
    </row>
    <row r="12" spans="1:16" x14ac:dyDescent="0.3">
      <c r="A12" s="2" t="s">
        <v>8</v>
      </c>
      <c r="B12" s="11">
        <v>20161</v>
      </c>
      <c r="C12" s="12">
        <v>432</v>
      </c>
      <c r="D12" s="13">
        <f>C12/'gender total'!C228</f>
        <v>1.3281274018507701E-2</v>
      </c>
      <c r="E12" s="14">
        <v>3431689.21</v>
      </c>
      <c r="F12" s="13">
        <f>E12/'gender total'!E228</f>
        <v>9.1224876366790535E-3</v>
      </c>
      <c r="G12" s="15">
        <f t="shared" si="0"/>
        <v>7943.7250231481485</v>
      </c>
      <c r="N12" s="16"/>
      <c r="O12" s="16"/>
      <c r="P12" s="16"/>
    </row>
    <row r="13" spans="1:16" x14ac:dyDescent="0.3">
      <c r="A13" s="2" t="s">
        <v>8</v>
      </c>
      <c r="B13" s="11">
        <v>20162</v>
      </c>
      <c r="C13" s="12">
        <v>553</v>
      </c>
      <c r="D13" s="13">
        <f>C13/'gender total'!C229</f>
        <v>1.4477197759044977E-2</v>
      </c>
      <c r="E13" s="14">
        <v>4629407.4400000004</v>
      </c>
      <c r="F13" s="13">
        <f>E13/'gender total'!E229</f>
        <v>1.1234166025301466E-2</v>
      </c>
      <c r="G13" s="15">
        <f t="shared" si="0"/>
        <v>8371.4420253164571</v>
      </c>
      <c r="N13" s="16"/>
      <c r="O13" s="16"/>
      <c r="P13" s="16"/>
    </row>
    <row r="14" spans="1:16" x14ac:dyDescent="0.3">
      <c r="A14" s="2" t="s">
        <v>8</v>
      </c>
      <c r="B14" s="11">
        <v>20171</v>
      </c>
      <c r="C14" s="12">
        <v>492</v>
      </c>
      <c r="D14" s="13">
        <f>C14/'gender total'!C230</f>
        <v>1.4635887672536887E-2</v>
      </c>
      <c r="E14" s="14">
        <v>5019120.8499999996</v>
      </c>
      <c r="F14" s="13">
        <f>E14/'gender total'!E230</f>
        <v>1.4775289073222515E-2</v>
      </c>
      <c r="G14" s="15">
        <f t="shared" si="0"/>
        <v>10201.465142276422</v>
      </c>
      <c r="N14" s="16"/>
      <c r="O14" s="16"/>
      <c r="P14" s="16"/>
    </row>
    <row r="15" spans="1:16" x14ac:dyDescent="0.3">
      <c r="A15" s="2" t="s">
        <v>8</v>
      </c>
      <c r="B15" s="11">
        <v>20172</v>
      </c>
      <c r="C15" s="12">
        <v>530</v>
      </c>
      <c r="D15" s="13">
        <f>C15/'gender total'!C231</f>
        <v>1.3604743691762712E-2</v>
      </c>
      <c r="E15" s="14">
        <v>5368192.95</v>
      </c>
      <c r="F15" s="13">
        <f>E15/'gender total'!E231</f>
        <v>1.3513778736450257E-2</v>
      </c>
      <c r="G15" s="15">
        <f t="shared" si="0"/>
        <v>10128.665943396227</v>
      </c>
      <c r="N15" s="16"/>
      <c r="O15" s="16"/>
      <c r="P15" s="16"/>
    </row>
    <row r="16" spans="1:16" x14ac:dyDescent="0.3">
      <c r="A16" s="2" t="s">
        <v>8</v>
      </c>
      <c r="B16" s="11">
        <v>20181</v>
      </c>
      <c r="C16" s="12">
        <v>416</v>
      </c>
      <c r="D16" s="13">
        <f>C16/'gender total'!C232</f>
        <v>1.2278992886448833E-2</v>
      </c>
      <c r="E16" s="14">
        <v>3736945.48</v>
      </c>
      <c r="F16" s="13">
        <f>E16/'gender total'!E232</f>
        <v>1.0972647444328612E-2</v>
      </c>
      <c r="G16" s="15">
        <f t="shared" si="0"/>
        <v>8983.0420192307683</v>
      </c>
      <c r="N16" s="16"/>
      <c r="O16" s="16"/>
      <c r="P16" s="16"/>
    </row>
    <row r="17" spans="1:16" x14ac:dyDescent="0.3">
      <c r="A17" s="2" t="s">
        <v>8</v>
      </c>
      <c r="B17" s="11">
        <v>20182</v>
      </c>
      <c r="C17" s="12">
        <v>568</v>
      </c>
      <c r="D17" s="13">
        <f>C17/'gender total'!C233</f>
        <v>1.4782427649385801E-2</v>
      </c>
      <c r="E17" s="14">
        <v>5521512.5800000001</v>
      </c>
      <c r="F17" s="13">
        <f>E17/'gender total'!E233</f>
        <v>1.4041065420813315E-2</v>
      </c>
      <c r="G17" s="15">
        <f t="shared" si="0"/>
        <v>9720.9728521126763</v>
      </c>
      <c r="N17" s="16"/>
      <c r="O17" s="16"/>
      <c r="P17" s="16"/>
    </row>
    <row r="18" spans="1:16" x14ac:dyDescent="0.3">
      <c r="A18" s="2" t="s">
        <v>8</v>
      </c>
      <c r="B18" s="11">
        <v>20191</v>
      </c>
      <c r="C18" s="12">
        <v>444</v>
      </c>
      <c r="D18" s="13">
        <f>C18/'gender total'!C234</f>
        <v>1.3004129689833934E-2</v>
      </c>
      <c r="E18" s="14">
        <v>4111460.95</v>
      </c>
      <c r="F18" s="13">
        <f>E18/'gender total'!E234</f>
        <v>1.1830347442854052E-2</v>
      </c>
      <c r="G18" s="15">
        <f t="shared" si="0"/>
        <v>9260.0471846846849</v>
      </c>
      <c r="N18" s="16"/>
      <c r="O18" s="16"/>
      <c r="P18" s="16"/>
    </row>
    <row r="19" spans="1:16" x14ac:dyDescent="0.3">
      <c r="A19" s="2" t="s">
        <v>8</v>
      </c>
      <c r="B19" s="11">
        <v>20192</v>
      </c>
      <c r="C19" s="12">
        <v>537</v>
      </c>
      <c r="D19" s="13">
        <f>C19/'gender total'!C235</f>
        <v>1.3746672127790294E-2</v>
      </c>
      <c r="E19" s="14">
        <v>4940850.47</v>
      </c>
      <c r="F19" s="13">
        <f>E19/'gender total'!E235</f>
        <v>1.2512471086133422E-2</v>
      </c>
      <c r="G19" s="15">
        <f t="shared" si="0"/>
        <v>9200.8388640595895</v>
      </c>
      <c r="N19" s="16"/>
      <c r="O19" s="16"/>
      <c r="P19" s="16"/>
    </row>
    <row r="20" spans="1:16" x14ac:dyDescent="0.3">
      <c r="A20" s="2" t="s">
        <v>8</v>
      </c>
      <c r="B20" s="11">
        <v>20201</v>
      </c>
      <c r="C20" s="12">
        <v>210</v>
      </c>
      <c r="D20" s="13">
        <f>C20/'gender total'!C236</f>
        <v>1.0684304248282879E-2</v>
      </c>
      <c r="E20" s="14">
        <v>3799913.2</v>
      </c>
      <c r="F20" s="13">
        <f>E20/'gender total'!E236</f>
        <v>1.6483814630956009E-2</v>
      </c>
      <c r="G20" s="15">
        <f t="shared" si="0"/>
        <v>18094.824761904762</v>
      </c>
      <c r="N20" s="16"/>
      <c r="O20" s="16"/>
      <c r="P20" s="16"/>
    </row>
    <row r="21" spans="1:16" x14ac:dyDescent="0.3">
      <c r="A21" s="2" t="s">
        <v>8</v>
      </c>
      <c r="B21" s="11">
        <v>20202</v>
      </c>
      <c r="C21" s="12">
        <v>294</v>
      </c>
      <c r="D21" s="13">
        <f>C21/'gender total'!C237</f>
        <v>1.1848150237769001E-2</v>
      </c>
      <c r="E21" s="14">
        <v>2832657.22</v>
      </c>
      <c r="F21" s="13">
        <f>E21/'gender total'!E237</f>
        <v>9.9196181055971715E-3</v>
      </c>
      <c r="G21" s="15">
        <f t="shared" si="0"/>
        <v>9634.888503401362</v>
      </c>
      <c r="N21" s="16"/>
      <c r="O21" s="16"/>
      <c r="P21" s="16"/>
    </row>
    <row r="22" spans="1:16" x14ac:dyDescent="0.3">
      <c r="A22" s="2" t="s">
        <v>8</v>
      </c>
      <c r="B22" s="11">
        <v>20211</v>
      </c>
      <c r="C22" s="12">
        <v>173</v>
      </c>
      <c r="D22" s="13">
        <f>C22/'gender total'!C238</f>
        <v>9.3488246419886518E-3</v>
      </c>
      <c r="E22" s="14">
        <v>1064925.3999999999</v>
      </c>
      <c r="F22" s="13">
        <f>E22/'gender total'!E238</f>
        <v>5.2621148845497512E-3</v>
      </c>
      <c r="G22" s="15">
        <f t="shared" si="0"/>
        <v>6155.6381502890172</v>
      </c>
      <c r="N22" s="16"/>
      <c r="O22" s="16"/>
      <c r="P22" s="16"/>
    </row>
    <row r="23" spans="1:16" x14ac:dyDescent="0.3">
      <c r="A23" s="2" t="s">
        <v>8</v>
      </c>
      <c r="B23" s="11">
        <v>20212</v>
      </c>
      <c r="C23" s="12">
        <v>401</v>
      </c>
      <c r="D23" s="13">
        <f>C23/'gender total'!C239</f>
        <v>1.3946370813480333E-2</v>
      </c>
      <c r="E23" s="14">
        <v>3695184.19</v>
      </c>
      <c r="F23" s="13">
        <f>E23/'gender total'!E239</f>
        <v>1.1761580030957368E-2</v>
      </c>
      <c r="G23" s="15">
        <f t="shared" si="0"/>
        <v>9214.9231670822937</v>
      </c>
      <c r="N23" s="16"/>
      <c r="O23" s="16"/>
      <c r="P23" s="16"/>
    </row>
    <row r="24" spans="1:16" x14ac:dyDescent="0.3">
      <c r="A24" s="2" t="s">
        <v>8</v>
      </c>
      <c r="B24" s="11">
        <v>20221</v>
      </c>
      <c r="C24" s="12">
        <v>292</v>
      </c>
      <c r="D24" s="13">
        <f>C24/'gender total'!C240</f>
        <v>1.1294190454088342E-2</v>
      </c>
      <c r="E24" s="14">
        <v>2114926.75</v>
      </c>
      <c r="F24" s="13">
        <f>E24/'gender total'!E240</f>
        <v>8.2450912598533276E-3</v>
      </c>
      <c r="G24" s="15">
        <f t="shared" si="0"/>
        <v>7242.8998287671229</v>
      </c>
      <c r="N24" s="16"/>
      <c r="O24" s="16"/>
      <c r="P24" s="16"/>
    </row>
    <row r="25" spans="1:16" x14ac:dyDescent="0.3">
      <c r="A25" s="2" t="s">
        <v>8</v>
      </c>
      <c r="B25" s="11">
        <v>20222</v>
      </c>
      <c r="C25" s="12">
        <v>423</v>
      </c>
      <c r="D25" s="13">
        <f>C25/'gender total'!C241</f>
        <v>1.3644721138027805E-2</v>
      </c>
      <c r="E25" s="14">
        <v>2976662.86</v>
      </c>
      <c r="F25" s="13">
        <f>E25/'gender total'!E241</f>
        <v>9.1025321409249887E-3</v>
      </c>
      <c r="G25" s="15">
        <f t="shared" si="0"/>
        <v>7037.0280378250591</v>
      </c>
      <c r="N25" s="16"/>
      <c r="O25" s="16"/>
      <c r="P25" s="16"/>
    </row>
    <row r="26" spans="1:16" x14ac:dyDescent="0.3">
      <c r="A26" s="2" t="s">
        <v>8</v>
      </c>
      <c r="B26" s="11">
        <v>20231</v>
      </c>
      <c r="C26" s="12">
        <v>357</v>
      </c>
      <c r="D26" s="13">
        <f>C26/'gender total'!C242</f>
        <v>1.201170889270213E-2</v>
      </c>
      <c r="E26" s="14">
        <v>2728198.4</v>
      </c>
      <c r="F26" s="13">
        <f>E26/'gender total'!E242</f>
        <v>9.6404810373256836E-3</v>
      </c>
      <c r="G26" s="15">
        <f t="shared" si="0"/>
        <v>7642.0123249299713</v>
      </c>
      <c r="N26" s="16"/>
      <c r="O26" s="16"/>
      <c r="P26" s="16"/>
    </row>
    <row r="27" spans="1:16" x14ac:dyDescent="0.3">
      <c r="A27" s="2" t="s">
        <v>8</v>
      </c>
      <c r="B27" s="11">
        <v>20232</v>
      </c>
      <c r="C27" s="12">
        <v>490</v>
      </c>
      <c r="D27" s="13">
        <f>C27/'gender total'!C243</f>
        <v>1.3984816484959188E-2</v>
      </c>
      <c r="E27" s="14">
        <v>4019247.45</v>
      </c>
      <c r="F27" s="13">
        <f>E27/'gender total'!E243</f>
        <v>1.2558255464096574E-2</v>
      </c>
      <c r="G27" s="15">
        <f t="shared" si="0"/>
        <v>8202.5458163265303</v>
      </c>
      <c r="N27" s="16"/>
      <c r="O27" s="16"/>
      <c r="P27" s="16"/>
    </row>
    <row r="28" spans="1:16" x14ac:dyDescent="0.3">
      <c r="A28" s="2" t="s">
        <v>8</v>
      </c>
      <c r="B28" s="11">
        <v>20241</v>
      </c>
      <c r="C28" s="12">
        <v>374</v>
      </c>
      <c r="D28" s="13">
        <f>C28/'gender total'!C244</f>
        <v>1.156712955803668E-2</v>
      </c>
      <c r="E28" s="14">
        <v>1990715.05</v>
      </c>
      <c r="F28" s="13">
        <f>E28/'gender total'!E244</f>
        <v>7.6122960543553381E-3</v>
      </c>
      <c r="G28" s="15">
        <f t="shared" si="0"/>
        <v>5322.7675133689845</v>
      </c>
      <c r="N28" s="16"/>
      <c r="O28" s="16"/>
      <c r="P28" s="16"/>
    </row>
    <row r="29" spans="1:16" x14ac:dyDescent="0.3">
      <c r="A29" s="2" t="s">
        <v>8</v>
      </c>
      <c r="B29" s="11">
        <v>20242</v>
      </c>
      <c r="C29" s="12">
        <v>436</v>
      </c>
      <c r="D29" s="13">
        <f>C29/'gender total'!C245</f>
        <v>1.1932129173508483E-2</v>
      </c>
      <c r="E29" s="14">
        <v>2273840.92</v>
      </c>
      <c r="F29" s="13">
        <f>E29/'gender total'!E245</f>
        <v>8.4241122492159266E-3</v>
      </c>
      <c r="G29" s="15">
        <f t="shared" ref="G29" si="1">IFERROR(E29/C29,"-")</f>
        <v>5215.2314678899083</v>
      </c>
      <c r="N29" s="16"/>
      <c r="O29" s="16"/>
      <c r="P29" s="16"/>
    </row>
    <row r="30" spans="1:16" x14ac:dyDescent="0.3">
      <c r="A30" s="2" t="s">
        <v>8</v>
      </c>
      <c r="B30" s="11">
        <v>20251</v>
      </c>
      <c r="C30" s="12">
        <v>340</v>
      </c>
      <c r="D30" s="13">
        <f>C30/'gender total'!C246</f>
        <v>1.0370912640312348E-2</v>
      </c>
      <c r="E30" s="14">
        <v>1184282.47</v>
      </c>
      <c r="F30" s="13">
        <f>E30/'gender total'!E246</f>
        <v>6.0944683997146811E-3</v>
      </c>
      <c r="G30" s="15">
        <f t="shared" ref="G30" si="2">IFERROR(E30/C30,"-")</f>
        <v>3483.1837352941175</v>
      </c>
      <c r="N30" s="16"/>
      <c r="O30" s="16"/>
      <c r="P30" s="16"/>
    </row>
    <row r="31" spans="1:16" x14ac:dyDescent="0.3">
      <c r="A31" s="2" t="s">
        <v>8</v>
      </c>
      <c r="B31" s="11">
        <v>20252</v>
      </c>
      <c r="C31" s="12">
        <v>438</v>
      </c>
      <c r="D31" s="13">
        <f>C31/'gender total'!C247</f>
        <v>1.239038189533239E-2</v>
      </c>
      <c r="E31" s="14">
        <v>1256822.45</v>
      </c>
      <c r="F31" s="13">
        <f>E31/'gender total'!E247</f>
        <v>9.1386856553452821E-3</v>
      </c>
      <c r="G31" s="15">
        <f t="shared" ref="G31:G32" si="3">IFERROR(E31/C31,"-")</f>
        <v>2869.4576484018262</v>
      </c>
      <c r="N31" s="16"/>
      <c r="O31" s="16"/>
      <c r="P31" s="16"/>
    </row>
    <row r="32" spans="1:16" x14ac:dyDescent="0.3">
      <c r="A32" s="2" t="s">
        <v>8</v>
      </c>
      <c r="B32" s="11">
        <v>20261</v>
      </c>
      <c r="C32" s="12">
        <v>172</v>
      </c>
      <c r="D32" s="13">
        <f>C32/'gender total'!C248</f>
        <v>9.1484495505558209E-3</v>
      </c>
      <c r="E32" s="14">
        <v>206899.31</v>
      </c>
      <c r="F32" s="13">
        <f>E32/'gender total'!E248</f>
        <v>6.6186467708069414E-3</v>
      </c>
      <c r="G32" s="15">
        <f t="shared" si="3"/>
        <v>1202.9029651162791</v>
      </c>
      <c r="N32" s="16"/>
      <c r="O32" s="16"/>
      <c r="P32" s="16"/>
    </row>
    <row r="33" spans="1:16" x14ac:dyDescent="0.3">
      <c r="A33" s="2" t="s">
        <v>9</v>
      </c>
      <c r="B33" s="11">
        <v>20131</v>
      </c>
      <c r="C33" s="12">
        <v>1325</v>
      </c>
      <c r="D33" s="13">
        <f>C33/'gender total'!C222</f>
        <v>4.8740114033474342E-2</v>
      </c>
      <c r="E33" s="14">
        <v>16700968.68</v>
      </c>
      <c r="F33" s="13">
        <f>E33/'gender total'!E222</f>
        <v>5.8685350552284708E-2</v>
      </c>
      <c r="G33" s="15">
        <f t="shared" si="0"/>
        <v>12604.504664150943</v>
      </c>
      <c r="N33" s="16"/>
      <c r="O33" s="16"/>
      <c r="P33" s="16"/>
    </row>
    <row r="34" spans="1:16" x14ac:dyDescent="0.3">
      <c r="A34" s="2" t="s">
        <v>9</v>
      </c>
      <c r="B34" s="11">
        <v>20132</v>
      </c>
      <c r="C34" s="12">
        <v>1637</v>
      </c>
      <c r="D34" s="13">
        <f>C34/'gender total'!C223</f>
        <v>4.9743231334893188E-2</v>
      </c>
      <c r="E34" s="14">
        <v>20335111.079999998</v>
      </c>
      <c r="F34" s="13">
        <f>E34/'gender total'!E223</f>
        <v>5.7913508833744846E-2</v>
      </c>
      <c r="G34" s="15">
        <f t="shared" si="0"/>
        <v>12422.181478313987</v>
      </c>
      <c r="N34" s="16"/>
      <c r="O34" s="16"/>
      <c r="P34" s="16"/>
    </row>
    <row r="35" spans="1:16" x14ac:dyDescent="0.3">
      <c r="A35" s="2" t="s">
        <v>9</v>
      </c>
      <c r="B35" s="11">
        <v>20141</v>
      </c>
      <c r="C35" s="12">
        <v>1382</v>
      </c>
      <c r="D35" s="13">
        <f>C35/'gender total'!C224</f>
        <v>4.7180117438208387E-2</v>
      </c>
      <c r="E35" s="14">
        <v>17884385.73</v>
      </c>
      <c r="F35" s="13">
        <f>E35/'gender total'!E224</f>
        <v>5.7865834151787011E-2</v>
      </c>
      <c r="G35" s="15">
        <f t="shared" si="0"/>
        <v>12940.944811866861</v>
      </c>
      <c r="N35" s="16"/>
      <c r="O35" s="16"/>
      <c r="P35" s="16"/>
    </row>
    <row r="36" spans="1:16" x14ac:dyDescent="0.3">
      <c r="A36" s="2" t="s">
        <v>9</v>
      </c>
      <c r="B36" s="11">
        <v>20142</v>
      </c>
      <c r="C36" s="12">
        <v>1747</v>
      </c>
      <c r="D36" s="13">
        <f>C36/'gender total'!C225</f>
        <v>5.517655233402817E-2</v>
      </c>
      <c r="E36" s="14">
        <v>22337400.57</v>
      </c>
      <c r="F36" s="13">
        <f>E36/'gender total'!E225</f>
        <v>6.1247181618260475E-2</v>
      </c>
      <c r="G36" s="15">
        <f t="shared" si="0"/>
        <v>12786.148008013737</v>
      </c>
      <c r="N36" s="16"/>
      <c r="O36" s="16"/>
      <c r="P36" s="16"/>
    </row>
    <row r="37" spans="1:16" x14ac:dyDescent="0.3">
      <c r="A37" s="2" t="s">
        <v>9</v>
      </c>
      <c r="B37" s="11">
        <v>20151</v>
      </c>
      <c r="C37" s="12">
        <v>1561</v>
      </c>
      <c r="D37" s="13">
        <f>C37/'gender total'!C226</f>
        <v>4.9623295291985885E-2</v>
      </c>
      <c r="E37" s="14">
        <v>18818624.420000002</v>
      </c>
      <c r="F37" s="13">
        <f>E37/'gender total'!E226</f>
        <v>5.5504371252697603E-2</v>
      </c>
      <c r="G37" s="15">
        <f t="shared" si="0"/>
        <v>12055.492901985908</v>
      </c>
      <c r="N37" s="16"/>
      <c r="O37" s="16"/>
      <c r="P37" s="16"/>
    </row>
    <row r="38" spans="1:16" x14ac:dyDescent="0.3">
      <c r="A38" s="2" t="s">
        <v>9</v>
      </c>
      <c r="B38" s="11">
        <v>20152</v>
      </c>
      <c r="C38" s="12">
        <v>2047</v>
      </c>
      <c r="D38" s="13">
        <f>C38/'gender total'!C227</f>
        <v>5.8392286627110906E-2</v>
      </c>
      <c r="E38" s="14">
        <v>26023122.300000001</v>
      </c>
      <c r="F38" s="13">
        <f>E38/'gender total'!E227</f>
        <v>6.1845122833908743E-2</v>
      </c>
      <c r="G38" s="15">
        <f t="shared" si="0"/>
        <v>12712.810112359552</v>
      </c>
      <c r="N38" s="16"/>
      <c r="O38" s="16"/>
      <c r="P38" s="16"/>
    </row>
    <row r="39" spans="1:16" x14ac:dyDescent="0.3">
      <c r="A39" s="2" t="s">
        <v>9</v>
      </c>
      <c r="B39" s="11">
        <v>20161</v>
      </c>
      <c r="C39" s="12">
        <v>1777</v>
      </c>
      <c r="D39" s="13">
        <f>C39/'gender total'!C228</f>
        <v>5.4631536877055985E-2</v>
      </c>
      <c r="E39" s="14">
        <v>22549045.109999999</v>
      </c>
      <c r="F39" s="13">
        <f>E39/'gender total'!E228</f>
        <v>5.9942311977282253E-2</v>
      </c>
      <c r="G39" s="15">
        <f t="shared" si="0"/>
        <v>12689.389482273495</v>
      </c>
      <c r="N39" s="16"/>
      <c r="O39" s="16"/>
      <c r="P39" s="16"/>
    </row>
    <row r="40" spans="1:16" x14ac:dyDescent="0.3">
      <c r="A40" s="2" t="s">
        <v>9</v>
      </c>
      <c r="B40" s="11">
        <v>20162</v>
      </c>
      <c r="C40" s="12">
        <v>2320</v>
      </c>
      <c r="D40" s="13">
        <f>C40/'gender total'!C229</f>
        <v>6.0736164197078384E-2</v>
      </c>
      <c r="E40" s="14">
        <v>28954654.629999999</v>
      </c>
      <c r="F40" s="13">
        <f>E40/'gender total'!E229</f>
        <v>7.0264154005568319E-2</v>
      </c>
      <c r="G40" s="15">
        <f t="shared" si="0"/>
        <v>12480.454581896551</v>
      </c>
      <c r="N40" s="16"/>
      <c r="O40" s="16"/>
      <c r="P40" s="16"/>
    </row>
    <row r="41" spans="1:16" x14ac:dyDescent="0.3">
      <c r="A41" s="2" t="s">
        <v>9</v>
      </c>
      <c r="B41" s="11">
        <v>20171</v>
      </c>
      <c r="C41" s="12">
        <v>1862</v>
      </c>
      <c r="D41" s="13">
        <f>C41/'gender total'!C230</f>
        <v>5.5390290337934314E-2</v>
      </c>
      <c r="E41" s="14">
        <v>18263045.539999999</v>
      </c>
      <c r="F41" s="13">
        <f>E41/'gender total'!E230</f>
        <v>5.3762757517768711E-2</v>
      </c>
      <c r="G41" s="15">
        <f t="shared" si="0"/>
        <v>9808.2951342642318</v>
      </c>
      <c r="N41" s="16"/>
      <c r="O41" s="16"/>
      <c r="P41" s="16"/>
    </row>
    <row r="42" spans="1:16" x14ac:dyDescent="0.3">
      <c r="A42" s="2" t="s">
        <v>9</v>
      </c>
      <c r="B42" s="11">
        <v>20172</v>
      </c>
      <c r="C42" s="12">
        <v>2390</v>
      </c>
      <c r="D42" s="13">
        <f>C42/'gender total'!C231</f>
        <v>6.1349693251533742E-2</v>
      </c>
      <c r="E42" s="14">
        <v>21543011.809999999</v>
      </c>
      <c r="F42" s="13">
        <f>E42/'gender total'!E231</f>
        <v>5.4231935705119305E-2</v>
      </c>
      <c r="G42" s="15">
        <f t="shared" si="0"/>
        <v>9013.8124728033472</v>
      </c>
      <c r="N42" s="16"/>
      <c r="O42" s="16"/>
      <c r="P42" s="16"/>
    </row>
    <row r="43" spans="1:16" x14ac:dyDescent="0.3">
      <c r="A43" s="2" t="s">
        <v>9</v>
      </c>
      <c r="B43" s="11">
        <v>20181</v>
      </c>
      <c r="C43" s="12">
        <v>1814</v>
      </c>
      <c r="D43" s="13">
        <f>C43/'gender total'!C232</f>
        <v>5.3543493019274475E-2</v>
      </c>
      <c r="E43" s="14">
        <v>17135994.629999999</v>
      </c>
      <c r="F43" s="13">
        <f>E43/'gender total'!E232</f>
        <v>5.0315753518271375E-2</v>
      </c>
      <c r="G43" s="15">
        <f t="shared" si="0"/>
        <v>9446.524051819184</v>
      </c>
      <c r="N43" s="16"/>
      <c r="O43" s="16"/>
      <c r="P43" s="16"/>
    </row>
    <row r="44" spans="1:16" x14ac:dyDescent="0.3">
      <c r="A44" s="2" t="s">
        <v>9</v>
      </c>
      <c r="B44" s="11">
        <v>20182</v>
      </c>
      <c r="C44" s="12">
        <v>2366</v>
      </c>
      <c r="D44" s="13">
        <f>C44/'gender total'!C233</f>
        <v>6.157609827191339E-2</v>
      </c>
      <c r="E44" s="14">
        <v>23221466.440000001</v>
      </c>
      <c r="F44" s="13">
        <f>E44/'gender total'!E233</f>
        <v>5.9051595867460817E-2</v>
      </c>
      <c r="G44" s="15">
        <f t="shared" si="0"/>
        <v>9814.6519188503808</v>
      </c>
      <c r="N44" s="16"/>
      <c r="O44" s="16"/>
      <c r="P44" s="16"/>
    </row>
    <row r="45" spans="1:16" x14ac:dyDescent="0.3">
      <c r="A45" s="2" t="s">
        <v>9</v>
      </c>
      <c r="B45" s="11">
        <v>20191</v>
      </c>
      <c r="C45" s="12">
        <v>1879</v>
      </c>
      <c r="D45" s="13">
        <f>C45/'gender total'!C234</f>
        <v>5.5033242538734151E-2</v>
      </c>
      <c r="E45" s="14">
        <v>16363024.800000001</v>
      </c>
      <c r="F45" s="13">
        <f>E45/'gender total'!E234</f>
        <v>4.7083085782448561E-2</v>
      </c>
      <c r="G45" s="15">
        <f t="shared" si="0"/>
        <v>8708.3687067589144</v>
      </c>
      <c r="N45" s="16"/>
      <c r="O45" s="16"/>
      <c r="P45" s="16"/>
    </row>
    <row r="46" spans="1:16" x14ac:dyDescent="0.3">
      <c r="A46" s="2" t="s">
        <v>9</v>
      </c>
      <c r="B46" s="11">
        <v>20192</v>
      </c>
      <c r="C46" s="12">
        <v>2283</v>
      </c>
      <c r="D46" s="13">
        <f>C46/'gender total'!C235</f>
        <v>5.8442555805857055E-2</v>
      </c>
      <c r="E46" s="14">
        <v>23422214.870000001</v>
      </c>
      <c r="F46" s="13">
        <f>E46/'gender total'!E235</f>
        <v>5.931565590044649E-2</v>
      </c>
      <c r="G46" s="15">
        <f t="shared" si="0"/>
        <v>10259.402045554096</v>
      </c>
      <c r="N46" s="16"/>
      <c r="O46" s="16"/>
      <c r="P46" s="16"/>
    </row>
    <row r="47" spans="1:16" x14ac:dyDescent="0.3">
      <c r="A47" s="2" t="s">
        <v>9</v>
      </c>
      <c r="B47" s="11">
        <v>20201</v>
      </c>
      <c r="C47" s="12">
        <v>1138</v>
      </c>
      <c r="D47" s="13">
        <f>C47/'gender total'!C236</f>
        <v>5.7898753497837699E-2</v>
      </c>
      <c r="E47" s="14">
        <v>11066316.130000001</v>
      </c>
      <c r="F47" s="13">
        <f>E47/'gender total'!E236</f>
        <v>4.8005071203857622E-2</v>
      </c>
      <c r="G47" s="15">
        <f t="shared" si="0"/>
        <v>9724.3551230228477</v>
      </c>
      <c r="N47" s="16"/>
      <c r="O47" s="16"/>
      <c r="P47" s="16"/>
    </row>
    <row r="48" spans="1:16" x14ac:dyDescent="0.3">
      <c r="A48" s="2" t="s">
        <v>9</v>
      </c>
      <c r="B48" s="11">
        <v>20202</v>
      </c>
      <c r="C48" s="12">
        <v>1684</v>
      </c>
      <c r="D48" s="13">
        <f>C48/'gender total'!C237</f>
        <v>6.7864914967357137E-2</v>
      </c>
      <c r="E48" s="14">
        <v>18128491.260000002</v>
      </c>
      <c r="F48" s="13">
        <f>E48/'gender total'!E237</f>
        <v>6.3483752591093984E-2</v>
      </c>
      <c r="G48" s="15">
        <f t="shared" si="0"/>
        <v>10765.137327790975</v>
      </c>
      <c r="N48" s="16"/>
      <c r="O48" s="16"/>
      <c r="P48" s="16"/>
    </row>
    <row r="49" spans="1:16" x14ac:dyDescent="0.3">
      <c r="A49" s="2" t="s">
        <v>9</v>
      </c>
      <c r="B49" s="11">
        <v>20211</v>
      </c>
      <c r="C49" s="12">
        <v>1131</v>
      </c>
      <c r="D49" s="13">
        <f>C49/'gender total'!C238</f>
        <v>6.111861659011078E-2</v>
      </c>
      <c r="E49" s="14">
        <v>11322411.710000001</v>
      </c>
      <c r="F49" s="13">
        <f>E49/'gender total'!E238</f>
        <v>5.5947422409298724E-2</v>
      </c>
      <c r="G49" s="15">
        <f t="shared" si="0"/>
        <v>10010.974102564103</v>
      </c>
      <c r="N49" s="16"/>
      <c r="O49" s="16"/>
      <c r="P49" s="16"/>
    </row>
    <row r="50" spans="1:16" x14ac:dyDescent="0.3">
      <c r="A50" s="2" t="s">
        <v>9</v>
      </c>
      <c r="B50" s="11">
        <v>20212</v>
      </c>
      <c r="C50" s="12">
        <v>1947</v>
      </c>
      <c r="D50" s="13">
        <f>C50/'gender total'!C239</f>
        <v>6.7714673251486807E-2</v>
      </c>
      <c r="E50" s="14">
        <v>20847839.609999999</v>
      </c>
      <c r="F50" s="13">
        <f>E50/'gender total'!E239</f>
        <v>6.6357594489918514E-2</v>
      </c>
      <c r="G50" s="15">
        <f t="shared" si="0"/>
        <v>10707.673143297381</v>
      </c>
      <c r="N50" s="16"/>
      <c r="O50" s="16"/>
      <c r="P50" s="16"/>
    </row>
    <row r="51" spans="1:16" x14ac:dyDescent="0.3">
      <c r="A51" s="2" t="s">
        <v>9</v>
      </c>
      <c r="B51" s="11">
        <v>20221</v>
      </c>
      <c r="C51" s="12">
        <v>1499</v>
      </c>
      <c r="D51" s="13">
        <f>C51/'gender total'!C240</f>
        <v>5.7979422913282279E-2</v>
      </c>
      <c r="E51" s="14">
        <v>11964021.08</v>
      </c>
      <c r="F51" s="13">
        <f>E51/'gender total'!E240</f>
        <v>4.6642015208994345E-2</v>
      </c>
      <c r="G51" s="15">
        <f t="shared" si="0"/>
        <v>7981.3349432955301</v>
      </c>
      <c r="N51" s="16"/>
      <c r="O51" s="16"/>
      <c r="P51" s="16"/>
    </row>
    <row r="52" spans="1:16" x14ac:dyDescent="0.3">
      <c r="A52" s="2" t="s">
        <v>9</v>
      </c>
      <c r="B52" s="11">
        <v>20222</v>
      </c>
      <c r="C52" s="12">
        <v>1970</v>
      </c>
      <c r="D52" s="13">
        <f>C52/'gender total'!C241</f>
        <v>6.3546337214928555E-2</v>
      </c>
      <c r="E52" s="14">
        <v>19105675.050000001</v>
      </c>
      <c r="F52" s="13">
        <f>E52/'gender total'!E241</f>
        <v>5.8424493937043867E-2</v>
      </c>
      <c r="G52" s="15">
        <f t="shared" si="0"/>
        <v>9698.312208121828</v>
      </c>
      <c r="N52" s="16"/>
      <c r="O52" s="16"/>
      <c r="P52" s="16"/>
    </row>
    <row r="53" spans="1:16" x14ac:dyDescent="0.3">
      <c r="A53" s="2" t="s">
        <v>9</v>
      </c>
      <c r="B53" s="11">
        <v>20231</v>
      </c>
      <c r="C53" s="12">
        <v>1810</v>
      </c>
      <c r="D53" s="13">
        <f>C53/'gender total'!C242</f>
        <v>6.0899700548433765E-2</v>
      </c>
      <c r="E53" s="14">
        <v>15381613.98</v>
      </c>
      <c r="F53" s="13">
        <f>E53/'gender total'!E242</f>
        <v>5.4353143047680713E-2</v>
      </c>
      <c r="G53" s="15">
        <f t="shared" si="0"/>
        <v>8498.1292707182329</v>
      </c>
      <c r="N53" s="16"/>
      <c r="O53" s="16"/>
      <c r="P53" s="16"/>
    </row>
    <row r="54" spans="1:16" x14ac:dyDescent="0.3">
      <c r="A54" s="2" t="s">
        <v>9</v>
      </c>
      <c r="B54" s="11">
        <v>20232</v>
      </c>
      <c r="C54" s="12">
        <v>2406</v>
      </c>
      <c r="D54" s="13">
        <f>C54/'gender total'!C243</f>
        <v>6.8668302985330207E-2</v>
      </c>
      <c r="E54" s="14">
        <v>21019461.559999999</v>
      </c>
      <c r="F54" s="13">
        <f>E54/'gender total'!E243</f>
        <v>6.5675918507639514E-2</v>
      </c>
      <c r="G54" s="15">
        <f t="shared" si="0"/>
        <v>8736.2683125519525</v>
      </c>
      <c r="N54" s="16"/>
      <c r="O54" s="16"/>
      <c r="P54" s="16"/>
    </row>
    <row r="55" spans="1:16" x14ac:dyDescent="0.3">
      <c r="A55" s="2" t="s">
        <v>9</v>
      </c>
      <c r="B55" s="11">
        <v>20241</v>
      </c>
      <c r="C55" s="12">
        <v>2090</v>
      </c>
      <c r="D55" s="13">
        <f>C55/'gender total'!C244</f>
        <v>6.4639841647852039E-2</v>
      </c>
      <c r="E55" s="14">
        <v>15696060.67</v>
      </c>
      <c r="F55" s="13">
        <f>E55/'gender total'!E244</f>
        <v>6.0020172503926668E-2</v>
      </c>
      <c r="G55" s="15">
        <f t="shared" si="0"/>
        <v>7510.0768755980862</v>
      </c>
      <c r="N55" s="16"/>
      <c r="O55" s="16"/>
      <c r="P55" s="16"/>
    </row>
    <row r="56" spans="1:16" x14ac:dyDescent="0.3">
      <c r="A56" s="2" t="s">
        <v>9</v>
      </c>
      <c r="B56" s="11">
        <v>20242</v>
      </c>
      <c r="C56" s="12">
        <v>2685</v>
      </c>
      <c r="D56" s="13">
        <f>C56/'gender total'!C245</f>
        <v>7.3481116584564854E-2</v>
      </c>
      <c r="E56" s="14">
        <v>18339838.379999999</v>
      </c>
      <c r="F56" s="13">
        <f>E56/'gender total'!E245</f>
        <v>6.794532360935715E-2</v>
      </c>
      <c r="G56" s="15">
        <f t="shared" ref="G56" si="4">IFERROR(E56/C56,"-")</f>
        <v>6830.4798435754183</v>
      </c>
      <c r="N56" s="16"/>
      <c r="O56" s="16"/>
      <c r="P56" s="16"/>
    </row>
    <row r="57" spans="1:16" x14ac:dyDescent="0.3">
      <c r="A57" s="2" t="s">
        <v>9</v>
      </c>
      <c r="B57" s="11">
        <v>20251</v>
      </c>
      <c r="C57" s="12">
        <v>2085</v>
      </c>
      <c r="D57" s="13">
        <f>C57/'gender total'!C246</f>
        <v>6.3598096632503653E-2</v>
      </c>
      <c r="E57" s="14">
        <v>11056286.6</v>
      </c>
      <c r="F57" s="13">
        <f>E57/'gender total'!E246</f>
        <v>5.6897058775081645E-2</v>
      </c>
      <c r="G57" s="15">
        <f t="shared" ref="G57" si="5">IFERROR(E57/C57,"-")</f>
        <v>5302.7753477218221</v>
      </c>
      <c r="N57" s="16"/>
      <c r="O57" s="16"/>
      <c r="P57" s="16"/>
    </row>
    <row r="58" spans="1:16" x14ac:dyDescent="0.3">
      <c r="A58" s="2" t="s">
        <v>9</v>
      </c>
      <c r="B58" s="11">
        <v>20252</v>
      </c>
      <c r="C58" s="12">
        <v>2277</v>
      </c>
      <c r="D58" s="13">
        <f>C58/'gender total'!C247</f>
        <v>6.4413012729844413E-2</v>
      </c>
      <c r="E58" s="14">
        <v>8622161.0600000005</v>
      </c>
      <c r="F58" s="13">
        <f>E58/'gender total'!E247</f>
        <v>6.269399436419891E-2</v>
      </c>
      <c r="G58" s="15">
        <f t="shared" ref="G58:G59" si="6">IFERROR(E58/C58,"-")</f>
        <v>3786.6319982433029</v>
      </c>
      <c r="N58" s="16"/>
      <c r="O58" s="16"/>
      <c r="P58" s="16"/>
    </row>
    <row r="59" spans="1:16" x14ac:dyDescent="0.3">
      <c r="A59" s="2" t="s">
        <v>9</v>
      </c>
      <c r="B59" s="11">
        <v>20261</v>
      </c>
      <c r="C59" s="12">
        <v>1090</v>
      </c>
      <c r="D59" s="13">
        <f>C59/'gender total'!C248</f>
        <v>5.7975639593638634E-2</v>
      </c>
      <c r="E59" s="14">
        <v>1857403.14</v>
      </c>
      <c r="F59" s="13">
        <f>E59/'gender total'!E248</f>
        <v>5.9417768452913994E-2</v>
      </c>
      <c r="G59" s="15">
        <f t="shared" si="6"/>
        <v>1704.0395779816513</v>
      </c>
      <c r="N59" s="16"/>
      <c r="O59" s="16"/>
      <c r="P59" s="16"/>
    </row>
    <row r="60" spans="1:16" x14ac:dyDescent="0.3">
      <c r="A60" s="2" t="s">
        <v>10</v>
      </c>
      <c r="B60" s="11">
        <v>20131</v>
      </c>
      <c r="C60" s="12">
        <v>3265</v>
      </c>
      <c r="D60" s="13">
        <f>C60/'gender total'!C222</f>
        <v>0.12010299797682546</v>
      </c>
      <c r="E60" s="14">
        <v>36171516.229999997</v>
      </c>
      <c r="F60" s="13">
        <f>E60/'gender total'!E222</f>
        <v>0.12710269389986101</v>
      </c>
      <c r="G60" s="15">
        <f t="shared" si="0"/>
        <v>11078.565460949463</v>
      </c>
      <c r="N60" s="16"/>
      <c r="O60" s="16"/>
      <c r="P60" s="16"/>
    </row>
    <row r="61" spans="1:16" x14ac:dyDescent="0.3">
      <c r="A61" s="2" t="s">
        <v>10</v>
      </c>
      <c r="B61" s="11">
        <v>20132</v>
      </c>
      <c r="C61" s="12">
        <v>3803</v>
      </c>
      <c r="D61" s="13">
        <f>C61/'gender total'!C223</f>
        <v>0.11556109271020086</v>
      </c>
      <c r="E61" s="14">
        <v>42829650.979999997</v>
      </c>
      <c r="F61" s="13">
        <f>E61/'gender total'!E223</f>
        <v>0.12197697669898534</v>
      </c>
      <c r="G61" s="15">
        <f t="shared" si="0"/>
        <v>11262.069676571127</v>
      </c>
      <c r="N61" s="16"/>
      <c r="O61" s="16"/>
      <c r="P61" s="16"/>
    </row>
    <row r="62" spans="1:16" x14ac:dyDescent="0.3">
      <c r="A62" s="2" t="s">
        <v>10</v>
      </c>
      <c r="B62" s="11">
        <v>20141</v>
      </c>
      <c r="C62" s="12">
        <v>3545</v>
      </c>
      <c r="D62" s="13">
        <f>C62/'gender total'!C224</f>
        <v>0.12102280486139561</v>
      </c>
      <c r="E62" s="14">
        <v>40628605.369999997</v>
      </c>
      <c r="F62" s="13">
        <f>E62/'gender total'!E224</f>
        <v>0.13145590660210071</v>
      </c>
      <c r="G62" s="15">
        <f t="shared" si="0"/>
        <v>11460.819568406205</v>
      </c>
      <c r="N62" s="16"/>
      <c r="O62" s="16"/>
      <c r="P62" s="16"/>
    </row>
    <row r="63" spans="1:16" x14ac:dyDescent="0.3">
      <c r="A63" s="2" t="s">
        <v>10</v>
      </c>
      <c r="B63" s="11">
        <v>20142</v>
      </c>
      <c r="C63" s="12">
        <v>3831</v>
      </c>
      <c r="D63" s="13">
        <f>C63/'gender total'!C225</f>
        <v>0.12099677847261701</v>
      </c>
      <c r="E63" s="14">
        <v>47858763.340000004</v>
      </c>
      <c r="F63" s="13">
        <f>E63/'gender total'!E225</f>
        <v>0.13122450667993399</v>
      </c>
      <c r="G63" s="15">
        <f t="shared" si="0"/>
        <v>12492.498914121641</v>
      </c>
      <c r="N63" s="16"/>
      <c r="O63" s="16"/>
      <c r="P63" s="16"/>
    </row>
    <row r="64" spans="1:16" x14ac:dyDescent="0.3">
      <c r="A64" s="2" t="s">
        <v>10</v>
      </c>
      <c r="B64" s="11">
        <v>20151</v>
      </c>
      <c r="C64" s="12">
        <v>3938</v>
      </c>
      <c r="D64" s="13">
        <f>C64/'gender total'!C226</f>
        <v>0.12518676288266523</v>
      </c>
      <c r="E64" s="14">
        <v>41529354.359999999</v>
      </c>
      <c r="F64" s="13">
        <f>E64/'gender total'!E226</f>
        <v>0.12248826751824168</v>
      </c>
      <c r="G64" s="15">
        <f t="shared" si="0"/>
        <v>10545.798466226512</v>
      </c>
      <c r="N64" s="16"/>
      <c r="O64" s="16"/>
      <c r="P64" s="16"/>
    </row>
    <row r="65" spans="1:16" x14ac:dyDescent="0.3">
      <c r="A65" s="2" t="s">
        <v>10</v>
      </c>
      <c r="B65" s="11">
        <v>20152</v>
      </c>
      <c r="C65" s="12">
        <v>4631</v>
      </c>
      <c r="D65" s="13">
        <f>C65/'gender total'!C227</f>
        <v>0.13210292104062071</v>
      </c>
      <c r="E65" s="14">
        <v>56538038.960000001</v>
      </c>
      <c r="F65" s="13">
        <f>E65/'gender total'!E227</f>
        <v>0.13436519737946734</v>
      </c>
      <c r="G65" s="15">
        <f t="shared" si="0"/>
        <v>12208.602668969985</v>
      </c>
      <c r="N65" s="16"/>
      <c r="O65" s="16"/>
      <c r="P65" s="16"/>
    </row>
    <row r="66" spans="1:16" x14ac:dyDescent="0.3">
      <c r="A66" s="2" t="s">
        <v>10</v>
      </c>
      <c r="B66" s="11">
        <v>20161</v>
      </c>
      <c r="C66" s="12">
        <v>4240</v>
      </c>
      <c r="D66" s="13">
        <f>C66/'gender total'!C228</f>
        <v>0.13035324499646447</v>
      </c>
      <c r="E66" s="14">
        <v>51931869.600000001</v>
      </c>
      <c r="F66" s="13">
        <f>E66/'gender total'!E228</f>
        <v>0.13805091585657572</v>
      </c>
      <c r="G66" s="15">
        <f t="shared" si="0"/>
        <v>12248.082452830189</v>
      </c>
      <c r="N66" s="16"/>
      <c r="O66" s="16"/>
      <c r="P66" s="16"/>
    </row>
    <row r="67" spans="1:16" x14ac:dyDescent="0.3">
      <c r="A67" s="2" t="s">
        <v>10</v>
      </c>
      <c r="B67" s="11">
        <v>20162</v>
      </c>
      <c r="C67" s="12">
        <v>5202</v>
      </c>
      <c r="D67" s="13">
        <f>C67/'gender total'!C229</f>
        <v>0.1361851405832766</v>
      </c>
      <c r="E67" s="14">
        <v>53677100.880000003</v>
      </c>
      <c r="F67" s="13">
        <f>E67/'gender total'!E229</f>
        <v>0.13025802348535032</v>
      </c>
      <c r="G67" s="15">
        <f t="shared" si="0"/>
        <v>10318.5507266436</v>
      </c>
      <c r="N67" s="16"/>
      <c r="O67" s="16"/>
      <c r="P67" s="16"/>
    </row>
    <row r="68" spans="1:16" x14ac:dyDescent="0.3">
      <c r="A68" s="2" t="s">
        <v>10</v>
      </c>
      <c r="B68" s="11">
        <v>20171</v>
      </c>
      <c r="C68" s="12">
        <v>4487</v>
      </c>
      <c r="D68" s="13">
        <f>C68/'gender total'!C230</f>
        <v>0.13347810566396953</v>
      </c>
      <c r="E68" s="14">
        <v>46726360.770000003</v>
      </c>
      <c r="F68" s="13">
        <f>E68/'gender total'!E230</f>
        <v>0.13755307121493882</v>
      </c>
      <c r="G68" s="15">
        <f t="shared" si="0"/>
        <v>10413.71980610653</v>
      </c>
      <c r="N68" s="16"/>
      <c r="O68" s="16"/>
      <c r="P68" s="16"/>
    </row>
    <row r="69" spans="1:16" x14ac:dyDescent="0.3">
      <c r="A69" s="2" t="s">
        <v>10</v>
      </c>
      <c r="B69" s="11">
        <v>20172</v>
      </c>
      <c r="C69" s="12">
        <v>5300</v>
      </c>
      <c r="D69" s="13">
        <f>C69/'gender total'!C231</f>
        <v>0.13604743691762713</v>
      </c>
      <c r="E69" s="14">
        <v>52248701.859999999</v>
      </c>
      <c r="F69" s="13">
        <f>E69/'gender total'!E231</f>
        <v>0.13152980952422677</v>
      </c>
      <c r="G69" s="15">
        <f t="shared" si="0"/>
        <v>9858.245633962264</v>
      </c>
      <c r="N69" s="16"/>
      <c r="O69" s="16"/>
      <c r="P69" s="16"/>
    </row>
    <row r="70" spans="1:16" x14ac:dyDescent="0.3">
      <c r="A70" s="2" t="s">
        <v>10</v>
      </c>
      <c r="B70" s="11">
        <v>20181</v>
      </c>
      <c r="C70" s="12">
        <v>4579</v>
      </c>
      <c r="D70" s="13">
        <f>C70/'gender total'!C232</f>
        <v>0.13515747218040675</v>
      </c>
      <c r="E70" s="14">
        <v>45541389.619999997</v>
      </c>
      <c r="F70" s="13">
        <f>E70/'gender total'!E232</f>
        <v>0.13372140832653157</v>
      </c>
      <c r="G70" s="15">
        <f t="shared" si="0"/>
        <v>9945.7064031447917</v>
      </c>
      <c r="N70" s="16"/>
      <c r="O70" s="16"/>
      <c r="P70" s="16"/>
    </row>
    <row r="71" spans="1:16" x14ac:dyDescent="0.3">
      <c r="A71" s="2" t="s">
        <v>10</v>
      </c>
      <c r="B71" s="11">
        <v>20182</v>
      </c>
      <c r="C71" s="12">
        <v>5376</v>
      </c>
      <c r="D71" s="13">
        <f>C71/'gender total'!C233</f>
        <v>0.13991255465334165</v>
      </c>
      <c r="E71" s="14">
        <v>53056812.920000002</v>
      </c>
      <c r="F71" s="13">
        <f>E71/'gender total'!E233</f>
        <v>0.13492211969742052</v>
      </c>
      <c r="G71" s="15">
        <f t="shared" si="0"/>
        <v>9869.1988318452386</v>
      </c>
      <c r="N71" s="16"/>
      <c r="O71" s="16"/>
      <c r="P71" s="16"/>
    </row>
    <row r="72" spans="1:16" x14ac:dyDescent="0.3">
      <c r="A72" s="2" t="s">
        <v>10</v>
      </c>
      <c r="B72" s="11">
        <v>20191</v>
      </c>
      <c r="C72" s="12">
        <v>4979</v>
      </c>
      <c r="D72" s="13">
        <f>C72/'gender total'!C234</f>
        <v>0.1458278417245116</v>
      </c>
      <c r="E72" s="14">
        <v>47454130.299999997</v>
      </c>
      <c r="F72" s="13">
        <f>E72/'gender total'!E234</f>
        <v>0.13654485738152711</v>
      </c>
      <c r="G72" s="15">
        <f t="shared" si="0"/>
        <v>9530.8556537457316</v>
      </c>
      <c r="N72" s="16"/>
      <c r="O72" s="16"/>
      <c r="P72" s="16"/>
    </row>
    <row r="73" spans="1:16" x14ac:dyDescent="0.3">
      <c r="A73" s="2" t="s">
        <v>10</v>
      </c>
      <c r="B73" s="11">
        <v>20192</v>
      </c>
      <c r="C73" s="12">
        <v>5397</v>
      </c>
      <c r="D73" s="13">
        <f>C73/'gender total'!C235</f>
        <v>0.13815789473684212</v>
      </c>
      <c r="E73" s="14">
        <v>51213017.719999999</v>
      </c>
      <c r="F73" s="13">
        <f>E73/'gender total'!E235</f>
        <v>0.12969455508641178</v>
      </c>
      <c r="G73" s="15">
        <f t="shared" si="0"/>
        <v>9489.163928108208</v>
      </c>
      <c r="N73" s="16"/>
      <c r="O73" s="16"/>
      <c r="P73" s="16"/>
    </row>
    <row r="74" spans="1:16" x14ac:dyDescent="0.3">
      <c r="A74" s="2" t="s">
        <v>10</v>
      </c>
      <c r="B74" s="11">
        <v>20201</v>
      </c>
      <c r="C74" s="12">
        <v>3002</v>
      </c>
      <c r="D74" s="13">
        <f>C74/'gender total'!C236</f>
        <v>0.15273467311116765</v>
      </c>
      <c r="E74" s="14">
        <v>35139095.130000003</v>
      </c>
      <c r="F74" s="13">
        <f>E74/'gender total'!E236</f>
        <v>0.1524314635456539</v>
      </c>
      <c r="G74" s="15">
        <f t="shared" si="0"/>
        <v>11705.22822451699</v>
      </c>
      <c r="N74" s="16"/>
      <c r="O74" s="16"/>
      <c r="P74" s="16"/>
    </row>
    <row r="75" spans="1:16" x14ac:dyDescent="0.3">
      <c r="A75" s="2" t="s">
        <v>10</v>
      </c>
      <c r="B75" s="11">
        <v>20202</v>
      </c>
      <c r="C75" s="12">
        <v>3934</v>
      </c>
      <c r="D75" s="13">
        <f>C75/'gender total'!C237</f>
        <v>0.15853953413395663</v>
      </c>
      <c r="E75" s="14">
        <v>43091999.210000001</v>
      </c>
      <c r="F75" s="13">
        <f>E75/'gender total'!E237</f>
        <v>0.15090289518683628</v>
      </c>
      <c r="G75" s="15">
        <f t="shared" si="0"/>
        <v>10953.736453990849</v>
      </c>
      <c r="N75" s="16"/>
      <c r="O75" s="16"/>
      <c r="P75" s="16"/>
    </row>
    <row r="76" spans="1:16" x14ac:dyDescent="0.3">
      <c r="A76" s="2" t="s">
        <v>10</v>
      </c>
      <c r="B76" s="11">
        <v>20211</v>
      </c>
      <c r="C76" s="12">
        <v>2977</v>
      </c>
      <c r="D76" s="13">
        <f>C76/'gender total'!C238</f>
        <v>0.16087543907052149</v>
      </c>
      <c r="E76" s="14">
        <v>32043474.18</v>
      </c>
      <c r="F76" s="13">
        <f>E76/'gender total'!E238</f>
        <v>0.15833638904214664</v>
      </c>
      <c r="G76" s="15">
        <f t="shared" si="0"/>
        <v>10763.679603627814</v>
      </c>
      <c r="N76" s="16"/>
      <c r="O76" s="16"/>
      <c r="P76" s="16"/>
    </row>
    <row r="77" spans="1:16" x14ac:dyDescent="0.3">
      <c r="A77" s="2" t="s">
        <v>10</v>
      </c>
      <c r="B77" s="11">
        <v>20212</v>
      </c>
      <c r="C77" s="12">
        <v>4350</v>
      </c>
      <c r="D77" s="13">
        <f>C77/'gender total'!C239</f>
        <v>0.15128856119361458</v>
      </c>
      <c r="E77" s="14">
        <v>43923257.579999998</v>
      </c>
      <c r="F77" s="13">
        <f>E77/'gender total'!E239</f>
        <v>0.13980545561046168</v>
      </c>
      <c r="G77" s="15">
        <f t="shared" si="0"/>
        <v>10097.300593103448</v>
      </c>
      <c r="N77" s="16"/>
      <c r="O77" s="16"/>
      <c r="P77" s="16"/>
    </row>
    <row r="78" spans="1:16" x14ac:dyDescent="0.3">
      <c r="A78" s="2" t="s">
        <v>10</v>
      </c>
      <c r="B78" s="11">
        <v>20221</v>
      </c>
      <c r="C78" s="12">
        <v>3968</v>
      </c>
      <c r="D78" s="13">
        <f>C78/'gender total'!C240</f>
        <v>0.15347721822541965</v>
      </c>
      <c r="E78" s="14">
        <v>37480112.369999997</v>
      </c>
      <c r="F78" s="13">
        <f>E78/'gender total'!E240</f>
        <v>0.1461170921972629</v>
      </c>
      <c r="G78" s="15">
        <f t="shared" si="0"/>
        <v>9445.5928351814509</v>
      </c>
      <c r="N78" s="16"/>
      <c r="O78" s="16"/>
      <c r="P78" s="16"/>
    </row>
    <row r="79" spans="1:16" x14ac:dyDescent="0.3">
      <c r="A79" s="2" t="s">
        <v>10</v>
      </c>
      <c r="B79" s="11">
        <v>20222</v>
      </c>
      <c r="C79" s="12">
        <v>4724</v>
      </c>
      <c r="D79" s="13">
        <f>C79/'gender total'!C241</f>
        <v>0.15238218121996064</v>
      </c>
      <c r="E79" s="14">
        <v>46895897.399999999</v>
      </c>
      <c r="F79" s="13">
        <f>E79/'gender total'!E241</f>
        <v>0.14340603334602045</v>
      </c>
      <c r="G79" s="15">
        <f t="shared" si="0"/>
        <v>9927.1586367485179</v>
      </c>
      <c r="N79" s="16"/>
      <c r="O79" s="16"/>
      <c r="P79" s="16"/>
    </row>
    <row r="80" spans="1:16" x14ac:dyDescent="0.3">
      <c r="A80" s="2" t="s">
        <v>10</v>
      </c>
      <c r="B80" s="11">
        <v>20231</v>
      </c>
      <c r="C80" s="12">
        <v>4605</v>
      </c>
      <c r="D80" s="13">
        <f>C80/'gender total'!C242</f>
        <v>0.1549409508428384</v>
      </c>
      <c r="E80" s="14">
        <v>41532660.600000001</v>
      </c>
      <c r="F80" s="13">
        <f>E80/'gender total'!E242</f>
        <v>0.14676162369422385</v>
      </c>
      <c r="G80" s="15">
        <f t="shared" si="0"/>
        <v>9019.0359609120533</v>
      </c>
      <c r="N80" s="16"/>
      <c r="O80" s="16"/>
      <c r="P80" s="16"/>
    </row>
    <row r="81" spans="1:16" x14ac:dyDescent="0.3">
      <c r="A81" s="2" t="s">
        <v>10</v>
      </c>
      <c r="B81" s="11">
        <v>20232</v>
      </c>
      <c r="C81" s="12">
        <v>5734</v>
      </c>
      <c r="D81" s="13">
        <f>C81/'gender total'!C243</f>
        <v>0.16365089331582852</v>
      </c>
      <c r="E81" s="14">
        <v>50184434.810000002</v>
      </c>
      <c r="F81" s="13">
        <f>E81/'gender total'!E243</f>
        <v>0.15680272501392789</v>
      </c>
      <c r="G81" s="15">
        <f t="shared" ref="G81:G159" si="7">IFERROR(E81/C81,"-")</f>
        <v>8752.0814108824561</v>
      </c>
      <c r="N81" s="16"/>
      <c r="O81" s="16"/>
      <c r="P81" s="16"/>
    </row>
    <row r="82" spans="1:16" x14ac:dyDescent="0.3">
      <c r="A82" s="2" t="s">
        <v>10</v>
      </c>
      <c r="B82" s="11">
        <v>20241</v>
      </c>
      <c r="C82" s="12">
        <v>5370</v>
      </c>
      <c r="D82" s="13">
        <f>C82/'gender total'!C244</f>
        <v>0.16608418643491171</v>
      </c>
      <c r="E82" s="14">
        <v>42853876.060000002</v>
      </c>
      <c r="F82" s="13">
        <f>E82/'gender total'!E244</f>
        <v>0.16386895334185106</v>
      </c>
      <c r="G82" s="15">
        <f t="shared" si="7"/>
        <v>7980.237627560522</v>
      </c>
      <c r="N82" s="16"/>
      <c r="O82" s="16"/>
      <c r="P82" s="16"/>
    </row>
    <row r="83" spans="1:16" x14ac:dyDescent="0.3">
      <c r="A83" s="2" t="s">
        <v>10</v>
      </c>
      <c r="B83" s="11">
        <v>20242</v>
      </c>
      <c r="C83" s="12">
        <v>6251</v>
      </c>
      <c r="D83" s="13">
        <f>C83/'gender total'!C245</f>
        <v>0.17107279693486591</v>
      </c>
      <c r="E83" s="14">
        <v>45915485.420000002</v>
      </c>
      <c r="F83" s="13">
        <f>E83/'gender total'!E245</f>
        <v>0.1701074159380144</v>
      </c>
      <c r="G83" s="15">
        <f t="shared" ref="G83" si="8">IFERROR(E83/C83,"-")</f>
        <v>7345.3024188129903</v>
      </c>
      <c r="N83" s="16"/>
      <c r="O83" s="16"/>
      <c r="P83" s="16"/>
    </row>
    <row r="84" spans="1:16" x14ac:dyDescent="0.3">
      <c r="A84" s="2" t="s">
        <v>10</v>
      </c>
      <c r="B84" s="11">
        <v>20251</v>
      </c>
      <c r="C84" s="12">
        <v>6096</v>
      </c>
      <c r="D84" s="13">
        <f>C84/'gender total'!C246</f>
        <v>0.18594436310395315</v>
      </c>
      <c r="E84" s="14">
        <v>36386311.57</v>
      </c>
      <c r="F84" s="13">
        <f>E84/'gender total'!E246</f>
        <v>0.18724859285094178</v>
      </c>
      <c r="G84" s="15">
        <f t="shared" ref="G84" si="9">IFERROR(E84/C84,"-")</f>
        <v>5968.8831315616799</v>
      </c>
      <c r="N84" s="16"/>
      <c r="O84" s="16"/>
      <c r="P84" s="16"/>
    </row>
    <row r="85" spans="1:16" x14ac:dyDescent="0.3">
      <c r="A85" s="2" t="s">
        <v>10</v>
      </c>
      <c r="B85" s="11">
        <v>20252</v>
      </c>
      <c r="C85" s="12">
        <v>6508</v>
      </c>
      <c r="D85" s="13">
        <f>C85/'gender total'!C247</f>
        <v>0.18410183875530411</v>
      </c>
      <c r="E85" s="14">
        <v>25296526.670000002</v>
      </c>
      <c r="F85" s="13">
        <f>E85/'gender total'!E247</f>
        <v>0.18393767982835471</v>
      </c>
      <c r="G85" s="15">
        <f t="shared" ref="G85" si="10">IFERROR(E85/C85,"-")</f>
        <v>3886.9893469575909</v>
      </c>
      <c r="N85" s="16"/>
      <c r="O85" s="16"/>
      <c r="P85" s="16"/>
    </row>
    <row r="86" spans="1:16" x14ac:dyDescent="0.3">
      <c r="A86" s="2" t="s">
        <v>10</v>
      </c>
      <c r="B86" s="11">
        <v>20261</v>
      </c>
      <c r="C86" s="12">
        <v>3527</v>
      </c>
      <c r="D86" s="13">
        <f>C86/'gender total'!C248</f>
        <v>0.187596404446572</v>
      </c>
      <c r="E86" s="14">
        <v>5795805.21</v>
      </c>
      <c r="F86" s="13">
        <f>E86/'gender total'!E248</f>
        <v>0.18540606750884064</v>
      </c>
      <c r="G86" s="15">
        <f t="shared" ref="G86" si="11">IFERROR(E86/C86,"-")</f>
        <v>1643.2677091012192</v>
      </c>
      <c r="N86" s="16"/>
      <c r="O86" s="16"/>
      <c r="P86" s="16"/>
    </row>
    <row r="87" spans="1:16" x14ac:dyDescent="0.3">
      <c r="A87" s="2" t="s">
        <v>11</v>
      </c>
      <c r="B87" s="11">
        <v>20131</v>
      </c>
      <c r="C87" s="12">
        <v>3403</v>
      </c>
      <c r="D87" s="13">
        <f>C87/'gender total'!C222</f>
        <v>0.12517932683465147</v>
      </c>
      <c r="E87" s="14">
        <v>40941677.729999997</v>
      </c>
      <c r="F87" s="13">
        <f>E87/'gender total'!E222</f>
        <v>0.14386451204240674</v>
      </c>
      <c r="G87" s="15">
        <f t="shared" si="7"/>
        <v>12031.054284454891</v>
      </c>
      <c r="N87" s="16"/>
      <c r="O87" s="16"/>
      <c r="P87" s="16"/>
    </row>
    <row r="88" spans="1:16" x14ac:dyDescent="0.3">
      <c r="A88" s="2" t="s">
        <v>11</v>
      </c>
      <c r="B88" s="11">
        <v>20132</v>
      </c>
      <c r="C88" s="12">
        <v>4238</v>
      </c>
      <c r="D88" s="13">
        <f>C88/'gender total'!C223</f>
        <v>0.12877936126895378</v>
      </c>
      <c r="E88" s="14">
        <v>55161134.189999998</v>
      </c>
      <c r="F88" s="13">
        <f>E88/'gender total'!E223</f>
        <v>0.15709650267580194</v>
      </c>
      <c r="G88" s="15">
        <f t="shared" si="7"/>
        <v>13015.841007550731</v>
      </c>
      <c r="N88" s="16"/>
      <c r="O88" s="16"/>
      <c r="P88" s="16"/>
    </row>
    <row r="89" spans="1:16" x14ac:dyDescent="0.3">
      <c r="A89" s="2" t="s">
        <v>11</v>
      </c>
      <c r="B89" s="11">
        <v>20141</v>
      </c>
      <c r="C89" s="12">
        <v>3759</v>
      </c>
      <c r="D89" s="13">
        <f>C89/'gender total'!C224</f>
        <v>0.12832855387136419</v>
      </c>
      <c r="E89" s="14">
        <v>49009315.5</v>
      </c>
      <c r="F89" s="13">
        <f>E89/'gender total'!E224</f>
        <v>0.15857211790385625</v>
      </c>
      <c r="G89" s="15">
        <f t="shared" si="7"/>
        <v>13037.859936153232</v>
      </c>
      <c r="N89" s="16"/>
      <c r="O89" s="16"/>
      <c r="P89" s="16"/>
    </row>
    <row r="90" spans="1:16" x14ac:dyDescent="0.3">
      <c r="A90" s="2" t="s">
        <v>11</v>
      </c>
      <c r="B90" s="11">
        <v>20142</v>
      </c>
      <c r="C90" s="12">
        <v>3852</v>
      </c>
      <c r="D90" s="13">
        <f>C90/'gender total'!C225</f>
        <v>0.12166003411028994</v>
      </c>
      <c r="E90" s="14">
        <v>49697235.780000001</v>
      </c>
      <c r="F90" s="13">
        <f>E90/'gender total'!E225</f>
        <v>0.13626543590891843</v>
      </c>
      <c r="G90" s="15">
        <f t="shared" si="7"/>
        <v>12901.670763239876</v>
      </c>
      <c r="N90" s="16"/>
      <c r="O90" s="16"/>
      <c r="P90" s="16"/>
    </row>
    <row r="91" spans="1:16" x14ac:dyDescent="0.3">
      <c r="A91" s="2" t="s">
        <v>11</v>
      </c>
      <c r="B91" s="11">
        <v>20151</v>
      </c>
      <c r="C91" s="12">
        <v>3867</v>
      </c>
      <c r="D91" s="13">
        <f>C91/'gender total'!C226</f>
        <v>0.1229297135772642</v>
      </c>
      <c r="E91" s="14">
        <v>48594847.32</v>
      </c>
      <c r="F91" s="13">
        <f>E91/'gender total'!E226</f>
        <v>0.14332750292581889</v>
      </c>
      <c r="G91" s="15">
        <f t="shared" si="7"/>
        <v>12566.549604344453</v>
      </c>
      <c r="N91" s="16"/>
      <c r="O91" s="16"/>
      <c r="P91" s="16"/>
    </row>
    <row r="92" spans="1:16" x14ac:dyDescent="0.3">
      <c r="A92" s="2" t="s">
        <v>11</v>
      </c>
      <c r="B92" s="11">
        <v>20152</v>
      </c>
      <c r="C92" s="12">
        <v>4242</v>
      </c>
      <c r="D92" s="13">
        <f>C92/'gender total'!C227</f>
        <v>0.12100638977635783</v>
      </c>
      <c r="E92" s="14">
        <v>59994108.770000003</v>
      </c>
      <c r="F92" s="13">
        <f>E92/'gender total'!E227</f>
        <v>0.14257870302486847</v>
      </c>
      <c r="G92" s="15">
        <f t="shared" si="7"/>
        <v>14142.882784064121</v>
      </c>
      <c r="N92" s="16"/>
      <c r="O92" s="16"/>
      <c r="P92" s="16"/>
    </row>
    <row r="93" spans="1:16" x14ac:dyDescent="0.3">
      <c r="A93" s="2" t="s">
        <v>11</v>
      </c>
      <c r="B93" s="11">
        <v>20161</v>
      </c>
      <c r="C93" s="12">
        <v>3816</v>
      </c>
      <c r="D93" s="13">
        <f>C93/'gender total'!C228</f>
        <v>0.11731792049681802</v>
      </c>
      <c r="E93" s="14">
        <v>49619594.659999996</v>
      </c>
      <c r="F93" s="13">
        <f>E93/'gender total'!E228</f>
        <v>0.13190417637583096</v>
      </c>
      <c r="G93" s="15">
        <f t="shared" si="7"/>
        <v>13003.038432914045</v>
      </c>
      <c r="N93" s="16"/>
      <c r="O93" s="16"/>
      <c r="P93" s="16"/>
    </row>
    <row r="94" spans="1:16" x14ac:dyDescent="0.3">
      <c r="A94" s="2" t="s">
        <v>11</v>
      </c>
      <c r="B94" s="11">
        <v>20162</v>
      </c>
      <c r="C94" s="12">
        <v>4484</v>
      </c>
      <c r="D94" s="13">
        <f>C94/'gender total'!C229</f>
        <v>0.11738834493952563</v>
      </c>
      <c r="E94" s="14">
        <v>53952367.740000002</v>
      </c>
      <c r="F94" s="13">
        <f>E94/'gender total'!E229</f>
        <v>0.13092601256312814</v>
      </c>
      <c r="G94" s="15">
        <f t="shared" si="7"/>
        <v>12032.196195361284</v>
      </c>
      <c r="N94" s="16"/>
      <c r="O94" s="16"/>
      <c r="P94" s="16"/>
    </row>
    <row r="95" spans="1:16" x14ac:dyDescent="0.3">
      <c r="A95" s="2" t="s">
        <v>11</v>
      </c>
      <c r="B95" s="11">
        <v>20171</v>
      </c>
      <c r="C95" s="12">
        <v>3894</v>
      </c>
      <c r="D95" s="13">
        <f>C95/'gender total'!C230</f>
        <v>0.11583769633507854</v>
      </c>
      <c r="E95" s="14">
        <v>43046312.640000001</v>
      </c>
      <c r="F95" s="13">
        <f>E95/'gender total'!E230</f>
        <v>0.12671974471232592</v>
      </c>
      <c r="G95" s="15">
        <f t="shared" si="7"/>
        <v>11054.523020030816</v>
      </c>
      <c r="N95" s="16"/>
      <c r="O95" s="16"/>
      <c r="P95" s="16"/>
    </row>
    <row r="96" spans="1:16" x14ac:dyDescent="0.3">
      <c r="A96" s="2" t="s">
        <v>11</v>
      </c>
      <c r="B96" s="11">
        <v>20172</v>
      </c>
      <c r="C96" s="12">
        <v>4360</v>
      </c>
      <c r="D96" s="13">
        <f>C96/'gender total'!C231</f>
        <v>0.11191826886053854</v>
      </c>
      <c r="E96" s="14">
        <v>50094883.340000004</v>
      </c>
      <c r="F96" s="13">
        <f>E96/'gender total'!E231</f>
        <v>0.1261078309946084</v>
      </c>
      <c r="G96" s="15">
        <f t="shared" si="7"/>
        <v>11489.652142201836</v>
      </c>
      <c r="N96" s="16"/>
      <c r="O96" s="16"/>
      <c r="P96" s="16"/>
    </row>
    <row r="97" spans="1:16" x14ac:dyDescent="0.3">
      <c r="A97" s="2" t="s">
        <v>11</v>
      </c>
      <c r="B97" s="11">
        <v>20181</v>
      </c>
      <c r="C97" s="12">
        <v>3901</v>
      </c>
      <c r="D97" s="13">
        <f>C97/'gender total'!C232</f>
        <v>0.11514507512028101</v>
      </c>
      <c r="E97" s="14">
        <v>46617172.189999998</v>
      </c>
      <c r="F97" s="13">
        <f>E97/'gender total'!E232</f>
        <v>0.13688018678089742</v>
      </c>
      <c r="G97" s="15">
        <f t="shared" si="7"/>
        <v>11950.056957190463</v>
      </c>
      <c r="N97" s="16"/>
      <c r="O97" s="16"/>
      <c r="P97" s="16"/>
    </row>
    <row r="98" spans="1:16" x14ac:dyDescent="0.3">
      <c r="A98" s="2" t="s">
        <v>11</v>
      </c>
      <c r="B98" s="11">
        <v>20182</v>
      </c>
      <c r="C98" s="12">
        <v>4255</v>
      </c>
      <c r="D98" s="13">
        <f>C98/'gender total'!C233</f>
        <v>0.11073808036643765</v>
      </c>
      <c r="E98" s="14">
        <v>48277309.090000004</v>
      </c>
      <c r="F98" s="13">
        <f>E98/'gender total'!E233</f>
        <v>0.12276796357014103</v>
      </c>
      <c r="G98" s="15">
        <f t="shared" si="7"/>
        <v>11346.018587544067</v>
      </c>
      <c r="N98" s="16"/>
      <c r="O98" s="16"/>
      <c r="P98" s="16"/>
    </row>
    <row r="99" spans="1:16" x14ac:dyDescent="0.3">
      <c r="A99" s="2" t="s">
        <v>11</v>
      </c>
      <c r="B99" s="11">
        <v>20191</v>
      </c>
      <c r="C99" s="12">
        <v>3813</v>
      </c>
      <c r="D99" s="13">
        <f>C99/'gender total'!C234</f>
        <v>0.11167735699850628</v>
      </c>
      <c r="E99" s="14">
        <v>43510194.590000004</v>
      </c>
      <c r="F99" s="13">
        <f>E99/'gender total'!E234</f>
        <v>0.12519654827461968</v>
      </c>
      <c r="G99" s="15">
        <f t="shared" si="7"/>
        <v>11411.013530028849</v>
      </c>
      <c r="N99" s="16"/>
      <c r="O99" s="16"/>
      <c r="P99" s="16"/>
    </row>
    <row r="100" spans="1:16" x14ac:dyDescent="0.3">
      <c r="A100" s="2" t="s">
        <v>11</v>
      </c>
      <c r="B100" s="11">
        <v>20192</v>
      </c>
      <c r="C100" s="12">
        <v>4209</v>
      </c>
      <c r="D100" s="13">
        <f>C100/'gender total'!C235</f>
        <v>0.10774626254351832</v>
      </c>
      <c r="E100" s="14">
        <v>47438005.140000001</v>
      </c>
      <c r="F100" s="13">
        <f>E100/'gender total'!E235</f>
        <v>0.12013451354217945</v>
      </c>
      <c r="G100" s="15">
        <f t="shared" si="7"/>
        <v>11270.611817533856</v>
      </c>
      <c r="N100" s="16"/>
      <c r="O100" s="16"/>
      <c r="P100" s="16"/>
    </row>
    <row r="101" spans="1:16" x14ac:dyDescent="0.3">
      <c r="A101" s="2" t="s">
        <v>11</v>
      </c>
      <c r="B101" s="11">
        <v>20201</v>
      </c>
      <c r="C101" s="12">
        <v>2305</v>
      </c>
      <c r="D101" s="13">
        <f>C101/'gender total'!C236</f>
        <v>0.11727295853472398</v>
      </c>
      <c r="E101" s="14">
        <v>31376677.609999999</v>
      </c>
      <c r="F101" s="13">
        <f>E101/'gender total'!E236</f>
        <v>0.13611030311389949</v>
      </c>
      <c r="G101" s="15">
        <f t="shared" si="7"/>
        <v>13612.441479392624</v>
      </c>
      <c r="N101" s="16"/>
      <c r="O101" s="16"/>
      <c r="P101" s="16"/>
    </row>
    <row r="102" spans="1:16" x14ac:dyDescent="0.3">
      <c r="A102" s="2" t="s">
        <v>11</v>
      </c>
      <c r="B102" s="11">
        <v>20202</v>
      </c>
      <c r="C102" s="12">
        <v>2720</v>
      </c>
      <c r="D102" s="13">
        <f>C102/'gender total'!C237</f>
        <v>0.10961553961473362</v>
      </c>
      <c r="E102" s="14">
        <v>36180179.979999997</v>
      </c>
      <c r="F102" s="13">
        <f>E102/'gender total'!E237</f>
        <v>0.12669855210838826</v>
      </c>
      <c r="G102" s="15">
        <f t="shared" si="7"/>
        <v>13301.53675735294</v>
      </c>
      <c r="N102" s="16"/>
      <c r="O102" s="16"/>
      <c r="P102" s="16"/>
    </row>
    <row r="103" spans="1:16" x14ac:dyDescent="0.3">
      <c r="A103" s="2" t="s">
        <v>11</v>
      </c>
      <c r="B103" s="11">
        <v>20211</v>
      </c>
      <c r="C103" s="12">
        <v>2124</v>
      </c>
      <c r="D103" s="13">
        <f>C103/'gender total'!C238</f>
        <v>0.11477978924614969</v>
      </c>
      <c r="E103" s="14">
        <v>24539630.649999999</v>
      </c>
      <c r="F103" s="13">
        <f>E103/'gender total'!E238</f>
        <v>0.1212576540147491</v>
      </c>
      <c r="G103" s="15">
        <f t="shared" si="7"/>
        <v>11553.498422787194</v>
      </c>
      <c r="N103" s="16"/>
      <c r="O103" s="16"/>
      <c r="P103" s="16"/>
    </row>
    <row r="104" spans="1:16" x14ac:dyDescent="0.3">
      <c r="A104" s="2" t="s">
        <v>11</v>
      </c>
      <c r="B104" s="11">
        <v>20212</v>
      </c>
      <c r="C104" s="12">
        <v>3079</v>
      </c>
      <c r="D104" s="13">
        <f>C104/'gender total'!C239</f>
        <v>0.10708447814141134</v>
      </c>
      <c r="E104" s="14">
        <v>37575557.670000002</v>
      </c>
      <c r="F104" s="13">
        <f>E104/'gender total'!E239</f>
        <v>0.11960105532481155</v>
      </c>
      <c r="G104" s="15">
        <f t="shared" si="7"/>
        <v>12203.818665151024</v>
      </c>
      <c r="N104" s="16"/>
      <c r="O104" s="16"/>
      <c r="P104" s="16"/>
    </row>
    <row r="105" spans="1:16" x14ac:dyDescent="0.3">
      <c r="A105" s="2" t="s">
        <v>11</v>
      </c>
      <c r="B105" s="11">
        <v>20221</v>
      </c>
      <c r="C105" s="12">
        <v>2881</v>
      </c>
      <c r="D105" s="13">
        <f>C105/'gender total'!C240</f>
        <v>0.11143343389804286</v>
      </c>
      <c r="E105" s="14">
        <v>33223827.870000001</v>
      </c>
      <c r="F105" s="13">
        <f>E105/'gender total'!E240</f>
        <v>0.12952386780762429</v>
      </c>
      <c r="G105" s="15">
        <f t="shared" si="7"/>
        <v>11532.047160708087</v>
      </c>
      <c r="N105" s="16"/>
      <c r="O105" s="16"/>
      <c r="P105" s="16"/>
    </row>
    <row r="106" spans="1:16" x14ac:dyDescent="0.3">
      <c r="A106" s="2" t="s">
        <v>11</v>
      </c>
      <c r="B106" s="11">
        <v>20222</v>
      </c>
      <c r="C106" s="12">
        <v>3466</v>
      </c>
      <c r="D106" s="13">
        <f>C106/'gender total'!C241</f>
        <v>0.11180284506951389</v>
      </c>
      <c r="E106" s="14">
        <v>43367215.130000003</v>
      </c>
      <c r="F106" s="13">
        <f>E106/'gender total'!E241</f>
        <v>0.13261544492923646</v>
      </c>
      <c r="G106" s="15">
        <f t="shared" si="7"/>
        <v>12512.179783612233</v>
      </c>
      <c r="N106" s="16"/>
      <c r="O106" s="16"/>
      <c r="P106" s="16"/>
    </row>
    <row r="107" spans="1:16" x14ac:dyDescent="0.3">
      <c r="A107" s="2" t="s">
        <v>11</v>
      </c>
      <c r="B107" s="11">
        <v>20231</v>
      </c>
      <c r="C107" s="12">
        <v>3276</v>
      </c>
      <c r="D107" s="13">
        <f>C107/'gender total'!C242</f>
        <v>0.11022509336832542</v>
      </c>
      <c r="E107" s="14">
        <v>35573267.640000001</v>
      </c>
      <c r="F107" s="13">
        <f>E107/'gender total'!E242</f>
        <v>0.12570325241710112</v>
      </c>
      <c r="G107" s="15">
        <f t="shared" si="7"/>
        <v>10858.750805860805</v>
      </c>
      <c r="N107" s="16"/>
      <c r="O107" s="16"/>
      <c r="P107" s="16"/>
    </row>
    <row r="108" spans="1:16" x14ac:dyDescent="0.3">
      <c r="A108" s="2" t="s">
        <v>11</v>
      </c>
      <c r="B108" s="11">
        <v>20232</v>
      </c>
      <c r="C108" s="12">
        <v>3734</v>
      </c>
      <c r="D108" s="13">
        <f>C108/'gender total'!C243</f>
        <v>0.10657000970375022</v>
      </c>
      <c r="E108" s="14">
        <v>40249359.270000003</v>
      </c>
      <c r="F108" s="13">
        <f>E108/'gender total'!E243</f>
        <v>0.12576029275800465</v>
      </c>
      <c r="G108" s="15">
        <f t="shared" si="7"/>
        <v>10779.153527048742</v>
      </c>
      <c r="N108" s="16"/>
      <c r="O108" s="16"/>
      <c r="P108" s="16"/>
    </row>
    <row r="109" spans="1:16" x14ac:dyDescent="0.3">
      <c r="A109" s="2" t="s">
        <v>11</v>
      </c>
      <c r="B109" s="11">
        <v>20241</v>
      </c>
      <c r="C109" s="12">
        <v>3492</v>
      </c>
      <c r="D109" s="13">
        <f>C109/'gender total'!C244</f>
        <v>0.10800111341354035</v>
      </c>
      <c r="E109" s="14">
        <v>31395545.719999999</v>
      </c>
      <c r="F109" s="13">
        <f>E109/'gender total'!E244</f>
        <v>0.12005343949586789</v>
      </c>
      <c r="G109" s="15">
        <f t="shared" si="7"/>
        <v>8990.7061053837333</v>
      </c>
      <c r="N109" s="16"/>
      <c r="O109" s="16"/>
      <c r="P109" s="16"/>
    </row>
    <row r="110" spans="1:16" x14ac:dyDescent="0.3">
      <c r="A110" s="2" t="s">
        <v>11</v>
      </c>
      <c r="B110" s="11">
        <v>20242</v>
      </c>
      <c r="C110" s="12">
        <v>4037</v>
      </c>
      <c r="D110" s="13">
        <f>C110/'gender total'!C245</f>
        <v>0.11048166392993979</v>
      </c>
      <c r="E110" s="14">
        <v>31447762.140000001</v>
      </c>
      <c r="F110" s="13">
        <f>E110/'gender total'!E245</f>
        <v>0.11650748120673406</v>
      </c>
      <c r="G110" s="15">
        <f t="shared" ref="G110" si="12">IFERROR(E110/C110,"-")</f>
        <v>7789.8841070101562</v>
      </c>
      <c r="N110" s="16"/>
      <c r="O110" s="16"/>
      <c r="P110" s="16"/>
    </row>
    <row r="111" spans="1:16" x14ac:dyDescent="0.3">
      <c r="A111" s="2" t="s">
        <v>11</v>
      </c>
      <c r="B111" s="11">
        <v>20251</v>
      </c>
      <c r="C111" s="12">
        <v>3804</v>
      </c>
      <c r="D111" s="13">
        <f>C111/'gender total'!C246</f>
        <v>0.11603221083455344</v>
      </c>
      <c r="E111" s="14">
        <v>23650227.969999999</v>
      </c>
      <c r="F111" s="13">
        <f>E111/'gender total'!E246</f>
        <v>0.121707084804872</v>
      </c>
      <c r="G111" s="15">
        <f t="shared" ref="G111" si="13">IFERROR(E111/C111,"-")</f>
        <v>6217.199781808622</v>
      </c>
      <c r="N111" s="16"/>
      <c r="O111" s="16"/>
      <c r="P111" s="16"/>
    </row>
    <row r="112" spans="1:16" x14ac:dyDescent="0.3">
      <c r="A112" s="2" t="s">
        <v>11</v>
      </c>
      <c r="B112" s="11">
        <v>20252</v>
      </c>
      <c r="C112" s="12">
        <v>4050</v>
      </c>
      <c r="D112" s="13">
        <f>C112/'gender total'!C247</f>
        <v>0.11456859971711457</v>
      </c>
      <c r="E112" s="14">
        <v>16515604.07</v>
      </c>
      <c r="F112" s="13">
        <f>E112/'gender total'!E247</f>
        <v>0.12008928866911245</v>
      </c>
      <c r="G112" s="15">
        <f t="shared" ref="G112:G113" si="14">IFERROR(E112/C112,"-")</f>
        <v>4077.9269308641974</v>
      </c>
      <c r="N112" s="16"/>
      <c r="O112" s="16"/>
      <c r="P112" s="16"/>
    </row>
    <row r="113" spans="1:16" x14ac:dyDescent="0.3">
      <c r="A113" s="2" t="s">
        <v>11</v>
      </c>
      <c r="B113" s="11">
        <v>20261</v>
      </c>
      <c r="C113" s="12">
        <v>2258</v>
      </c>
      <c r="D113" s="13">
        <f>C113/'gender total'!C248</f>
        <v>0.12009999468113398</v>
      </c>
      <c r="E113" s="14">
        <v>3949277.45</v>
      </c>
      <c r="F113" s="13">
        <f>E113/'gender total'!E248</f>
        <v>0.12633619919497641</v>
      </c>
      <c r="G113" s="15">
        <f t="shared" si="14"/>
        <v>1749.0156997342783</v>
      </c>
      <c r="N113" s="16"/>
      <c r="O113" s="16"/>
      <c r="P113" s="16"/>
    </row>
    <row r="114" spans="1:16" x14ac:dyDescent="0.3">
      <c r="A114" s="2" t="s">
        <v>12</v>
      </c>
      <c r="B114" s="11">
        <v>20131</v>
      </c>
      <c r="C114" s="12">
        <v>1599</v>
      </c>
      <c r="D114" s="13">
        <f>C114/'gender total'!C222</f>
        <v>5.8819201765679605E-2</v>
      </c>
      <c r="E114" s="14">
        <v>19339844.629999999</v>
      </c>
      <c r="F114" s="13">
        <f>E114/'gender total'!E222</f>
        <v>6.7958067791446877E-2</v>
      </c>
      <c r="G114" s="15">
        <f t="shared" si="7"/>
        <v>12094.96224515322</v>
      </c>
      <c r="N114" s="16"/>
      <c r="O114" s="16"/>
      <c r="P114" s="16"/>
    </row>
    <row r="115" spans="1:16" x14ac:dyDescent="0.3">
      <c r="A115" s="2" t="s">
        <v>12</v>
      </c>
      <c r="B115" s="11">
        <v>20132</v>
      </c>
      <c r="C115" s="12">
        <v>2030</v>
      </c>
      <c r="D115" s="13">
        <f>C115/'gender total'!C223</f>
        <v>6.1685253274180313E-2</v>
      </c>
      <c r="E115" s="14">
        <v>26095959.98</v>
      </c>
      <c r="F115" s="13">
        <f>E115/'gender total'!E223</f>
        <v>7.4320155069779056E-2</v>
      </c>
      <c r="G115" s="15">
        <f t="shared" si="7"/>
        <v>12855.152699507389</v>
      </c>
      <c r="N115" s="16"/>
      <c r="O115" s="16"/>
      <c r="P115" s="16"/>
    </row>
    <row r="116" spans="1:16" x14ac:dyDescent="0.3">
      <c r="A116" s="2" t="s">
        <v>12</v>
      </c>
      <c r="B116" s="11">
        <v>20141</v>
      </c>
      <c r="C116" s="12">
        <v>1883</v>
      </c>
      <c r="D116" s="13">
        <f>C116/'gender total'!C224</f>
        <v>6.428376348491055E-2</v>
      </c>
      <c r="E116" s="14">
        <v>23029811.969999999</v>
      </c>
      <c r="F116" s="13">
        <f>E116/'gender total'!E224</f>
        <v>7.4514120871785688E-2</v>
      </c>
      <c r="G116" s="15">
        <f t="shared" si="7"/>
        <v>12230.383414763673</v>
      </c>
      <c r="N116" s="16"/>
      <c r="O116" s="16"/>
      <c r="P116" s="16"/>
    </row>
    <row r="117" spans="1:16" x14ac:dyDescent="0.3">
      <c r="A117" s="2" t="s">
        <v>12</v>
      </c>
      <c r="B117" s="11">
        <v>20142</v>
      </c>
      <c r="C117" s="12">
        <v>1995</v>
      </c>
      <c r="D117" s="13">
        <f>C117/'gender total'!C225</f>
        <v>6.3009285578927418E-2</v>
      </c>
      <c r="E117" s="14">
        <v>27207368.399999999</v>
      </c>
      <c r="F117" s="13">
        <f>E117/'gender total'!E225</f>
        <v>7.4600203749210059E-2</v>
      </c>
      <c r="G117" s="15">
        <f t="shared" si="7"/>
        <v>13637.77864661654</v>
      </c>
      <c r="N117" s="16"/>
      <c r="O117" s="16"/>
      <c r="P117" s="16"/>
    </row>
    <row r="118" spans="1:16" x14ac:dyDescent="0.3">
      <c r="A118" s="2" t="s">
        <v>12</v>
      </c>
      <c r="B118" s="11">
        <v>20151</v>
      </c>
      <c r="C118" s="12">
        <v>2020</v>
      </c>
      <c r="D118" s="13">
        <f>C118/'gender total'!C226</f>
        <v>6.421464221000095E-2</v>
      </c>
      <c r="E118" s="14">
        <v>25973689.25</v>
      </c>
      <c r="F118" s="13">
        <f>E118/'gender total'!E226</f>
        <v>7.6607793362518301E-2</v>
      </c>
      <c r="G118" s="15">
        <f t="shared" si="7"/>
        <v>12858.262004950495</v>
      </c>
      <c r="N118" s="16"/>
      <c r="O118" s="16"/>
      <c r="P118" s="16"/>
    </row>
    <row r="119" spans="1:16" x14ac:dyDescent="0.3">
      <c r="A119" s="2" t="s">
        <v>12</v>
      </c>
      <c r="B119" s="11">
        <v>20152</v>
      </c>
      <c r="C119" s="12">
        <v>2186</v>
      </c>
      <c r="D119" s="13">
        <f>C119/'gender total'!C227</f>
        <v>6.2357371063441351E-2</v>
      </c>
      <c r="E119" s="14">
        <v>30062775.07</v>
      </c>
      <c r="F119" s="13">
        <f>E119/'gender total'!E227</f>
        <v>7.1445539681928155E-2</v>
      </c>
      <c r="G119" s="15">
        <f t="shared" si="7"/>
        <v>13752.413115279049</v>
      </c>
      <c r="N119" s="16"/>
      <c r="O119" s="16"/>
      <c r="P119" s="16"/>
    </row>
    <row r="120" spans="1:16" x14ac:dyDescent="0.3">
      <c r="A120" s="2" t="s">
        <v>12</v>
      </c>
      <c r="B120" s="11">
        <v>20161</v>
      </c>
      <c r="C120" s="12">
        <v>2085</v>
      </c>
      <c r="D120" s="13">
        <f>C120/'gender total'!C228</f>
        <v>6.4100593353214247E-2</v>
      </c>
      <c r="E120" s="14">
        <v>28052304.190000001</v>
      </c>
      <c r="F120" s="13">
        <f>E120/'gender total'!E228</f>
        <v>7.4571670828441669E-2</v>
      </c>
      <c r="G120" s="15">
        <f t="shared" si="7"/>
        <v>13454.342537170265</v>
      </c>
      <c r="N120" s="16"/>
      <c r="O120" s="16"/>
      <c r="P120" s="16"/>
    </row>
    <row r="121" spans="1:16" x14ac:dyDescent="0.3">
      <c r="A121" s="2" t="s">
        <v>12</v>
      </c>
      <c r="B121" s="11">
        <v>20162</v>
      </c>
      <c r="C121" s="12">
        <v>2516</v>
      </c>
      <c r="D121" s="13">
        <f>C121/'gender total'!C229</f>
        <v>6.5867322896486724E-2</v>
      </c>
      <c r="E121" s="14">
        <v>32254467.469999999</v>
      </c>
      <c r="F121" s="13">
        <f>E121/'gender total'!E229</f>
        <v>7.827179770023987E-2</v>
      </c>
      <c r="G121" s="15">
        <f t="shared" si="7"/>
        <v>12819.740647853736</v>
      </c>
      <c r="N121" s="16"/>
      <c r="O121" s="16"/>
      <c r="P121" s="16"/>
    </row>
    <row r="122" spans="1:16" x14ac:dyDescent="0.3">
      <c r="A122" s="2" t="s">
        <v>12</v>
      </c>
      <c r="B122" s="11">
        <v>20171</v>
      </c>
      <c r="C122" s="12">
        <v>2151</v>
      </c>
      <c r="D122" s="13">
        <f>C122/'gender total'!C230</f>
        <v>6.3987386958591144E-2</v>
      </c>
      <c r="E122" s="14">
        <v>26145725.789999999</v>
      </c>
      <c r="F122" s="13">
        <f>E122/'gender total'!E230</f>
        <v>7.6967793388847988E-2</v>
      </c>
      <c r="G122" s="15">
        <f t="shared" si="7"/>
        <v>12155.149135285914</v>
      </c>
      <c r="N122" s="16"/>
      <c r="O122" s="16"/>
      <c r="P122" s="16"/>
    </row>
    <row r="123" spans="1:16" x14ac:dyDescent="0.3">
      <c r="A123" s="2" t="s">
        <v>12</v>
      </c>
      <c r="B123" s="11">
        <v>20172</v>
      </c>
      <c r="C123" s="12">
        <v>2459</v>
      </c>
      <c r="D123" s="13">
        <f>C123/'gender total'!C231</f>
        <v>6.3120876864234926E-2</v>
      </c>
      <c r="E123" s="14">
        <v>31398265.800000001</v>
      </c>
      <c r="F123" s="13">
        <f>E123/'gender total'!E231</f>
        <v>7.904134979527018E-2</v>
      </c>
      <c r="G123" s="15">
        <f t="shared" si="7"/>
        <v>12768.713216754779</v>
      </c>
      <c r="N123" s="16"/>
      <c r="O123" s="16"/>
      <c r="P123" s="16"/>
    </row>
    <row r="124" spans="1:16" x14ac:dyDescent="0.3">
      <c r="A124" s="2" t="s">
        <v>12</v>
      </c>
      <c r="B124" s="11">
        <v>20181</v>
      </c>
      <c r="C124" s="12">
        <v>2195</v>
      </c>
      <c r="D124" s="13">
        <f>C124/'gender total'!C232</f>
        <v>6.4789397561911502E-2</v>
      </c>
      <c r="E124" s="14">
        <v>25037187.170000002</v>
      </c>
      <c r="F124" s="13">
        <f>E124/'gender total'!E232</f>
        <v>7.3515717391220176E-2</v>
      </c>
      <c r="G124" s="15">
        <f t="shared" si="7"/>
        <v>11406.463403189067</v>
      </c>
      <c r="N124" s="16"/>
      <c r="O124" s="16"/>
      <c r="P124" s="16"/>
    </row>
    <row r="125" spans="1:16" x14ac:dyDescent="0.3">
      <c r="A125" s="2" t="s">
        <v>12</v>
      </c>
      <c r="B125" s="11">
        <v>20182</v>
      </c>
      <c r="C125" s="12">
        <v>2355</v>
      </c>
      <c r="D125" s="13">
        <f>C125/'gender total'!C233</f>
        <v>6.1289818863210492E-2</v>
      </c>
      <c r="E125" s="14">
        <v>28423133.25</v>
      </c>
      <c r="F125" s="13">
        <f>E125/'gender total'!E233</f>
        <v>7.227930166696174E-2</v>
      </c>
      <c r="G125" s="15">
        <f t="shared" si="7"/>
        <v>12069.271019108281</v>
      </c>
      <c r="N125" s="16"/>
      <c r="O125" s="16"/>
      <c r="P125" s="16"/>
    </row>
    <row r="126" spans="1:16" x14ac:dyDescent="0.3">
      <c r="A126" s="2" t="s">
        <v>12</v>
      </c>
      <c r="B126" s="11">
        <v>20191</v>
      </c>
      <c r="C126" s="12">
        <v>2278</v>
      </c>
      <c r="D126" s="13">
        <f>C126/'gender total'!C234</f>
        <v>6.6719386111355181E-2</v>
      </c>
      <c r="E126" s="14">
        <v>26641694.550000001</v>
      </c>
      <c r="F126" s="13">
        <f>E126/'gender total'!E234</f>
        <v>7.6659004384534227E-2</v>
      </c>
      <c r="G126" s="15">
        <f t="shared" si="7"/>
        <v>11695.212708516243</v>
      </c>
      <c r="N126" s="16"/>
      <c r="O126" s="16"/>
      <c r="P126" s="16"/>
    </row>
    <row r="127" spans="1:16" x14ac:dyDescent="0.3">
      <c r="A127" s="2" t="s">
        <v>12</v>
      </c>
      <c r="B127" s="11">
        <v>20192</v>
      </c>
      <c r="C127" s="12">
        <v>2540</v>
      </c>
      <c r="D127" s="13">
        <f>C127/'gender total'!C235</f>
        <v>6.5021503174278114E-2</v>
      </c>
      <c r="E127" s="14">
        <v>32868942.550000001</v>
      </c>
      <c r="F127" s="13">
        <f>E127/'gender total'!E235</f>
        <v>8.3239048780331851E-2</v>
      </c>
      <c r="G127" s="15">
        <f t="shared" si="7"/>
        <v>12940.528562992125</v>
      </c>
      <c r="N127" s="16"/>
      <c r="O127" s="16"/>
      <c r="P127" s="16"/>
    </row>
    <row r="128" spans="1:16" x14ac:dyDescent="0.3">
      <c r="A128" s="2" t="s">
        <v>12</v>
      </c>
      <c r="B128" s="11">
        <v>20201</v>
      </c>
      <c r="C128" s="12">
        <v>1377</v>
      </c>
      <c r="D128" s="13">
        <f>C128/'gender total'!C236</f>
        <v>7.0058509285169171E-2</v>
      </c>
      <c r="E128" s="14">
        <v>19311973.510000002</v>
      </c>
      <c r="F128" s="13">
        <f>E128/'gender total'!E236</f>
        <v>8.3774279764277995E-2</v>
      </c>
      <c r="G128" s="15">
        <f t="shared" si="7"/>
        <v>14024.672120551926</v>
      </c>
      <c r="N128" s="16"/>
      <c r="O128" s="16"/>
      <c r="P128" s="16"/>
    </row>
    <row r="129" spans="1:16" x14ac:dyDescent="0.3">
      <c r="A129" s="2" t="s">
        <v>12</v>
      </c>
      <c r="B129" s="11">
        <v>20202</v>
      </c>
      <c r="C129" s="12">
        <v>1604</v>
      </c>
      <c r="D129" s="13">
        <f>C129/'gender total'!C237</f>
        <v>6.464092850810027E-2</v>
      </c>
      <c r="E129" s="14">
        <v>25837098.100000001</v>
      </c>
      <c r="F129" s="13">
        <f>E129/'gender total'!E237</f>
        <v>9.0478348138731124E-2</v>
      </c>
      <c r="G129" s="15">
        <f t="shared" si="7"/>
        <v>16107.916521197008</v>
      </c>
      <c r="N129" s="16"/>
      <c r="O129" s="16"/>
      <c r="P129" s="16"/>
    </row>
    <row r="130" spans="1:16" x14ac:dyDescent="0.3">
      <c r="A130" s="2" t="s">
        <v>12</v>
      </c>
      <c r="B130" s="11">
        <v>20211</v>
      </c>
      <c r="C130" s="12">
        <v>1266</v>
      </c>
      <c r="D130" s="13">
        <f>C130/'gender total'!C238</f>
        <v>6.8413942177789788E-2</v>
      </c>
      <c r="E130" s="14">
        <v>16196411.710000001</v>
      </c>
      <c r="F130" s="13">
        <f>E130/'gender total'!E238</f>
        <v>8.0031314057761135E-2</v>
      </c>
      <c r="G130" s="15">
        <f t="shared" si="7"/>
        <v>12793.374178515009</v>
      </c>
      <c r="N130" s="16"/>
      <c r="O130" s="16"/>
      <c r="P130" s="16"/>
    </row>
    <row r="131" spans="1:16" x14ac:dyDescent="0.3">
      <c r="A131" s="2" t="s">
        <v>12</v>
      </c>
      <c r="B131" s="11">
        <v>20212</v>
      </c>
      <c r="C131" s="12">
        <v>1939</v>
      </c>
      <c r="D131" s="13">
        <f>C131/'gender total'!C239</f>
        <v>6.7436441414808895E-2</v>
      </c>
      <c r="E131" s="14">
        <v>26660412.890000001</v>
      </c>
      <c r="F131" s="13">
        <f>E131/'gender total'!E239</f>
        <v>8.4858714407982566E-2</v>
      </c>
      <c r="G131" s="15">
        <f t="shared" si="7"/>
        <v>13749.568277462609</v>
      </c>
      <c r="N131" s="16"/>
      <c r="O131" s="16"/>
      <c r="P131" s="16"/>
    </row>
    <row r="132" spans="1:16" x14ac:dyDescent="0.3">
      <c r="A132" s="2" t="s">
        <v>12</v>
      </c>
      <c r="B132" s="11">
        <v>20221</v>
      </c>
      <c r="C132" s="12">
        <v>1776</v>
      </c>
      <c r="D132" s="13">
        <f>C132/'gender total'!C240</f>
        <v>6.869343235089348E-2</v>
      </c>
      <c r="E132" s="14">
        <v>22909141.789999999</v>
      </c>
      <c r="F132" s="13">
        <f>E132/'gender total'!E240</f>
        <v>8.931182356243289E-2</v>
      </c>
      <c r="G132" s="15">
        <f t="shared" si="7"/>
        <v>12899.291548423424</v>
      </c>
      <c r="N132" s="16"/>
      <c r="O132" s="16"/>
      <c r="P132" s="16"/>
    </row>
    <row r="133" spans="1:16" x14ac:dyDescent="0.3">
      <c r="A133" s="2" t="s">
        <v>12</v>
      </c>
      <c r="B133" s="11">
        <v>20222</v>
      </c>
      <c r="C133" s="12">
        <v>2098</v>
      </c>
      <c r="D133" s="13">
        <f>C133/'gender total'!C241</f>
        <v>6.7675236282700557E-2</v>
      </c>
      <c r="E133" s="14">
        <v>25879323.859999999</v>
      </c>
      <c r="F133" s="13">
        <f>E133/'gender total'!E241</f>
        <v>7.9138077874582324E-2</v>
      </c>
      <c r="G133" s="15">
        <f t="shared" si="7"/>
        <v>12335.235395614871</v>
      </c>
      <c r="N133" s="16"/>
      <c r="O133" s="16"/>
      <c r="P133" s="16"/>
    </row>
    <row r="134" spans="1:16" x14ac:dyDescent="0.3">
      <c r="A134" s="2" t="s">
        <v>12</v>
      </c>
      <c r="B134" s="11">
        <v>20231</v>
      </c>
      <c r="C134" s="12">
        <v>1871</v>
      </c>
      <c r="D134" s="13">
        <f>C134/'gender total'!C242</f>
        <v>6.2952121395646182E-2</v>
      </c>
      <c r="E134" s="14">
        <v>23373770.579999998</v>
      </c>
      <c r="F134" s="13">
        <f>E134/'gender total'!E242</f>
        <v>8.2594576716741322E-2</v>
      </c>
      <c r="G134" s="15">
        <f t="shared" si="7"/>
        <v>12492.661988241582</v>
      </c>
      <c r="N134" s="16"/>
      <c r="O134" s="16"/>
      <c r="P134" s="16"/>
    </row>
    <row r="135" spans="1:16" x14ac:dyDescent="0.3">
      <c r="A135" s="2" t="s">
        <v>12</v>
      </c>
      <c r="B135" s="11">
        <v>20232</v>
      </c>
      <c r="C135" s="12">
        <v>2237</v>
      </c>
      <c r="D135" s="13">
        <f>C135/'gender total'!C243</f>
        <v>6.3844968320109594E-2</v>
      </c>
      <c r="E135" s="14">
        <v>24351615.190000001</v>
      </c>
      <c r="F135" s="13">
        <f>E135/'gender total'!E243</f>
        <v>7.6087329362961878E-2</v>
      </c>
      <c r="G135" s="15">
        <f t="shared" si="7"/>
        <v>10885.836025927581</v>
      </c>
      <c r="N135" s="16"/>
      <c r="O135" s="16"/>
      <c r="P135" s="16"/>
    </row>
    <row r="136" spans="1:16" x14ac:dyDescent="0.3">
      <c r="A136" s="2" t="s">
        <v>12</v>
      </c>
      <c r="B136" s="11">
        <v>20241</v>
      </c>
      <c r="C136" s="12">
        <v>2063</v>
      </c>
      <c r="D136" s="13">
        <f>C136/'gender total'!C244</f>
        <v>6.3804781492592708E-2</v>
      </c>
      <c r="E136" s="14">
        <v>20390477.199999999</v>
      </c>
      <c r="F136" s="13">
        <f>E136/'gender total'!E244</f>
        <v>7.797115369976354E-2</v>
      </c>
      <c r="G136" s="15">
        <f t="shared" si="7"/>
        <v>9883.8958797867181</v>
      </c>
      <c r="N136" s="16"/>
      <c r="O136" s="16"/>
      <c r="P136" s="16"/>
    </row>
    <row r="137" spans="1:16" x14ac:dyDescent="0.3">
      <c r="A137" s="2" t="s">
        <v>12</v>
      </c>
      <c r="B137" s="11">
        <v>20242</v>
      </c>
      <c r="C137" s="12">
        <v>2267</v>
      </c>
      <c r="D137" s="13">
        <f>C137/'gender total'!C245</f>
        <v>6.2041598248494798E-2</v>
      </c>
      <c r="E137" s="14">
        <v>21212977.66</v>
      </c>
      <c r="F137" s="13">
        <f>E137/'gender total'!E245</f>
        <v>7.8589712840575421E-2</v>
      </c>
      <c r="G137" s="15">
        <f t="shared" ref="G137" si="15">IFERROR(E137/C137,"-")</f>
        <v>9357.2905425672689</v>
      </c>
      <c r="N137" s="16"/>
      <c r="O137" s="16"/>
      <c r="P137" s="16"/>
    </row>
    <row r="138" spans="1:16" x14ac:dyDescent="0.3">
      <c r="A138" s="2" t="s">
        <v>12</v>
      </c>
      <c r="B138" s="11">
        <v>20251</v>
      </c>
      <c r="C138" s="12">
        <v>2014</v>
      </c>
      <c r="D138" s="13">
        <f>C138/'gender total'!C246</f>
        <v>6.1432406051732551E-2</v>
      </c>
      <c r="E138" s="14">
        <v>14473893.289999999</v>
      </c>
      <c r="F138" s="13">
        <f>E138/'gender total'!E246</f>
        <v>7.4484498007259495E-2</v>
      </c>
      <c r="G138" s="15">
        <f t="shared" ref="G138" si="16">IFERROR(E138/C138,"-")</f>
        <v>7186.6401638530288</v>
      </c>
      <c r="N138" s="16"/>
      <c r="O138" s="16"/>
      <c r="P138" s="16"/>
    </row>
    <row r="139" spans="1:16" x14ac:dyDescent="0.3">
      <c r="A139" s="2" t="s">
        <v>12</v>
      </c>
      <c r="B139" s="11">
        <v>20252</v>
      </c>
      <c r="C139" s="12">
        <v>2073</v>
      </c>
      <c r="D139" s="13">
        <f>C139/'gender total'!C247</f>
        <v>5.8642149929278645E-2</v>
      </c>
      <c r="E139" s="14">
        <v>9376207.3399999999</v>
      </c>
      <c r="F139" s="13">
        <f>E139/'gender total'!E247</f>
        <v>6.8176862626539769E-2</v>
      </c>
      <c r="G139" s="15">
        <f t="shared" ref="G139:G140" si="17">IFERROR(E139/C139,"-")</f>
        <v>4523.0136710082006</v>
      </c>
      <c r="N139" s="16"/>
      <c r="O139" s="16"/>
      <c r="P139" s="16"/>
    </row>
    <row r="140" spans="1:16" x14ac:dyDescent="0.3">
      <c r="A140" s="2" t="s">
        <v>12</v>
      </c>
      <c r="B140" s="11">
        <v>20261</v>
      </c>
      <c r="C140" s="12">
        <v>1095</v>
      </c>
      <c r="D140" s="13">
        <f>C140/'gender total'!C248</f>
        <v>5.824158289452689E-2</v>
      </c>
      <c r="E140" s="14">
        <v>1801258.82</v>
      </c>
      <c r="F140" s="13">
        <f>E140/'gender total'!E248</f>
        <v>5.7621728522828437E-2</v>
      </c>
      <c r="G140" s="15">
        <f t="shared" si="17"/>
        <v>1644.9852237442924</v>
      </c>
      <c r="N140" s="16"/>
      <c r="O140" s="16"/>
      <c r="P140" s="16"/>
    </row>
    <row r="141" spans="1:16" x14ac:dyDescent="0.3">
      <c r="A141" s="2" t="s">
        <v>13</v>
      </c>
      <c r="B141" s="11">
        <v>20131</v>
      </c>
      <c r="C141" s="12">
        <v>1069</v>
      </c>
      <c r="D141" s="13">
        <f>C141/'gender total'!C222</f>
        <v>3.9323156152289866E-2</v>
      </c>
      <c r="E141" s="14">
        <v>12375680.4</v>
      </c>
      <c r="F141" s="13">
        <f>E141/'gender total'!E222</f>
        <v>4.3486767535033728E-2</v>
      </c>
      <c r="G141" s="15">
        <f t="shared" si="7"/>
        <v>11576.875958840037</v>
      </c>
      <c r="N141" s="16"/>
      <c r="O141" s="16"/>
      <c r="P141" s="16"/>
    </row>
    <row r="142" spans="1:16" x14ac:dyDescent="0.3">
      <c r="A142" s="2" t="s">
        <v>13</v>
      </c>
      <c r="B142" s="11">
        <v>20132</v>
      </c>
      <c r="C142" s="12">
        <v>1287</v>
      </c>
      <c r="D142" s="13">
        <f>C142/'gender total'!C223</f>
        <v>3.9107842839344861E-2</v>
      </c>
      <c r="E142" s="14">
        <v>16163256.060000001</v>
      </c>
      <c r="F142" s="13">
        <f>E142/'gender total'!E223</f>
        <v>4.6032247816611881E-2</v>
      </c>
      <c r="G142" s="15">
        <f t="shared" si="7"/>
        <v>12558.862517482517</v>
      </c>
      <c r="N142" s="16"/>
      <c r="O142" s="16"/>
      <c r="P142" s="16"/>
    </row>
    <row r="143" spans="1:16" x14ac:dyDescent="0.3">
      <c r="A143" s="2" t="s">
        <v>13</v>
      </c>
      <c r="B143" s="11">
        <v>20141</v>
      </c>
      <c r="C143" s="12">
        <v>1132</v>
      </c>
      <c r="D143" s="13">
        <f>C143/'gender total'!C224</f>
        <v>3.8645363921889934E-2</v>
      </c>
      <c r="E143" s="14">
        <v>10855403.33</v>
      </c>
      <c r="F143" s="13">
        <f>E143/'gender total'!E224</f>
        <v>3.5123206255322496E-2</v>
      </c>
      <c r="G143" s="15">
        <f t="shared" si="7"/>
        <v>9589.5789134275619</v>
      </c>
      <c r="N143" s="16"/>
      <c r="O143" s="16"/>
      <c r="P143" s="16"/>
    </row>
    <row r="144" spans="1:16" x14ac:dyDescent="0.3">
      <c r="A144" s="2" t="s">
        <v>13</v>
      </c>
      <c r="B144" s="11">
        <v>20142</v>
      </c>
      <c r="C144" s="12">
        <v>1278</v>
      </c>
      <c r="D144" s="13">
        <f>C144/'gender total'!C225</f>
        <v>4.0363843092666288E-2</v>
      </c>
      <c r="E144" s="14">
        <v>18640435.960000001</v>
      </c>
      <c r="F144" s="13">
        <f>E144/'gender total'!E225</f>
        <v>5.1110430826896952E-2</v>
      </c>
      <c r="G144" s="15">
        <f t="shared" si="7"/>
        <v>14585.630641627544</v>
      </c>
      <c r="N144" s="16"/>
      <c r="O144" s="16"/>
      <c r="P144" s="16"/>
    </row>
    <row r="145" spans="1:16" x14ac:dyDescent="0.3">
      <c r="A145" s="2" t="s">
        <v>13</v>
      </c>
      <c r="B145" s="11">
        <v>20151</v>
      </c>
      <c r="C145" s="12">
        <v>1281</v>
      </c>
      <c r="D145" s="13">
        <f>C145/'gender total'!C226</f>
        <v>4.0722255777728325E-2</v>
      </c>
      <c r="E145" s="14">
        <v>14774787.390000001</v>
      </c>
      <c r="F145" s="13">
        <f>E145/'gender total'!E226</f>
        <v>4.3577323515882942E-2</v>
      </c>
      <c r="G145" s="15">
        <f t="shared" si="7"/>
        <v>11533.7918735363</v>
      </c>
      <c r="N145" s="16"/>
      <c r="O145" s="16"/>
      <c r="P145" s="16"/>
    </row>
    <row r="146" spans="1:16" x14ac:dyDescent="0.3">
      <c r="A146" s="2" t="s">
        <v>13</v>
      </c>
      <c r="B146" s="11">
        <v>20152</v>
      </c>
      <c r="C146" s="12">
        <v>1493</v>
      </c>
      <c r="D146" s="13">
        <f>C146/'gender total'!C227</f>
        <v>4.2589000456412597E-2</v>
      </c>
      <c r="E146" s="14">
        <v>22934521.420000002</v>
      </c>
      <c r="F146" s="13">
        <f>E146/'gender total'!E227</f>
        <v>5.4504923660017968E-2</v>
      </c>
      <c r="G146" s="15">
        <f t="shared" si="7"/>
        <v>15361.367327528467</v>
      </c>
      <c r="N146" s="16"/>
      <c r="O146" s="16"/>
      <c r="P146" s="16"/>
    </row>
    <row r="147" spans="1:16" x14ac:dyDescent="0.3">
      <c r="A147" s="2" t="s">
        <v>13</v>
      </c>
      <c r="B147" s="11">
        <v>20161</v>
      </c>
      <c r="C147" s="12">
        <v>1302</v>
      </c>
      <c r="D147" s="13">
        <f>C147/'gender total'!C228</f>
        <v>4.0028284194669042E-2</v>
      </c>
      <c r="E147" s="14">
        <v>16119136.91</v>
      </c>
      <c r="F147" s="13">
        <f>E147/'gender total'!E228</f>
        <v>4.2849634153033341E-2</v>
      </c>
      <c r="G147" s="15">
        <f t="shared" si="7"/>
        <v>12380.289485407066</v>
      </c>
      <c r="N147" s="16"/>
      <c r="O147" s="16"/>
      <c r="P147" s="16"/>
    </row>
    <row r="148" spans="1:16" x14ac:dyDescent="0.3">
      <c r="A148" s="2" t="s">
        <v>13</v>
      </c>
      <c r="B148" s="11">
        <v>20162</v>
      </c>
      <c r="C148" s="12">
        <v>1535</v>
      </c>
      <c r="D148" s="13">
        <f>C148/'gender total'!C229</f>
        <v>4.0185350018325565E-2</v>
      </c>
      <c r="E148" s="14">
        <v>21306494.800000001</v>
      </c>
      <c r="F148" s="13">
        <f>E148/'gender total'!E229</f>
        <v>5.1704392646939358E-2</v>
      </c>
      <c r="G148" s="15">
        <f t="shared" si="7"/>
        <v>13880.452638436482</v>
      </c>
      <c r="N148" s="16"/>
      <c r="O148" s="16"/>
      <c r="P148" s="16"/>
    </row>
    <row r="149" spans="1:16" x14ac:dyDescent="0.3">
      <c r="A149" s="2" t="s">
        <v>13</v>
      </c>
      <c r="B149" s="11">
        <v>20171</v>
      </c>
      <c r="C149" s="12">
        <v>1391</v>
      </c>
      <c r="D149" s="13">
        <f>C149/'gender total'!C230</f>
        <v>4.1379105188005715E-2</v>
      </c>
      <c r="E149" s="14">
        <v>15149209.880000001</v>
      </c>
      <c r="F149" s="13">
        <f>E149/'gender total'!E230</f>
        <v>4.4596247410125342E-2</v>
      </c>
      <c r="G149" s="15">
        <f t="shared" si="7"/>
        <v>10890.876980589504</v>
      </c>
      <c r="N149" s="16"/>
      <c r="O149" s="16"/>
      <c r="P149" s="16"/>
    </row>
    <row r="150" spans="1:16" x14ac:dyDescent="0.3">
      <c r="A150" s="2" t="s">
        <v>13</v>
      </c>
      <c r="B150" s="11">
        <v>20172</v>
      </c>
      <c r="C150" s="12">
        <v>1652</v>
      </c>
      <c r="D150" s="13">
        <f>C150/'gender total'!C231</f>
        <v>4.240572939394717E-2</v>
      </c>
      <c r="E150" s="14">
        <v>18904358.719999999</v>
      </c>
      <c r="F150" s="13">
        <f>E150/'gender total'!E231</f>
        <v>4.7589444581451562E-2</v>
      </c>
      <c r="G150" s="15">
        <f t="shared" si="7"/>
        <v>11443.31641646489</v>
      </c>
      <c r="N150" s="16"/>
      <c r="O150" s="16"/>
      <c r="P150" s="16"/>
    </row>
    <row r="151" spans="1:16" x14ac:dyDescent="0.3">
      <c r="A151" s="2" t="s">
        <v>13</v>
      </c>
      <c r="B151" s="11">
        <v>20181</v>
      </c>
      <c r="C151" s="12">
        <v>1459</v>
      </c>
      <c r="D151" s="13">
        <f>C151/'gender total'!C232</f>
        <v>4.3065025532040495E-2</v>
      </c>
      <c r="E151" s="14">
        <v>16671519.68</v>
      </c>
      <c r="F151" s="13">
        <f>E151/'gender total'!E232</f>
        <v>4.8951933815696493E-2</v>
      </c>
      <c r="G151" s="15">
        <f t="shared" si="7"/>
        <v>11426.67558601782</v>
      </c>
      <c r="N151" s="16"/>
      <c r="O151" s="16"/>
      <c r="P151" s="16"/>
    </row>
    <row r="152" spans="1:16" x14ac:dyDescent="0.3">
      <c r="A152" s="2" t="s">
        <v>13</v>
      </c>
      <c r="B152" s="11">
        <v>20182</v>
      </c>
      <c r="C152" s="12">
        <v>1616</v>
      </c>
      <c r="D152" s="13">
        <f>C152/'gender total'!C233</f>
        <v>4.205704767853425E-2</v>
      </c>
      <c r="E152" s="14">
        <v>18013239.329999998</v>
      </c>
      <c r="F152" s="13">
        <f>E152/'gender total'!E233</f>
        <v>4.5807207392670177E-2</v>
      </c>
      <c r="G152" s="15">
        <f t="shared" si="7"/>
        <v>11146.806516089107</v>
      </c>
      <c r="N152" s="16"/>
      <c r="O152" s="16"/>
      <c r="P152" s="16"/>
    </row>
    <row r="153" spans="1:16" x14ac:dyDescent="0.3">
      <c r="A153" s="2" t="s">
        <v>13</v>
      </c>
      <c r="B153" s="11">
        <v>20191</v>
      </c>
      <c r="C153" s="12">
        <v>1457</v>
      </c>
      <c r="D153" s="13">
        <f>C153/'gender total'!C234</f>
        <v>4.267346161731541E-2</v>
      </c>
      <c r="E153" s="14">
        <v>16693070.09</v>
      </c>
      <c r="F153" s="13">
        <f>E153/'gender total'!E234</f>
        <v>4.8032760484473275E-2</v>
      </c>
      <c r="G153" s="15">
        <f t="shared" si="7"/>
        <v>11457.151743308168</v>
      </c>
      <c r="N153" s="16"/>
      <c r="O153" s="16"/>
      <c r="P153" s="16"/>
    </row>
    <row r="154" spans="1:16" x14ac:dyDescent="0.3">
      <c r="A154" s="2" t="s">
        <v>13</v>
      </c>
      <c r="B154" s="11">
        <v>20192</v>
      </c>
      <c r="C154" s="12">
        <v>1697</v>
      </c>
      <c r="D154" s="13">
        <f>C154/'gender total'!C235</f>
        <v>4.3441531845177142E-2</v>
      </c>
      <c r="E154" s="14">
        <v>19789971.300000001</v>
      </c>
      <c r="F154" s="13">
        <f>E154/'gender total'!E235</f>
        <v>5.0117170149182898E-2</v>
      </c>
      <c r="G154" s="15">
        <f t="shared" si="7"/>
        <v>11661.739127872717</v>
      </c>
      <c r="N154" s="16"/>
      <c r="O154" s="16"/>
      <c r="P154" s="16"/>
    </row>
    <row r="155" spans="1:16" x14ac:dyDescent="0.3">
      <c r="A155" s="2" t="s">
        <v>13</v>
      </c>
      <c r="B155" s="11">
        <v>20201</v>
      </c>
      <c r="C155" s="12">
        <v>904</v>
      </c>
      <c r="D155" s="13">
        <f>C155/'gender total'!C236</f>
        <v>4.5993385906893919E-2</v>
      </c>
      <c r="E155" s="14">
        <v>11203657.810000001</v>
      </c>
      <c r="F155" s="13">
        <f>E155/'gender total'!E236</f>
        <v>4.8600851863853774E-2</v>
      </c>
      <c r="G155" s="15">
        <f t="shared" si="7"/>
        <v>12393.426780973452</v>
      </c>
      <c r="N155" s="16"/>
      <c r="O155" s="16"/>
      <c r="P155" s="16"/>
    </row>
    <row r="156" spans="1:16" x14ac:dyDescent="0.3">
      <c r="A156" s="2" t="s">
        <v>13</v>
      </c>
      <c r="B156" s="11">
        <v>20202</v>
      </c>
      <c r="C156" s="12">
        <v>1014</v>
      </c>
      <c r="D156" s="13">
        <f>C156/'gender total'!C237</f>
        <v>4.0864028371080843E-2</v>
      </c>
      <c r="E156" s="14">
        <v>13704275.199999999</v>
      </c>
      <c r="F156" s="13">
        <f>E156/'gender total'!E237</f>
        <v>4.7990690662531449E-2</v>
      </c>
      <c r="G156" s="15">
        <f t="shared" si="7"/>
        <v>13515.06429980276</v>
      </c>
      <c r="N156" s="16"/>
      <c r="O156" s="16"/>
      <c r="P156" s="16"/>
    </row>
    <row r="157" spans="1:16" x14ac:dyDescent="0.3">
      <c r="A157" s="2" t="s">
        <v>13</v>
      </c>
      <c r="B157" s="11">
        <v>20211</v>
      </c>
      <c r="C157" s="12">
        <v>865</v>
      </c>
      <c r="D157" s="13">
        <f>C157/'gender total'!C238</f>
        <v>4.6744123209943256E-2</v>
      </c>
      <c r="E157" s="14">
        <v>10517610.960000001</v>
      </c>
      <c r="F157" s="13">
        <f>E157/'gender total'!E238</f>
        <v>5.1970661214879095E-2</v>
      </c>
      <c r="G157" s="15">
        <f t="shared" si="7"/>
        <v>12159.087815028903</v>
      </c>
      <c r="N157" s="16"/>
      <c r="O157" s="16"/>
      <c r="P157" s="16"/>
    </row>
    <row r="158" spans="1:16" x14ac:dyDescent="0.3">
      <c r="A158" s="2" t="s">
        <v>13</v>
      </c>
      <c r="B158" s="11">
        <v>20212</v>
      </c>
      <c r="C158" s="12">
        <v>1298</v>
      </c>
      <c r="D158" s="13">
        <f>C158/'gender total'!C239</f>
        <v>4.5143115500991197E-2</v>
      </c>
      <c r="E158" s="14">
        <v>16923127.620000001</v>
      </c>
      <c r="F158" s="13">
        <f>E158/'gender total'!E239</f>
        <v>5.3865439350869029E-2</v>
      </c>
      <c r="G158" s="15">
        <f t="shared" si="7"/>
        <v>13037.848705701079</v>
      </c>
      <c r="N158" s="16"/>
      <c r="O158" s="16"/>
      <c r="P158" s="16"/>
    </row>
    <row r="159" spans="1:16" x14ac:dyDescent="0.3">
      <c r="A159" s="2" t="s">
        <v>13</v>
      </c>
      <c r="B159" s="11">
        <v>20221</v>
      </c>
      <c r="C159" s="12">
        <v>1194</v>
      </c>
      <c r="D159" s="13">
        <f>C159/'gender total'!C240</f>
        <v>4.6182408911580416E-2</v>
      </c>
      <c r="E159" s="14">
        <v>14127896.18</v>
      </c>
      <c r="F159" s="13">
        <f>E159/'gender total'!E240</f>
        <v>5.5077932752911285E-2</v>
      </c>
      <c r="G159" s="15">
        <f t="shared" si="7"/>
        <v>11832.408860971524</v>
      </c>
      <c r="N159" s="16"/>
      <c r="O159" s="16"/>
      <c r="P159" s="16"/>
    </row>
    <row r="160" spans="1:16" x14ac:dyDescent="0.3">
      <c r="A160" s="2" t="s">
        <v>13</v>
      </c>
      <c r="B160" s="11">
        <v>20222</v>
      </c>
      <c r="C160" s="12">
        <v>1494</v>
      </c>
      <c r="D160" s="13">
        <f>C160/'gender total'!C241</f>
        <v>4.8191993806651401E-2</v>
      </c>
      <c r="E160" s="14">
        <v>21448453.84</v>
      </c>
      <c r="F160" s="13">
        <f>E160/'gender total'!E241</f>
        <v>6.5588630501388398E-2</v>
      </c>
      <c r="G160" s="15">
        <f t="shared" ref="G160:G238" si="18">IFERROR(E160/C160,"-")</f>
        <v>14356.394805890228</v>
      </c>
      <c r="N160" s="16"/>
      <c r="O160" s="16"/>
      <c r="P160" s="16"/>
    </row>
    <row r="161" spans="1:16" x14ac:dyDescent="0.3">
      <c r="A161" s="2" t="s">
        <v>13</v>
      </c>
      <c r="B161" s="11">
        <v>20231</v>
      </c>
      <c r="C161" s="12">
        <v>1357</v>
      </c>
      <c r="D161" s="13">
        <f>C161/'gender total'!C242</f>
        <v>4.5657952289626866E-2</v>
      </c>
      <c r="E161" s="14">
        <v>14399122.949999999</v>
      </c>
      <c r="F161" s="13">
        <f>E161/'gender total'!E242</f>
        <v>5.0881369827647453E-2</v>
      </c>
      <c r="G161" s="15">
        <f t="shared" si="18"/>
        <v>10610.997015475312</v>
      </c>
      <c r="N161" s="16"/>
      <c r="O161" s="16"/>
      <c r="P161" s="16"/>
    </row>
    <row r="162" spans="1:16" x14ac:dyDescent="0.3">
      <c r="A162" s="2" t="s">
        <v>13</v>
      </c>
      <c r="B162" s="11">
        <v>20232</v>
      </c>
      <c r="C162" s="12">
        <v>1613</v>
      </c>
      <c r="D162" s="13">
        <f>C162/'gender total'!C243</f>
        <v>4.603573263314116E-2</v>
      </c>
      <c r="E162" s="14">
        <v>17301211.789999999</v>
      </c>
      <c r="F162" s="13">
        <f>E162/'gender total'!E243</f>
        <v>5.405813904223776E-2</v>
      </c>
      <c r="G162" s="15">
        <f t="shared" si="18"/>
        <v>10726.107743335398</v>
      </c>
      <c r="N162" s="16"/>
      <c r="O162" s="16"/>
      <c r="P162" s="16"/>
    </row>
    <row r="163" spans="1:16" x14ac:dyDescent="0.3">
      <c r="A163" s="2" t="s">
        <v>13</v>
      </c>
      <c r="B163" s="11">
        <v>20241</v>
      </c>
      <c r="C163" s="12">
        <v>1554</v>
      </c>
      <c r="D163" s="13">
        <f>C163/'gender total'!C244</f>
        <v>4.806235115825936E-2</v>
      </c>
      <c r="E163" s="14">
        <v>14759369.66</v>
      </c>
      <c r="F163" s="13">
        <f>E163/'gender total'!E244</f>
        <v>5.6438359386286795E-2</v>
      </c>
      <c r="G163" s="15">
        <f t="shared" si="18"/>
        <v>9497.6638738738748</v>
      </c>
      <c r="N163" s="16"/>
      <c r="O163" s="16"/>
      <c r="P163" s="16"/>
    </row>
    <row r="164" spans="1:16" x14ac:dyDescent="0.3">
      <c r="A164" s="2" t="s">
        <v>13</v>
      </c>
      <c r="B164" s="11">
        <v>20242</v>
      </c>
      <c r="C164" s="12">
        <v>1706</v>
      </c>
      <c r="D164" s="13">
        <f>C164/'gender total'!C245</f>
        <v>4.6688560481663928E-2</v>
      </c>
      <c r="E164" s="14">
        <v>14811402.130000001</v>
      </c>
      <c r="F164" s="13">
        <f>E164/'gender total'!E245</f>
        <v>5.4873194080523401E-2</v>
      </c>
      <c r="G164" s="15">
        <f t="shared" ref="G164" si="19">IFERROR(E164/C164,"-")</f>
        <v>8681.9473212192261</v>
      </c>
      <c r="N164" s="16"/>
      <c r="O164" s="16"/>
      <c r="P164" s="16"/>
    </row>
    <row r="165" spans="1:16" x14ac:dyDescent="0.3">
      <c r="A165" s="2" t="s">
        <v>13</v>
      </c>
      <c r="B165" s="11">
        <v>20251</v>
      </c>
      <c r="C165" s="12">
        <v>1515</v>
      </c>
      <c r="D165" s="13">
        <f>C165/'gender total'!C246</f>
        <v>4.6211566617862375E-2</v>
      </c>
      <c r="E165" s="14">
        <v>10757933.130000001</v>
      </c>
      <c r="F165" s="13">
        <f>E165/'gender total'!E246</f>
        <v>5.5361693825484601E-2</v>
      </c>
      <c r="G165" s="15">
        <f t="shared" ref="G165" si="20">IFERROR(E165/C165,"-")</f>
        <v>7100.9459603960404</v>
      </c>
      <c r="N165" s="16"/>
      <c r="O165" s="16"/>
      <c r="P165" s="16"/>
    </row>
    <row r="166" spans="1:16" x14ac:dyDescent="0.3">
      <c r="A166" s="2" t="s">
        <v>13</v>
      </c>
      <c r="B166" s="11">
        <v>20252</v>
      </c>
      <c r="C166" s="12">
        <v>1762</v>
      </c>
      <c r="D166" s="13">
        <f>C166/'gender total'!C247</f>
        <v>4.9844413012729842E-2</v>
      </c>
      <c r="E166" s="14">
        <v>8335264.9400000004</v>
      </c>
      <c r="F166" s="13">
        <f>E166/'gender total'!E247</f>
        <v>6.0607897432672732E-2</v>
      </c>
      <c r="G166" s="15">
        <f t="shared" ref="G166:G167" si="21">IFERROR(E166/C166,"-")</f>
        <v>4730.5703405221338</v>
      </c>
      <c r="N166" s="16"/>
      <c r="O166" s="16"/>
      <c r="P166" s="16"/>
    </row>
    <row r="167" spans="1:16" x14ac:dyDescent="0.3">
      <c r="A167" s="2" t="s">
        <v>13</v>
      </c>
      <c r="B167" s="11">
        <v>20261</v>
      </c>
      <c r="C167" s="12">
        <v>869</v>
      </c>
      <c r="D167" s="13">
        <f>C167/'gender total'!C248</f>
        <v>4.6220945694377957E-2</v>
      </c>
      <c r="E167" s="14">
        <v>1627057.55</v>
      </c>
      <c r="F167" s="13">
        <f>E167/'gender total'!E248</f>
        <v>5.204908222857077E-2</v>
      </c>
      <c r="G167" s="15">
        <f t="shared" si="21"/>
        <v>1872.3331990794018</v>
      </c>
      <c r="N167" s="16"/>
      <c r="O167" s="16"/>
      <c r="P167" s="16"/>
    </row>
    <row r="168" spans="1:16" x14ac:dyDescent="0.3">
      <c r="A168" s="2" t="s">
        <v>14</v>
      </c>
      <c r="B168" s="11">
        <v>20131</v>
      </c>
      <c r="C168" s="12">
        <v>168</v>
      </c>
      <c r="D168" s="13">
        <f>C168/'gender total'!C222</f>
        <v>6.1798786095273129E-3</v>
      </c>
      <c r="E168" s="14">
        <v>2783189.95</v>
      </c>
      <c r="F168" s="13">
        <f>E168/'gender total'!E222</f>
        <v>9.7798206199226148E-3</v>
      </c>
      <c r="G168" s="15">
        <f t="shared" si="18"/>
        <v>16566.606845238097</v>
      </c>
      <c r="N168" s="16"/>
      <c r="O168" s="16"/>
      <c r="P168" s="16"/>
    </row>
    <row r="169" spans="1:16" x14ac:dyDescent="0.3">
      <c r="A169" s="2" t="s">
        <v>14</v>
      </c>
      <c r="B169" s="11">
        <v>20132</v>
      </c>
      <c r="C169" s="12">
        <v>237</v>
      </c>
      <c r="D169" s="13">
        <f>C169/'gender total'!C223</f>
        <v>7.2016773526998694E-3</v>
      </c>
      <c r="E169" s="14">
        <v>2503943.06</v>
      </c>
      <c r="F169" s="13">
        <f>E169/'gender total'!E223</f>
        <v>7.1311205507564954E-3</v>
      </c>
      <c r="G169" s="15">
        <f t="shared" si="18"/>
        <v>10565.1605907173</v>
      </c>
      <c r="N169" s="16"/>
      <c r="O169" s="16"/>
      <c r="P169" s="16"/>
    </row>
    <row r="170" spans="1:16" x14ac:dyDescent="0.3">
      <c r="A170" s="2" t="s">
        <v>14</v>
      </c>
      <c r="B170" s="11">
        <v>20141</v>
      </c>
      <c r="C170" s="12">
        <v>214</v>
      </c>
      <c r="D170" s="13">
        <f>C170/'gender total'!C224</f>
        <v>7.3057490099685922E-3</v>
      </c>
      <c r="E170" s="14">
        <v>2026995.4</v>
      </c>
      <c r="F170" s="13">
        <f>E170/'gender total'!E224</f>
        <v>6.5584460888741501E-3</v>
      </c>
      <c r="G170" s="15">
        <f t="shared" si="18"/>
        <v>9471.941121495327</v>
      </c>
      <c r="N170" s="16"/>
      <c r="O170" s="16"/>
      <c r="P170" s="16"/>
    </row>
    <row r="171" spans="1:16" x14ac:dyDescent="0.3">
      <c r="A171" s="2" t="s">
        <v>14</v>
      </c>
      <c r="B171" s="11">
        <v>20142</v>
      </c>
      <c r="C171" s="12">
        <v>227</v>
      </c>
      <c r="D171" s="13">
        <f>C171/'gender total'!C225</f>
        <v>7.1694776072263279E-3</v>
      </c>
      <c r="E171" s="14">
        <v>3061063.52</v>
      </c>
      <c r="F171" s="13">
        <f>E171/'gender total'!E225</f>
        <v>8.3931661057404638E-3</v>
      </c>
      <c r="G171" s="15">
        <f t="shared" si="18"/>
        <v>13484.861321585902</v>
      </c>
      <c r="N171" s="16"/>
      <c r="O171" s="16"/>
      <c r="P171" s="16"/>
    </row>
    <row r="172" spans="1:16" x14ac:dyDescent="0.3">
      <c r="A172" s="2" t="s">
        <v>14</v>
      </c>
      <c r="B172" s="11">
        <v>20151</v>
      </c>
      <c r="C172" s="12">
        <v>222</v>
      </c>
      <c r="D172" s="13">
        <f>C172/'gender total'!C226</f>
        <v>7.0572527577327784E-3</v>
      </c>
      <c r="E172" s="14">
        <v>2423628.67</v>
      </c>
      <c r="F172" s="13">
        <f>E172/'gender total'!E226</f>
        <v>7.1483431772725557E-3</v>
      </c>
      <c r="G172" s="15">
        <f t="shared" si="18"/>
        <v>10917.246261261262</v>
      </c>
      <c r="N172" s="16"/>
      <c r="O172" s="16"/>
      <c r="P172" s="16"/>
    </row>
    <row r="173" spans="1:16" x14ac:dyDescent="0.3">
      <c r="A173" s="2" t="s">
        <v>14</v>
      </c>
      <c r="B173" s="11">
        <v>20152</v>
      </c>
      <c r="C173" s="12">
        <v>290</v>
      </c>
      <c r="D173" s="13">
        <f>C173/'gender total'!C227</f>
        <v>8.2724783204016425E-3</v>
      </c>
      <c r="E173" s="14">
        <v>3407799.73</v>
      </c>
      <c r="F173" s="13">
        <f>E173/'gender total'!E227</f>
        <v>8.0987896250716632E-3</v>
      </c>
      <c r="G173" s="15">
        <f t="shared" si="18"/>
        <v>11751.033551724138</v>
      </c>
      <c r="N173" s="16"/>
      <c r="O173" s="16"/>
      <c r="P173" s="16"/>
    </row>
    <row r="174" spans="1:16" x14ac:dyDescent="0.3">
      <c r="A174" s="2" t="s">
        <v>14</v>
      </c>
      <c r="B174" s="11">
        <v>20161</v>
      </c>
      <c r="C174" s="12">
        <v>228</v>
      </c>
      <c r="D174" s="13">
        <f>C174/'gender total'!C228</f>
        <v>7.0095612875457312E-3</v>
      </c>
      <c r="E174" s="14">
        <v>4336994.34</v>
      </c>
      <c r="F174" s="13">
        <f>E174/'gender total'!E228</f>
        <v>1.1529067705696179E-2</v>
      </c>
      <c r="G174" s="15">
        <f t="shared" si="18"/>
        <v>19021.904999999999</v>
      </c>
      <c r="N174" s="16"/>
      <c r="O174" s="16"/>
      <c r="P174" s="16"/>
    </row>
    <row r="175" spans="1:16" x14ac:dyDescent="0.3">
      <c r="A175" s="2" t="s">
        <v>14</v>
      </c>
      <c r="B175" s="11">
        <v>20162</v>
      </c>
      <c r="C175" s="12">
        <v>259</v>
      </c>
      <c r="D175" s="13">
        <f>C175/'gender total'!C229</f>
        <v>6.7804597099324574E-3</v>
      </c>
      <c r="E175" s="14">
        <v>4034691.67</v>
      </c>
      <c r="F175" s="13">
        <f>E175/'gender total'!E229</f>
        <v>9.7909714513442856E-3</v>
      </c>
      <c r="G175" s="15">
        <f t="shared" si="18"/>
        <v>15577.960115830116</v>
      </c>
      <c r="N175" s="16"/>
      <c r="O175" s="16"/>
      <c r="P175" s="16"/>
    </row>
    <row r="176" spans="1:16" x14ac:dyDescent="0.3">
      <c r="A176" s="2" t="s">
        <v>14</v>
      </c>
      <c r="B176" s="11">
        <v>20171</v>
      </c>
      <c r="C176" s="12">
        <v>270</v>
      </c>
      <c r="D176" s="13">
        <f>C176/'gender total'!C230</f>
        <v>8.0318895763921948E-3</v>
      </c>
      <c r="E176" s="14">
        <v>3478929.48</v>
      </c>
      <c r="F176" s="13">
        <f>E176/'gender total'!E230</f>
        <v>1.0241273376064593E-2</v>
      </c>
      <c r="G176" s="15">
        <f t="shared" si="18"/>
        <v>12884.923999999999</v>
      </c>
      <c r="N176" s="16"/>
      <c r="O176" s="16"/>
      <c r="P176" s="16"/>
    </row>
    <row r="177" spans="1:16" x14ac:dyDescent="0.3">
      <c r="A177" s="2" t="s">
        <v>14</v>
      </c>
      <c r="B177" s="11">
        <v>20172</v>
      </c>
      <c r="C177" s="12">
        <v>300</v>
      </c>
      <c r="D177" s="13">
        <f>C177/'gender total'!C231</f>
        <v>7.7007983160921013E-3</v>
      </c>
      <c r="E177" s="14">
        <v>3102839.87</v>
      </c>
      <c r="F177" s="13">
        <f>E177/'gender total'!E231</f>
        <v>7.8110253950197679E-3</v>
      </c>
      <c r="G177" s="15">
        <f t="shared" si="18"/>
        <v>10342.799566666667</v>
      </c>
      <c r="N177" s="16"/>
      <c r="O177" s="16"/>
      <c r="P177" s="16"/>
    </row>
    <row r="178" spans="1:16" x14ac:dyDescent="0.3">
      <c r="A178" s="2" t="s">
        <v>14</v>
      </c>
      <c r="B178" s="11">
        <v>20181</v>
      </c>
      <c r="C178" s="12">
        <v>296</v>
      </c>
      <c r="D178" s="13">
        <f>C178/'gender total'!C232</f>
        <v>8.7369757076655157E-3</v>
      </c>
      <c r="E178" s="14">
        <v>2843820.85</v>
      </c>
      <c r="F178" s="13">
        <f>E178/'gender total'!E232</f>
        <v>8.3502003839459066E-3</v>
      </c>
      <c r="G178" s="15">
        <f t="shared" si="18"/>
        <v>9607.502871621622</v>
      </c>
      <c r="N178" s="16"/>
      <c r="O178" s="16"/>
      <c r="P178" s="16"/>
    </row>
    <row r="179" spans="1:16" x14ac:dyDescent="0.3">
      <c r="A179" s="2" t="s">
        <v>14</v>
      </c>
      <c r="B179" s="11">
        <v>20182</v>
      </c>
      <c r="C179" s="12">
        <v>309</v>
      </c>
      <c r="D179" s="13">
        <f>C179/'gender total'!C233</f>
        <v>8.0418488444722047E-3</v>
      </c>
      <c r="E179" s="14">
        <v>3834550.14</v>
      </c>
      <c r="F179" s="13">
        <f>E179/'gender total'!E233</f>
        <v>9.7511630364027647E-3</v>
      </c>
      <c r="G179" s="15">
        <f t="shared" si="18"/>
        <v>12409.547378640777</v>
      </c>
      <c r="N179" s="16"/>
      <c r="O179" s="16"/>
      <c r="P179" s="16"/>
    </row>
    <row r="180" spans="1:16" x14ac:dyDescent="0.3">
      <c r="A180" s="2" t="s">
        <v>14</v>
      </c>
      <c r="B180" s="11">
        <v>20191</v>
      </c>
      <c r="C180" s="12">
        <v>278</v>
      </c>
      <c r="D180" s="13">
        <f>C180/'gender total'!C234</f>
        <v>8.1422253463374634E-3</v>
      </c>
      <c r="E180" s="14">
        <v>3463933.98</v>
      </c>
      <c r="F180" s="13">
        <f>E180/'gender total'!E234</f>
        <v>9.9671486609907503E-3</v>
      </c>
      <c r="G180" s="15">
        <f t="shared" si="18"/>
        <v>12460.19417266187</v>
      </c>
      <c r="N180" s="16"/>
      <c r="O180" s="16"/>
      <c r="P180" s="16"/>
    </row>
    <row r="181" spans="1:16" x14ac:dyDescent="0.3">
      <c r="A181" s="2" t="s">
        <v>14</v>
      </c>
      <c r="B181" s="11">
        <v>20192</v>
      </c>
      <c r="C181" s="12">
        <v>274</v>
      </c>
      <c r="D181" s="13">
        <f>C181/'gender total'!C235</f>
        <v>7.0141306573827562E-3</v>
      </c>
      <c r="E181" s="14">
        <v>2773759.14</v>
      </c>
      <c r="F181" s="13">
        <f>E181/'gender total'!E235</f>
        <v>7.0244143695262062E-3</v>
      </c>
      <c r="G181" s="15">
        <f t="shared" si="18"/>
        <v>10123.208540145986</v>
      </c>
      <c r="N181" s="16"/>
      <c r="O181" s="16"/>
      <c r="P181" s="16"/>
    </row>
    <row r="182" spans="1:16" x14ac:dyDescent="0.3">
      <c r="A182" s="2" t="s">
        <v>14</v>
      </c>
      <c r="B182" s="11">
        <v>20201</v>
      </c>
      <c r="C182" s="12">
        <v>143</v>
      </c>
      <c r="D182" s="13">
        <f>C182/'gender total'!C236</f>
        <v>7.2755024166878653E-3</v>
      </c>
      <c r="E182" s="14">
        <v>2592769.35</v>
      </c>
      <c r="F182" s="13">
        <f>E182/'gender total'!E236</f>
        <v>1.124729095028389E-2</v>
      </c>
      <c r="G182" s="15">
        <f t="shared" si="18"/>
        <v>18131.254195804195</v>
      </c>
      <c r="N182" s="16"/>
      <c r="O182" s="16"/>
      <c r="P182" s="16"/>
    </row>
    <row r="183" spans="1:16" x14ac:dyDescent="0.3">
      <c r="A183" s="2" t="s">
        <v>14</v>
      </c>
      <c r="B183" s="11">
        <v>20202</v>
      </c>
      <c r="C183" s="12">
        <v>192</v>
      </c>
      <c r="D183" s="13">
        <f>C183/'gender total'!C237</f>
        <v>7.7375675022164905E-3</v>
      </c>
      <c r="E183" s="14">
        <v>2247201.89</v>
      </c>
      <c r="F183" s="13">
        <f>E183/'gender total'!E237</f>
        <v>7.8694253570773323E-3</v>
      </c>
      <c r="G183" s="15">
        <f t="shared" si="18"/>
        <v>11704.176510416668</v>
      </c>
      <c r="N183" s="16"/>
      <c r="O183" s="16"/>
      <c r="P183" s="16"/>
    </row>
    <row r="184" spans="1:16" x14ac:dyDescent="0.3">
      <c r="A184" s="2" t="s">
        <v>14</v>
      </c>
      <c r="B184" s="11">
        <v>20211</v>
      </c>
      <c r="C184" s="12">
        <v>147</v>
      </c>
      <c r="D184" s="13">
        <f>C184/'gender total'!C238</f>
        <v>7.9437989732504734E-3</v>
      </c>
      <c r="E184" s="14">
        <v>1264788.24</v>
      </c>
      <c r="F184" s="13">
        <f>E184/'gender total'!E238</f>
        <v>6.2496969492017778E-3</v>
      </c>
      <c r="G184" s="15">
        <f t="shared" si="18"/>
        <v>8604.0016326530604</v>
      </c>
      <c r="N184" s="16"/>
      <c r="O184" s="16"/>
      <c r="P184" s="16"/>
    </row>
    <row r="185" spans="1:16" x14ac:dyDescent="0.3">
      <c r="A185" s="2" t="s">
        <v>14</v>
      </c>
      <c r="B185" s="11">
        <v>20212</v>
      </c>
      <c r="C185" s="12">
        <v>211</v>
      </c>
      <c r="D185" s="13">
        <f>C185/'gender total'!C239</f>
        <v>7.338364692379926E-3</v>
      </c>
      <c r="E185" s="14">
        <v>2767981.13</v>
      </c>
      <c r="F185" s="13">
        <f>E185/'gender total'!E239</f>
        <v>8.8103406787618903E-3</v>
      </c>
      <c r="G185" s="15">
        <f t="shared" si="18"/>
        <v>13118.393981042653</v>
      </c>
      <c r="N185" s="16"/>
      <c r="O185" s="16"/>
      <c r="P185" s="16"/>
    </row>
    <row r="186" spans="1:16" x14ac:dyDescent="0.3">
      <c r="A186" s="2" t="s">
        <v>14</v>
      </c>
      <c r="B186" s="11">
        <v>20221</v>
      </c>
      <c r="C186" s="12">
        <v>199</v>
      </c>
      <c r="D186" s="13">
        <f>C186/'gender total'!C240</f>
        <v>7.6970681519300688E-3</v>
      </c>
      <c r="E186" s="14">
        <v>2300163.7599999998</v>
      </c>
      <c r="F186" s="13">
        <f>E186/'gender total'!E240</f>
        <v>8.9672420634933896E-3</v>
      </c>
      <c r="G186" s="15">
        <f t="shared" si="18"/>
        <v>11558.611859296481</v>
      </c>
      <c r="N186" s="16"/>
      <c r="O186" s="16"/>
      <c r="P186" s="16"/>
    </row>
    <row r="187" spans="1:16" x14ac:dyDescent="0.3">
      <c r="A187" s="2" t="s">
        <v>14</v>
      </c>
      <c r="B187" s="11">
        <v>20222</v>
      </c>
      <c r="C187" s="12">
        <v>222</v>
      </c>
      <c r="D187" s="13">
        <f>C187/'gender total'!C241</f>
        <v>7.1610593206670754E-3</v>
      </c>
      <c r="E187" s="14">
        <v>2674172.2000000002</v>
      </c>
      <c r="F187" s="13">
        <f>E187/'gender total'!E241</f>
        <v>8.1775261578894733E-3</v>
      </c>
      <c r="G187" s="15">
        <f t="shared" si="18"/>
        <v>12045.820720720722</v>
      </c>
      <c r="N187" s="16"/>
      <c r="O187" s="16"/>
      <c r="P187" s="16"/>
    </row>
    <row r="188" spans="1:16" x14ac:dyDescent="0.3">
      <c r="A188" s="2" t="s">
        <v>14</v>
      </c>
      <c r="B188" s="11">
        <v>20231</v>
      </c>
      <c r="C188" s="12">
        <v>287</v>
      </c>
      <c r="D188" s="13">
        <f>C188/'gender total'!C242</f>
        <v>9.6564718549173988E-3</v>
      </c>
      <c r="E188" s="14">
        <v>2996847.93</v>
      </c>
      <c r="F188" s="13">
        <f>E188/'gender total'!E242</f>
        <v>1.0589792751477946E-2</v>
      </c>
      <c r="G188" s="15">
        <f t="shared" si="18"/>
        <v>10441.978850174217</v>
      </c>
      <c r="N188" s="16"/>
      <c r="O188" s="16"/>
      <c r="P188" s="16"/>
    </row>
    <row r="189" spans="1:16" x14ac:dyDescent="0.3">
      <c r="A189" s="2" t="s">
        <v>14</v>
      </c>
      <c r="B189" s="11">
        <v>20232</v>
      </c>
      <c r="C189" s="12">
        <v>275</v>
      </c>
      <c r="D189" s="13">
        <f>C189/'gender total'!C243</f>
        <v>7.8486214966607681E-3</v>
      </c>
      <c r="E189" s="14">
        <v>2751943.35</v>
      </c>
      <c r="F189" s="13">
        <f>E189/'gender total'!E243</f>
        <v>8.5985269735063801E-3</v>
      </c>
      <c r="G189" s="15">
        <f t="shared" si="18"/>
        <v>10007.066727272728</v>
      </c>
      <c r="N189" s="16"/>
      <c r="O189" s="16"/>
      <c r="P189" s="16"/>
    </row>
    <row r="190" spans="1:16" x14ac:dyDescent="0.3">
      <c r="A190" s="2" t="s">
        <v>14</v>
      </c>
      <c r="B190" s="11">
        <v>20241</v>
      </c>
      <c r="C190" s="12">
        <v>283</v>
      </c>
      <c r="D190" s="13">
        <f>C190/'gender total'!C244</f>
        <v>8.752667553273745E-3</v>
      </c>
      <c r="E190" s="14">
        <v>2663018.2999999998</v>
      </c>
      <c r="F190" s="13">
        <f>E190/'gender total'!E244</f>
        <v>1.0183116713648223E-2</v>
      </c>
      <c r="G190" s="15">
        <f t="shared" si="18"/>
        <v>9409.9586572438147</v>
      </c>
      <c r="N190" s="16"/>
      <c r="O190" s="16"/>
      <c r="P190" s="16"/>
    </row>
    <row r="191" spans="1:16" x14ac:dyDescent="0.3">
      <c r="A191" s="2" t="s">
        <v>14</v>
      </c>
      <c r="B191" s="11">
        <v>20242</v>
      </c>
      <c r="C191" s="12">
        <v>278</v>
      </c>
      <c r="D191" s="13">
        <f>C191/'gender total'!C245</f>
        <v>7.6081007115489877E-3</v>
      </c>
      <c r="E191" s="14">
        <v>2490484.1</v>
      </c>
      <c r="F191" s="13">
        <f>E191/'gender total'!E245</f>
        <v>9.2267306075604905E-3</v>
      </c>
      <c r="G191" s="15">
        <f t="shared" ref="G191" si="22">IFERROR(E191/C191,"-")</f>
        <v>8958.5758992805768</v>
      </c>
      <c r="N191" s="16"/>
      <c r="O191" s="16"/>
      <c r="P191" s="16"/>
    </row>
    <row r="192" spans="1:16" x14ac:dyDescent="0.3">
      <c r="A192" s="2" t="s">
        <v>14</v>
      </c>
      <c r="B192" s="11">
        <v>20251</v>
      </c>
      <c r="C192" s="12">
        <v>261</v>
      </c>
      <c r="D192" s="13">
        <f>C192/'gender total'!C246</f>
        <v>7.9612005856515376E-3</v>
      </c>
      <c r="E192" s="14">
        <v>1921846.28</v>
      </c>
      <c r="F192" s="13">
        <f>E192/'gender total'!E246</f>
        <v>9.8900656889476819E-3</v>
      </c>
      <c r="G192" s="15">
        <f t="shared" ref="G192" si="23">IFERROR(E192/C192,"-")</f>
        <v>7363.3957088122606</v>
      </c>
      <c r="N192" s="16"/>
      <c r="O192" s="16"/>
      <c r="P192" s="16"/>
    </row>
    <row r="193" spans="1:16" x14ac:dyDescent="0.3">
      <c r="A193" s="2" t="s">
        <v>14</v>
      </c>
      <c r="B193" s="11">
        <v>20252</v>
      </c>
      <c r="C193" s="12">
        <v>261</v>
      </c>
      <c r="D193" s="13">
        <f>C193/'gender total'!C247</f>
        <v>7.3833097595473835E-3</v>
      </c>
      <c r="E193" s="14">
        <v>1120577.47</v>
      </c>
      <c r="F193" s="13">
        <f>E193/'gender total'!E247</f>
        <v>8.1480126733828699E-3</v>
      </c>
      <c r="G193" s="15">
        <f t="shared" ref="G193:G194" si="24">IFERROR(E193/C193,"-")</f>
        <v>4293.4002681992333</v>
      </c>
      <c r="N193" s="16"/>
      <c r="O193" s="16"/>
      <c r="P193" s="16"/>
    </row>
    <row r="194" spans="1:16" x14ac:dyDescent="0.3">
      <c r="A194" s="2" t="s">
        <v>14</v>
      </c>
      <c r="B194" s="11">
        <v>20261</v>
      </c>
      <c r="C194" s="12">
        <v>181</v>
      </c>
      <c r="D194" s="13">
        <f>C194/'gender total'!C248</f>
        <v>9.627147492154672E-3</v>
      </c>
      <c r="E194" s="14">
        <v>354567.7</v>
      </c>
      <c r="F194" s="13">
        <f>E194/'gender total'!E248</f>
        <v>1.1342514204795776E-2</v>
      </c>
      <c r="G194" s="15">
        <f t="shared" si="24"/>
        <v>1958.9375690607735</v>
      </c>
      <c r="N194" s="16"/>
      <c r="O194" s="16"/>
      <c r="P194" s="16"/>
    </row>
    <row r="195" spans="1:16" x14ac:dyDescent="0.3">
      <c r="A195" s="2" t="s">
        <v>15</v>
      </c>
      <c r="B195" s="11">
        <v>20131</v>
      </c>
      <c r="C195" s="12">
        <v>12</v>
      </c>
      <c r="D195" s="13">
        <f>C195/'gender total'!C222</f>
        <v>4.4141990068052232E-4</v>
      </c>
      <c r="E195" s="14">
        <v>49193.84</v>
      </c>
      <c r="F195" s="13">
        <f>E195/'gender total'!E222</f>
        <v>1.7286169447585634E-4</v>
      </c>
      <c r="G195" s="15">
        <f t="shared" si="18"/>
        <v>4099.4866666666667</v>
      </c>
      <c r="N195" s="16"/>
      <c r="O195" s="16"/>
      <c r="P195" s="16"/>
    </row>
    <row r="196" spans="1:16" x14ac:dyDescent="0.3">
      <c r="A196" s="2" t="s">
        <v>15</v>
      </c>
      <c r="B196" s="11">
        <v>20132</v>
      </c>
      <c r="C196" s="12">
        <v>11</v>
      </c>
      <c r="D196" s="13">
        <f>C196/'gender total'!C223</f>
        <v>3.3425506700294751E-4</v>
      </c>
      <c r="E196" s="14">
        <v>36037.97</v>
      </c>
      <c r="F196" s="13">
        <f>E196/'gender total'!E223</f>
        <v>1.0263456568958324E-4</v>
      </c>
      <c r="G196" s="15">
        <f t="shared" si="18"/>
        <v>3276.179090909091</v>
      </c>
      <c r="N196" s="16"/>
      <c r="O196" s="16"/>
      <c r="P196" s="16"/>
    </row>
    <row r="197" spans="1:16" x14ac:dyDescent="0.3">
      <c r="A197" s="2" t="s">
        <v>15</v>
      </c>
      <c r="B197" s="11">
        <v>20141</v>
      </c>
      <c r="C197" s="12">
        <v>13</v>
      </c>
      <c r="D197" s="13">
        <f>C197/'gender total'!C224</f>
        <v>4.4380718284855932E-4</v>
      </c>
      <c r="E197" s="14">
        <v>40729.449999999997</v>
      </c>
      <c r="F197" s="13">
        <f>E197/'gender total'!E224</f>
        <v>1.3178219450053771E-4</v>
      </c>
      <c r="G197" s="15">
        <f t="shared" si="18"/>
        <v>3133.0346153846153</v>
      </c>
      <c r="O197" s="16"/>
      <c r="P197" s="16"/>
    </row>
    <row r="198" spans="1:16" x14ac:dyDescent="0.3">
      <c r="A198" s="2" t="s">
        <v>15</v>
      </c>
      <c r="B198" s="11">
        <v>20142</v>
      </c>
      <c r="C198" s="12">
        <v>18</v>
      </c>
      <c r="D198" s="13">
        <f>C198/'gender total'!C225</f>
        <v>5.6850483229107444E-4</v>
      </c>
      <c r="E198" s="14">
        <v>226963.25</v>
      </c>
      <c r="F198" s="13">
        <f>E198/'gender total'!E225</f>
        <v>6.2231320738770531E-4</v>
      </c>
      <c r="G198" s="15">
        <f t="shared" si="18"/>
        <v>12609.069444444445</v>
      </c>
      <c r="O198" s="16"/>
      <c r="P198" s="16"/>
    </row>
    <row r="199" spans="1:16" x14ac:dyDescent="0.3">
      <c r="A199" s="2" t="s">
        <v>15</v>
      </c>
      <c r="B199" s="11">
        <v>20151</v>
      </c>
      <c r="C199" s="12">
        <v>9</v>
      </c>
      <c r="D199" s="13">
        <f>C199/'gender total'!C226</f>
        <v>2.8610484152970722E-4</v>
      </c>
      <c r="E199" s="14">
        <v>43864.6</v>
      </c>
      <c r="F199" s="13">
        <f>E199/'gender total'!E226</f>
        <v>1.2937593040347628E-4</v>
      </c>
      <c r="G199" s="15">
        <f t="shared" si="18"/>
        <v>4873.844444444444</v>
      </c>
      <c r="O199" s="16"/>
      <c r="P199" s="16"/>
    </row>
    <row r="200" spans="1:16" x14ac:dyDescent="0.3">
      <c r="A200" s="2" t="s">
        <v>15</v>
      </c>
      <c r="B200" s="11">
        <v>20152</v>
      </c>
      <c r="C200" s="12">
        <v>22</v>
      </c>
      <c r="D200" s="13">
        <f>C200/'gender total'!C227</f>
        <v>6.2756732085805572E-4</v>
      </c>
      <c r="E200" s="14">
        <v>102704.4</v>
      </c>
      <c r="F200" s="13">
        <f>E200/'gender total'!E227</f>
        <v>2.4408163479994468E-4</v>
      </c>
      <c r="G200" s="15">
        <f t="shared" si="18"/>
        <v>4668.3818181818178</v>
      </c>
      <c r="O200" s="16"/>
      <c r="P200" s="16"/>
    </row>
    <row r="201" spans="1:16" x14ac:dyDescent="0.3">
      <c r="A201" s="2" t="s">
        <v>15</v>
      </c>
      <c r="B201" s="11">
        <v>20161</v>
      </c>
      <c r="C201" s="12">
        <v>23</v>
      </c>
      <c r="D201" s="13">
        <f>C201/'gender total'!C228</f>
        <v>7.0710486672610447E-4</v>
      </c>
      <c r="E201" s="14">
        <v>56087.19</v>
      </c>
      <c r="F201" s="13">
        <f>E201/'gender total'!E228</f>
        <v>1.490970382341439E-4</v>
      </c>
      <c r="G201" s="15">
        <f t="shared" si="18"/>
        <v>2438.5734782608697</v>
      </c>
      <c r="O201" s="16"/>
      <c r="P201" s="16"/>
    </row>
    <row r="202" spans="1:16" x14ac:dyDescent="0.3">
      <c r="A202" s="2" t="s">
        <v>15</v>
      </c>
      <c r="B202" s="11">
        <v>20162</v>
      </c>
      <c r="C202" s="12">
        <v>30</v>
      </c>
      <c r="D202" s="13">
        <f>C202/'gender total'!C229</f>
        <v>7.8538143358291006E-4</v>
      </c>
      <c r="E202" s="14">
        <v>80930.820000000007</v>
      </c>
      <c r="F202" s="13">
        <f>E202/'gender total'!E229</f>
        <v>1.9639452353837071E-4</v>
      </c>
      <c r="G202" s="15">
        <f t="shared" si="18"/>
        <v>2697.6940000000004</v>
      </c>
      <c r="O202" s="16"/>
      <c r="P202" s="16"/>
    </row>
    <row r="203" spans="1:16" x14ac:dyDescent="0.3">
      <c r="A203" s="2" t="s">
        <v>15</v>
      </c>
      <c r="B203" s="11">
        <v>20171</v>
      </c>
      <c r="C203" s="12">
        <v>21</v>
      </c>
      <c r="D203" s="13">
        <f>C203/'gender total'!C230</f>
        <v>6.2470252260828172E-4</v>
      </c>
      <c r="E203" s="14">
        <v>297165.98</v>
      </c>
      <c r="F203" s="13">
        <f>E203/'gender total'!E230</f>
        <v>8.747972779391157E-4</v>
      </c>
      <c r="G203" s="15">
        <f t="shared" si="18"/>
        <v>14150.760952380951</v>
      </c>
      <c r="O203" s="16"/>
      <c r="P203" s="16"/>
    </row>
    <row r="204" spans="1:16" x14ac:dyDescent="0.3">
      <c r="A204" s="2" t="s">
        <v>15</v>
      </c>
      <c r="B204" s="11">
        <v>20172</v>
      </c>
      <c r="C204" s="12">
        <v>21</v>
      </c>
      <c r="D204" s="13">
        <f>C204/'gender total'!C231</f>
        <v>5.3905588212644706E-4</v>
      </c>
      <c r="E204" s="14">
        <v>102244.7</v>
      </c>
      <c r="F204" s="13">
        <f>E204/'gender total'!E231</f>
        <v>2.5738870894622659E-4</v>
      </c>
      <c r="G204" s="15">
        <f t="shared" si="18"/>
        <v>4868.7952380952383</v>
      </c>
      <c r="O204" s="16"/>
      <c r="P204" s="16"/>
    </row>
    <row r="205" spans="1:16" x14ac:dyDescent="0.3">
      <c r="A205" s="2" t="s">
        <v>15</v>
      </c>
      <c r="B205" s="11">
        <v>20181</v>
      </c>
      <c r="C205" s="12">
        <v>12</v>
      </c>
      <c r="D205" s="13">
        <f>C205/'gender total'!C232</f>
        <v>3.5420171787833171E-4</v>
      </c>
      <c r="E205" s="14">
        <v>31296.61</v>
      </c>
      <c r="F205" s="13">
        <f>E205/'gender total'!E232</f>
        <v>9.1895016818026816E-5</v>
      </c>
      <c r="G205" s="15">
        <f t="shared" si="18"/>
        <v>2608.0508333333332</v>
      </c>
      <c r="O205" s="16"/>
      <c r="P205" s="16"/>
    </row>
    <row r="206" spans="1:16" x14ac:dyDescent="0.3">
      <c r="A206" s="2" t="s">
        <v>15</v>
      </c>
      <c r="B206" s="11">
        <v>20182</v>
      </c>
      <c r="C206" s="12">
        <v>16</v>
      </c>
      <c r="D206" s="13">
        <f>C206/'gender total'!C233</f>
        <v>4.1640641265875496E-4</v>
      </c>
      <c r="E206" s="14">
        <v>41934.31</v>
      </c>
      <c r="F206" s="13">
        <f>E206/'gender total'!E233</f>
        <v>1.0663787894270558E-4</v>
      </c>
      <c r="G206" s="15">
        <f t="shared" si="18"/>
        <v>2620.8943749999999</v>
      </c>
      <c r="O206" s="16"/>
      <c r="P206" s="16"/>
    </row>
    <row r="207" spans="1:16" x14ac:dyDescent="0.3">
      <c r="A207" s="2" t="s">
        <v>15</v>
      </c>
      <c r="B207" s="11">
        <v>20191</v>
      </c>
      <c r="C207" s="12">
        <v>18</v>
      </c>
      <c r="D207" s="13">
        <f>C207/'gender total'!C234</f>
        <v>5.2719444688515945E-4</v>
      </c>
      <c r="E207" s="14">
        <v>27546.49</v>
      </c>
      <c r="F207" s="13">
        <f>E207/'gender total'!E234</f>
        <v>7.9262469349515458E-5</v>
      </c>
      <c r="G207" s="15">
        <f t="shared" si="18"/>
        <v>1530.3605555555557</v>
      </c>
      <c r="O207" s="16"/>
      <c r="P207" s="16"/>
    </row>
    <row r="208" spans="1:16" x14ac:dyDescent="0.3">
      <c r="A208" s="2" t="s">
        <v>15</v>
      </c>
      <c r="B208" s="11">
        <v>20192</v>
      </c>
      <c r="C208" s="12">
        <v>2</v>
      </c>
      <c r="D208" s="13">
        <f>C208/'gender total'!C235</f>
        <v>5.1198033995494571E-5</v>
      </c>
      <c r="E208" s="14">
        <v>2994.86</v>
      </c>
      <c r="F208" s="13">
        <f>E208/'gender total'!E235</f>
        <v>7.5843418829506781E-6</v>
      </c>
      <c r="G208" s="15">
        <f t="shared" si="18"/>
        <v>1497.43</v>
      </c>
      <c r="O208" s="16"/>
      <c r="P208" s="16"/>
    </row>
    <row r="209" spans="1:16" x14ac:dyDescent="0.3">
      <c r="A209" s="2" t="s">
        <v>15</v>
      </c>
      <c r="B209" s="11">
        <v>20201</v>
      </c>
      <c r="C209" s="12">
        <v>2</v>
      </c>
      <c r="D209" s="13">
        <f>C209/'gender total'!C236</f>
        <v>1.0175527855507505E-4</v>
      </c>
      <c r="E209" s="14">
        <v>3395</v>
      </c>
      <c r="F209" s="13">
        <f>E209/'gender total'!E236</f>
        <v>1.472732342204439E-5</v>
      </c>
      <c r="G209" s="15">
        <f t="shared" si="18"/>
        <v>1697.5</v>
      </c>
      <c r="O209" s="16"/>
      <c r="P209" s="16"/>
    </row>
    <row r="210" spans="1:16" x14ac:dyDescent="0.3">
      <c r="A210" s="2" t="s">
        <v>15</v>
      </c>
      <c r="B210" s="11">
        <v>20202</v>
      </c>
      <c r="C210" s="12">
        <v>0</v>
      </c>
      <c r="D210" s="13">
        <f>C210/'gender total'!C237</f>
        <v>0</v>
      </c>
      <c r="E210" s="14">
        <v>0</v>
      </c>
      <c r="F210" s="13">
        <f>E210/'gender total'!E237</f>
        <v>0</v>
      </c>
      <c r="G210" s="15" t="str">
        <f t="shared" si="18"/>
        <v>-</v>
      </c>
      <c r="O210" s="16"/>
      <c r="P210" s="16"/>
    </row>
    <row r="211" spans="1:16" x14ac:dyDescent="0.3">
      <c r="A211" s="2" t="s">
        <v>15</v>
      </c>
      <c r="B211" s="11">
        <v>20211</v>
      </c>
      <c r="C211" s="12">
        <v>1</v>
      </c>
      <c r="D211" s="13">
        <f>C211/'gender total'!C238</f>
        <v>5.4039448797622264E-5</v>
      </c>
      <c r="E211" s="14">
        <v>226578.83</v>
      </c>
      <c r="F211" s="13">
        <f>E211/'gender total'!E238</f>
        <v>1.1195937610905587E-3</v>
      </c>
      <c r="G211" s="15">
        <f t="shared" si="18"/>
        <v>226578.83</v>
      </c>
      <c r="O211" s="16"/>
      <c r="P211" s="16"/>
    </row>
    <row r="212" spans="1:16" x14ac:dyDescent="0.3">
      <c r="A212" s="2" t="s">
        <v>15</v>
      </c>
      <c r="B212" s="11">
        <v>20212</v>
      </c>
      <c r="C212" s="12">
        <v>0</v>
      </c>
      <c r="D212" s="13">
        <f>C212/'gender total'!C239</f>
        <v>0</v>
      </c>
      <c r="E212" s="14">
        <v>0</v>
      </c>
      <c r="F212" s="13">
        <f>E212/'gender total'!E239</f>
        <v>0</v>
      </c>
      <c r="G212" s="15" t="str">
        <f t="shared" si="18"/>
        <v>-</v>
      </c>
      <c r="O212" s="16"/>
      <c r="P212" s="16"/>
    </row>
    <row r="213" spans="1:16" x14ac:dyDescent="0.3">
      <c r="A213" s="2" t="s">
        <v>15</v>
      </c>
      <c r="B213" s="11">
        <v>20221</v>
      </c>
      <c r="C213" s="12">
        <v>1</v>
      </c>
      <c r="D213" s="13">
        <f>C213/'gender total'!C240</f>
        <v>3.8678734431809393E-5</v>
      </c>
      <c r="E213" s="14">
        <v>215</v>
      </c>
      <c r="F213" s="13">
        <f>E213/'gender total'!E240</f>
        <v>8.3818251429675552E-7</v>
      </c>
      <c r="G213" s="15">
        <f t="shared" si="18"/>
        <v>215</v>
      </c>
      <c r="O213" s="16"/>
      <c r="P213" s="16"/>
    </row>
    <row r="214" spans="1:16" x14ac:dyDescent="0.3">
      <c r="A214" s="2" t="s">
        <v>15</v>
      </c>
      <c r="B214" s="11">
        <v>20222</v>
      </c>
      <c r="C214" s="12">
        <v>0</v>
      </c>
      <c r="D214" s="13">
        <f>C214/'gender total'!C241</f>
        <v>0</v>
      </c>
      <c r="E214" s="14">
        <v>0</v>
      </c>
      <c r="F214" s="13">
        <f>E214/'gender total'!E241</f>
        <v>0</v>
      </c>
      <c r="G214" s="15" t="str">
        <f t="shared" si="18"/>
        <v>-</v>
      </c>
      <c r="O214" s="16"/>
      <c r="P214" s="16"/>
    </row>
    <row r="215" spans="1:16" x14ac:dyDescent="0.3">
      <c r="A215" s="2" t="s">
        <v>15</v>
      </c>
      <c r="B215" s="11">
        <v>20231</v>
      </c>
      <c r="C215" s="12">
        <v>1</v>
      </c>
      <c r="D215" s="13">
        <f>C215/'gender total'!C242</f>
        <v>3.3646243396924736E-5</v>
      </c>
      <c r="E215" s="14">
        <v>5544.58</v>
      </c>
      <c r="F215" s="13">
        <f>E215/'gender total'!E242</f>
        <v>1.9592570082122782E-5</v>
      </c>
      <c r="G215" s="15">
        <f t="shared" si="18"/>
        <v>5544.58</v>
      </c>
      <c r="O215" s="16"/>
      <c r="P215" s="16"/>
    </row>
    <row r="216" spans="1:16" x14ac:dyDescent="0.3">
      <c r="A216" s="2" t="s">
        <v>15</v>
      </c>
      <c r="B216" s="11">
        <v>20232</v>
      </c>
      <c r="C216" s="12">
        <v>0</v>
      </c>
      <c r="D216" s="13">
        <f>C216/'gender total'!C243</f>
        <v>0</v>
      </c>
      <c r="E216" s="14">
        <v>0</v>
      </c>
      <c r="F216" s="13">
        <f>E216/'gender total'!E243</f>
        <v>0</v>
      </c>
      <c r="G216" s="15" t="str">
        <f t="shared" si="18"/>
        <v>-</v>
      </c>
      <c r="O216" s="16"/>
      <c r="P216" s="16"/>
    </row>
    <row r="217" spans="1:16" x14ac:dyDescent="0.3">
      <c r="A217" s="2" t="s">
        <v>15</v>
      </c>
      <c r="B217" s="11">
        <v>20241</v>
      </c>
      <c r="C217" s="12">
        <v>1</v>
      </c>
      <c r="D217" s="13">
        <f>C217/'gender total'!C244</f>
        <v>3.0928153898493802E-5</v>
      </c>
      <c r="E217" s="14">
        <v>16529.939999999999</v>
      </c>
      <c r="F217" s="13">
        <f>E217/'gender total'!E244</f>
        <v>6.3208843998406735E-5</v>
      </c>
      <c r="G217" s="15">
        <f t="shared" si="18"/>
        <v>16529.939999999999</v>
      </c>
      <c r="O217" s="16"/>
      <c r="P217" s="16"/>
    </row>
    <row r="218" spans="1:16" x14ac:dyDescent="0.3">
      <c r="A218" s="2" t="s">
        <v>15</v>
      </c>
      <c r="B218" s="11">
        <v>20242</v>
      </c>
      <c r="C218" s="12">
        <v>0</v>
      </c>
      <c r="D218" s="13">
        <f>C218/'gender total'!C245</f>
        <v>0</v>
      </c>
      <c r="E218" s="14">
        <v>0</v>
      </c>
      <c r="F218" s="13">
        <f>E218/'gender total'!E245</f>
        <v>0</v>
      </c>
      <c r="G218" s="15" t="str">
        <f t="shared" si="18"/>
        <v>-</v>
      </c>
      <c r="O218" s="16"/>
      <c r="P218" s="16"/>
    </row>
    <row r="219" spans="1:16" x14ac:dyDescent="0.3">
      <c r="A219" s="2" t="s">
        <v>15</v>
      </c>
      <c r="B219" s="11">
        <v>20251</v>
      </c>
      <c r="C219" s="12">
        <v>0</v>
      </c>
      <c r="D219" s="13">
        <f>C219/'gender total'!C246</f>
        <v>0</v>
      </c>
      <c r="E219" s="14">
        <v>0</v>
      </c>
      <c r="F219" s="13">
        <f>E219/'gender total'!E246</f>
        <v>0</v>
      </c>
      <c r="G219" s="15" t="str">
        <f t="shared" si="18"/>
        <v>-</v>
      </c>
      <c r="O219" s="16"/>
      <c r="P219" s="16"/>
    </row>
    <row r="220" spans="1:16" x14ac:dyDescent="0.3">
      <c r="A220" s="2" t="s">
        <v>15</v>
      </c>
      <c r="B220" s="11">
        <v>20252</v>
      </c>
      <c r="C220" s="12">
        <v>0</v>
      </c>
      <c r="D220" s="13">
        <f>C220/'gender total'!C247</f>
        <v>0</v>
      </c>
      <c r="E220" s="14">
        <v>0</v>
      </c>
      <c r="F220" s="13">
        <f>E220/'gender total'!E247</f>
        <v>0</v>
      </c>
      <c r="G220" s="15" t="str">
        <f t="shared" si="18"/>
        <v>-</v>
      </c>
      <c r="O220" s="16"/>
      <c r="P220" s="16"/>
    </row>
    <row r="221" spans="1:16" x14ac:dyDescent="0.3">
      <c r="A221" s="2" t="s">
        <v>15</v>
      </c>
      <c r="B221" s="11">
        <v>20261</v>
      </c>
      <c r="C221" s="12">
        <v>0</v>
      </c>
      <c r="D221" s="13">
        <f>C221/'gender total'!C248</f>
        <v>0</v>
      </c>
      <c r="E221" s="14">
        <v>0</v>
      </c>
      <c r="F221" s="13">
        <f>E221/'gender total'!E248</f>
        <v>0</v>
      </c>
      <c r="G221" s="15" t="str">
        <f t="shared" si="18"/>
        <v>-</v>
      </c>
      <c r="O221" s="16"/>
      <c r="P221" s="16"/>
    </row>
    <row r="222" spans="1:16" x14ac:dyDescent="0.3">
      <c r="A222" s="2" t="s">
        <v>17</v>
      </c>
      <c r="B222" s="11">
        <v>20131</v>
      </c>
      <c r="C222" s="12">
        <f>C6+C33+C60+C87+C114+C141+C168+C195</f>
        <v>11285</v>
      </c>
      <c r="D222" s="13">
        <f>D6+D33+D60+D87+D114+D141+D168+D195</f>
        <v>0.41511863159830786</v>
      </c>
      <c r="E222" s="14">
        <f>E6+E33+E60+E87+E114+E141+E168+E195</f>
        <v>133211484.73999999</v>
      </c>
      <c r="F222" s="13">
        <f>F6+F33+F60+F87+F114+F141+F168+F195</f>
        <v>0.46809037423793459</v>
      </c>
      <c r="G222" s="15">
        <f t="shared" si="18"/>
        <v>11804.296388125831</v>
      </c>
      <c r="O222" s="16"/>
      <c r="P222" s="16"/>
    </row>
    <row r="223" spans="1:16" x14ac:dyDescent="0.3">
      <c r="A223" s="2" t="s">
        <v>17</v>
      </c>
      <c r="B223" s="11">
        <v>20132</v>
      </c>
      <c r="C223" s="12">
        <f t="shared" ref="C223:D248" si="25">C7+C34+C61+C88+C115+C142+C169+C196</f>
        <v>13792</v>
      </c>
      <c r="D223" s="13">
        <f t="shared" si="25"/>
        <v>0.41909508037315024</v>
      </c>
      <c r="E223" s="14">
        <f t="shared" ref="E223:F248" si="26">E7+E34+E61+E88+E115+E142+E169+E196</f>
        <v>168115214.10999998</v>
      </c>
      <c r="F223" s="13">
        <f t="shared" si="26"/>
        <v>0.4787847924284066</v>
      </c>
      <c r="G223" s="15">
        <f t="shared" si="18"/>
        <v>12189.328169228536</v>
      </c>
      <c r="O223" s="16"/>
      <c r="P223" s="16"/>
    </row>
    <row r="224" spans="1:16" x14ac:dyDescent="0.3">
      <c r="A224" s="2" t="s">
        <v>17</v>
      </c>
      <c r="B224" s="11">
        <v>20141</v>
      </c>
      <c r="C224" s="12">
        <f t="shared" si="25"/>
        <v>12357</v>
      </c>
      <c r="D224" s="13">
        <f t="shared" si="25"/>
        <v>0.42185579680458829</v>
      </c>
      <c r="E224" s="14">
        <f t="shared" si="26"/>
        <v>148141763.31999999</v>
      </c>
      <c r="F224" s="13">
        <f t="shared" si="26"/>
        <v>0.4793201643402713</v>
      </c>
      <c r="G224" s="15">
        <f t="shared" si="18"/>
        <v>11988.489384154729</v>
      </c>
      <c r="O224" s="16"/>
      <c r="P224" s="16"/>
    </row>
    <row r="225" spans="1:16" x14ac:dyDescent="0.3">
      <c r="A225" s="2" t="s">
        <v>17</v>
      </c>
      <c r="B225" s="11">
        <v>20142</v>
      </c>
      <c r="C225" s="12">
        <f t="shared" si="25"/>
        <v>13590</v>
      </c>
      <c r="D225" s="13">
        <f t="shared" si="25"/>
        <v>0.42922114837976122</v>
      </c>
      <c r="E225" s="14">
        <f t="shared" si="26"/>
        <v>176037676.75000003</v>
      </c>
      <c r="F225" s="13">
        <f t="shared" si="26"/>
        <v>0.48267977850763322</v>
      </c>
      <c r="G225" s="15">
        <f t="shared" si="18"/>
        <v>12953.471431199414</v>
      </c>
      <c r="O225" s="16"/>
      <c r="P225" s="16"/>
    </row>
    <row r="226" spans="1:16" x14ac:dyDescent="0.3">
      <c r="A226" s="2" t="s">
        <v>17</v>
      </c>
      <c r="B226" s="11">
        <v>20151</v>
      </c>
      <c r="C226" s="12">
        <f t="shared" si="25"/>
        <v>13338</v>
      </c>
      <c r="D226" s="13">
        <f t="shared" si="25"/>
        <v>0.42400737514702602</v>
      </c>
      <c r="E226" s="14">
        <f t="shared" si="26"/>
        <v>154252841.49000001</v>
      </c>
      <c r="F226" s="13">
        <f t="shared" si="26"/>
        <v>0.45495923558287771</v>
      </c>
      <c r="G226" s="15">
        <f t="shared" si="18"/>
        <v>11564.915391363023</v>
      </c>
      <c r="O226" s="16"/>
      <c r="P226" s="16"/>
    </row>
    <row r="227" spans="1:16" x14ac:dyDescent="0.3">
      <c r="A227" s="2" t="s">
        <v>17</v>
      </c>
      <c r="B227" s="11">
        <v>20152</v>
      </c>
      <c r="C227" s="12">
        <f t="shared" si="25"/>
        <v>15480</v>
      </c>
      <c r="D227" s="13">
        <f t="shared" si="25"/>
        <v>0.44157918758557735</v>
      </c>
      <c r="E227" s="14">
        <f t="shared" si="26"/>
        <v>204936211.49000001</v>
      </c>
      <c r="F227" s="13">
        <f t="shared" si="26"/>
        <v>0.48704014170947307</v>
      </c>
      <c r="G227" s="15">
        <f t="shared" si="18"/>
        <v>13238.773352067185</v>
      </c>
      <c r="O227" s="16"/>
      <c r="P227" s="16"/>
    </row>
    <row r="228" spans="1:16" x14ac:dyDescent="0.3">
      <c r="A228" s="2" t="s">
        <v>17</v>
      </c>
      <c r="B228" s="11">
        <v>20161</v>
      </c>
      <c r="C228" s="12">
        <f t="shared" si="25"/>
        <v>13903</v>
      </c>
      <c r="D228" s="13">
        <f t="shared" si="25"/>
        <v>0.42742952009100127</v>
      </c>
      <c r="E228" s="14">
        <f t="shared" si="26"/>
        <v>176096721.21000001</v>
      </c>
      <c r="F228" s="13">
        <f t="shared" si="26"/>
        <v>0.46811936157177331</v>
      </c>
      <c r="G228" s="15">
        <f t="shared" si="18"/>
        <v>12666.095174422788</v>
      </c>
      <c r="O228" s="16"/>
      <c r="P228" s="16"/>
    </row>
    <row r="229" spans="1:16" x14ac:dyDescent="0.3">
      <c r="A229" s="2" t="s">
        <v>17</v>
      </c>
      <c r="B229" s="11">
        <v>20162</v>
      </c>
      <c r="C229" s="12">
        <f t="shared" si="25"/>
        <v>16899</v>
      </c>
      <c r="D229" s="13">
        <f t="shared" si="25"/>
        <v>0.44240536153725329</v>
      </c>
      <c r="E229" s="14">
        <f t="shared" si="26"/>
        <v>198890115.44999999</v>
      </c>
      <c r="F229" s="13">
        <f t="shared" si="26"/>
        <v>0.48264591240141014</v>
      </c>
      <c r="G229" s="15">
        <f t="shared" si="18"/>
        <v>11769.342295402093</v>
      </c>
      <c r="O229" s="16"/>
      <c r="P229" s="16"/>
    </row>
    <row r="230" spans="1:16" x14ac:dyDescent="0.3">
      <c r="A230" s="2" t="s">
        <v>17</v>
      </c>
      <c r="B230" s="11">
        <v>20171</v>
      </c>
      <c r="C230" s="12">
        <f t="shared" si="25"/>
        <v>14568</v>
      </c>
      <c r="D230" s="13">
        <f t="shared" si="25"/>
        <v>0.43336506425511656</v>
      </c>
      <c r="E230" s="14">
        <f t="shared" si="26"/>
        <v>158125870.92999998</v>
      </c>
      <c r="F230" s="13">
        <f t="shared" si="26"/>
        <v>0.46549097397123301</v>
      </c>
      <c r="G230" s="15">
        <f t="shared" si="18"/>
        <v>10854.329415842942</v>
      </c>
      <c r="O230" s="16"/>
      <c r="P230" s="16"/>
    </row>
    <row r="231" spans="1:16" x14ac:dyDescent="0.3">
      <c r="A231" s="2" t="s">
        <v>17</v>
      </c>
      <c r="B231" s="11">
        <v>20172</v>
      </c>
      <c r="C231" s="12">
        <f t="shared" si="25"/>
        <v>17012</v>
      </c>
      <c r="D231" s="13">
        <f t="shared" si="25"/>
        <v>0.43668660317786273</v>
      </c>
      <c r="E231" s="14">
        <f t="shared" si="26"/>
        <v>182762499.05000001</v>
      </c>
      <c r="F231" s="13">
        <f t="shared" si="26"/>
        <v>0.46008256344109244</v>
      </c>
      <c r="G231" s="15">
        <f t="shared" si="18"/>
        <v>10743.151836938632</v>
      </c>
      <c r="O231" s="16"/>
      <c r="P231" s="16"/>
    </row>
    <row r="232" spans="1:16" x14ac:dyDescent="0.3">
      <c r="A232" s="2" t="s">
        <v>17</v>
      </c>
      <c r="B232" s="11">
        <v>20181</v>
      </c>
      <c r="C232" s="12">
        <f t="shared" si="25"/>
        <v>14672</v>
      </c>
      <c r="D232" s="13">
        <f t="shared" si="25"/>
        <v>0.43307063372590687</v>
      </c>
      <c r="E232" s="14">
        <f t="shared" si="26"/>
        <v>157615326.22999999</v>
      </c>
      <c r="F232" s="13">
        <f t="shared" si="26"/>
        <v>0.46279974267770962</v>
      </c>
      <c r="G232" s="15">
        <f t="shared" si="18"/>
        <v>10742.593118184295</v>
      </c>
    </row>
    <row r="233" spans="1:16" x14ac:dyDescent="0.3">
      <c r="A233" s="2" t="s">
        <v>17</v>
      </c>
      <c r="B233" s="11">
        <v>20182</v>
      </c>
      <c r="C233" s="12">
        <f t="shared" si="25"/>
        <v>16861</v>
      </c>
      <c r="D233" s="13">
        <f t="shared" si="25"/>
        <v>0.43881428273995421</v>
      </c>
      <c r="E233" s="14">
        <f t="shared" si="26"/>
        <v>180389958.06</v>
      </c>
      <c r="F233" s="13">
        <f t="shared" si="26"/>
        <v>0.45872705453081308</v>
      </c>
      <c r="G233" s="15">
        <f t="shared" si="18"/>
        <v>10698.651210485736</v>
      </c>
    </row>
    <row r="234" spans="1:16" x14ac:dyDescent="0.3">
      <c r="A234" s="2" t="s">
        <v>17</v>
      </c>
      <c r="B234" s="11">
        <v>20191</v>
      </c>
      <c r="C234" s="12">
        <f t="shared" si="25"/>
        <v>15146</v>
      </c>
      <c r="D234" s="13">
        <f t="shared" si="25"/>
        <v>0.44360483847347915</v>
      </c>
      <c r="E234" s="14">
        <f t="shared" si="26"/>
        <v>158265055.75</v>
      </c>
      <c r="F234" s="13">
        <f t="shared" si="26"/>
        <v>0.45539301488079714</v>
      </c>
      <c r="G234" s="15">
        <f t="shared" si="18"/>
        <v>10449.297223689424</v>
      </c>
    </row>
    <row r="235" spans="1:16" x14ac:dyDescent="0.3">
      <c r="A235" s="2" t="s">
        <v>17</v>
      </c>
      <c r="B235" s="11">
        <v>20192</v>
      </c>
      <c r="C235" s="12">
        <f t="shared" si="25"/>
        <v>16939</v>
      </c>
      <c r="D235" s="13">
        <f t="shared" si="25"/>
        <v>0.43362174892484129</v>
      </c>
      <c r="E235" s="14">
        <f t="shared" si="26"/>
        <v>182449756.05000001</v>
      </c>
      <c r="F235" s="13">
        <f t="shared" si="26"/>
        <v>0.46204541325609505</v>
      </c>
      <c r="G235" s="15">
        <f t="shared" si="18"/>
        <v>10770.987428419625</v>
      </c>
    </row>
    <row r="236" spans="1:16" x14ac:dyDescent="0.3">
      <c r="A236" s="2" t="s">
        <v>17</v>
      </c>
      <c r="B236" s="11">
        <v>20201</v>
      </c>
      <c r="C236" s="12">
        <f t="shared" si="25"/>
        <v>9081</v>
      </c>
      <c r="D236" s="13">
        <f t="shared" si="25"/>
        <v>0.46201984227931814</v>
      </c>
      <c r="E236" s="14">
        <f t="shared" si="26"/>
        <v>114493797.74000001</v>
      </c>
      <c r="F236" s="13">
        <f t="shared" si="26"/>
        <v>0.49666780239620473</v>
      </c>
      <c r="G236" s="15">
        <f t="shared" si="18"/>
        <v>12608.060537385751</v>
      </c>
    </row>
    <row r="237" spans="1:16" x14ac:dyDescent="0.3">
      <c r="A237" s="2" t="s">
        <v>17</v>
      </c>
      <c r="B237" s="11">
        <v>20202</v>
      </c>
      <c r="C237" s="12">
        <f t="shared" si="25"/>
        <v>11442</v>
      </c>
      <c r="D237" s="13">
        <f t="shared" si="25"/>
        <v>0.461110663335214</v>
      </c>
      <c r="E237" s="14">
        <f t="shared" si="26"/>
        <v>142021902.85999995</v>
      </c>
      <c r="F237" s="13">
        <f t="shared" si="26"/>
        <v>0.49734328215025558</v>
      </c>
      <c r="G237" s="15">
        <f t="shared" si="18"/>
        <v>12412.332010138083</v>
      </c>
    </row>
    <row r="238" spans="1:16" x14ac:dyDescent="0.3">
      <c r="A238" s="2" t="s">
        <v>17</v>
      </c>
      <c r="B238" s="11">
        <v>20211</v>
      </c>
      <c r="C238" s="12">
        <f t="shared" si="25"/>
        <v>8684</v>
      </c>
      <c r="D238" s="13">
        <f t="shared" si="25"/>
        <v>0.46927857335855172</v>
      </c>
      <c r="E238" s="14">
        <f t="shared" si="26"/>
        <v>97175831.680000007</v>
      </c>
      <c r="F238" s="13">
        <f t="shared" si="26"/>
        <v>0.4801748463336768</v>
      </c>
      <c r="G238" s="15">
        <f t="shared" si="18"/>
        <v>11190.215532012899</v>
      </c>
    </row>
    <row r="239" spans="1:16" x14ac:dyDescent="0.3">
      <c r="A239" s="2" t="s">
        <v>17</v>
      </c>
      <c r="B239" s="11">
        <v>20212</v>
      </c>
      <c r="C239" s="12">
        <f t="shared" si="25"/>
        <v>13225</v>
      </c>
      <c r="D239" s="13">
        <f t="shared" si="25"/>
        <v>0.45995200500817307</v>
      </c>
      <c r="E239" s="14">
        <f t="shared" si="26"/>
        <v>152393360.69</v>
      </c>
      <c r="F239" s="13">
        <f t="shared" si="26"/>
        <v>0.4850601798937626</v>
      </c>
      <c r="G239" s="15">
        <f t="shared" ref="G239:G245" si="27">IFERROR(E239/C239,"-")</f>
        <v>11523.127462381852</v>
      </c>
    </row>
    <row r="240" spans="1:16" x14ac:dyDescent="0.3">
      <c r="A240" s="2" t="s">
        <v>17</v>
      </c>
      <c r="B240" s="11">
        <v>20221</v>
      </c>
      <c r="C240" s="12">
        <f t="shared" si="25"/>
        <v>11810</v>
      </c>
      <c r="D240" s="13">
        <f t="shared" si="25"/>
        <v>0.4567958536396689</v>
      </c>
      <c r="E240" s="14">
        <f t="shared" si="26"/>
        <v>124120304.8</v>
      </c>
      <c r="F240" s="13">
        <f t="shared" si="26"/>
        <v>0.48388590303508672</v>
      </c>
      <c r="G240" s="15">
        <f t="shared" si="27"/>
        <v>10509.763319221</v>
      </c>
    </row>
    <row r="241" spans="1:7" x14ac:dyDescent="0.3">
      <c r="A241" s="2" t="s">
        <v>17</v>
      </c>
      <c r="B241" s="11">
        <v>20222</v>
      </c>
      <c r="C241" s="12">
        <f t="shared" si="25"/>
        <v>14397</v>
      </c>
      <c r="D241" s="13">
        <f t="shared" si="25"/>
        <v>0.46440437405244994</v>
      </c>
      <c r="E241" s="14">
        <f t="shared" si="26"/>
        <v>162347400.34</v>
      </c>
      <c r="F241" s="13">
        <f t="shared" si="26"/>
        <v>0.49645273888708602</v>
      </c>
      <c r="G241" s="15">
        <f t="shared" si="27"/>
        <v>11276.474289088004</v>
      </c>
    </row>
    <row r="242" spans="1:7" x14ac:dyDescent="0.3">
      <c r="A242" s="2" t="s">
        <v>17</v>
      </c>
      <c r="B242" s="11">
        <v>20231</v>
      </c>
      <c r="C242" s="12">
        <f t="shared" si="25"/>
        <v>13564</v>
      </c>
      <c r="D242" s="13">
        <f t="shared" si="25"/>
        <v>0.4563776454358871</v>
      </c>
      <c r="E242" s="14">
        <f t="shared" si="26"/>
        <v>135991026.66000003</v>
      </c>
      <c r="F242" s="13">
        <f t="shared" si="26"/>
        <v>0.48054383206228019</v>
      </c>
      <c r="G242" s="15">
        <f t="shared" si="27"/>
        <v>10025.879287820704</v>
      </c>
    </row>
    <row r="243" spans="1:7" x14ac:dyDescent="0.3">
      <c r="A243" s="2" t="s">
        <v>17</v>
      </c>
      <c r="B243" s="11">
        <v>20232</v>
      </c>
      <c r="C243" s="12">
        <f t="shared" si="25"/>
        <v>16489</v>
      </c>
      <c r="D243" s="13">
        <f t="shared" si="25"/>
        <v>0.47060334493977962</v>
      </c>
      <c r="E243" s="14">
        <f t="shared" si="26"/>
        <v>159877273.41999999</v>
      </c>
      <c r="F243" s="13">
        <f t="shared" si="26"/>
        <v>0.49954118712237466</v>
      </c>
      <c r="G243" s="15">
        <f t="shared" si="27"/>
        <v>9695.9957195706229</v>
      </c>
    </row>
    <row r="244" spans="1:7" x14ac:dyDescent="0.3">
      <c r="A244" s="2" t="s">
        <v>17</v>
      </c>
      <c r="B244" s="2">
        <v>20241</v>
      </c>
      <c r="C244" s="12">
        <f t="shared" si="25"/>
        <v>15227</v>
      </c>
      <c r="D244" s="13">
        <f t="shared" si="25"/>
        <v>0.47094299941236512</v>
      </c>
      <c r="E244" s="14">
        <f t="shared" si="26"/>
        <v>129765592.59999999</v>
      </c>
      <c r="F244" s="13">
        <f t="shared" si="26"/>
        <v>0.49621070003969792</v>
      </c>
      <c r="G244" s="15">
        <f t="shared" si="27"/>
        <v>8522.0721481578767</v>
      </c>
    </row>
    <row r="245" spans="1:7" x14ac:dyDescent="0.3">
      <c r="A245" s="2" t="s">
        <v>17</v>
      </c>
      <c r="B245" s="11">
        <v>20242</v>
      </c>
      <c r="C245" s="12">
        <f t="shared" si="25"/>
        <v>17660</v>
      </c>
      <c r="D245" s="13">
        <f t="shared" si="25"/>
        <v>0.48330596606458676</v>
      </c>
      <c r="E245" s="14">
        <f t="shared" si="26"/>
        <v>136491790.75</v>
      </c>
      <c r="F245" s="13">
        <f t="shared" si="26"/>
        <v>0.50567397053198082</v>
      </c>
      <c r="G245" s="15">
        <f t="shared" si="27"/>
        <v>7728.8669733861834</v>
      </c>
    </row>
    <row r="246" spans="1:7" x14ac:dyDescent="0.3">
      <c r="A246" s="2" t="s">
        <v>17</v>
      </c>
      <c r="B246" s="2">
        <v>20251</v>
      </c>
      <c r="C246" s="12">
        <f t="shared" si="25"/>
        <v>16115</v>
      </c>
      <c r="D246" s="13">
        <f t="shared" si="25"/>
        <v>0.49155075646656904</v>
      </c>
      <c r="E246" s="14">
        <f t="shared" si="26"/>
        <v>99430781.310000002</v>
      </c>
      <c r="F246" s="13">
        <f t="shared" si="26"/>
        <v>0.51168346235230178</v>
      </c>
      <c r="G246" s="15">
        <f t="shared" ref="G246" si="28">IFERROR(E246/C246,"-")</f>
        <v>6170.0764076946944</v>
      </c>
    </row>
    <row r="247" spans="1:7" x14ac:dyDescent="0.3">
      <c r="A247" s="2" t="s">
        <v>17</v>
      </c>
      <c r="B247" s="11">
        <v>20252</v>
      </c>
      <c r="C247" s="12">
        <f t="shared" si="25"/>
        <v>17369</v>
      </c>
      <c r="D247" s="13">
        <f t="shared" si="25"/>
        <v>0.49134370579915132</v>
      </c>
      <c r="E247" s="14">
        <f t="shared" si="26"/>
        <v>70523164</v>
      </c>
      <c r="F247" s="13">
        <f t="shared" si="26"/>
        <v>0.51279242124960667</v>
      </c>
      <c r="G247" s="15">
        <f t="shared" ref="G247" si="29">IFERROR(E247/C247,"-")</f>
        <v>4060.2892509643616</v>
      </c>
    </row>
    <row r="248" spans="1:7" x14ac:dyDescent="0.3">
      <c r="A248" s="2" t="s">
        <v>17</v>
      </c>
      <c r="B248" s="2">
        <v>20261</v>
      </c>
      <c r="C248" s="12">
        <f t="shared" si="25"/>
        <v>9192</v>
      </c>
      <c r="D248" s="13">
        <f t="shared" si="25"/>
        <v>0.48891016435295992</v>
      </c>
      <c r="E248" s="14">
        <f t="shared" si="26"/>
        <v>15592269.18</v>
      </c>
      <c r="F248" s="13">
        <f t="shared" si="26"/>
        <v>0.49879200688373299</v>
      </c>
      <c r="G248" s="15">
        <f t="shared" ref="G248" si="30">IFERROR(E248/C248,"-")</f>
        <v>1696.2868994778069</v>
      </c>
    </row>
  </sheetData>
  <autoFilter ref="A5:G147" xr:uid="{00000000-0009-0000-0000-000002000000}"/>
  <mergeCells count="1">
    <mergeCell ref="A1:G2"/>
  </mergeCells>
  <conditionalFormatting sqref="A6:B221 C6:G248 A222:A248">
    <cfRule type="expression" dxfId="19" priority="2">
      <formula>MOD(ROW(),2)=1</formula>
    </cfRule>
  </conditionalFormatting>
  <conditionalFormatting sqref="B222:B243">
    <cfRule type="expression" dxfId="18" priority="4">
      <formula>MOD(ROW(),2)=1</formula>
    </cfRule>
  </conditionalFormatting>
  <conditionalFormatting sqref="B245">
    <cfRule type="expression" dxfId="17" priority="3">
      <formula>MOD(ROW(),2)=1</formula>
    </cfRule>
  </conditionalFormatting>
  <conditionalFormatting sqref="B247">
    <cfRule type="expression" dxfId="16" priority="1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22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5"/>
  <sheetViews>
    <sheetView showGridLines="0" zoomScale="70" zoomScaleNormal="70" workbookViewId="0">
      <selection sqref="A1:G2"/>
    </sheetView>
  </sheetViews>
  <sheetFormatPr defaultColWidth="9.08984375" defaultRowHeight="13" x14ac:dyDescent="0.3"/>
  <cols>
    <col min="1" max="1" width="14" style="2" customWidth="1"/>
    <col min="2" max="4" width="10.6328125" style="2" customWidth="1"/>
    <col min="5" max="5" width="12.6328125" style="2" customWidth="1"/>
    <col min="6" max="6" width="16.54296875" style="2" bestFit="1" customWidth="1"/>
    <col min="7" max="7" width="12.6328125" style="2" customWidth="1"/>
    <col min="8" max="16384" width="9.08984375" style="2"/>
  </cols>
  <sheetData>
    <row r="1" spans="1:7" ht="18.5" customHeight="1" x14ac:dyDescent="0.3">
      <c r="A1" s="47" t="s">
        <v>0</v>
      </c>
      <c r="B1" s="47"/>
      <c r="C1" s="47"/>
      <c r="D1" s="47"/>
      <c r="E1" s="47"/>
      <c r="F1" s="47"/>
      <c r="G1" s="47"/>
    </row>
    <row r="2" spans="1:7" ht="15.5" customHeight="1" x14ac:dyDescent="0.3">
      <c r="A2" s="47"/>
      <c r="B2" s="47"/>
      <c r="C2" s="47"/>
      <c r="D2" s="47"/>
      <c r="E2" s="47"/>
      <c r="F2" s="47"/>
      <c r="G2" s="47"/>
    </row>
    <row r="5" spans="1:7" s="9" customFormat="1" ht="52.5" customHeight="1" x14ac:dyDescent="0.35">
      <c r="A5" s="19" t="s">
        <v>1</v>
      </c>
      <c r="B5" s="5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1" t="s">
        <v>7</v>
      </c>
    </row>
    <row r="6" spans="1:7" x14ac:dyDescent="0.3">
      <c r="A6" s="2" t="s">
        <v>8</v>
      </c>
      <c r="B6" s="22">
        <v>20131</v>
      </c>
      <c r="C6" s="12">
        <f>female!C6+male!C6</f>
        <v>977</v>
      </c>
      <c r="D6" s="13">
        <f>female!D6+male!D6</f>
        <v>3.5938936913739193E-2</v>
      </c>
      <c r="E6" s="14">
        <f>female!E6+male!E6</f>
        <v>10095355.08</v>
      </c>
      <c r="F6" s="13">
        <f>female!F6+male!F6</f>
        <v>3.5473957419551803E-2</v>
      </c>
      <c r="G6" s="15">
        <f>IFERROR(E6/C6,"-")</f>
        <v>10333.014411463664</v>
      </c>
    </row>
    <row r="7" spans="1:7" x14ac:dyDescent="0.3">
      <c r="A7" s="2" t="s">
        <v>8</v>
      </c>
      <c r="B7" s="22">
        <v>20132</v>
      </c>
      <c r="C7" s="12">
        <f>female!C7+male!C7</f>
        <v>1243</v>
      </c>
      <c r="D7" s="13">
        <f>female!D7+male!D7</f>
        <v>3.7770822571333074E-2</v>
      </c>
      <c r="E7" s="14">
        <f>female!E7+male!E7</f>
        <v>10226987.57</v>
      </c>
      <c r="F7" s="13">
        <f>female!F7+male!F7</f>
        <v>2.9126014244412662E-2</v>
      </c>
      <c r="G7" s="15">
        <f t="shared" ref="G7:G70" si="0">IFERROR(E7/C7,"-")</f>
        <v>8227.6649798873696</v>
      </c>
    </row>
    <row r="8" spans="1:7" x14ac:dyDescent="0.3">
      <c r="A8" s="2" t="s">
        <v>8</v>
      </c>
      <c r="B8" s="22">
        <v>20141</v>
      </c>
      <c r="C8" s="12">
        <f>female!C8+male!C8</f>
        <v>890</v>
      </c>
      <c r="D8" s="13">
        <f>female!D8+male!D8</f>
        <v>3.0383722518093681E-2</v>
      </c>
      <c r="E8" s="14">
        <f>female!E8+male!E8</f>
        <v>7662210.8100000005</v>
      </c>
      <c r="F8" s="13">
        <f>female!F8+male!F8</f>
        <v>2.4791470429076326E-2</v>
      </c>
      <c r="G8" s="15">
        <f t="shared" si="0"/>
        <v>8609.2256292134844</v>
      </c>
    </row>
    <row r="9" spans="1:7" x14ac:dyDescent="0.3">
      <c r="A9" s="2" t="s">
        <v>8</v>
      </c>
      <c r="B9" s="22">
        <v>20142</v>
      </c>
      <c r="C9" s="12">
        <f>female!C9+male!C9</f>
        <v>1340</v>
      </c>
      <c r="D9" s="13">
        <f>female!D9+male!D9</f>
        <v>4.23220264038911E-2</v>
      </c>
      <c r="E9" s="14">
        <f>female!E9+male!E9</f>
        <v>14459199.859999999</v>
      </c>
      <c r="F9" s="13">
        <f>female!F9+male!F9</f>
        <v>3.964585033540214E-2</v>
      </c>
      <c r="G9" s="15">
        <f t="shared" si="0"/>
        <v>10790.447656716418</v>
      </c>
    </row>
    <row r="10" spans="1:7" x14ac:dyDescent="0.3">
      <c r="A10" s="2" t="s">
        <v>8</v>
      </c>
      <c r="B10" s="22">
        <v>20151</v>
      </c>
      <c r="C10" s="12">
        <f>female!C10+male!C10</f>
        <v>979</v>
      </c>
      <c r="D10" s="13">
        <f>female!D10+male!D10</f>
        <v>3.1121848873064819E-2</v>
      </c>
      <c r="E10" s="14">
        <f>female!E10+male!E10</f>
        <v>5590228.6200000001</v>
      </c>
      <c r="F10" s="13">
        <f>female!F10+male!F10</f>
        <v>1.648803428916806E-2</v>
      </c>
      <c r="G10" s="15">
        <f t="shared" si="0"/>
        <v>5710.1415934627175</v>
      </c>
    </row>
    <row r="11" spans="1:7" x14ac:dyDescent="0.3">
      <c r="A11" s="2" t="s">
        <v>8</v>
      </c>
      <c r="B11" s="22">
        <v>20152</v>
      </c>
      <c r="C11" s="12">
        <f>female!C11+male!C11</f>
        <v>1269</v>
      </c>
      <c r="D11" s="13">
        <f>female!D11+male!D11</f>
        <v>3.6199224098585121E-2</v>
      </c>
      <c r="E11" s="14">
        <f>female!E11+male!E11</f>
        <v>11824751.49</v>
      </c>
      <c r="F11" s="13">
        <f>female!F11+male!F11</f>
        <v>2.8102054778395884E-2</v>
      </c>
      <c r="G11" s="15">
        <f t="shared" si="0"/>
        <v>9318.1650827423164</v>
      </c>
    </row>
    <row r="12" spans="1:7" x14ac:dyDescent="0.3">
      <c r="A12" s="2" t="s">
        <v>8</v>
      </c>
      <c r="B12" s="22">
        <v>20161</v>
      </c>
      <c r="C12" s="12">
        <f>female!C12+male!C12</f>
        <v>937</v>
      </c>
      <c r="D12" s="13">
        <f>female!D12+male!D12</f>
        <v>2.8806837396624343E-2</v>
      </c>
      <c r="E12" s="14">
        <f>female!E12+male!E12</f>
        <v>7150703.9900000002</v>
      </c>
      <c r="F12" s="13">
        <f>female!F12+male!F12</f>
        <v>1.9008775198010013E-2</v>
      </c>
      <c r="G12" s="15">
        <f t="shared" si="0"/>
        <v>7631.4877161152617</v>
      </c>
    </row>
    <row r="13" spans="1:7" x14ac:dyDescent="0.3">
      <c r="A13" s="2" t="s">
        <v>8</v>
      </c>
      <c r="B13" s="22">
        <v>20162</v>
      </c>
      <c r="C13" s="12">
        <f>female!C13+male!C13</f>
        <v>1260</v>
      </c>
      <c r="D13" s="13">
        <f>female!D13+male!D13</f>
        <v>3.298602021048222E-2</v>
      </c>
      <c r="E13" s="14">
        <f>female!E13+male!E13</f>
        <v>11880304.870000001</v>
      </c>
      <c r="F13" s="13">
        <f>female!F13+male!F13</f>
        <v>2.8829892177470028E-2</v>
      </c>
      <c r="G13" s="15">
        <f t="shared" si="0"/>
        <v>9428.8133888888897</v>
      </c>
    </row>
    <row r="14" spans="1:7" x14ac:dyDescent="0.3">
      <c r="A14" s="2" t="s">
        <v>8</v>
      </c>
      <c r="B14" s="22">
        <v>20171</v>
      </c>
      <c r="C14" s="12">
        <f>female!C14+male!C14</f>
        <v>1039</v>
      </c>
      <c r="D14" s="13">
        <f>female!D14+male!D14</f>
        <v>3.0907900999524035E-2</v>
      </c>
      <c r="E14" s="14">
        <f>female!E14+male!E14</f>
        <v>8188167.209999999</v>
      </c>
      <c r="F14" s="13">
        <f>female!F14+male!F14</f>
        <v>2.4104328451790891E-2</v>
      </c>
      <c r="G14" s="15">
        <f t="shared" si="0"/>
        <v>7880.8154090471598</v>
      </c>
    </row>
    <row r="15" spans="1:7" x14ac:dyDescent="0.3">
      <c r="A15" s="2" t="s">
        <v>8</v>
      </c>
      <c r="B15" s="22">
        <v>20172</v>
      </c>
      <c r="C15" s="12">
        <f>female!C15+male!C15</f>
        <v>1258</v>
      </c>
      <c r="D15" s="13">
        <f>female!D15+male!D15</f>
        <v>3.2292014272146216E-2</v>
      </c>
      <c r="E15" s="14">
        <f>female!E15+male!E15</f>
        <v>9555232.9900000002</v>
      </c>
      <c r="F15" s="13">
        <f>female!F15+male!F15</f>
        <v>2.4054147383448653E-2</v>
      </c>
      <c r="G15" s="15">
        <f t="shared" si="0"/>
        <v>7595.5747138314791</v>
      </c>
    </row>
    <row r="16" spans="1:7" x14ac:dyDescent="0.3">
      <c r="A16" s="2" t="s">
        <v>8</v>
      </c>
      <c r="B16" s="22">
        <v>20181</v>
      </c>
      <c r="C16" s="12">
        <f>female!C16+male!C16</f>
        <v>916</v>
      </c>
      <c r="D16" s="13">
        <f>female!D16+male!D16</f>
        <v>2.7037397798045988E-2</v>
      </c>
      <c r="E16" s="14">
        <f>female!E16+male!E16</f>
        <v>6998825.4900000002</v>
      </c>
      <c r="F16" s="13">
        <f>female!F16+male!F16</f>
        <v>2.0550378654748382E-2</v>
      </c>
      <c r="G16" s="15">
        <f t="shared" si="0"/>
        <v>7640.6391812227075</v>
      </c>
    </row>
    <row r="17" spans="1:7" x14ac:dyDescent="0.3">
      <c r="A17" s="2" t="s">
        <v>8</v>
      </c>
      <c r="B17" s="22">
        <v>20182</v>
      </c>
      <c r="C17" s="12">
        <f>female!C17+male!C17</f>
        <v>1160</v>
      </c>
      <c r="D17" s="13">
        <f>female!D17+male!D17</f>
        <v>3.0189464917759735E-2</v>
      </c>
      <c r="E17" s="14">
        <f>female!E17+male!E17</f>
        <v>9525198.5700000003</v>
      </c>
      <c r="F17" s="13">
        <f>female!F17+male!F17</f>
        <v>2.422233660248356E-2</v>
      </c>
      <c r="G17" s="15">
        <f t="shared" si="0"/>
        <v>8211.3780775862069</v>
      </c>
    </row>
    <row r="18" spans="1:7" x14ac:dyDescent="0.3">
      <c r="A18" s="2" t="s">
        <v>8</v>
      </c>
      <c r="B18" s="22">
        <v>20191</v>
      </c>
      <c r="C18" s="12">
        <f>female!C18+male!C18</f>
        <v>935</v>
      </c>
      <c r="D18" s="13">
        <f>female!D18+male!D18</f>
        <v>2.7384822657645785E-2</v>
      </c>
      <c r="E18" s="14">
        <f>female!E18+male!E18</f>
        <v>7889395.25</v>
      </c>
      <c r="F18" s="13">
        <f>female!F18+male!F18</f>
        <v>2.2701002893266542E-2</v>
      </c>
      <c r="G18" s="15">
        <f t="shared" si="0"/>
        <v>8437.855882352942</v>
      </c>
    </row>
    <row r="19" spans="1:7" x14ac:dyDescent="0.3">
      <c r="A19" s="2" t="s">
        <v>8</v>
      </c>
      <c r="B19" s="22">
        <v>20192</v>
      </c>
      <c r="C19" s="12">
        <f>female!C19+male!C19</f>
        <v>1174</v>
      </c>
      <c r="D19" s="13">
        <f>female!D19+male!D19</f>
        <v>3.0053245955355315E-2</v>
      </c>
      <c r="E19" s="14">
        <f>female!E19+male!E19</f>
        <v>9182575.3099999987</v>
      </c>
      <c r="F19" s="13">
        <f>female!F19+male!F19</f>
        <v>2.3254439445243451E-2</v>
      </c>
      <c r="G19" s="15">
        <f t="shared" si="0"/>
        <v>7821.6144037478698</v>
      </c>
    </row>
    <row r="20" spans="1:7" x14ac:dyDescent="0.3">
      <c r="A20" s="2" t="s">
        <v>8</v>
      </c>
      <c r="B20" s="22">
        <v>20201</v>
      </c>
      <c r="C20" s="12">
        <f>female!C20+male!C20</f>
        <v>464</v>
      </c>
      <c r="D20" s="13">
        <f>female!D20+male!D20</f>
        <v>2.360722462477741E-2</v>
      </c>
      <c r="E20" s="14">
        <f>female!E20+male!E20</f>
        <v>5670161.8100000005</v>
      </c>
      <c r="F20" s="13">
        <f>female!F20+male!F20</f>
        <v>2.4596850318466749E-2</v>
      </c>
      <c r="G20" s="15">
        <f t="shared" si="0"/>
        <v>12220.176314655173</v>
      </c>
    </row>
    <row r="21" spans="1:7" x14ac:dyDescent="0.3">
      <c r="A21" s="2" t="s">
        <v>8</v>
      </c>
      <c r="B21" s="22">
        <v>20202</v>
      </c>
      <c r="C21" s="12">
        <f>female!C21+male!C21</f>
        <v>653</v>
      </c>
      <c r="D21" s="13">
        <f>female!D21+male!D21</f>
        <v>2.6315789473684209E-2</v>
      </c>
      <c r="E21" s="14">
        <f>female!E21+male!E21</f>
        <v>5250978.0500000007</v>
      </c>
      <c r="F21" s="13">
        <f>female!F21+male!F21</f>
        <v>1.8388280999588551E-2</v>
      </c>
      <c r="G21" s="15">
        <f t="shared" si="0"/>
        <v>8041.3140122511495</v>
      </c>
    </row>
    <row r="22" spans="1:7" x14ac:dyDescent="0.3">
      <c r="A22" s="2" t="s">
        <v>8</v>
      </c>
      <c r="B22" s="22">
        <v>20211</v>
      </c>
      <c r="C22" s="12">
        <f>female!C22+male!C22</f>
        <v>417</v>
      </c>
      <c r="D22" s="13">
        <f>female!D22+male!D22</f>
        <v>2.2534450148608484E-2</v>
      </c>
      <c r="E22" s="14">
        <f>female!E22+male!E22</f>
        <v>2485278.3499999996</v>
      </c>
      <c r="F22" s="13">
        <f>female!F22+male!F22</f>
        <v>1.2280503590001934E-2</v>
      </c>
      <c r="G22" s="15">
        <f t="shared" si="0"/>
        <v>5959.9001199040758</v>
      </c>
    </row>
    <row r="23" spans="1:7" x14ac:dyDescent="0.3">
      <c r="A23" s="2" t="s">
        <v>8</v>
      </c>
      <c r="B23" s="22">
        <v>20212</v>
      </c>
      <c r="C23" s="12">
        <f>female!C23+male!C23</f>
        <v>840</v>
      </c>
      <c r="D23" s="13">
        <f>female!D23+male!D23</f>
        <v>2.9214342851180748E-2</v>
      </c>
      <c r="E23" s="14">
        <f>female!E23+male!E23</f>
        <v>7395930.2699999996</v>
      </c>
      <c r="F23" s="13">
        <f>female!F23+male!F23</f>
        <v>2.3540863269926778E-2</v>
      </c>
      <c r="G23" s="15">
        <f t="shared" si="0"/>
        <v>8804.6788928571423</v>
      </c>
    </row>
    <row r="24" spans="1:7" x14ac:dyDescent="0.3">
      <c r="A24" s="2" t="s">
        <v>8</v>
      </c>
      <c r="B24" s="22">
        <v>20221</v>
      </c>
      <c r="C24" s="12">
        <f>female!C24+male!C24</f>
        <v>615</v>
      </c>
      <c r="D24" s="13">
        <f>female!D24+male!D24</f>
        <v>2.3787421675562775E-2</v>
      </c>
      <c r="E24" s="14">
        <f>female!E24+male!E24</f>
        <v>4326166.7300000004</v>
      </c>
      <c r="F24" s="13">
        <f>female!F24+male!F24</f>
        <v>1.6865661893108709E-2</v>
      </c>
      <c r="G24" s="15">
        <f t="shared" si="0"/>
        <v>7034.417447154472</v>
      </c>
    </row>
    <row r="25" spans="1:7" x14ac:dyDescent="0.3">
      <c r="A25" s="2" t="s">
        <v>8</v>
      </c>
      <c r="B25" s="22">
        <v>20222</v>
      </c>
      <c r="C25" s="12">
        <f>female!C25+male!C25</f>
        <v>897</v>
      </c>
      <c r="D25" s="13">
        <f>female!D25+male!D25</f>
        <v>2.8934550498371021E-2</v>
      </c>
      <c r="E25" s="14">
        <f>female!E25+male!E25</f>
        <v>5955016.8899999997</v>
      </c>
      <c r="F25" s="13">
        <f>female!F25+male!F25</f>
        <v>1.8210235821256616E-2</v>
      </c>
      <c r="G25" s="15">
        <f t="shared" si="0"/>
        <v>6638.8148160535111</v>
      </c>
    </row>
    <row r="26" spans="1:7" x14ac:dyDescent="0.3">
      <c r="A26" s="2" t="s">
        <v>8</v>
      </c>
      <c r="B26" s="22">
        <v>20231</v>
      </c>
      <c r="C26" s="12">
        <f>female!C26+male!C26</f>
        <v>776</v>
      </c>
      <c r="D26" s="13">
        <f>female!D26+male!D26</f>
        <v>2.6109484876013594E-2</v>
      </c>
      <c r="E26" s="14">
        <f>female!E26+male!E26</f>
        <v>4341309.66</v>
      </c>
      <c r="F26" s="13">
        <f>female!F26+male!F26</f>
        <v>1.5340641448359772E-2</v>
      </c>
      <c r="G26" s="15">
        <f t="shared" si="0"/>
        <v>5594.4712113402065</v>
      </c>
    </row>
    <row r="27" spans="1:7" x14ac:dyDescent="0.3">
      <c r="A27" s="2" t="s">
        <v>8</v>
      </c>
      <c r="B27" s="22">
        <v>20232</v>
      </c>
      <c r="C27" s="12">
        <f>female!C27+male!C27</f>
        <v>1055</v>
      </c>
      <c r="D27" s="13">
        <f>female!D27+male!D27</f>
        <v>3.0110166105371313E-2</v>
      </c>
      <c r="E27" s="14">
        <f>female!E27+male!E27</f>
        <v>6634235.3000000007</v>
      </c>
      <c r="F27" s="13">
        <f>female!F27+male!F27</f>
        <v>2.0728860997679399E-2</v>
      </c>
      <c r="G27" s="15">
        <f t="shared" si="0"/>
        <v>6288.3746919431287</v>
      </c>
    </row>
    <row r="28" spans="1:7" x14ac:dyDescent="0.3">
      <c r="A28" s="2" t="s">
        <v>8</v>
      </c>
      <c r="B28" s="22">
        <v>20241</v>
      </c>
      <c r="C28" s="12">
        <f>female!C28+male!C28</f>
        <v>835</v>
      </c>
      <c r="D28" s="13">
        <f>female!D28+male!D28</f>
        <v>2.5825008505242324E-2</v>
      </c>
      <c r="E28" s="14">
        <f>female!E28+male!E28</f>
        <v>4108780.17</v>
      </c>
      <c r="F28" s="13">
        <f>female!F28+male!F28</f>
        <v>1.5711566090940265E-2</v>
      </c>
      <c r="G28" s="15">
        <f t="shared" si="0"/>
        <v>4920.6948143712571</v>
      </c>
    </row>
    <row r="29" spans="1:7" x14ac:dyDescent="0.3">
      <c r="A29" s="2" t="s">
        <v>8</v>
      </c>
      <c r="B29" s="22">
        <v>20242</v>
      </c>
      <c r="C29" s="12">
        <f>female!C29+male!C29</f>
        <v>1053</v>
      </c>
      <c r="D29" s="13">
        <f>female!D29+male!D29</f>
        <v>2.8817733990147781E-2</v>
      </c>
      <c r="E29" s="14">
        <f>female!E29+male!E29</f>
        <v>5040979.54</v>
      </c>
      <c r="F29" s="13">
        <f>female!F29+male!F29</f>
        <v>1.8675790868853251E-2</v>
      </c>
      <c r="G29" s="15">
        <f t="shared" si="0"/>
        <v>4787.2550237416908</v>
      </c>
    </row>
    <row r="30" spans="1:7" x14ac:dyDescent="0.3">
      <c r="A30" s="2" t="s">
        <v>8</v>
      </c>
      <c r="B30" s="22">
        <v>20251</v>
      </c>
      <c r="C30" s="12">
        <f>female!C30+male!C30</f>
        <v>805</v>
      </c>
      <c r="D30" s="13">
        <f>female!D30+male!D30</f>
        <v>2.4554660810151292E-2</v>
      </c>
      <c r="E30" s="14">
        <f>female!E30+male!E30</f>
        <v>2526800.06</v>
      </c>
      <c r="F30" s="13">
        <f>female!F30+male!F30</f>
        <v>1.3003234876952253E-2</v>
      </c>
      <c r="G30" s="15">
        <f t="shared" si="0"/>
        <v>3138.8820621118011</v>
      </c>
    </row>
    <row r="31" spans="1:7" x14ac:dyDescent="0.3">
      <c r="A31" s="2" t="s">
        <v>8</v>
      </c>
      <c r="B31" s="22">
        <v>20252</v>
      </c>
      <c r="C31" s="12">
        <f>female!C31+male!C31</f>
        <v>1006</v>
      </c>
      <c r="D31" s="13">
        <f>female!D31+male!D31</f>
        <v>2.8458274398868458E-2</v>
      </c>
      <c r="E31" s="14">
        <f>female!E31+male!E31</f>
        <v>2486969.5</v>
      </c>
      <c r="F31" s="13">
        <f>female!F31+male!F31</f>
        <v>1.8083407481248627E-2</v>
      </c>
      <c r="G31" s="15">
        <f t="shared" si="0"/>
        <v>2472.136679920477</v>
      </c>
    </row>
    <row r="32" spans="1:7" x14ac:dyDescent="0.3">
      <c r="A32" s="2" t="s">
        <v>8</v>
      </c>
      <c r="B32" s="22">
        <v>20261</v>
      </c>
      <c r="C32" s="12">
        <f>female!C32+male!C32</f>
        <v>405</v>
      </c>
      <c r="D32" s="13">
        <f>female!D32+male!D32</f>
        <v>2.1541407371948301E-2</v>
      </c>
      <c r="E32" s="14">
        <f>female!E32+male!E32</f>
        <v>515116.29</v>
      </c>
      <c r="F32" s="13">
        <f>female!F32+male!F32</f>
        <v>1.6478415367352131E-2</v>
      </c>
      <c r="G32" s="15">
        <f t="shared" si="0"/>
        <v>1271.8920740740741</v>
      </c>
    </row>
    <row r="33" spans="1:7" x14ac:dyDescent="0.3">
      <c r="A33" s="2" t="s">
        <v>9</v>
      </c>
      <c r="B33" s="22">
        <v>20131</v>
      </c>
      <c r="C33" s="12">
        <f>female!C33+male!C33</f>
        <v>3230</v>
      </c>
      <c r="D33" s="13">
        <f>female!D33+male!D33</f>
        <v>0.11881552326650727</v>
      </c>
      <c r="E33" s="14">
        <f>female!E33+male!E33</f>
        <v>31324824.439999998</v>
      </c>
      <c r="F33" s="13">
        <f>female!F33+male!F33</f>
        <v>0.1100719568112007</v>
      </c>
      <c r="G33" s="15">
        <f t="shared" si="0"/>
        <v>9698.0880619195032</v>
      </c>
    </row>
    <row r="34" spans="1:7" x14ac:dyDescent="0.3">
      <c r="A34" s="2" t="s">
        <v>9</v>
      </c>
      <c r="B34" s="22">
        <v>20132</v>
      </c>
      <c r="C34" s="12">
        <f>female!C34+male!C34</f>
        <v>4084</v>
      </c>
      <c r="D34" s="13">
        <f>female!D34+male!D34</f>
        <v>0.12409979033091251</v>
      </c>
      <c r="E34" s="14">
        <f>female!E34+male!E34</f>
        <v>40493731.209999993</v>
      </c>
      <c r="F34" s="13">
        <f>female!F34+male!F34</f>
        <v>0.11532437914480398</v>
      </c>
      <c r="G34" s="15">
        <f t="shared" si="0"/>
        <v>9915.2133227228187</v>
      </c>
    </row>
    <row r="35" spans="1:7" x14ac:dyDescent="0.3">
      <c r="A35" s="2" t="s">
        <v>9</v>
      </c>
      <c r="B35" s="22">
        <v>20141</v>
      </c>
      <c r="C35" s="12">
        <f>female!C35+male!C35</f>
        <v>3256</v>
      </c>
      <c r="D35" s="13">
        <f>female!D35+male!D35</f>
        <v>0.11115662979653149</v>
      </c>
      <c r="E35" s="14">
        <f>female!E35+male!E35</f>
        <v>33089447.700000003</v>
      </c>
      <c r="F35" s="13">
        <f>female!F35+male!F35</f>
        <v>0.10706258082828937</v>
      </c>
      <c r="G35" s="15">
        <f t="shared" si="0"/>
        <v>10162.606787469289</v>
      </c>
    </row>
    <row r="36" spans="1:7" x14ac:dyDescent="0.3">
      <c r="A36" s="2" t="s">
        <v>9</v>
      </c>
      <c r="B36" s="22">
        <v>20142</v>
      </c>
      <c r="C36" s="12">
        <f>female!C36+male!C36</f>
        <v>4056</v>
      </c>
      <c r="D36" s="13">
        <f>female!D36+male!D36</f>
        <v>0.12810308887625543</v>
      </c>
      <c r="E36" s="14">
        <f>female!E36+male!E36</f>
        <v>44773532.75</v>
      </c>
      <c r="F36" s="13">
        <f>female!F36+male!F36</f>
        <v>0.12276507660042305</v>
      </c>
      <c r="G36" s="15">
        <f t="shared" si="0"/>
        <v>11038.839435404339</v>
      </c>
    </row>
    <row r="37" spans="1:7" x14ac:dyDescent="0.3">
      <c r="A37" s="2" t="s">
        <v>9</v>
      </c>
      <c r="B37" s="22">
        <v>20151</v>
      </c>
      <c r="C37" s="12">
        <f>female!C37+male!C37</f>
        <v>3690</v>
      </c>
      <c r="D37" s="13">
        <f>female!D37+male!D37</f>
        <v>0.11730298502717995</v>
      </c>
      <c r="E37" s="14">
        <f>female!E37+male!E37</f>
        <v>37482087.760000005</v>
      </c>
      <c r="F37" s="13">
        <f>female!F37+male!F37</f>
        <v>0.110551104476383</v>
      </c>
      <c r="G37" s="15">
        <f t="shared" si="0"/>
        <v>10157.747360433606</v>
      </c>
    </row>
    <row r="38" spans="1:7" x14ac:dyDescent="0.3">
      <c r="A38" s="2" t="s">
        <v>9</v>
      </c>
      <c r="B38" s="22">
        <v>20152</v>
      </c>
      <c r="C38" s="12">
        <f>female!C38+male!C38</f>
        <v>4595</v>
      </c>
      <c r="D38" s="13">
        <f>female!D38+male!D38</f>
        <v>0.13107599269739845</v>
      </c>
      <c r="E38" s="14">
        <f>female!E38+male!E38</f>
        <v>51439444.200000003</v>
      </c>
      <c r="F38" s="13">
        <f>female!F38+male!F38</f>
        <v>0.12224815717278455</v>
      </c>
      <c r="G38" s="15">
        <f t="shared" si="0"/>
        <v>11194.655973884657</v>
      </c>
    </row>
    <row r="39" spans="1:7" x14ac:dyDescent="0.3">
      <c r="A39" s="2" t="s">
        <v>9</v>
      </c>
      <c r="B39" s="22">
        <v>20161</v>
      </c>
      <c r="C39" s="12">
        <f>female!C39+male!C39</f>
        <v>4080</v>
      </c>
      <c r="D39" s="13">
        <f>female!D39+male!D39</f>
        <v>0.1254342546192394</v>
      </c>
      <c r="E39" s="14">
        <f>female!E39+male!E39</f>
        <v>42884383.769999996</v>
      </c>
      <c r="F39" s="13">
        <f>female!F39+male!F39</f>
        <v>0.11399990990105566</v>
      </c>
      <c r="G39" s="15">
        <f t="shared" si="0"/>
        <v>10510.878374999998</v>
      </c>
    </row>
    <row r="40" spans="1:7" x14ac:dyDescent="0.3">
      <c r="A40" s="2" t="s">
        <v>9</v>
      </c>
      <c r="B40" s="22">
        <v>20162</v>
      </c>
      <c r="C40" s="12">
        <f>female!C40+male!C40</f>
        <v>5110</v>
      </c>
      <c r="D40" s="13">
        <f>female!D40+male!D40</f>
        <v>0.13377663752028901</v>
      </c>
      <c r="E40" s="14">
        <f>female!E40+male!E40</f>
        <v>53848101.159999996</v>
      </c>
      <c r="F40" s="13">
        <f>female!F40+male!F40</f>
        <v>0.13067298923653789</v>
      </c>
      <c r="G40" s="15">
        <f t="shared" si="0"/>
        <v>10537.788876712328</v>
      </c>
    </row>
    <row r="41" spans="1:7" x14ac:dyDescent="0.3">
      <c r="A41" s="2" t="s">
        <v>9</v>
      </c>
      <c r="B41" s="22">
        <v>20171</v>
      </c>
      <c r="C41" s="12">
        <f>female!C41+male!C41</f>
        <v>4214</v>
      </c>
      <c r="D41" s="13">
        <f>female!D41+male!D41</f>
        <v>0.12535697287006187</v>
      </c>
      <c r="E41" s="14">
        <f>female!E41+male!E41</f>
        <v>35428730.829999998</v>
      </c>
      <c r="F41" s="13">
        <f>female!F41+male!F41</f>
        <v>0.10429510568780997</v>
      </c>
      <c r="G41" s="15">
        <f t="shared" si="0"/>
        <v>8407.3874774560991</v>
      </c>
    </row>
    <row r="42" spans="1:7" x14ac:dyDescent="0.3">
      <c r="A42" s="2" t="s">
        <v>9</v>
      </c>
      <c r="B42" s="22">
        <v>20172</v>
      </c>
      <c r="C42" s="12">
        <f>female!C42+male!C42</f>
        <v>5204</v>
      </c>
      <c r="D42" s="13">
        <f>female!D42+male!D42</f>
        <v>0.13358318145647766</v>
      </c>
      <c r="E42" s="14">
        <f>female!E42+male!E42</f>
        <v>43642099.349999994</v>
      </c>
      <c r="F42" s="13">
        <f>female!F42+male!F42</f>
        <v>0.1098637250380651</v>
      </c>
      <c r="G42" s="15">
        <f t="shared" si="0"/>
        <v>8386.260443889314</v>
      </c>
    </row>
    <row r="43" spans="1:7" x14ac:dyDescent="0.3">
      <c r="A43" s="2" t="s">
        <v>9</v>
      </c>
      <c r="B43" s="22">
        <v>20181</v>
      </c>
      <c r="C43" s="12">
        <f>female!C43+male!C43</f>
        <v>4130</v>
      </c>
      <c r="D43" s="13">
        <f>female!D43+male!D43</f>
        <v>0.1219044245697925</v>
      </c>
      <c r="E43" s="14">
        <f>female!E43+male!E43</f>
        <v>34320299.369999997</v>
      </c>
      <c r="F43" s="13">
        <f>female!F43+male!F43</f>
        <v>0.10077335813066862</v>
      </c>
      <c r="G43" s="15">
        <f t="shared" si="0"/>
        <v>8309.9998474576259</v>
      </c>
    </row>
    <row r="44" spans="1:7" x14ac:dyDescent="0.3">
      <c r="A44" s="2" t="s">
        <v>9</v>
      </c>
      <c r="B44" s="22">
        <v>20182</v>
      </c>
      <c r="C44" s="12">
        <f>female!C44+male!C44</f>
        <v>5257</v>
      </c>
      <c r="D44" s="13">
        <f>female!D44+male!D44</f>
        <v>0.13681553195919216</v>
      </c>
      <c r="E44" s="14">
        <f>female!E44+male!E44</f>
        <v>45854677.760000005</v>
      </c>
      <c r="F44" s="13">
        <f>female!F44+male!F44</f>
        <v>0.11660727399419842</v>
      </c>
      <c r="G44" s="15">
        <f t="shared" si="0"/>
        <v>8722.594209625262</v>
      </c>
    </row>
    <row r="45" spans="1:7" x14ac:dyDescent="0.3">
      <c r="A45" s="2" t="s">
        <v>9</v>
      </c>
      <c r="B45" s="22">
        <v>20191</v>
      </c>
      <c r="C45" s="12">
        <f>female!C45+male!C45</f>
        <v>4142</v>
      </c>
      <c r="D45" s="13">
        <f>female!D45+male!D45</f>
        <v>0.12131329994435169</v>
      </c>
      <c r="E45" s="14">
        <f>female!E45+male!E45</f>
        <v>33220316.199999999</v>
      </c>
      <c r="F45" s="13">
        <f>female!F45+male!F45</f>
        <v>9.5588377850815545E-2</v>
      </c>
      <c r="G45" s="15">
        <f t="shared" si="0"/>
        <v>8020.3563978754228</v>
      </c>
    </row>
    <row r="46" spans="1:7" x14ac:dyDescent="0.3">
      <c r="A46" s="2" t="s">
        <v>9</v>
      </c>
      <c r="B46" s="22">
        <v>20192</v>
      </c>
      <c r="C46" s="12">
        <f>female!C46+male!C46</f>
        <v>5119</v>
      </c>
      <c r="D46" s="13">
        <f>female!D46+male!D46</f>
        <v>0.13104136801146837</v>
      </c>
      <c r="E46" s="14">
        <f>female!E46+male!E46</f>
        <v>42409768.990000002</v>
      </c>
      <c r="F46" s="13">
        <f>female!F46+male!F46</f>
        <v>0.10740074233757835</v>
      </c>
      <c r="G46" s="15">
        <f t="shared" si="0"/>
        <v>8284.7761261965225</v>
      </c>
    </row>
    <row r="47" spans="1:7" x14ac:dyDescent="0.3">
      <c r="A47" s="2" t="s">
        <v>9</v>
      </c>
      <c r="B47" s="22">
        <v>20201</v>
      </c>
      <c r="C47" s="12">
        <f>female!C47+male!C47</f>
        <v>2422</v>
      </c>
      <c r="D47" s="13">
        <f>female!D47+male!D47</f>
        <v>0.12322564233019588</v>
      </c>
      <c r="E47" s="14">
        <f>female!E47+male!E47</f>
        <v>22864815.270000003</v>
      </c>
      <c r="F47" s="13">
        <f>female!F47+male!F47</f>
        <v>9.9186312066742027E-2</v>
      </c>
      <c r="G47" s="15">
        <f t="shared" si="0"/>
        <v>9440.4687324525203</v>
      </c>
    </row>
    <row r="48" spans="1:7" x14ac:dyDescent="0.3">
      <c r="A48" s="2" t="s">
        <v>9</v>
      </c>
      <c r="B48" s="22">
        <v>20202</v>
      </c>
      <c r="C48" s="12">
        <f>female!C48+male!C48</f>
        <v>3563</v>
      </c>
      <c r="D48" s="13">
        <f>female!D48+male!D48</f>
        <v>0.1435882969291529</v>
      </c>
      <c r="E48" s="14">
        <f>female!E48+male!E48</f>
        <v>33795517.25</v>
      </c>
      <c r="F48" s="13">
        <f>female!F48+male!F48</f>
        <v>0.11834775575179601</v>
      </c>
      <c r="G48" s="15">
        <f t="shared" si="0"/>
        <v>9485.1297361773777</v>
      </c>
    </row>
    <row r="49" spans="1:7" x14ac:dyDescent="0.3">
      <c r="A49" s="2" t="s">
        <v>9</v>
      </c>
      <c r="B49" s="22">
        <v>20211</v>
      </c>
      <c r="C49" s="12">
        <f>female!C49+male!C49</f>
        <v>2451</v>
      </c>
      <c r="D49" s="13">
        <f>female!D49+male!D49</f>
        <v>0.13245068900297219</v>
      </c>
      <c r="E49" s="14">
        <f>female!E49+male!E49</f>
        <v>22121675.23</v>
      </c>
      <c r="F49" s="13">
        <f>female!F49+male!F49</f>
        <v>0.10930981315588731</v>
      </c>
      <c r="G49" s="15">
        <f t="shared" si="0"/>
        <v>9025.5712892696865</v>
      </c>
    </row>
    <row r="50" spans="1:7" x14ac:dyDescent="0.3">
      <c r="A50" s="2" t="s">
        <v>9</v>
      </c>
      <c r="B50" s="22">
        <v>20212</v>
      </c>
      <c r="C50" s="12">
        <f>female!C50+male!C50</f>
        <v>4109</v>
      </c>
      <c r="D50" s="13">
        <f>female!D50+male!D50</f>
        <v>0.14290682711369249</v>
      </c>
      <c r="E50" s="14">
        <f>female!E50+male!E50</f>
        <v>39868875.519999996</v>
      </c>
      <c r="F50" s="13">
        <f>female!F50+male!F50</f>
        <v>0.12690056734973121</v>
      </c>
      <c r="G50" s="15">
        <f t="shared" si="0"/>
        <v>9702.8171136529563</v>
      </c>
    </row>
    <row r="51" spans="1:7" x14ac:dyDescent="0.3">
      <c r="A51" s="2" t="s">
        <v>9</v>
      </c>
      <c r="B51" s="22">
        <v>20221</v>
      </c>
      <c r="C51" s="12">
        <f>female!C51+male!C51</f>
        <v>3234</v>
      </c>
      <c r="D51" s="13">
        <f>female!D51+male!D51</f>
        <v>0.12508702715247158</v>
      </c>
      <c r="E51" s="14">
        <f>female!E51+male!E51</f>
        <v>23926755.329999998</v>
      </c>
      <c r="F51" s="13">
        <f>female!F51+male!F51</f>
        <v>9.3279013681221837E-2</v>
      </c>
      <c r="G51" s="15">
        <f t="shared" si="0"/>
        <v>7398.5019573283853</v>
      </c>
    </row>
    <row r="52" spans="1:7" x14ac:dyDescent="0.3">
      <c r="A52" s="2" t="s">
        <v>9</v>
      </c>
      <c r="B52" s="22">
        <v>20222</v>
      </c>
      <c r="C52" s="12">
        <f>female!C52+male!C52</f>
        <v>4081</v>
      </c>
      <c r="D52" s="13">
        <f>female!D52+male!D52</f>
        <v>0.13164091480919971</v>
      </c>
      <c r="E52" s="14">
        <f>female!E52+male!E52</f>
        <v>37080617.350000001</v>
      </c>
      <c r="F52" s="13">
        <f>female!F52+male!F52</f>
        <v>0.11339124620707494</v>
      </c>
      <c r="G52" s="15">
        <f t="shared" si="0"/>
        <v>9086.1596054888505</v>
      </c>
    </row>
    <row r="53" spans="1:7" x14ac:dyDescent="0.3">
      <c r="A53" s="2" t="s">
        <v>9</v>
      </c>
      <c r="B53" s="22">
        <v>20231</v>
      </c>
      <c r="C53" s="12">
        <f>female!C53+male!C53</f>
        <v>3734</v>
      </c>
      <c r="D53" s="13">
        <f>female!D53+male!D53</f>
        <v>0.12563507284411696</v>
      </c>
      <c r="E53" s="14">
        <f>female!E53+male!E53</f>
        <v>29529958.149999999</v>
      </c>
      <c r="F53" s="13">
        <f>female!F53+male!F53</f>
        <v>0.1043483500239924</v>
      </c>
      <c r="G53" s="15">
        <f t="shared" si="0"/>
        <v>7908.3980048205676</v>
      </c>
    </row>
    <row r="54" spans="1:7" x14ac:dyDescent="0.3">
      <c r="A54" s="2" t="s">
        <v>9</v>
      </c>
      <c r="B54" s="22">
        <v>20232</v>
      </c>
      <c r="C54" s="12">
        <f>female!C54+male!C54</f>
        <v>4637</v>
      </c>
      <c r="D54" s="13">
        <f>female!D54+male!D54</f>
        <v>0.13234202865460357</v>
      </c>
      <c r="E54" s="14">
        <f>female!E54+male!E54</f>
        <v>37353162.700000003</v>
      </c>
      <c r="F54" s="13">
        <f>female!F54+male!F54</f>
        <v>0.11671104240634983</v>
      </c>
      <c r="G54" s="15">
        <f t="shared" si="0"/>
        <v>8055.4588527064916</v>
      </c>
    </row>
    <row r="55" spans="1:7" x14ac:dyDescent="0.3">
      <c r="A55" s="2" t="s">
        <v>9</v>
      </c>
      <c r="B55" s="22">
        <v>20241</v>
      </c>
      <c r="C55" s="12">
        <f>female!C55+male!C55</f>
        <v>4062</v>
      </c>
      <c r="D55" s="13">
        <f>female!D55+male!D55</f>
        <v>0.12563016113568182</v>
      </c>
      <c r="E55" s="14">
        <f>female!E55+male!E55</f>
        <v>28856553.119999997</v>
      </c>
      <c r="F55" s="13">
        <f>female!F55+male!F55</f>
        <v>0.11034458470471262</v>
      </c>
      <c r="G55" s="15">
        <f t="shared" si="0"/>
        <v>7104.0258788773999</v>
      </c>
    </row>
    <row r="56" spans="1:7" x14ac:dyDescent="0.3">
      <c r="A56" s="2" t="s">
        <v>9</v>
      </c>
      <c r="B56" s="22">
        <v>20242</v>
      </c>
      <c r="C56" s="12">
        <f>female!C56+male!C56</f>
        <v>4914</v>
      </c>
      <c r="D56" s="13">
        <f>female!D56+male!D56</f>
        <v>0.13448275862068965</v>
      </c>
      <c r="E56" s="14">
        <f>female!E56+male!E56</f>
        <v>32136966.32</v>
      </c>
      <c r="F56" s="13">
        <f>female!F56+male!F56</f>
        <v>0.1190608407332874</v>
      </c>
      <c r="G56" s="15">
        <f t="shared" si="0"/>
        <v>6539.8791859991861</v>
      </c>
    </row>
    <row r="57" spans="1:7" x14ac:dyDescent="0.3">
      <c r="A57" s="2" t="s">
        <v>9</v>
      </c>
      <c r="B57" s="22">
        <v>20251</v>
      </c>
      <c r="C57" s="12">
        <f>female!C57+male!C57</f>
        <v>3896</v>
      </c>
      <c r="D57" s="13">
        <f>female!D57+male!D57</f>
        <v>0.11883845778428501</v>
      </c>
      <c r="E57" s="14">
        <f>female!E57+male!E57</f>
        <v>19539100.93</v>
      </c>
      <c r="F57" s="13">
        <f>female!F57+male!F57</f>
        <v>0.10055070153721074</v>
      </c>
      <c r="G57" s="15">
        <f t="shared" si="0"/>
        <v>5015.1696432238195</v>
      </c>
    </row>
    <row r="58" spans="1:7" x14ac:dyDescent="0.3">
      <c r="A58" s="2" t="s">
        <v>9</v>
      </c>
      <c r="B58" s="22">
        <v>20252</v>
      </c>
      <c r="C58" s="12">
        <f>female!C58+male!C58</f>
        <v>4337</v>
      </c>
      <c r="D58" s="13">
        <f>female!D58+male!D58</f>
        <v>0.12268741159830268</v>
      </c>
      <c r="E58" s="14">
        <f>female!E58+male!E58</f>
        <v>15758956.620000001</v>
      </c>
      <c r="F58" s="13">
        <f>female!F58+male!F58</f>
        <v>0.11458750661750397</v>
      </c>
      <c r="G58" s="15">
        <f t="shared" si="0"/>
        <v>3633.6077057874109</v>
      </c>
    </row>
    <row r="59" spans="1:7" x14ac:dyDescent="0.3">
      <c r="A59" s="2" t="s">
        <v>9</v>
      </c>
      <c r="B59" s="22">
        <v>20261</v>
      </c>
      <c r="C59" s="12">
        <f>female!C59+male!C59</f>
        <v>2085</v>
      </c>
      <c r="D59" s="13">
        <f>female!D59+male!D59</f>
        <v>0.1108983564704005</v>
      </c>
      <c r="E59" s="14">
        <f>female!E59+male!E59</f>
        <v>3371942.2699999996</v>
      </c>
      <c r="F59" s="13">
        <f>female!F59+male!F59</f>
        <v>0.10786742022814347</v>
      </c>
      <c r="G59" s="15">
        <f t="shared" si="0"/>
        <v>1617.238498800959</v>
      </c>
    </row>
    <row r="60" spans="1:7" x14ac:dyDescent="0.3">
      <c r="A60" s="2" t="s">
        <v>10</v>
      </c>
      <c r="B60" s="22">
        <v>20131</v>
      </c>
      <c r="C60" s="12">
        <f>female!C60+male!C60</f>
        <v>7956</v>
      </c>
      <c r="D60" s="13">
        <f>female!D60+male!D60</f>
        <v>0.2926613941511863</v>
      </c>
      <c r="E60" s="14">
        <f>female!E60+male!E60</f>
        <v>78355005.599999994</v>
      </c>
      <c r="F60" s="13">
        <f>female!F60+male!F60</f>
        <v>0.27533079423523782</v>
      </c>
      <c r="G60" s="15">
        <f t="shared" si="0"/>
        <v>9848.5426847662129</v>
      </c>
    </row>
    <row r="61" spans="1:7" x14ac:dyDescent="0.3">
      <c r="A61" s="2" t="s">
        <v>10</v>
      </c>
      <c r="B61" s="22">
        <v>20132</v>
      </c>
      <c r="C61" s="12">
        <f>female!C61+male!C61</f>
        <v>9400</v>
      </c>
      <c r="D61" s="13">
        <f>female!D61+male!D61</f>
        <v>0.28563614816615518</v>
      </c>
      <c r="E61" s="14">
        <f>female!E61+male!E61</f>
        <v>91731709.409999996</v>
      </c>
      <c r="F61" s="13">
        <f>female!F61+male!F61</f>
        <v>0.26124790478649063</v>
      </c>
      <c r="G61" s="15">
        <f t="shared" si="0"/>
        <v>9758.692490425532</v>
      </c>
    </row>
    <row r="62" spans="1:7" x14ac:dyDescent="0.3">
      <c r="A62" s="2" t="s">
        <v>10</v>
      </c>
      <c r="B62" s="22">
        <v>20141</v>
      </c>
      <c r="C62" s="12">
        <f>female!C62+male!C62</f>
        <v>8706</v>
      </c>
      <c r="D62" s="13">
        <f>female!D62+male!D62</f>
        <v>0.29721425645227367</v>
      </c>
      <c r="E62" s="14">
        <f>female!E62+male!E62</f>
        <v>83903419.669999987</v>
      </c>
      <c r="F62" s="13">
        <f>female!F62+male!F62</f>
        <v>0.27147375597294299</v>
      </c>
      <c r="G62" s="15">
        <f t="shared" si="0"/>
        <v>9637.4247266253151</v>
      </c>
    </row>
    <row r="63" spans="1:7" x14ac:dyDescent="0.3">
      <c r="A63" s="2" t="s">
        <v>10</v>
      </c>
      <c r="B63" s="22">
        <v>20142</v>
      </c>
      <c r="C63" s="12">
        <f>female!C63+male!C63</f>
        <v>9181</v>
      </c>
      <c r="D63" s="13">
        <f>female!D63+male!D63</f>
        <v>0.28996904807024193</v>
      </c>
      <c r="E63" s="14">
        <f>female!E63+male!E63</f>
        <v>97347701.460000008</v>
      </c>
      <c r="F63" s="13">
        <f>female!F63+male!F63</f>
        <v>0.26691880878245</v>
      </c>
      <c r="G63" s="15">
        <f t="shared" si="0"/>
        <v>10603.169748393422</v>
      </c>
    </row>
    <row r="64" spans="1:7" x14ac:dyDescent="0.3">
      <c r="A64" s="2" t="s">
        <v>10</v>
      </c>
      <c r="B64" s="22">
        <v>20151</v>
      </c>
      <c r="C64" s="12">
        <f>female!C64+male!C64</f>
        <v>9524</v>
      </c>
      <c r="D64" s="13">
        <f>female!D64+male!D64</f>
        <v>0.30276250119210352</v>
      </c>
      <c r="E64" s="14">
        <f>female!E64+male!E64</f>
        <v>95446222.769999996</v>
      </c>
      <c r="F64" s="13">
        <f>female!F64+male!F64</f>
        <v>0.28151274317709984</v>
      </c>
      <c r="G64" s="15">
        <f t="shared" si="0"/>
        <v>10021.652957790844</v>
      </c>
    </row>
    <row r="65" spans="1:7" x14ac:dyDescent="0.3">
      <c r="A65" s="2" t="s">
        <v>10</v>
      </c>
      <c r="B65" s="22">
        <v>20152</v>
      </c>
      <c r="C65" s="12">
        <f>female!C65+male!C65</f>
        <v>10491</v>
      </c>
      <c r="D65" s="13">
        <f>female!D65+male!D65</f>
        <v>0.29926403468735735</v>
      </c>
      <c r="E65" s="14">
        <f>female!E65+male!E65</f>
        <v>117313257.06999999</v>
      </c>
      <c r="F65" s="13">
        <f>female!F65+male!F65</f>
        <v>0.27880024195021602</v>
      </c>
      <c r="G65" s="15">
        <f t="shared" si="0"/>
        <v>11182.275957487369</v>
      </c>
    </row>
    <row r="66" spans="1:7" x14ac:dyDescent="0.3">
      <c r="A66" s="2" t="s">
        <v>10</v>
      </c>
      <c r="B66" s="22">
        <v>20161</v>
      </c>
      <c r="C66" s="12">
        <f>female!C66+male!C66</f>
        <v>9894</v>
      </c>
      <c r="D66" s="13">
        <f>female!D66+male!D66</f>
        <v>0.30417806745165554</v>
      </c>
      <c r="E66" s="14">
        <f>female!E66+male!E66</f>
        <v>107141763.14</v>
      </c>
      <c r="F66" s="13">
        <f>female!F66+male!F66</f>
        <v>0.284815829699405</v>
      </c>
      <c r="G66" s="15">
        <f t="shared" si="0"/>
        <v>10828.963325247625</v>
      </c>
    </row>
    <row r="67" spans="1:7" x14ac:dyDescent="0.3">
      <c r="A67" s="2" t="s">
        <v>10</v>
      </c>
      <c r="B67" s="22">
        <v>20162</v>
      </c>
      <c r="C67" s="12">
        <f>female!C67+male!C67</f>
        <v>11656</v>
      </c>
      <c r="D67" s="13">
        <f>female!D67+male!D67</f>
        <v>0.30514686632807997</v>
      </c>
      <c r="E67" s="14">
        <f>female!E67+male!E67</f>
        <v>111178639.01000001</v>
      </c>
      <c r="F67" s="13">
        <f>female!F67+male!F67</f>
        <v>0.26979679479354668</v>
      </c>
      <c r="G67" s="15">
        <f t="shared" si="0"/>
        <v>9538.3183776595743</v>
      </c>
    </row>
    <row r="68" spans="1:7" x14ac:dyDescent="0.3">
      <c r="A68" s="2" t="s">
        <v>10</v>
      </c>
      <c r="B68" s="22">
        <v>20171</v>
      </c>
      <c r="C68" s="12">
        <f>female!C68+male!C68</f>
        <v>10374</v>
      </c>
      <c r="D68" s="13">
        <f>female!D68+male!D68</f>
        <v>0.30860304616849121</v>
      </c>
      <c r="E68" s="14">
        <f>female!E68+male!E68</f>
        <v>97505307.640000001</v>
      </c>
      <c r="F68" s="13">
        <f>female!F68+male!F68</f>
        <v>0.28703614629133545</v>
      </c>
      <c r="G68" s="15">
        <f t="shared" si="0"/>
        <v>9399.0078696741857</v>
      </c>
    </row>
    <row r="69" spans="1:7" x14ac:dyDescent="0.3">
      <c r="A69" s="2" t="s">
        <v>10</v>
      </c>
      <c r="B69" s="22">
        <v>20172</v>
      </c>
      <c r="C69" s="12">
        <f>female!C69+male!C69</f>
        <v>12048</v>
      </c>
      <c r="D69" s="13">
        <f>female!D69+male!D69</f>
        <v>0.3092640603742588</v>
      </c>
      <c r="E69" s="14">
        <f>female!E69+male!E69</f>
        <v>114463101.34999999</v>
      </c>
      <c r="F69" s="13">
        <f>female!F69+male!F69</f>
        <v>0.28814706169080245</v>
      </c>
      <c r="G69" s="15">
        <f t="shared" si="0"/>
        <v>9500.5894214807431</v>
      </c>
    </row>
    <row r="70" spans="1:7" x14ac:dyDescent="0.3">
      <c r="A70" s="2" t="s">
        <v>10</v>
      </c>
      <c r="B70" s="22">
        <v>20181</v>
      </c>
      <c r="C70" s="12">
        <f>female!C70+male!C70</f>
        <v>10694</v>
      </c>
      <c r="D70" s="13">
        <f>female!D70+male!D70</f>
        <v>0.31565276424923994</v>
      </c>
      <c r="E70" s="14">
        <f>female!E70+male!E70</f>
        <v>101335023.25999999</v>
      </c>
      <c r="F70" s="13">
        <f>female!F70+male!F70</f>
        <v>0.29754608140411493</v>
      </c>
      <c r="G70" s="15">
        <f t="shared" si="0"/>
        <v>9475.8764971011769</v>
      </c>
    </row>
    <row r="71" spans="1:7" x14ac:dyDescent="0.3">
      <c r="A71" s="2" t="s">
        <v>10</v>
      </c>
      <c r="B71" s="22">
        <v>20182</v>
      </c>
      <c r="C71" s="12">
        <f>female!C71+male!C71</f>
        <v>12146</v>
      </c>
      <c r="D71" s="13">
        <f>female!D71+male!D71</f>
        <v>0.31610451800957734</v>
      </c>
      <c r="E71" s="14">
        <f>female!E71+male!E71</f>
        <v>114091459.33</v>
      </c>
      <c r="F71" s="13">
        <f>female!F71+male!F71</f>
        <v>0.29013166613279573</v>
      </c>
      <c r="G71" s="15">
        <f t="shared" ref="G71:G134" si="1">IFERROR(E71/C71,"-")</f>
        <v>9393.3360225588676</v>
      </c>
    </row>
    <row r="72" spans="1:7" x14ac:dyDescent="0.3">
      <c r="A72" s="2" t="s">
        <v>10</v>
      </c>
      <c r="B72" s="22">
        <v>20191</v>
      </c>
      <c r="C72" s="12">
        <f>female!C72+male!C72</f>
        <v>10905</v>
      </c>
      <c r="D72" s="13">
        <f>female!D72+male!D72</f>
        <v>0.31939196907125911</v>
      </c>
      <c r="E72" s="14">
        <f>female!E72+male!E72</f>
        <v>102825943.68000001</v>
      </c>
      <c r="F72" s="13">
        <f>female!F72+male!F72</f>
        <v>0.29587211326274243</v>
      </c>
      <c r="G72" s="15">
        <f t="shared" si="1"/>
        <v>9429.2474718019257</v>
      </c>
    </row>
    <row r="73" spans="1:7" x14ac:dyDescent="0.3">
      <c r="A73" s="2" t="s">
        <v>10</v>
      </c>
      <c r="B73" s="22">
        <v>20192</v>
      </c>
      <c r="C73" s="12">
        <f>female!C73+male!C73</f>
        <v>12279</v>
      </c>
      <c r="D73" s="13">
        <f>female!D73+male!D73</f>
        <v>0.31433032971533892</v>
      </c>
      <c r="E73" s="14">
        <f>female!E73+male!E73</f>
        <v>111535686.44</v>
      </c>
      <c r="F73" s="13">
        <f>female!F73+male!F73</f>
        <v>0.28245887223794963</v>
      </c>
      <c r="G73" s="15">
        <f t="shared" si="1"/>
        <v>9083.4503168010415</v>
      </c>
    </row>
    <row r="74" spans="1:7" x14ac:dyDescent="0.3">
      <c r="A74" s="2" t="s">
        <v>10</v>
      </c>
      <c r="B74" s="22">
        <v>20201</v>
      </c>
      <c r="C74" s="12">
        <f>female!C74+male!C74</f>
        <v>6424</v>
      </c>
      <c r="D74" s="13">
        <f>female!D74+male!D74</f>
        <v>0.32683795471890104</v>
      </c>
      <c r="E74" s="14">
        <f>female!E74+male!E74</f>
        <v>70411209.080000013</v>
      </c>
      <c r="F74" s="13">
        <f>female!F74+male!F74</f>
        <v>0.30543995542219404</v>
      </c>
      <c r="G74" s="15">
        <f t="shared" si="1"/>
        <v>10960.648985056041</v>
      </c>
    </row>
    <row r="75" spans="1:7" x14ac:dyDescent="0.3">
      <c r="A75" s="2" t="s">
        <v>10</v>
      </c>
      <c r="B75" s="22">
        <v>20202</v>
      </c>
      <c r="C75" s="12">
        <f>female!C75+male!C75</f>
        <v>8217</v>
      </c>
      <c r="D75" s="13">
        <f>female!D75+male!D75</f>
        <v>0.33114370919642133</v>
      </c>
      <c r="E75" s="14">
        <f>female!E75+male!E75</f>
        <v>84868241.379999995</v>
      </c>
      <c r="F75" s="13">
        <f>female!F75+male!F75</f>
        <v>0.2971981706220137</v>
      </c>
      <c r="G75" s="15">
        <f t="shared" si="1"/>
        <v>10328.373053425825</v>
      </c>
    </row>
    <row r="76" spans="1:7" x14ac:dyDescent="0.3">
      <c r="A76" s="2" t="s">
        <v>10</v>
      </c>
      <c r="B76" s="22">
        <v>20211</v>
      </c>
      <c r="C76" s="12">
        <f>female!C76+male!C76</f>
        <v>6297</v>
      </c>
      <c r="D76" s="13">
        <f>female!D76+male!D76</f>
        <v>0.34028640907862739</v>
      </c>
      <c r="E76" s="14">
        <f>female!E76+male!E76</f>
        <v>65832236.409999996</v>
      </c>
      <c r="F76" s="13">
        <f>female!F76+male!F76</f>
        <v>0.32529676829593801</v>
      </c>
      <c r="G76" s="15">
        <f t="shared" si="1"/>
        <v>10454.539687152612</v>
      </c>
    </row>
    <row r="77" spans="1:7" x14ac:dyDescent="0.3">
      <c r="A77" s="2" t="s">
        <v>10</v>
      </c>
      <c r="B77" s="22">
        <v>20212</v>
      </c>
      <c r="C77" s="12">
        <f>female!C77+male!C77</f>
        <v>9268</v>
      </c>
      <c r="D77" s="13">
        <f>female!D77+male!D77</f>
        <v>0.32233158279136087</v>
      </c>
      <c r="E77" s="14">
        <f>female!E77+male!E77</f>
        <v>88189673.379999995</v>
      </c>
      <c r="F77" s="13">
        <f>female!F77+male!F77</f>
        <v>0.28070316607488527</v>
      </c>
      <c r="G77" s="15">
        <f t="shared" si="1"/>
        <v>9515.5020910660332</v>
      </c>
    </row>
    <row r="78" spans="1:7" x14ac:dyDescent="0.3">
      <c r="A78" s="2" t="s">
        <v>10</v>
      </c>
      <c r="B78" s="22">
        <v>20221</v>
      </c>
      <c r="C78" s="12">
        <f>female!C78+male!C78</f>
        <v>8497</v>
      </c>
      <c r="D78" s="13">
        <f>female!D78+male!D78</f>
        <v>0.3286532064670844</v>
      </c>
      <c r="E78" s="14">
        <f>female!E78+male!E78</f>
        <v>76244264.180000007</v>
      </c>
      <c r="F78" s="13">
        <f>female!F78+male!F78</f>
        <v>0.29724004209813232</v>
      </c>
      <c r="G78" s="15">
        <f t="shared" si="1"/>
        <v>8973.0804024949994</v>
      </c>
    </row>
    <row r="79" spans="1:7" x14ac:dyDescent="0.3">
      <c r="A79" s="2" t="s">
        <v>10</v>
      </c>
      <c r="B79" s="22">
        <v>20222</v>
      </c>
      <c r="C79" s="12">
        <f>female!C79+male!C79</f>
        <v>9888</v>
      </c>
      <c r="D79" s="13">
        <f>female!D79+male!D79</f>
        <v>0.31895745298538758</v>
      </c>
      <c r="E79" s="14">
        <f>female!E79+male!E79</f>
        <v>92249997.150000006</v>
      </c>
      <c r="F79" s="13">
        <f>female!F79+male!F79</f>
        <v>0.28209730276881728</v>
      </c>
      <c r="G79" s="15">
        <f t="shared" si="1"/>
        <v>9329.4900030339813</v>
      </c>
    </row>
    <row r="80" spans="1:7" x14ac:dyDescent="0.3">
      <c r="A80" s="2" t="s">
        <v>10</v>
      </c>
      <c r="B80" s="22">
        <v>20231</v>
      </c>
      <c r="C80" s="12">
        <f>female!C80+male!C80</f>
        <v>9821</v>
      </c>
      <c r="D80" s="13">
        <f>female!D80+male!D80</f>
        <v>0.33043975640119783</v>
      </c>
      <c r="E80" s="14">
        <f>female!E80+male!E80</f>
        <v>85218947.359999999</v>
      </c>
      <c r="F80" s="13">
        <f>female!F80+male!F80</f>
        <v>0.30113339486048218</v>
      </c>
      <c r="G80" s="15">
        <f t="shared" si="1"/>
        <v>8677.2169188473672</v>
      </c>
    </row>
    <row r="81" spans="1:7" x14ac:dyDescent="0.3">
      <c r="A81" s="2" t="s">
        <v>10</v>
      </c>
      <c r="B81" s="22">
        <v>20232</v>
      </c>
      <c r="C81" s="12">
        <f>female!C81+male!C81</f>
        <v>11623</v>
      </c>
      <c r="D81" s="13">
        <f>female!D81+male!D81</f>
        <v>0.33172555511159313</v>
      </c>
      <c r="E81" s="14">
        <f>female!E81+male!E81</f>
        <v>97711723.49000001</v>
      </c>
      <c r="F81" s="13">
        <f>female!F81+male!F81</f>
        <v>0.30530311972321739</v>
      </c>
      <c r="G81" s="15">
        <f t="shared" si="1"/>
        <v>8406.7558711176116</v>
      </c>
    </row>
    <row r="82" spans="1:7" x14ac:dyDescent="0.3">
      <c r="A82" s="2" t="s">
        <v>10</v>
      </c>
      <c r="B82" s="22">
        <v>20241</v>
      </c>
      <c r="C82" s="12">
        <f>female!C82+male!C82</f>
        <v>10814</v>
      </c>
      <c r="D82" s="13">
        <f>female!D82+male!D82</f>
        <v>0.33445705625831196</v>
      </c>
      <c r="E82" s="14">
        <f>female!E82+male!E82</f>
        <v>83430885.590000004</v>
      </c>
      <c r="F82" s="13">
        <f>female!F82+male!F82</f>
        <v>0.31903139587362273</v>
      </c>
      <c r="G82" s="15">
        <f t="shared" si="1"/>
        <v>7715.0809681893843</v>
      </c>
    </row>
    <row r="83" spans="1:7" x14ac:dyDescent="0.3">
      <c r="A83" s="2" t="s">
        <v>10</v>
      </c>
      <c r="B83" s="22">
        <v>20242</v>
      </c>
      <c r="C83" s="12">
        <f>female!C83+male!C83</f>
        <v>12356</v>
      </c>
      <c r="D83" s="13">
        <f>female!D83+male!D83</f>
        <v>0.33814997263273128</v>
      </c>
      <c r="E83" s="14">
        <f>female!E83+male!E83</f>
        <v>86177711.120000005</v>
      </c>
      <c r="F83" s="13">
        <f>female!F83+male!F83</f>
        <v>0.31927066905603219</v>
      </c>
      <c r="G83" s="15">
        <f t="shared" si="1"/>
        <v>6974.563865328586</v>
      </c>
    </row>
    <row r="84" spans="1:7" x14ac:dyDescent="0.3">
      <c r="A84" s="2" t="s">
        <v>10</v>
      </c>
      <c r="B84" s="22">
        <v>20251</v>
      </c>
      <c r="C84" s="12">
        <f>female!C84+male!C84</f>
        <v>11551</v>
      </c>
      <c r="D84" s="13">
        <f>female!D84+male!D84</f>
        <v>0.35233650561249391</v>
      </c>
      <c r="E84" s="14">
        <f>female!E84+male!E84</f>
        <v>65795213.909999996</v>
      </c>
      <c r="F84" s="13">
        <f>female!F84+male!F84</f>
        <v>0.33859054928590038</v>
      </c>
      <c r="G84" s="15">
        <f t="shared" si="1"/>
        <v>5696.0621513288888</v>
      </c>
    </row>
    <row r="85" spans="1:7" x14ac:dyDescent="0.3">
      <c r="A85" s="2" t="s">
        <v>10</v>
      </c>
      <c r="B85" s="22">
        <v>20252</v>
      </c>
      <c r="C85" s="12">
        <f>female!C85+male!C85</f>
        <v>12341</v>
      </c>
      <c r="D85" s="13">
        <f>female!D85+male!D85</f>
        <v>0.34910891089108909</v>
      </c>
      <c r="E85" s="14">
        <f>female!E85+male!E85</f>
        <v>45980706.260000005</v>
      </c>
      <c r="F85" s="13">
        <f>female!F85+male!F85</f>
        <v>0.33433777437768319</v>
      </c>
      <c r="G85" s="15">
        <f t="shared" si="1"/>
        <v>3725.849303946196</v>
      </c>
    </row>
    <row r="86" spans="1:7" ht="12.5" customHeight="1" x14ac:dyDescent="0.3">
      <c r="A86" s="2" t="s">
        <v>10</v>
      </c>
      <c r="B86" s="22">
        <v>20261</v>
      </c>
      <c r="C86" s="12">
        <f>female!C86+male!C86</f>
        <v>6728</v>
      </c>
      <c r="D86" s="13">
        <f>female!D86+male!D86</f>
        <v>0.35785330567523005</v>
      </c>
      <c r="E86" s="14">
        <f>female!E86+male!E86</f>
        <v>10926805.9</v>
      </c>
      <c r="F86" s="13">
        <f>female!F86+male!F86</f>
        <v>0.34954523814153482</v>
      </c>
      <c r="G86" s="15">
        <f t="shared" si="1"/>
        <v>1624.0793549346017</v>
      </c>
    </row>
    <row r="87" spans="1:7" x14ac:dyDescent="0.3">
      <c r="A87" s="2" t="s">
        <v>11</v>
      </c>
      <c r="B87" s="22">
        <v>20131</v>
      </c>
      <c r="C87" s="12">
        <f>female!C87+male!C87</f>
        <v>8481</v>
      </c>
      <c r="D87" s="13">
        <f>female!D87+male!D87</f>
        <v>0.31197351480595914</v>
      </c>
      <c r="E87" s="14">
        <f>female!E87+male!E87</f>
        <v>92910949.209999993</v>
      </c>
      <c r="F87" s="13">
        <f>female!F87+male!F87</f>
        <v>0.32647876473560156</v>
      </c>
      <c r="G87" s="15">
        <f t="shared" si="1"/>
        <v>10955.187974295482</v>
      </c>
    </row>
    <row r="88" spans="1:7" x14ac:dyDescent="0.3">
      <c r="A88" s="2" t="s">
        <v>11</v>
      </c>
      <c r="B88" s="22">
        <v>20132</v>
      </c>
      <c r="C88" s="12">
        <f>female!C88+male!C88</f>
        <v>10283</v>
      </c>
      <c r="D88" s="13">
        <f>female!D88+male!D88</f>
        <v>0.31246771399920992</v>
      </c>
      <c r="E88" s="14">
        <f>female!E88+male!E88</f>
        <v>117954704.33</v>
      </c>
      <c r="F88" s="13">
        <f>female!F88+male!F88</f>
        <v>0.33592984982097363</v>
      </c>
      <c r="G88" s="15">
        <f t="shared" si="1"/>
        <v>11470.845505202762</v>
      </c>
    </row>
    <row r="89" spans="1:7" x14ac:dyDescent="0.3">
      <c r="A89" s="2" t="s">
        <v>11</v>
      </c>
      <c r="B89" s="22">
        <v>20141</v>
      </c>
      <c r="C89" s="12">
        <f>female!C89+male!C89</f>
        <v>9250</v>
      </c>
      <c r="D89" s="13">
        <f>female!D89+male!D89</f>
        <v>0.31578588010378261</v>
      </c>
      <c r="E89" s="14">
        <f>female!E89+male!E89</f>
        <v>106629646.42</v>
      </c>
      <c r="F89" s="13">
        <f>female!F89+male!F89</f>
        <v>0.34500561151805403</v>
      </c>
      <c r="G89" s="15">
        <f t="shared" si="1"/>
        <v>11527.529342702703</v>
      </c>
    </row>
    <row r="90" spans="1:7" x14ac:dyDescent="0.3">
      <c r="A90" s="2" t="s">
        <v>11</v>
      </c>
      <c r="B90" s="22">
        <v>20142</v>
      </c>
      <c r="C90" s="12">
        <f>female!C90+male!C90</f>
        <v>9403</v>
      </c>
      <c r="D90" s="13">
        <f>female!D90+male!D90</f>
        <v>0.29698060766849854</v>
      </c>
      <c r="E90" s="14">
        <f>female!E90+male!E90</f>
        <v>111242607.95</v>
      </c>
      <c r="F90" s="13">
        <f>female!F90+male!F90</f>
        <v>0.30501741648278979</v>
      </c>
      <c r="G90" s="15">
        <f t="shared" si="1"/>
        <v>11830.544289056685</v>
      </c>
    </row>
    <row r="91" spans="1:7" x14ac:dyDescent="0.3">
      <c r="A91" s="2" t="s">
        <v>11</v>
      </c>
      <c r="B91" s="22">
        <v>20151</v>
      </c>
      <c r="C91" s="12">
        <f>female!C91+male!C91</f>
        <v>9521</v>
      </c>
      <c r="D91" s="13">
        <f>female!D91+male!D91</f>
        <v>0.30266713291159364</v>
      </c>
      <c r="E91" s="14">
        <f>female!E91+male!E91</f>
        <v>112965354.25</v>
      </c>
      <c r="F91" s="13">
        <f>female!F91+male!F91</f>
        <v>0.33318434020718402</v>
      </c>
      <c r="G91" s="15">
        <f t="shared" si="1"/>
        <v>11864.862330637538</v>
      </c>
    </row>
    <row r="92" spans="1:7" x14ac:dyDescent="0.3">
      <c r="A92" s="2" t="s">
        <v>11</v>
      </c>
      <c r="B92" s="22">
        <v>20152</v>
      </c>
      <c r="C92" s="12">
        <f>female!C92+male!C92</f>
        <v>10054</v>
      </c>
      <c r="D92" s="13">
        <f>female!D92+male!D92</f>
        <v>0.28679826563213145</v>
      </c>
      <c r="E92" s="14">
        <f>female!E92+male!E92</f>
        <v>132583245.41</v>
      </c>
      <c r="F92" s="13">
        <f>female!F92+male!F92</f>
        <v>0.31509005735640405</v>
      </c>
      <c r="G92" s="15">
        <f t="shared" si="1"/>
        <v>13187.114124726477</v>
      </c>
    </row>
    <row r="93" spans="1:7" x14ac:dyDescent="0.3">
      <c r="A93" s="2" t="s">
        <v>11</v>
      </c>
      <c r="B93" s="22">
        <v>20161</v>
      </c>
      <c r="C93" s="12">
        <f>female!C93+male!C93</f>
        <v>9386</v>
      </c>
      <c r="D93" s="13">
        <f>female!D93+male!D93</f>
        <v>0.28856027300396592</v>
      </c>
      <c r="E93" s="14">
        <f>female!E93+male!E93</f>
        <v>116961743.27</v>
      </c>
      <c r="F93" s="13">
        <f>female!F93+male!F93</f>
        <v>0.31092036360279973</v>
      </c>
      <c r="G93" s="15">
        <f t="shared" si="1"/>
        <v>12461.29802578308</v>
      </c>
    </row>
    <row r="94" spans="1:7" x14ac:dyDescent="0.3">
      <c r="A94" s="2" t="s">
        <v>11</v>
      </c>
      <c r="B94" s="22">
        <v>20162</v>
      </c>
      <c r="C94" s="12">
        <f>female!C94+male!C94</f>
        <v>10614</v>
      </c>
      <c r="D94" s="13">
        <f>female!D94+male!D94</f>
        <v>0.2778679512016336</v>
      </c>
      <c r="E94" s="14">
        <f>female!E94+male!E94</f>
        <v>121974509.91</v>
      </c>
      <c r="F94" s="13">
        <f>female!F94+male!F94</f>
        <v>0.29599509504043975</v>
      </c>
      <c r="G94" s="15">
        <f t="shared" si="1"/>
        <v>11491.851319954776</v>
      </c>
    </row>
    <row r="95" spans="1:7" x14ac:dyDescent="0.3">
      <c r="A95" s="2" t="s">
        <v>11</v>
      </c>
      <c r="B95" s="22">
        <v>20171</v>
      </c>
      <c r="C95" s="12">
        <f>female!C95+male!C95</f>
        <v>9424</v>
      </c>
      <c r="D95" s="13">
        <f>female!D95+male!D95</f>
        <v>0.2803426939552594</v>
      </c>
      <c r="E95" s="14">
        <f>female!E95+male!E95</f>
        <v>103902595.2</v>
      </c>
      <c r="F95" s="13">
        <f>female!F95+male!F95</f>
        <v>0.30586848283161427</v>
      </c>
      <c r="G95" s="15">
        <f t="shared" si="1"/>
        <v>11025.317826825127</v>
      </c>
    </row>
    <row r="96" spans="1:7" x14ac:dyDescent="0.3">
      <c r="A96" s="2" t="s">
        <v>11</v>
      </c>
      <c r="B96" s="22">
        <v>20172</v>
      </c>
      <c r="C96" s="12">
        <f>female!C96+male!C96</f>
        <v>10571</v>
      </c>
      <c r="D96" s="13">
        <f>female!D96+male!D96</f>
        <v>0.27135046333136537</v>
      </c>
      <c r="E96" s="14">
        <f>female!E96+male!E96</f>
        <v>118094839.75</v>
      </c>
      <c r="F96" s="13">
        <f>female!F96+male!F96</f>
        <v>0.29728952538825015</v>
      </c>
      <c r="G96" s="15">
        <f t="shared" si="1"/>
        <v>11171.586392015892</v>
      </c>
    </row>
    <row r="97" spans="1:7" x14ac:dyDescent="0.3">
      <c r="A97" s="2" t="s">
        <v>11</v>
      </c>
      <c r="B97" s="22">
        <v>20181</v>
      </c>
      <c r="C97" s="12">
        <f>female!C97+male!C97</f>
        <v>9370</v>
      </c>
      <c r="D97" s="13">
        <f>female!D97+male!D97</f>
        <v>0.27657250804333067</v>
      </c>
      <c r="E97" s="14">
        <f>female!E97+male!E97</f>
        <v>103834511.06999999</v>
      </c>
      <c r="F97" s="13">
        <f>female!F97+male!F97</f>
        <v>0.30488523009582325</v>
      </c>
      <c r="G97" s="15">
        <f t="shared" si="1"/>
        <v>11081.591362860192</v>
      </c>
    </row>
    <row r="98" spans="1:7" x14ac:dyDescent="0.3">
      <c r="A98" s="2" t="s">
        <v>11</v>
      </c>
      <c r="B98" s="22">
        <v>20182</v>
      </c>
      <c r="C98" s="12">
        <f>female!C98+male!C98</f>
        <v>10156</v>
      </c>
      <c r="D98" s="13">
        <f>female!D98+male!D98</f>
        <v>0.26431397043514471</v>
      </c>
      <c r="E98" s="14">
        <f>female!E98+male!E98</f>
        <v>113591364.19</v>
      </c>
      <c r="F98" s="13">
        <f>female!F98+male!F98</f>
        <v>0.28885993696879719</v>
      </c>
      <c r="G98" s="15">
        <f t="shared" si="1"/>
        <v>11184.655788696336</v>
      </c>
    </row>
    <row r="99" spans="1:7" x14ac:dyDescent="0.3">
      <c r="A99" s="2" t="s">
        <v>11</v>
      </c>
      <c r="B99" s="22">
        <v>20191</v>
      </c>
      <c r="C99" s="12">
        <f>female!C99+male!C99</f>
        <v>9230</v>
      </c>
      <c r="D99" s="13">
        <f>female!D99+male!D99</f>
        <v>0.27033359693055681</v>
      </c>
      <c r="E99" s="14">
        <f>female!E99+male!E99</f>
        <v>104470331.16</v>
      </c>
      <c r="F99" s="13">
        <f>female!F99+male!F99</f>
        <v>0.30060368567840146</v>
      </c>
      <c r="G99" s="15">
        <f t="shared" si="1"/>
        <v>11318.562422535211</v>
      </c>
    </row>
    <row r="100" spans="1:7" x14ac:dyDescent="0.3">
      <c r="A100" s="2" t="s">
        <v>11</v>
      </c>
      <c r="B100" s="22">
        <v>20192</v>
      </c>
      <c r="C100" s="12">
        <f>female!C100+male!C100</f>
        <v>10353</v>
      </c>
      <c r="D100" s="13">
        <f>female!D100+male!D100</f>
        <v>0.26502662297767765</v>
      </c>
      <c r="E100" s="14">
        <f>female!E100+male!E100</f>
        <v>114567834.97</v>
      </c>
      <c r="F100" s="13">
        <f>female!F100+male!F100</f>
        <v>0.29013764556672178</v>
      </c>
      <c r="G100" s="15">
        <f t="shared" si="1"/>
        <v>11066.148456486042</v>
      </c>
    </row>
    <row r="101" spans="1:7" x14ac:dyDescent="0.3">
      <c r="A101" s="2" t="s">
        <v>11</v>
      </c>
      <c r="B101" s="22">
        <v>20201</v>
      </c>
      <c r="C101" s="12">
        <f>female!C101+male!C101</f>
        <v>5196</v>
      </c>
      <c r="D101" s="13">
        <f>female!D101+male!D101</f>
        <v>0.26436021368608498</v>
      </c>
      <c r="E101" s="14">
        <f>female!E101+male!E101</f>
        <v>65937766.619999997</v>
      </c>
      <c r="F101" s="13">
        <f>female!F101+male!F101</f>
        <v>0.2860344078762953</v>
      </c>
      <c r="G101" s="15">
        <f t="shared" si="1"/>
        <v>12690.10135103926</v>
      </c>
    </row>
    <row r="102" spans="1:7" x14ac:dyDescent="0.3">
      <c r="A102" s="2" t="s">
        <v>11</v>
      </c>
      <c r="B102" s="22">
        <v>20202</v>
      </c>
      <c r="C102" s="12">
        <f>female!C102+male!C102</f>
        <v>6203</v>
      </c>
      <c r="D102" s="13">
        <f>female!D102+male!D102</f>
        <v>0.24997985008462964</v>
      </c>
      <c r="E102" s="14">
        <f>female!E102+male!E102</f>
        <v>79395290.699999988</v>
      </c>
      <c r="F102" s="13">
        <f>female!F102+male!F102</f>
        <v>0.27803256870129545</v>
      </c>
      <c r="G102" s="15">
        <f t="shared" si="1"/>
        <v>12799.498742543929</v>
      </c>
    </row>
    <row r="103" spans="1:7" x14ac:dyDescent="0.3">
      <c r="A103" s="2" t="s">
        <v>11</v>
      </c>
      <c r="B103" s="22">
        <v>20211</v>
      </c>
      <c r="C103" s="12">
        <f>female!C103+male!C103</f>
        <v>4608</v>
      </c>
      <c r="D103" s="13">
        <f>female!D103+male!D103</f>
        <v>0.24901378005944341</v>
      </c>
      <c r="E103" s="14">
        <f>female!E103+male!E103</f>
        <v>55191158.969999999</v>
      </c>
      <c r="F103" s="13">
        <f>female!F103+male!F103</f>
        <v>0.27271602227873287</v>
      </c>
      <c r="G103" s="15">
        <f t="shared" si="1"/>
        <v>11977.248040364582</v>
      </c>
    </row>
    <row r="104" spans="1:7" x14ac:dyDescent="0.3">
      <c r="A104" s="2" t="s">
        <v>11</v>
      </c>
      <c r="B104" s="22">
        <v>20212</v>
      </c>
      <c r="C104" s="12">
        <f>female!C104+male!C104</f>
        <v>7200</v>
      </c>
      <c r="D104" s="13">
        <f>female!D104+male!D104</f>
        <v>0.25040865301012072</v>
      </c>
      <c r="E104" s="14">
        <f>female!E104+male!E104</f>
        <v>87914425.609999999</v>
      </c>
      <c r="F104" s="13">
        <f>female!F104+male!F104</f>
        <v>0.27982706666853946</v>
      </c>
      <c r="G104" s="15">
        <f t="shared" si="1"/>
        <v>12210.336890277778</v>
      </c>
    </row>
    <row r="105" spans="1:7" x14ac:dyDescent="0.3">
      <c r="A105" s="2" t="s">
        <v>11</v>
      </c>
      <c r="B105" s="22">
        <v>20221</v>
      </c>
      <c r="C105" s="12">
        <f>female!C105+male!C105</f>
        <v>6693</v>
      </c>
      <c r="D105" s="13">
        <f>female!D105+male!D105</f>
        <v>0.25887676955210026</v>
      </c>
      <c r="E105" s="14">
        <f>female!E105+male!E105</f>
        <v>73620239.599999994</v>
      </c>
      <c r="F105" s="13">
        <f>female!F105+male!F105</f>
        <v>0.28701022107468632</v>
      </c>
      <c r="G105" s="15">
        <f t="shared" si="1"/>
        <v>10999.587569102046</v>
      </c>
    </row>
    <row r="106" spans="1:7" x14ac:dyDescent="0.3">
      <c r="A106" s="2" t="s">
        <v>11</v>
      </c>
      <c r="B106" s="22">
        <v>20222</v>
      </c>
      <c r="C106" s="12">
        <f>female!C106+male!C106</f>
        <v>7899</v>
      </c>
      <c r="D106" s="13">
        <f>female!D106+male!D106</f>
        <v>0.25479823231508664</v>
      </c>
      <c r="E106" s="14">
        <f>female!E106+male!E106</f>
        <v>90822021.430000007</v>
      </c>
      <c r="F106" s="13">
        <f>female!F106+male!F106</f>
        <v>0.27773060237340857</v>
      </c>
      <c r="G106" s="15">
        <f t="shared" si="1"/>
        <v>11497.913840992531</v>
      </c>
    </row>
    <row r="107" spans="1:7" x14ac:dyDescent="0.3">
      <c r="A107" s="2" t="s">
        <v>11</v>
      </c>
      <c r="B107" s="22">
        <v>20231</v>
      </c>
      <c r="C107" s="12">
        <f>female!C107+male!C107</f>
        <v>7637</v>
      </c>
      <c r="D107" s="13">
        <f>female!D107+male!D107</f>
        <v>0.25695636082231421</v>
      </c>
      <c r="E107" s="14">
        <f>female!E107+male!E107</f>
        <v>77964426.150000006</v>
      </c>
      <c r="F107" s="13">
        <f>female!F107+male!F107</f>
        <v>0.27549850182635316</v>
      </c>
      <c r="G107" s="15">
        <f t="shared" si="1"/>
        <v>10208.776502553359</v>
      </c>
    </row>
    <row r="108" spans="1:7" x14ac:dyDescent="0.3">
      <c r="A108" s="2" t="s">
        <v>11</v>
      </c>
      <c r="B108" s="22">
        <v>20232</v>
      </c>
      <c r="C108" s="12">
        <f>female!C108+male!C108</f>
        <v>8691</v>
      </c>
      <c r="D108" s="13">
        <f>female!D108+male!D108</f>
        <v>0.24804497973628631</v>
      </c>
      <c r="E108" s="14">
        <f>female!E108+male!E108</f>
        <v>86357765.040000007</v>
      </c>
      <c r="F108" s="13">
        <f>female!F108+male!F108</f>
        <v>0.26982734657970564</v>
      </c>
      <c r="G108" s="15">
        <f t="shared" si="1"/>
        <v>9936.4589851570599</v>
      </c>
    </row>
    <row r="109" spans="1:7" x14ac:dyDescent="0.3">
      <c r="A109" s="2" t="s">
        <v>11</v>
      </c>
      <c r="B109" s="22">
        <v>20241</v>
      </c>
      <c r="C109" s="12">
        <f>female!C109+male!C109</f>
        <v>8022</v>
      </c>
      <c r="D109" s="13">
        <f>female!D109+male!D109</f>
        <v>0.24810565057371725</v>
      </c>
      <c r="E109" s="14">
        <f>female!E109+male!E109</f>
        <v>67822417.719999999</v>
      </c>
      <c r="F109" s="13">
        <f>female!F109+male!F109</f>
        <v>0.25934616951170164</v>
      </c>
      <c r="G109" s="15">
        <f t="shared" si="1"/>
        <v>8454.5521964597356</v>
      </c>
    </row>
    <row r="110" spans="1:7" x14ac:dyDescent="0.3">
      <c r="A110" s="2" t="s">
        <v>11</v>
      </c>
      <c r="B110" s="22">
        <v>20242</v>
      </c>
      <c r="C110" s="12">
        <f>female!C110+male!C110</f>
        <v>8952</v>
      </c>
      <c r="D110" s="13">
        <f>female!D110+male!D110</f>
        <v>0.24499178981937603</v>
      </c>
      <c r="E110" s="14">
        <f>female!E110+male!E110</f>
        <v>68641481.980000004</v>
      </c>
      <c r="F110" s="13">
        <f>female!F110+male!F110</f>
        <v>0.25430255215569453</v>
      </c>
      <c r="G110" s="15">
        <f t="shared" si="1"/>
        <v>7667.7258690795361</v>
      </c>
    </row>
    <row r="111" spans="1:7" x14ac:dyDescent="0.3">
      <c r="A111" s="2" t="s">
        <v>11</v>
      </c>
      <c r="B111" s="22">
        <v>20251</v>
      </c>
      <c r="C111" s="12">
        <f>female!C111+male!C111</f>
        <v>8268</v>
      </c>
      <c r="D111" s="13">
        <f>female!D111+male!D111</f>
        <v>0.25219619326500731</v>
      </c>
      <c r="E111" s="14">
        <f>female!E111+male!E111</f>
        <v>50830298.619999997</v>
      </c>
      <c r="F111" s="13">
        <f>female!F111+male!F111</f>
        <v>0.26157918953883585</v>
      </c>
      <c r="G111" s="15">
        <f t="shared" si="1"/>
        <v>6147.8348597000477</v>
      </c>
    </row>
    <row r="112" spans="1:7" x14ac:dyDescent="0.3">
      <c r="A112" s="2" t="s">
        <v>11</v>
      </c>
      <c r="B112" s="22">
        <v>20252</v>
      </c>
      <c r="C112" s="12">
        <f>female!C112+male!C112</f>
        <v>8732</v>
      </c>
      <c r="D112" s="13">
        <f>female!D112+male!D112</f>
        <v>0.24701555869872699</v>
      </c>
      <c r="E112" s="14">
        <f>female!E112+male!E112</f>
        <v>34136745.219999999</v>
      </c>
      <c r="F112" s="13">
        <f>female!F112+male!F112</f>
        <v>0.24821722739133964</v>
      </c>
      <c r="G112" s="15">
        <f t="shared" si="1"/>
        <v>3909.3844732020152</v>
      </c>
    </row>
    <row r="113" spans="1:7" x14ac:dyDescent="0.3">
      <c r="A113" s="2" t="s">
        <v>11</v>
      </c>
      <c r="B113" s="22">
        <v>20261</v>
      </c>
      <c r="C113" s="12">
        <f>female!C113+male!C113</f>
        <v>4955</v>
      </c>
      <c r="D113" s="13">
        <f>female!D113+male!D113</f>
        <v>0.26354981118025639</v>
      </c>
      <c r="E113" s="14">
        <f>female!E113+male!E113</f>
        <v>8116661.9800000004</v>
      </c>
      <c r="F113" s="13">
        <f>female!F113+male!F113</f>
        <v>0.25964957835605385</v>
      </c>
      <c r="G113" s="15">
        <f t="shared" si="1"/>
        <v>1638.0750716448033</v>
      </c>
    </row>
    <row r="114" spans="1:7" x14ac:dyDescent="0.3">
      <c r="A114" s="2" t="s">
        <v>12</v>
      </c>
      <c r="B114" s="22">
        <v>20131</v>
      </c>
      <c r="C114" s="12">
        <f>female!C114+male!C114</f>
        <v>3740</v>
      </c>
      <c r="D114" s="13">
        <f>female!D114+male!D114</f>
        <v>0.13757586904542946</v>
      </c>
      <c r="E114" s="14">
        <f>female!E114+male!E114</f>
        <v>40587881.75</v>
      </c>
      <c r="F114" s="13">
        <f>female!F114+male!F114</f>
        <v>0.14262131223117946</v>
      </c>
      <c r="G114" s="15">
        <f t="shared" si="1"/>
        <v>10852.37479946524</v>
      </c>
    </row>
    <row r="115" spans="1:7" x14ac:dyDescent="0.3">
      <c r="A115" s="2" t="s">
        <v>12</v>
      </c>
      <c r="B115" s="22">
        <v>20132</v>
      </c>
      <c r="C115" s="12">
        <f>female!C115+male!C115</f>
        <v>4572</v>
      </c>
      <c r="D115" s="13">
        <f>female!D115+male!D115</f>
        <v>0.13892856057613417</v>
      </c>
      <c r="E115" s="14">
        <f>female!E115+male!E115</f>
        <v>53563766.090000004</v>
      </c>
      <c r="F115" s="13">
        <f>female!F115+male!F115</f>
        <v>0.15254726804383201</v>
      </c>
      <c r="G115" s="15">
        <f t="shared" si="1"/>
        <v>11715.609381014874</v>
      </c>
    </row>
    <row r="116" spans="1:7" x14ac:dyDescent="0.3">
      <c r="A116" s="2" t="s">
        <v>12</v>
      </c>
      <c r="B116" s="22">
        <v>20141</v>
      </c>
      <c r="C116" s="12">
        <f>female!C116+male!C116</f>
        <v>4186</v>
      </c>
      <c r="D116" s="13">
        <f>female!D116+male!D116</f>
        <v>0.14290591287723609</v>
      </c>
      <c r="E116" s="14">
        <f>female!E116+male!E116</f>
        <v>47734344.409999996</v>
      </c>
      <c r="F116" s="13">
        <f>female!F116+male!F116</f>
        <v>0.15444688448761953</v>
      </c>
      <c r="G116" s="15">
        <f t="shared" si="1"/>
        <v>11403.331201624462</v>
      </c>
    </row>
    <row r="117" spans="1:7" x14ac:dyDescent="0.3">
      <c r="A117" s="2" t="s">
        <v>12</v>
      </c>
      <c r="B117" s="22">
        <v>20142</v>
      </c>
      <c r="C117" s="12">
        <f>female!C117+male!C117</f>
        <v>4408</v>
      </c>
      <c r="D117" s="13">
        <f>female!D117+male!D117</f>
        <v>0.13922051670772534</v>
      </c>
      <c r="E117" s="14">
        <f>female!E117+male!E117</f>
        <v>51612948.989999995</v>
      </c>
      <c r="F117" s="13">
        <f>female!F117+male!F117</f>
        <v>0.14151815251458078</v>
      </c>
      <c r="G117" s="15">
        <f t="shared" si="1"/>
        <v>11708.926721869328</v>
      </c>
    </row>
    <row r="118" spans="1:7" x14ac:dyDescent="0.3">
      <c r="A118" s="2" t="s">
        <v>12</v>
      </c>
      <c r="B118" s="22">
        <v>20151</v>
      </c>
      <c r="C118" s="12">
        <f>female!C118+male!C118</f>
        <v>4527</v>
      </c>
      <c r="D118" s="13">
        <f>female!D118+male!D118</f>
        <v>0.14391073528944273</v>
      </c>
      <c r="E118" s="14">
        <f>female!E118+male!E118</f>
        <v>52259584.850000001</v>
      </c>
      <c r="F118" s="13">
        <f>female!F118+male!F118</f>
        <v>0.15413642008517492</v>
      </c>
      <c r="G118" s="15">
        <f t="shared" si="1"/>
        <v>11543.977214490833</v>
      </c>
    </row>
    <row r="119" spans="1:7" x14ac:dyDescent="0.3">
      <c r="A119" s="2" t="s">
        <v>12</v>
      </c>
      <c r="B119" s="22">
        <v>20152</v>
      </c>
      <c r="C119" s="12">
        <f>female!C119+male!C119</f>
        <v>4807</v>
      </c>
      <c r="D119" s="13">
        <f>female!D119+male!D119</f>
        <v>0.13712345960748518</v>
      </c>
      <c r="E119" s="14">
        <f>female!E119+male!E119</f>
        <v>60154922.43</v>
      </c>
      <c r="F119" s="13">
        <f>female!F119+male!F119</f>
        <v>0.14296088393465384</v>
      </c>
      <c r="G119" s="15">
        <f t="shared" si="1"/>
        <v>12514.025885167464</v>
      </c>
    </row>
    <row r="120" spans="1:7" x14ac:dyDescent="0.3">
      <c r="A120" s="2" t="s">
        <v>12</v>
      </c>
      <c r="B120" s="22">
        <v>20161</v>
      </c>
      <c r="C120" s="12">
        <f>female!C120+male!C120</f>
        <v>4740</v>
      </c>
      <c r="D120" s="13">
        <f>female!D120+male!D120</f>
        <v>0.14572508992529282</v>
      </c>
      <c r="E120" s="14">
        <f>female!E120+male!E120</f>
        <v>60192946.299999997</v>
      </c>
      <c r="F120" s="13">
        <f>female!F120+male!F120</f>
        <v>0.16001140395724711</v>
      </c>
      <c r="G120" s="15">
        <f t="shared" si="1"/>
        <v>12698.9338185654</v>
      </c>
    </row>
    <row r="121" spans="1:7" x14ac:dyDescent="0.3">
      <c r="A121" s="2" t="s">
        <v>12</v>
      </c>
      <c r="B121" s="22">
        <v>20162</v>
      </c>
      <c r="C121" s="12">
        <f>female!C121+male!C121</f>
        <v>5570</v>
      </c>
      <c r="D121" s="13">
        <f>female!D121+male!D121</f>
        <v>0.14581915283522698</v>
      </c>
      <c r="E121" s="14">
        <f>female!E121+male!E121</f>
        <v>64659936.700000003</v>
      </c>
      <c r="F121" s="13">
        <f>female!F121+male!F121</f>
        <v>0.1569100308166618</v>
      </c>
      <c r="G121" s="15">
        <f t="shared" si="1"/>
        <v>11608.606229802514</v>
      </c>
    </row>
    <row r="122" spans="1:7" x14ac:dyDescent="0.3">
      <c r="A122" s="2" t="s">
        <v>12</v>
      </c>
      <c r="B122" s="22">
        <v>20171</v>
      </c>
      <c r="C122" s="12">
        <f>female!C122+male!C122</f>
        <v>4853</v>
      </c>
      <c r="D122" s="13">
        <f>female!D122+male!D122</f>
        <v>0.14436577820085672</v>
      </c>
      <c r="E122" s="14">
        <f>female!E122+male!E122</f>
        <v>56103212.909999996</v>
      </c>
      <c r="F122" s="13">
        <f>female!F122+male!F122</f>
        <v>0.16515665062772883</v>
      </c>
      <c r="G122" s="15">
        <f t="shared" si="1"/>
        <v>11560.521926643312</v>
      </c>
    </row>
    <row r="123" spans="1:7" x14ac:dyDescent="0.3">
      <c r="A123" s="2" t="s">
        <v>12</v>
      </c>
      <c r="B123" s="22">
        <v>20172</v>
      </c>
      <c r="C123" s="12">
        <f>female!C123+male!C123</f>
        <v>5557</v>
      </c>
      <c r="D123" s="13">
        <f>female!D123+male!D123</f>
        <v>0.14264445414174604</v>
      </c>
      <c r="E123" s="14">
        <f>female!E123+male!E123</f>
        <v>66166070.709999993</v>
      </c>
      <c r="F123" s="13">
        <f>female!F123+male!F123</f>
        <v>0.16656510817765263</v>
      </c>
      <c r="G123" s="15">
        <f t="shared" si="1"/>
        <v>11906.796960590245</v>
      </c>
    </row>
    <row r="124" spans="1:7" x14ac:dyDescent="0.3">
      <c r="A124" s="2" t="s">
        <v>12</v>
      </c>
      <c r="B124" s="22">
        <v>20181</v>
      </c>
      <c r="C124" s="12">
        <f>female!C124+male!C124</f>
        <v>4983</v>
      </c>
      <c r="D124" s="13">
        <f>female!D124+male!D124</f>
        <v>0.14708226334897723</v>
      </c>
      <c r="E124" s="14">
        <f>female!E124+male!E124</f>
        <v>55744307.030000001</v>
      </c>
      <c r="F124" s="13">
        <f>female!F124+male!F124</f>
        <v>0.16367983727410412</v>
      </c>
      <c r="G124" s="15">
        <f t="shared" si="1"/>
        <v>11186.896855308047</v>
      </c>
    </row>
    <row r="125" spans="1:7" x14ac:dyDescent="0.3">
      <c r="A125" s="2" t="s">
        <v>12</v>
      </c>
      <c r="B125" s="22">
        <v>20182</v>
      </c>
      <c r="C125" s="12">
        <f>female!C125+male!C125</f>
        <v>5389</v>
      </c>
      <c r="D125" s="13">
        <f>female!D125+male!D125</f>
        <v>0.14025088486362691</v>
      </c>
      <c r="E125" s="14">
        <f>female!E125+male!E125</f>
        <v>62153131.810000002</v>
      </c>
      <c r="F125" s="13">
        <f>female!F125+male!F125</f>
        <v>0.15805382623118885</v>
      </c>
      <c r="G125" s="15">
        <f t="shared" si="1"/>
        <v>11533.33305065875</v>
      </c>
    </row>
    <row r="126" spans="1:7" x14ac:dyDescent="0.3">
      <c r="A126" s="2" t="s">
        <v>12</v>
      </c>
      <c r="B126" s="22">
        <v>20191</v>
      </c>
      <c r="C126" s="12">
        <f>female!C126+male!C126</f>
        <v>5163</v>
      </c>
      <c r="D126" s="13">
        <f>female!D126+male!D126</f>
        <v>0.15121694051489326</v>
      </c>
      <c r="E126" s="14">
        <f>female!E126+male!E126</f>
        <v>58853076.5</v>
      </c>
      <c r="F126" s="13">
        <f>female!F126+male!F126</f>
        <v>0.16934426753484522</v>
      </c>
      <c r="G126" s="15">
        <f t="shared" si="1"/>
        <v>11399.007650590742</v>
      </c>
    </row>
    <row r="127" spans="1:7" x14ac:dyDescent="0.3">
      <c r="A127" s="2" t="s">
        <v>12</v>
      </c>
      <c r="B127" s="22">
        <v>20192</v>
      </c>
      <c r="C127" s="12">
        <f>female!C127+male!C127</f>
        <v>5782</v>
      </c>
      <c r="D127" s="13">
        <f>female!D127+male!D127</f>
        <v>0.14801351628097481</v>
      </c>
      <c r="E127" s="14">
        <f>female!E127+male!E127</f>
        <v>70375137.120000005</v>
      </c>
      <c r="F127" s="13">
        <f>female!F127+male!F127</f>
        <v>0.178221719872586</v>
      </c>
      <c r="G127" s="15">
        <f t="shared" si="1"/>
        <v>12171.417696298859</v>
      </c>
    </row>
    <row r="128" spans="1:7" x14ac:dyDescent="0.3">
      <c r="A128" s="2" t="s">
        <v>12</v>
      </c>
      <c r="B128" s="22">
        <v>20201</v>
      </c>
      <c r="C128" s="12">
        <f>female!C128+male!C128</f>
        <v>2982</v>
      </c>
      <c r="D128" s="13">
        <f>female!D128+male!D128</f>
        <v>0.15171712032561691</v>
      </c>
      <c r="E128" s="14">
        <f>female!E128+male!E128</f>
        <v>39034881</v>
      </c>
      <c r="F128" s="13">
        <f>female!F128+male!F128</f>
        <v>0.16933116855022545</v>
      </c>
      <c r="G128" s="15">
        <f t="shared" si="1"/>
        <v>13090.168008048289</v>
      </c>
    </row>
    <row r="129" spans="1:7" x14ac:dyDescent="0.3">
      <c r="A129" s="2" t="s">
        <v>12</v>
      </c>
      <c r="B129" s="22">
        <v>20202</v>
      </c>
      <c r="C129" s="12">
        <f>female!C129+male!C129</f>
        <v>3500</v>
      </c>
      <c r="D129" s="13">
        <f>female!D129+male!D129</f>
        <v>0.14104940759248813</v>
      </c>
      <c r="E129" s="14">
        <f>female!E129+male!E129</f>
        <v>48644868.990000002</v>
      </c>
      <c r="F129" s="13">
        <f>female!F129+male!F129</f>
        <v>0.17034836399216929</v>
      </c>
      <c r="G129" s="15">
        <f t="shared" si="1"/>
        <v>13898.533997142858</v>
      </c>
    </row>
    <row r="130" spans="1:7" x14ac:dyDescent="0.3">
      <c r="A130" s="2" t="s">
        <v>12</v>
      </c>
      <c r="B130" s="22">
        <v>20211</v>
      </c>
      <c r="C130" s="12">
        <f>female!C130+male!C130</f>
        <v>2692</v>
      </c>
      <c r="D130" s="13">
        <f>female!D130+male!D130</f>
        <v>0.14547419616319912</v>
      </c>
      <c r="E130" s="14">
        <f>female!E130+male!E130</f>
        <v>32792583.649999999</v>
      </c>
      <c r="F130" s="13">
        <f>female!F130+male!F130</f>
        <v>0.16203796296670905</v>
      </c>
      <c r="G130" s="15">
        <f t="shared" si="1"/>
        <v>12181.494669390788</v>
      </c>
    </row>
    <row r="131" spans="1:7" x14ac:dyDescent="0.3">
      <c r="A131" s="2" t="s">
        <v>12</v>
      </c>
      <c r="B131" s="22">
        <v>20212</v>
      </c>
      <c r="C131" s="12">
        <f>female!C131+male!C131</f>
        <v>4166</v>
      </c>
      <c r="D131" s="13">
        <f>female!D131+male!D131</f>
        <v>0.1448892289500226</v>
      </c>
      <c r="E131" s="14">
        <f>female!E131+male!E131</f>
        <v>53141333</v>
      </c>
      <c r="F131" s="13">
        <f>female!F131+male!F131</f>
        <v>0.1691461125869495</v>
      </c>
      <c r="G131" s="15">
        <f t="shared" si="1"/>
        <v>12755.960873739798</v>
      </c>
    </row>
    <row r="132" spans="1:7" x14ac:dyDescent="0.3">
      <c r="A132" s="2" t="s">
        <v>12</v>
      </c>
      <c r="B132" s="22">
        <v>20221</v>
      </c>
      <c r="C132" s="12">
        <f>female!C132+male!C132</f>
        <v>3817</v>
      </c>
      <c r="D132" s="13">
        <f>female!D132+male!D132</f>
        <v>0.14763672932621646</v>
      </c>
      <c r="E132" s="14">
        <f>female!E132+male!E132</f>
        <v>45563664.230000004</v>
      </c>
      <c r="F132" s="13">
        <f>female!F132+male!F132</f>
        <v>0.17763100765057926</v>
      </c>
      <c r="G132" s="15">
        <f t="shared" si="1"/>
        <v>11937.03542834687</v>
      </c>
    </row>
    <row r="133" spans="1:7" x14ac:dyDescent="0.3">
      <c r="A133" s="2" t="s">
        <v>12</v>
      </c>
      <c r="B133" s="22">
        <v>20222</v>
      </c>
      <c r="C133" s="12">
        <f>female!C133+male!C133</f>
        <v>4508</v>
      </c>
      <c r="D133" s="13">
        <f>female!D133+male!D133</f>
        <v>0.14541466404309539</v>
      </c>
      <c r="E133" s="14">
        <f>female!E133+male!E133</f>
        <v>55740317.629999995</v>
      </c>
      <c r="F133" s="13">
        <f>female!F133+male!F133</f>
        <v>0.1704519647120678</v>
      </c>
      <c r="G133" s="15">
        <f t="shared" si="1"/>
        <v>12364.755463620229</v>
      </c>
    </row>
    <row r="134" spans="1:7" x14ac:dyDescent="0.3">
      <c r="A134" s="2" t="s">
        <v>12</v>
      </c>
      <c r="B134" s="22">
        <v>20231</v>
      </c>
      <c r="C134" s="12">
        <f>female!C134+male!C134</f>
        <v>4151</v>
      </c>
      <c r="D134" s="13">
        <f>female!D134+male!D134</f>
        <v>0.13966555634063457</v>
      </c>
      <c r="E134" s="14">
        <f>female!E134+male!E134</f>
        <v>47424413.189999998</v>
      </c>
      <c r="F134" s="13">
        <f>female!F134+male!F134</f>
        <v>0.16758097800529942</v>
      </c>
      <c r="G134" s="15">
        <f t="shared" si="1"/>
        <v>11424.816475548059</v>
      </c>
    </row>
    <row r="135" spans="1:7" x14ac:dyDescent="0.3">
      <c r="A135" s="2" t="s">
        <v>12</v>
      </c>
      <c r="B135" s="22">
        <v>20232</v>
      </c>
      <c r="C135" s="12">
        <f>female!C135+male!C135</f>
        <v>4816</v>
      </c>
      <c r="D135" s="13">
        <f>female!D135+male!D135</f>
        <v>0.13745076773788456</v>
      </c>
      <c r="E135" s="14">
        <f>female!E135+male!E135</f>
        <v>50830981</v>
      </c>
      <c r="F135" s="13">
        <f>female!F135+male!F135</f>
        <v>0.15882287737437992</v>
      </c>
      <c r="G135" s="15">
        <f t="shared" ref="G135:G198" si="2">IFERROR(E135/C135,"-")</f>
        <v>10554.605689368771</v>
      </c>
    </row>
    <row r="136" spans="1:7" x14ac:dyDescent="0.3">
      <c r="A136" s="2" t="s">
        <v>12</v>
      </c>
      <c r="B136" s="22">
        <v>20241</v>
      </c>
      <c r="C136" s="12">
        <f>female!C136+male!C136</f>
        <v>4629</v>
      </c>
      <c r="D136" s="13">
        <f>female!D136+male!D136</f>
        <v>0.14316642439612781</v>
      </c>
      <c r="E136" s="14">
        <f>female!E136+male!E136</f>
        <v>41894871.769999996</v>
      </c>
      <c r="F136" s="13">
        <f>female!F136+male!F136</f>
        <v>0.16020181646413623</v>
      </c>
      <c r="G136" s="15">
        <f t="shared" si="2"/>
        <v>9050.5231734715908</v>
      </c>
    </row>
    <row r="137" spans="1:7" x14ac:dyDescent="0.3">
      <c r="A137" s="2" t="s">
        <v>12</v>
      </c>
      <c r="B137" s="22">
        <v>20242</v>
      </c>
      <c r="C137" s="12">
        <f>female!C137+male!C137</f>
        <v>4949</v>
      </c>
      <c r="D137" s="13">
        <f>female!D137+male!D137</f>
        <v>0.13544061302681992</v>
      </c>
      <c r="E137" s="14">
        <f>female!E137+male!E137</f>
        <v>42182015.039999999</v>
      </c>
      <c r="F137" s="13">
        <f>female!F137+male!F137</f>
        <v>0.15627567718988647</v>
      </c>
      <c r="G137" s="15">
        <f t="shared" si="2"/>
        <v>8523.3410870882999</v>
      </c>
    </row>
    <row r="138" spans="1:7" x14ac:dyDescent="0.3">
      <c r="A138" s="2" t="s">
        <v>12</v>
      </c>
      <c r="B138" s="22">
        <v>20251</v>
      </c>
      <c r="C138" s="12">
        <f>female!C138+male!C138</f>
        <v>4378</v>
      </c>
      <c r="D138" s="13">
        <f>female!D138+male!D138</f>
        <v>0.13354075158613957</v>
      </c>
      <c r="E138" s="14">
        <f>female!E138+male!E138</f>
        <v>29229596.409999996</v>
      </c>
      <c r="F138" s="13">
        <f>female!F138+male!F138</f>
        <v>0.1504192252859731</v>
      </c>
      <c r="G138" s="15">
        <f t="shared" si="2"/>
        <v>6676.472455459113</v>
      </c>
    </row>
    <row r="139" spans="1:7" x14ac:dyDescent="0.3">
      <c r="A139" s="2" t="s">
        <v>12</v>
      </c>
      <c r="B139" s="22">
        <v>20252</v>
      </c>
      <c r="C139" s="12">
        <f>female!C139+male!C139</f>
        <v>4570</v>
      </c>
      <c r="D139" s="13">
        <f>female!D139+male!D139</f>
        <v>0.12927864214992929</v>
      </c>
      <c r="E139" s="14">
        <f>female!E139+male!E139</f>
        <v>19337543.289999999</v>
      </c>
      <c r="F139" s="13">
        <f>female!F139+male!F139</f>
        <v>0.14060834883554268</v>
      </c>
      <c r="G139" s="15">
        <f t="shared" si="2"/>
        <v>4231.4099102844639</v>
      </c>
    </row>
    <row r="140" spans="1:7" x14ac:dyDescent="0.3">
      <c r="A140" s="2" t="s">
        <v>12</v>
      </c>
      <c r="B140" s="22">
        <v>20261</v>
      </c>
      <c r="C140" s="12">
        <f>female!C140+male!C140</f>
        <v>2367</v>
      </c>
      <c r="D140" s="13">
        <f>female!D140+male!D140</f>
        <v>0.12589755864049784</v>
      </c>
      <c r="E140" s="14">
        <f>female!E140+male!E140</f>
        <v>4064080.87</v>
      </c>
      <c r="F140" s="13">
        <f>female!F140+male!F140</f>
        <v>0.13000872611186459</v>
      </c>
      <c r="G140" s="15">
        <f t="shared" si="2"/>
        <v>1716.9754414871145</v>
      </c>
    </row>
    <row r="141" spans="1:7" x14ac:dyDescent="0.3">
      <c r="A141" s="2" t="s">
        <v>13</v>
      </c>
      <c r="B141" s="22">
        <v>20131</v>
      </c>
      <c r="C141" s="12">
        <f>female!C141+male!C141</f>
        <v>2377</v>
      </c>
      <c r="D141" s="13">
        <f>female!D141+male!D141</f>
        <v>8.7437925326466798E-2</v>
      </c>
      <c r="E141" s="14">
        <f>female!E141+male!E141</f>
        <v>25921220.550000001</v>
      </c>
      <c r="F141" s="13">
        <f>female!F141+male!F141</f>
        <v>9.1084292406435216E-2</v>
      </c>
      <c r="G141" s="15">
        <f t="shared" si="2"/>
        <v>10905.014955826673</v>
      </c>
    </row>
    <row r="142" spans="1:7" x14ac:dyDescent="0.3">
      <c r="A142" s="2" t="s">
        <v>13</v>
      </c>
      <c r="B142" s="22">
        <v>20132</v>
      </c>
      <c r="C142" s="12">
        <f>female!C142+male!C142</f>
        <v>2752</v>
      </c>
      <c r="D142" s="13">
        <f>female!D142+male!D142</f>
        <v>8.3624540399282882E-2</v>
      </c>
      <c r="E142" s="14">
        <f>female!E142+male!E142</f>
        <v>31048266.920000002</v>
      </c>
      <c r="F142" s="13">
        <f>female!F142+male!F142</f>
        <v>8.8424109092394898E-2</v>
      </c>
      <c r="G142" s="15">
        <f t="shared" si="2"/>
        <v>11282.073735465117</v>
      </c>
    </row>
    <row r="143" spans="1:7" x14ac:dyDescent="0.3">
      <c r="A143" s="2" t="s">
        <v>13</v>
      </c>
      <c r="B143" s="22">
        <v>20141</v>
      </c>
      <c r="C143" s="12">
        <f>female!C143+male!C143</f>
        <v>2498</v>
      </c>
      <c r="D143" s="13">
        <f>female!D143+male!D143</f>
        <v>8.5279257135053937E-2</v>
      </c>
      <c r="E143" s="14">
        <f>female!E143+male!E143</f>
        <v>24888392.189999998</v>
      </c>
      <c r="F143" s="13">
        <f>female!F143+male!F143</f>
        <v>8.0527651131754641E-2</v>
      </c>
      <c r="G143" s="15">
        <f t="shared" si="2"/>
        <v>9963.327538030424</v>
      </c>
    </row>
    <row r="144" spans="1:7" x14ac:dyDescent="0.3">
      <c r="A144" s="2" t="s">
        <v>13</v>
      </c>
      <c r="B144" s="22">
        <v>20142</v>
      </c>
      <c r="C144" s="12">
        <f>female!C144+male!C144</f>
        <v>2714</v>
      </c>
      <c r="D144" s="13">
        <f>female!D144+male!D144</f>
        <v>8.5717895268776462E-2</v>
      </c>
      <c r="E144" s="14">
        <f>female!E144+male!E144</f>
        <v>36825984.07</v>
      </c>
      <c r="F144" s="13">
        <f>female!F144+male!F144</f>
        <v>0.10097359930213479</v>
      </c>
      <c r="G144" s="15">
        <f t="shared" si="2"/>
        <v>13568.896120117908</v>
      </c>
    </row>
    <row r="145" spans="1:7" x14ac:dyDescent="0.3">
      <c r="A145" s="2" t="s">
        <v>13</v>
      </c>
      <c r="B145" s="22">
        <v>20151</v>
      </c>
      <c r="C145" s="12">
        <f>female!C145+male!C145</f>
        <v>2718</v>
      </c>
      <c r="D145" s="13">
        <f>female!D145+male!D145</f>
        <v>8.6403662141971579E-2</v>
      </c>
      <c r="E145" s="14">
        <f>female!E145+male!E145</f>
        <v>29668013.670000002</v>
      </c>
      <c r="F145" s="13">
        <f>female!F145+male!F145</f>
        <v>8.750397522784438E-2</v>
      </c>
      <c r="G145" s="15">
        <f t="shared" si="2"/>
        <v>10915.383984547461</v>
      </c>
    </row>
    <row r="146" spans="1:7" x14ac:dyDescent="0.3">
      <c r="A146" s="2" t="s">
        <v>13</v>
      </c>
      <c r="B146" s="22">
        <v>20152</v>
      </c>
      <c r="C146" s="12">
        <f>female!C146+male!C146</f>
        <v>3201</v>
      </c>
      <c r="D146" s="13">
        <f>female!D146+male!D146</f>
        <v>9.1311045184847103E-2</v>
      </c>
      <c r="E146" s="14">
        <f>female!E146+male!E146</f>
        <v>40016361.590000004</v>
      </c>
      <c r="F146" s="13">
        <f>female!F146+male!F146</f>
        <v>9.5100686588236866E-2</v>
      </c>
      <c r="G146" s="15">
        <f t="shared" si="2"/>
        <v>12501.206369884412</v>
      </c>
    </row>
    <row r="147" spans="1:7" x14ac:dyDescent="0.3">
      <c r="A147" s="2" t="s">
        <v>13</v>
      </c>
      <c r="B147" s="22">
        <v>20161</v>
      </c>
      <c r="C147" s="12">
        <f>female!C147+male!C147</f>
        <v>2942</v>
      </c>
      <c r="D147" s="13">
        <f>female!D147+male!D147</f>
        <v>9.0447935561226059E-2</v>
      </c>
      <c r="E147" s="14">
        <f>female!E147+male!E147</f>
        <v>33700158.120000005</v>
      </c>
      <c r="F147" s="13">
        <f>female!F147+male!F147</f>
        <v>8.9585407357978444E-2</v>
      </c>
      <c r="G147" s="15">
        <f t="shared" si="2"/>
        <v>11454.846403806936</v>
      </c>
    </row>
    <row r="148" spans="1:7" x14ac:dyDescent="0.3">
      <c r="A148" s="2" t="s">
        <v>13</v>
      </c>
      <c r="B148" s="22">
        <v>20162</v>
      </c>
      <c r="C148" s="12">
        <f>female!C148+male!C148</f>
        <v>3339</v>
      </c>
      <c r="D148" s="13">
        <f>female!D148+male!D148</f>
        <v>8.7412953557777895E-2</v>
      </c>
      <c r="E148" s="14">
        <f>female!E148+male!E148</f>
        <v>41255190.469999999</v>
      </c>
      <c r="F148" s="13">
        <f>female!F148+male!F148</f>
        <v>0.10011381913392675</v>
      </c>
      <c r="G148" s="15">
        <f t="shared" si="2"/>
        <v>12355.552701407607</v>
      </c>
    </row>
    <row r="149" spans="1:7" x14ac:dyDescent="0.3">
      <c r="A149" s="2" t="s">
        <v>13</v>
      </c>
      <c r="B149" s="22">
        <v>20171</v>
      </c>
      <c r="C149" s="12">
        <f>female!C149+male!C149</f>
        <v>3081</v>
      </c>
      <c r="D149" s="13">
        <f>female!D149+male!D149</f>
        <v>9.1652784388386477E-2</v>
      </c>
      <c r="E149" s="14">
        <f>female!E149+male!E149</f>
        <v>30698808.530000001</v>
      </c>
      <c r="F149" s="13">
        <f>female!F149+male!F149</f>
        <v>9.037115937032264E-2</v>
      </c>
      <c r="G149" s="15">
        <f t="shared" si="2"/>
        <v>9963.9105907172998</v>
      </c>
    </row>
    <row r="150" spans="1:7" x14ac:dyDescent="0.3">
      <c r="A150" s="2" t="s">
        <v>13</v>
      </c>
      <c r="B150" s="22">
        <v>20172</v>
      </c>
      <c r="C150" s="12">
        <f>female!C150+male!C150</f>
        <v>3608</v>
      </c>
      <c r="D150" s="13">
        <f>female!D150+male!D150</f>
        <v>9.2614934414867678E-2</v>
      </c>
      <c r="E150" s="14">
        <f>female!E150+male!E150</f>
        <v>37864055.25</v>
      </c>
      <c r="F150" s="13">
        <f>female!F150+male!F150</f>
        <v>9.5318195429847152E-2</v>
      </c>
      <c r="G150" s="15">
        <f t="shared" si="2"/>
        <v>10494.472075942351</v>
      </c>
    </row>
    <row r="151" spans="1:7" x14ac:dyDescent="0.3">
      <c r="A151" s="2" t="s">
        <v>13</v>
      </c>
      <c r="B151" s="22">
        <v>20181</v>
      </c>
      <c r="C151" s="12">
        <f>female!C151+male!C151</f>
        <v>3139</v>
      </c>
      <c r="D151" s="13">
        <f>female!D151+male!D151</f>
        <v>9.2653266035006926E-2</v>
      </c>
      <c r="E151" s="14">
        <f>female!E151+male!E151</f>
        <v>32143396.32</v>
      </c>
      <c r="F151" s="13">
        <f>female!F151+male!F151</f>
        <v>9.4381402503814354E-2</v>
      </c>
      <c r="G151" s="15">
        <f t="shared" si="2"/>
        <v>10240.011570563875</v>
      </c>
    </row>
    <row r="152" spans="1:7" x14ac:dyDescent="0.3">
      <c r="A152" s="2" t="s">
        <v>13</v>
      </c>
      <c r="B152" s="22">
        <v>20182</v>
      </c>
      <c r="C152" s="12">
        <f>female!C152+male!C152</f>
        <v>3592</v>
      </c>
      <c r="D152" s="13">
        <f>female!D152+male!D152</f>
        <v>9.3483239641890481E-2</v>
      </c>
      <c r="E152" s="14">
        <f>female!E152+male!E152</f>
        <v>38385898.450000003</v>
      </c>
      <c r="F152" s="13">
        <f>female!F152+male!F152</f>
        <v>9.7614359030066072E-2</v>
      </c>
      <c r="G152" s="15">
        <f t="shared" si="2"/>
        <v>10686.497341314032</v>
      </c>
    </row>
    <row r="153" spans="1:7" x14ac:dyDescent="0.3">
      <c r="A153" s="2" t="s">
        <v>13</v>
      </c>
      <c r="B153" s="22">
        <v>20191</v>
      </c>
      <c r="C153" s="12">
        <f>female!C153+male!C153</f>
        <v>3152</v>
      </c>
      <c r="D153" s="13">
        <f>female!D153+male!D153</f>
        <v>9.2317605365667937E-2</v>
      </c>
      <c r="E153" s="14">
        <f>female!E153+male!E153</f>
        <v>33714930.590000004</v>
      </c>
      <c r="F153" s="13">
        <f>female!F153+male!F153</f>
        <v>9.7011584870192763E-2</v>
      </c>
      <c r="G153" s="15">
        <f t="shared" si="2"/>
        <v>10696.36122779188</v>
      </c>
    </row>
    <row r="154" spans="1:7" x14ac:dyDescent="0.3">
      <c r="A154" s="2" t="s">
        <v>13</v>
      </c>
      <c r="B154" s="22">
        <v>20192</v>
      </c>
      <c r="C154" s="12">
        <f>female!C154+male!C154</f>
        <v>3744</v>
      </c>
      <c r="D154" s="13">
        <f>female!D154+male!D154</f>
        <v>9.5842719639565838E-2</v>
      </c>
      <c r="E154" s="14">
        <f>female!E154+male!E154</f>
        <v>40529172.5</v>
      </c>
      <c r="F154" s="13">
        <f>female!F154+male!F154</f>
        <v>0.10263822030848949</v>
      </c>
      <c r="G154" s="15">
        <f t="shared" si="2"/>
        <v>10825.099492521367</v>
      </c>
    </row>
    <row r="155" spans="1:7" x14ac:dyDescent="0.3">
      <c r="A155" s="2" t="s">
        <v>13</v>
      </c>
      <c r="B155" s="22">
        <v>20201</v>
      </c>
      <c r="C155" s="12">
        <f>female!C155+male!C155</f>
        <v>1846</v>
      </c>
      <c r="D155" s="13">
        <f>female!D155+male!D155</f>
        <v>9.3920122106334269E-2</v>
      </c>
      <c r="E155" s="14">
        <f>female!E155+male!E155</f>
        <v>22058332.520000003</v>
      </c>
      <c r="F155" s="13">
        <f>female!F155+male!F155</f>
        <v>9.5687834218862872E-2</v>
      </c>
      <c r="G155" s="15">
        <f t="shared" si="2"/>
        <v>11949.259219934997</v>
      </c>
    </row>
    <row r="156" spans="1:7" x14ac:dyDescent="0.3">
      <c r="A156" s="2" t="s">
        <v>13</v>
      </c>
      <c r="B156" s="22">
        <v>20202</v>
      </c>
      <c r="C156" s="12">
        <f>female!C156+male!C156</f>
        <v>2272</v>
      </c>
      <c r="D156" s="13">
        <f>female!D156+male!D156</f>
        <v>9.1561215442895139E-2</v>
      </c>
      <c r="E156" s="14">
        <f>female!E156+male!E156</f>
        <v>28673480.009999998</v>
      </c>
      <c r="F156" s="13">
        <f>female!F156+male!F156</f>
        <v>0.1004110096518048</v>
      </c>
      <c r="G156" s="15">
        <f t="shared" si="2"/>
        <v>12620.369722711266</v>
      </c>
    </row>
    <row r="157" spans="1:7" x14ac:dyDescent="0.3">
      <c r="A157" s="2" t="s">
        <v>13</v>
      </c>
      <c r="B157" s="22">
        <v>20211</v>
      </c>
      <c r="C157" s="12">
        <f>female!C157+male!C157</f>
        <v>1751</v>
      </c>
      <c r="D157" s="13">
        <f>female!D157+male!D157</f>
        <v>9.4623074844636584E-2</v>
      </c>
      <c r="E157" s="14">
        <f>female!E157+male!E157</f>
        <v>20969989.859999999</v>
      </c>
      <c r="F157" s="13">
        <f>female!F157+male!F157</f>
        <v>0.10361899131259651</v>
      </c>
      <c r="G157" s="15">
        <f t="shared" si="2"/>
        <v>11976.00791547687</v>
      </c>
    </row>
    <row r="158" spans="1:7" x14ac:dyDescent="0.3">
      <c r="A158" s="2" t="s">
        <v>13</v>
      </c>
      <c r="B158" s="22">
        <v>20212</v>
      </c>
      <c r="C158" s="12">
        <f>female!C158+male!C158</f>
        <v>2721</v>
      </c>
      <c r="D158" s="13">
        <f>female!D158+male!D158</f>
        <v>9.4633603450074766E-2</v>
      </c>
      <c r="E158" s="14">
        <f>female!E158+male!E158</f>
        <v>31992501.960000001</v>
      </c>
      <c r="F158" s="13">
        <f>female!F158+male!F158</f>
        <v>0.1018304779532791</v>
      </c>
      <c r="G158" s="15">
        <f t="shared" si="2"/>
        <v>11757.626593164277</v>
      </c>
    </row>
    <row r="159" spans="1:7" x14ac:dyDescent="0.3">
      <c r="A159" s="2" t="s">
        <v>13</v>
      </c>
      <c r="B159" s="22">
        <v>20221</v>
      </c>
      <c r="C159" s="12">
        <f>female!C159+male!C159</f>
        <v>2577</v>
      </c>
      <c r="D159" s="13">
        <f>female!D159+male!D159</f>
        <v>9.9675098630772813E-2</v>
      </c>
      <c r="E159" s="14">
        <f>female!E159+male!E159</f>
        <v>28620912.049999997</v>
      </c>
      <c r="F159" s="13">
        <f>female!F159+male!F159</f>
        <v>0.11157929313272236</v>
      </c>
      <c r="G159" s="15">
        <f t="shared" si="2"/>
        <v>11106.291055490879</v>
      </c>
    </row>
    <row r="160" spans="1:7" x14ac:dyDescent="0.3">
      <c r="A160" s="2" t="s">
        <v>13</v>
      </c>
      <c r="B160" s="22">
        <v>20222</v>
      </c>
      <c r="C160" s="12">
        <f>female!C160+male!C160</f>
        <v>3209</v>
      </c>
      <c r="D160" s="13">
        <f>female!D160+male!D160</f>
        <v>0.1035127899100029</v>
      </c>
      <c r="E160" s="14">
        <f>female!E160+male!E160</f>
        <v>39027187.269999996</v>
      </c>
      <c r="F160" s="13">
        <f>female!F160+male!F160</f>
        <v>0.11934378974146692</v>
      </c>
      <c r="G160" s="15">
        <f t="shared" si="2"/>
        <v>12161.790984730444</v>
      </c>
    </row>
    <row r="161" spans="1:7" x14ac:dyDescent="0.3">
      <c r="A161" s="2" t="s">
        <v>13</v>
      </c>
      <c r="B161" s="22">
        <v>20231</v>
      </c>
      <c r="C161" s="12">
        <f>female!C161+male!C161</f>
        <v>3006</v>
      </c>
      <c r="D161" s="13">
        <f>female!D161+male!D161</f>
        <v>0.10114060765115575</v>
      </c>
      <c r="E161" s="14">
        <f>female!E161+male!E161</f>
        <v>32167481.469999999</v>
      </c>
      <c r="F161" s="13">
        <f>female!F161+male!F161</f>
        <v>0.11366841763783025</v>
      </c>
      <c r="G161" s="15">
        <f t="shared" si="2"/>
        <v>10701.091640053226</v>
      </c>
    </row>
    <row r="162" spans="1:7" x14ac:dyDescent="0.3">
      <c r="A162" s="2" t="s">
        <v>13</v>
      </c>
      <c r="B162" s="22">
        <v>20232</v>
      </c>
      <c r="C162" s="12">
        <f>female!C162+male!C162</f>
        <v>3590</v>
      </c>
      <c r="D162" s="13">
        <f>female!D162+male!D162</f>
        <v>0.10246018608368057</v>
      </c>
      <c r="E162" s="14">
        <f>female!E162+male!E162</f>
        <v>35028825.659999996</v>
      </c>
      <c r="F162" s="13">
        <f>female!F162+male!F162</f>
        <v>0.10944858377544814</v>
      </c>
      <c r="G162" s="15">
        <f t="shared" si="2"/>
        <v>9757.3330529247905</v>
      </c>
    </row>
    <row r="163" spans="1:7" x14ac:dyDescent="0.3">
      <c r="A163" s="2" t="s">
        <v>13</v>
      </c>
      <c r="B163" s="22">
        <v>20241</v>
      </c>
      <c r="C163" s="12">
        <f>female!C163+male!C163</f>
        <v>3344</v>
      </c>
      <c r="D163" s="13">
        <f>female!D163+male!D163</f>
        <v>0.10342374663656326</v>
      </c>
      <c r="E163" s="14">
        <f>female!E163+male!E163</f>
        <v>29901354.780000001</v>
      </c>
      <c r="F163" s="13">
        <f>female!F163+male!F163</f>
        <v>0.11433980217895731</v>
      </c>
      <c r="G163" s="15">
        <f t="shared" si="2"/>
        <v>8941.7926973684207</v>
      </c>
    </row>
    <row r="164" spans="1:7" x14ac:dyDescent="0.3">
      <c r="A164" s="2" t="s">
        <v>13</v>
      </c>
      <c r="B164" s="22">
        <v>20242</v>
      </c>
      <c r="C164" s="12">
        <f>female!C164+male!C164</f>
        <v>3681</v>
      </c>
      <c r="D164" s="13">
        <f>female!D164+male!D164</f>
        <v>0.10073891625615763</v>
      </c>
      <c r="E164" s="14">
        <f>female!E164+male!E164</f>
        <v>30528407.010000002</v>
      </c>
      <c r="F164" s="13">
        <f>female!F164+male!F164</f>
        <v>0.11310145981627878</v>
      </c>
      <c r="G164" s="15">
        <f t="shared" si="2"/>
        <v>8293.5091035044825</v>
      </c>
    </row>
    <row r="165" spans="1:7" x14ac:dyDescent="0.3">
      <c r="A165" s="2" t="s">
        <v>13</v>
      </c>
      <c r="B165" s="22">
        <v>20251</v>
      </c>
      <c r="C165" s="12">
        <f>female!C165+male!C165</f>
        <v>3330</v>
      </c>
      <c r="D165" s="13">
        <f>female!D165+male!D165</f>
        <v>0.10157393850658858</v>
      </c>
      <c r="E165" s="14">
        <f>female!E165+male!E165</f>
        <v>22287171.450000003</v>
      </c>
      <c r="F165" s="13">
        <f>female!F165+male!F165</f>
        <v>0.11469262237838261</v>
      </c>
      <c r="G165" s="15">
        <f t="shared" si="2"/>
        <v>6692.8442792792803</v>
      </c>
    </row>
    <row r="166" spans="1:7" x14ac:dyDescent="0.3">
      <c r="A166" s="2" t="s">
        <v>13</v>
      </c>
      <c r="B166" s="22">
        <v>20252</v>
      </c>
      <c r="C166" s="12">
        <f>female!C166+male!C166</f>
        <v>3745</v>
      </c>
      <c r="D166" s="13">
        <f>female!D166+male!D166</f>
        <v>0.10594059405940594</v>
      </c>
      <c r="E166" s="14">
        <f>female!E166+male!E166</f>
        <v>17132554.719999999</v>
      </c>
      <c r="F166" s="13">
        <f>female!F166+male!F166</f>
        <v>0.12457529865024458</v>
      </c>
      <c r="G166" s="15">
        <f t="shared" si="2"/>
        <v>4574.7809666221629</v>
      </c>
    </row>
    <row r="167" spans="1:7" x14ac:dyDescent="0.3">
      <c r="A167" s="2" t="s">
        <v>13</v>
      </c>
      <c r="B167" s="22">
        <v>20261</v>
      </c>
      <c r="C167" s="12">
        <f>female!C167+male!C167</f>
        <v>1899</v>
      </c>
      <c r="D167" s="13">
        <f>female!D167+male!D167</f>
        <v>0.10100526567735758</v>
      </c>
      <c r="E167" s="14">
        <f>female!E167+male!E167</f>
        <v>3544609.39</v>
      </c>
      <c r="F167" s="13">
        <f>female!F167+male!F167</f>
        <v>0.11339098952478607</v>
      </c>
      <c r="G167" s="15">
        <f t="shared" si="2"/>
        <v>1866.5662927856768</v>
      </c>
    </row>
    <row r="168" spans="1:7" x14ac:dyDescent="0.3">
      <c r="A168" s="2" t="s">
        <v>14</v>
      </c>
      <c r="B168" s="22">
        <v>20131</v>
      </c>
      <c r="C168" s="12">
        <f>female!C168+male!C168</f>
        <v>399</v>
      </c>
      <c r="D168" s="13">
        <f>female!D168+male!D168</f>
        <v>1.4677211697627368E-2</v>
      </c>
      <c r="E168" s="14">
        <f>female!E168+male!E168</f>
        <v>5051098.4800000004</v>
      </c>
      <c r="F168" s="13">
        <f>female!F168+male!F168</f>
        <v>1.7748999513297239E-2</v>
      </c>
      <c r="G168" s="15">
        <f t="shared" si="2"/>
        <v>12659.394686716792</v>
      </c>
    </row>
    <row r="169" spans="1:7" x14ac:dyDescent="0.3">
      <c r="A169" s="2" t="s">
        <v>14</v>
      </c>
      <c r="B169" s="22">
        <v>20132</v>
      </c>
      <c r="C169" s="12">
        <f>female!C169+male!C169</f>
        <v>545</v>
      </c>
      <c r="D169" s="13">
        <f>female!D169+male!D169</f>
        <v>1.65608192287824E-2</v>
      </c>
      <c r="E169" s="14">
        <f>female!E169+male!E169</f>
        <v>6029948.8000000007</v>
      </c>
      <c r="F169" s="13">
        <f>female!F169+male!F169</f>
        <v>1.7173031006419717E-2</v>
      </c>
      <c r="G169" s="15">
        <f t="shared" si="2"/>
        <v>11064.126238532112</v>
      </c>
    </row>
    <row r="170" spans="1:7" x14ac:dyDescent="0.3">
      <c r="A170" s="2" t="s">
        <v>14</v>
      </c>
      <c r="B170" s="22">
        <v>20141</v>
      </c>
      <c r="C170" s="12">
        <f>female!C170+male!C170</f>
        <v>474</v>
      </c>
      <c r="D170" s="13">
        <f>female!D170+male!D170</f>
        <v>1.6181892666939778E-2</v>
      </c>
      <c r="E170" s="14">
        <f>female!E170+male!E170</f>
        <v>5040608.07</v>
      </c>
      <c r="F170" s="13">
        <f>female!F170+male!F170</f>
        <v>1.6309142232014427E-2</v>
      </c>
      <c r="G170" s="15">
        <f t="shared" si="2"/>
        <v>10634.194240506329</v>
      </c>
    </row>
    <row r="171" spans="1:7" x14ac:dyDescent="0.3">
      <c r="A171" s="2" t="s">
        <v>14</v>
      </c>
      <c r="B171" s="22">
        <v>20142</v>
      </c>
      <c r="C171" s="12">
        <f>female!C171+male!C171</f>
        <v>518</v>
      </c>
      <c r="D171" s="13">
        <f>female!D171+male!D171</f>
        <v>1.6360305729265365E-2</v>
      </c>
      <c r="E171" s="14">
        <f>female!E171+male!E171</f>
        <v>8074484.9399999995</v>
      </c>
      <c r="F171" s="13">
        <f>female!F171+male!F171</f>
        <v>2.2139525324100372E-2</v>
      </c>
      <c r="G171" s="15">
        <f t="shared" si="2"/>
        <v>15587.808764478763</v>
      </c>
    </row>
    <row r="172" spans="1:7" x14ac:dyDescent="0.3">
      <c r="A172" s="2" t="s">
        <v>14</v>
      </c>
      <c r="B172" s="22">
        <v>20151</v>
      </c>
      <c r="C172" s="12">
        <f>female!C172+male!C172</f>
        <v>473</v>
      </c>
      <c r="D172" s="13">
        <f>female!D172+male!D172</f>
        <v>1.5036398893727945E-2</v>
      </c>
      <c r="E172" s="14">
        <f>female!E172+male!E172</f>
        <v>5551370.96</v>
      </c>
      <c r="F172" s="13">
        <f>female!F172+male!F172</f>
        <v>1.6373426019269281E-2</v>
      </c>
      <c r="G172" s="15">
        <f t="shared" si="2"/>
        <v>11736.513657505286</v>
      </c>
    </row>
    <row r="173" spans="1:7" x14ac:dyDescent="0.3">
      <c r="A173" s="2" t="s">
        <v>14</v>
      </c>
      <c r="B173" s="22">
        <v>20152</v>
      </c>
      <c r="C173" s="12">
        <f>female!C173+male!C173</f>
        <v>594</v>
      </c>
      <c r="D173" s="13">
        <f>female!D173+male!D173</f>
        <v>1.69443176631675E-2</v>
      </c>
      <c r="E173" s="14">
        <f>female!E173+male!E173</f>
        <v>7230822.25</v>
      </c>
      <c r="F173" s="13">
        <f>female!F173+male!F173</f>
        <v>1.7184374921890538E-2</v>
      </c>
      <c r="G173" s="15">
        <f t="shared" si="2"/>
        <v>12173.10143097643</v>
      </c>
    </row>
    <row r="174" spans="1:7" x14ac:dyDescent="0.3">
      <c r="A174" s="2" t="s">
        <v>14</v>
      </c>
      <c r="B174" s="22">
        <v>20161</v>
      </c>
      <c r="C174" s="12">
        <f>female!C174+male!C174</f>
        <v>503</v>
      </c>
      <c r="D174" s="13">
        <f>female!D174+male!D174</f>
        <v>1.5464075998401328E-2</v>
      </c>
      <c r="E174" s="14">
        <f>female!E174+male!E174</f>
        <v>8034659.3100000005</v>
      </c>
      <c r="F174" s="13">
        <f>female!F174+male!F174</f>
        <v>2.1358600891600923E-2</v>
      </c>
      <c r="G174" s="15">
        <f t="shared" si="2"/>
        <v>15973.477753479126</v>
      </c>
    </row>
    <row r="175" spans="1:7" x14ac:dyDescent="0.3">
      <c r="A175" s="2" t="s">
        <v>14</v>
      </c>
      <c r="B175" s="22">
        <v>20162</v>
      </c>
      <c r="C175" s="12">
        <f>female!C175+male!C175</f>
        <v>591</v>
      </c>
      <c r="D175" s="13">
        <f>female!D175+male!D175</f>
        <v>1.5472014241583329E-2</v>
      </c>
      <c r="E175" s="14">
        <f>female!E175+male!E175</f>
        <v>7119407.04</v>
      </c>
      <c r="F175" s="13">
        <f>female!F175+male!F175</f>
        <v>1.7276638905876919E-2</v>
      </c>
      <c r="G175" s="15">
        <f t="shared" si="2"/>
        <v>12046.374010152284</v>
      </c>
    </row>
    <row r="176" spans="1:7" x14ac:dyDescent="0.3">
      <c r="A176" s="2" t="s">
        <v>14</v>
      </c>
      <c r="B176" s="22">
        <v>20171</v>
      </c>
      <c r="C176" s="12">
        <f>female!C176+male!C176</f>
        <v>594</v>
      </c>
      <c r="D176" s="13">
        <f>female!D176+male!D176</f>
        <v>1.7670157068062829E-2</v>
      </c>
      <c r="E176" s="14">
        <f>female!E176+male!E176</f>
        <v>7505141.8499999996</v>
      </c>
      <c r="F176" s="13">
        <f>female!F176+male!F176</f>
        <v>2.2093638245289517E-2</v>
      </c>
      <c r="G176" s="15">
        <f t="shared" si="2"/>
        <v>12634.91893939394</v>
      </c>
    </row>
    <row r="177" spans="1:7" x14ac:dyDescent="0.3">
      <c r="A177" s="2" t="s">
        <v>14</v>
      </c>
      <c r="B177" s="22">
        <v>20172</v>
      </c>
      <c r="C177" s="12">
        <f>female!C177+male!C177</f>
        <v>661</v>
      </c>
      <c r="D177" s="13">
        <f>female!D177+male!D177</f>
        <v>1.696742562312293E-2</v>
      </c>
      <c r="E177" s="14">
        <f>female!E177+male!E177</f>
        <v>7275482.9800000004</v>
      </c>
      <c r="F177" s="13">
        <f>female!F177+male!F177</f>
        <v>1.8315151505969948E-2</v>
      </c>
      <c r="G177" s="15">
        <f t="shared" si="2"/>
        <v>11006.782118003026</v>
      </c>
    </row>
    <row r="178" spans="1:7" x14ac:dyDescent="0.3">
      <c r="A178" s="2" t="s">
        <v>14</v>
      </c>
      <c r="B178" s="22">
        <v>20181</v>
      </c>
      <c r="C178" s="12">
        <f>female!C178+male!C178</f>
        <v>608</v>
      </c>
      <c r="D178" s="13">
        <f>female!D178+male!D178</f>
        <v>1.7946220372502139E-2</v>
      </c>
      <c r="E178" s="14">
        <f>female!E178+male!E178</f>
        <v>6104853.6400000006</v>
      </c>
      <c r="F178" s="13">
        <f>female!F178+male!F178</f>
        <v>1.7925443935282198E-2</v>
      </c>
      <c r="G178" s="15">
        <f t="shared" si="2"/>
        <v>10040.877697368422</v>
      </c>
    </row>
    <row r="179" spans="1:7" x14ac:dyDescent="0.3">
      <c r="A179" s="2" t="s">
        <v>14</v>
      </c>
      <c r="B179" s="22">
        <v>20182</v>
      </c>
      <c r="C179" s="12">
        <f>female!C179+male!C179</f>
        <v>673</v>
      </c>
      <c r="D179" s="13">
        <f>female!D179+male!D179</f>
        <v>1.751509473245888E-2</v>
      </c>
      <c r="E179" s="14">
        <f>female!E179+male!E179</f>
        <v>9519967.6899999995</v>
      </c>
      <c r="F179" s="13">
        <f>female!F179+male!F179</f>
        <v>2.4209034608288264E-2</v>
      </c>
      <c r="G179" s="15">
        <f t="shared" si="2"/>
        <v>14145.568632986626</v>
      </c>
    </row>
    <row r="180" spans="1:7" x14ac:dyDescent="0.3">
      <c r="A180" s="2" t="s">
        <v>14</v>
      </c>
      <c r="B180" s="22">
        <v>20191</v>
      </c>
      <c r="C180" s="12">
        <f>female!C180+male!C180</f>
        <v>585</v>
      </c>
      <c r="D180" s="13">
        <f>female!D180+male!D180</f>
        <v>1.7133819523767684E-2</v>
      </c>
      <c r="E180" s="14">
        <f>female!E180+male!E180</f>
        <v>6508274.6899999995</v>
      </c>
      <c r="F180" s="13">
        <f>female!F180+male!F180</f>
        <v>1.8726956615320218E-2</v>
      </c>
      <c r="G180" s="15">
        <f t="shared" si="2"/>
        <v>11125.25588034188</v>
      </c>
    </row>
    <row r="181" spans="1:7" x14ac:dyDescent="0.3">
      <c r="A181" s="2" t="s">
        <v>14</v>
      </c>
      <c r="B181" s="22">
        <v>20192</v>
      </c>
      <c r="C181" s="12">
        <f>female!C181+male!C181</f>
        <v>602</v>
      </c>
      <c r="D181" s="13">
        <f>female!D181+male!D181</f>
        <v>1.5410608232643867E-2</v>
      </c>
      <c r="E181" s="14">
        <f>female!E181+male!E181</f>
        <v>6255382.6300000008</v>
      </c>
      <c r="F181" s="13">
        <f>female!F181+male!F181</f>
        <v>1.5841461862855413E-2</v>
      </c>
      <c r="G181" s="15">
        <f t="shared" si="2"/>
        <v>10391.001046511628</v>
      </c>
    </row>
    <row r="182" spans="1:7" x14ac:dyDescent="0.3">
      <c r="A182" s="2" t="s">
        <v>14</v>
      </c>
      <c r="B182" s="22">
        <v>20201</v>
      </c>
      <c r="C182" s="12">
        <f>female!C182+male!C182</f>
        <v>319</v>
      </c>
      <c r="D182" s="13">
        <f>female!D182+male!D182</f>
        <v>1.6229966929534469E-2</v>
      </c>
      <c r="E182" s="14">
        <f>female!E182+male!E182</f>
        <v>4543336.54</v>
      </c>
      <c r="F182" s="13">
        <f>female!F182+male!F182</f>
        <v>1.9708744223791493E-2</v>
      </c>
      <c r="G182" s="15">
        <f t="shared" si="2"/>
        <v>14242.434294670846</v>
      </c>
    </row>
    <row r="183" spans="1:7" x14ac:dyDescent="0.3">
      <c r="A183" s="2" t="s">
        <v>14</v>
      </c>
      <c r="B183" s="22">
        <v>20202</v>
      </c>
      <c r="C183" s="12">
        <f>female!C183+male!C183</f>
        <v>406</v>
      </c>
      <c r="D183" s="13">
        <f>female!D183+male!D183</f>
        <v>1.6361731280728622E-2</v>
      </c>
      <c r="E183" s="14">
        <f>female!E183+male!E183</f>
        <v>4932739.9700000007</v>
      </c>
      <c r="F183" s="13">
        <f>female!F183+male!F183</f>
        <v>1.7273850281332256E-2</v>
      </c>
      <c r="G183" s="15">
        <f t="shared" si="2"/>
        <v>12149.605837438425</v>
      </c>
    </row>
    <row r="184" spans="1:7" x14ac:dyDescent="0.3">
      <c r="A184" s="2" t="s">
        <v>14</v>
      </c>
      <c r="B184" s="22">
        <v>20211</v>
      </c>
      <c r="C184" s="12">
        <f>female!C184+male!C184</f>
        <v>287</v>
      </c>
      <c r="D184" s="13">
        <f>female!D184+male!D184</f>
        <v>1.550932180491759E-2</v>
      </c>
      <c r="E184" s="14">
        <f>female!E184+male!E184</f>
        <v>2754552.0300000003</v>
      </c>
      <c r="F184" s="13">
        <f>female!F184+male!F184</f>
        <v>1.3611065373527322E-2</v>
      </c>
      <c r="G184" s="15">
        <f t="shared" si="2"/>
        <v>9597.742264808363</v>
      </c>
    </row>
    <row r="185" spans="1:7" x14ac:dyDescent="0.3">
      <c r="A185" s="2" t="s">
        <v>14</v>
      </c>
      <c r="B185" s="22">
        <v>20212</v>
      </c>
      <c r="C185" s="12">
        <f>female!C185+male!C185</f>
        <v>449</v>
      </c>
      <c r="D185" s="13">
        <f>female!D185+male!D185</f>
        <v>1.5615761833547804E-2</v>
      </c>
      <c r="E185" s="14">
        <f>female!E185+male!E185</f>
        <v>5671391.6500000004</v>
      </c>
      <c r="F185" s="13">
        <f>female!F185+male!F185</f>
        <v>1.8051746096688713E-2</v>
      </c>
      <c r="G185" s="15">
        <f t="shared" si="2"/>
        <v>12631.161804008909</v>
      </c>
    </row>
    <row r="186" spans="1:7" x14ac:dyDescent="0.3">
      <c r="A186" s="2" t="s">
        <v>14</v>
      </c>
      <c r="B186" s="22">
        <v>20221</v>
      </c>
      <c r="C186" s="12">
        <f>female!C186+male!C186</f>
        <v>420</v>
      </c>
      <c r="D186" s="13">
        <f>female!D186+male!D186</f>
        <v>1.6245068461359945E-2</v>
      </c>
      <c r="E186" s="14">
        <f>female!E186+male!E186</f>
        <v>4205162.04</v>
      </c>
      <c r="F186" s="13">
        <f>female!F186+male!F186</f>
        <v>1.6393922287034759E-2</v>
      </c>
      <c r="G186" s="15">
        <f t="shared" si="2"/>
        <v>10012.290571428572</v>
      </c>
    </row>
    <row r="187" spans="1:7" x14ac:dyDescent="0.3">
      <c r="A187" s="2" t="s">
        <v>14</v>
      </c>
      <c r="B187" s="22">
        <v>20222</v>
      </c>
      <c r="C187" s="12">
        <f>female!C187+male!C187</f>
        <v>517</v>
      </c>
      <c r="D187" s="13">
        <f>female!D187+male!D187</f>
        <v>1.6676881390922875E-2</v>
      </c>
      <c r="E187" s="14">
        <f>female!E187+male!E187</f>
        <v>6033071.1200000001</v>
      </c>
      <c r="F187" s="13">
        <f>female!F187+male!F187</f>
        <v>1.8448922958741228E-2</v>
      </c>
      <c r="G187" s="15">
        <f t="shared" si="2"/>
        <v>11669.383210831722</v>
      </c>
    </row>
    <row r="188" spans="1:7" x14ac:dyDescent="0.3">
      <c r="A188" s="2" t="s">
        <v>14</v>
      </c>
      <c r="B188" s="22">
        <v>20231</v>
      </c>
      <c r="C188" s="12">
        <f>female!C188+male!C188</f>
        <v>595</v>
      </c>
      <c r="D188" s="13">
        <f>female!D188+male!D188</f>
        <v>2.0019514821170217E-2</v>
      </c>
      <c r="E188" s="14">
        <f>female!E188+male!E188</f>
        <v>6341930.7800000003</v>
      </c>
      <c r="F188" s="13">
        <f>female!F188+male!F188</f>
        <v>2.2410123627600576E-2</v>
      </c>
      <c r="G188" s="15">
        <f t="shared" si="2"/>
        <v>10658.707193277311</v>
      </c>
    </row>
    <row r="189" spans="1:7" x14ac:dyDescent="0.3">
      <c r="A189" s="2" t="s">
        <v>14</v>
      </c>
      <c r="B189" s="22">
        <v>20232</v>
      </c>
      <c r="C189" s="12">
        <f>female!C189+male!C189</f>
        <v>625</v>
      </c>
      <c r="D189" s="13">
        <f>female!D189+male!D189</f>
        <v>1.7837776128774473E-2</v>
      </c>
      <c r="E189" s="14">
        <f>female!E189+male!E189</f>
        <v>6127922.1500000004</v>
      </c>
      <c r="F189" s="13">
        <f>female!F189+male!F189</f>
        <v>1.9146870846132136E-2</v>
      </c>
      <c r="G189" s="15">
        <f t="shared" si="2"/>
        <v>9804.6754400000009</v>
      </c>
    </row>
    <row r="190" spans="1:7" x14ac:dyDescent="0.3">
      <c r="A190" s="2" t="s">
        <v>14</v>
      </c>
      <c r="B190" s="22">
        <v>20241</v>
      </c>
      <c r="C190" s="12">
        <f>female!C190+male!C190</f>
        <v>626</v>
      </c>
      <c r="D190" s="13">
        <f>female!D190+male!D190</f>
        <v>1.9361024340457118E-2</v>
      </c>
      <c r="E190" s="14">
        <f>female!E190+male!E190</f>
        <v>5481695.1799999997</v>
      </c>
      <c r="F190" s="13">
        <f>female!F190+male!F190</f>
        <v>2.0961456331930917E-2</v>
      </c>
      <c r="G190" s="15">
        <f t="shared" si="2"/>
        <v>8756.7015654952065</v>
      </c>
    </row>
    <row r="191" spans="1:7" x14ac:dyDescent="0.3">
      <c r="A191" s="2" t="s">
        <v>14</v>
      </c>
      <c r="B191" s="22">
        <v>20242</v>
      </c>
      <c r="C191" s="12">
        <f>female!C191+male!C191</f>
        <v>635</v>
      </c>
      <c r="D191" s="13">
        <f>female!D191+male!D191</f>
        <v>1.7378215654077725E-2</v>
      </c>
      <c r="E191" s="14">
        <f>female!E191+male!E191</f>
        <v>5212978.12</v>
      </c>
      <c r="F191" s="13">
        <f>female!F191+male!F191</f>
        <v>1.9313010179967477E-2</v>
      </c>
      <c r="G191" s="15">
        <f t="shared" si="2"/>
        <v>8209.414362204725</v>
      </c>
    </row>
    <row r="192" spans="1:7" x14ac:dyDescent="0.3">
      <c r="A192" s="2" t="s">
        <v>14</v>
      </c>
      <c r="B192" s="22">
        <v>20251</v>
      </c>
      <c r="C192" s="12">
        <f>female!C192+male!C192</f>
        <v>556</v>
      </c>
      <c r="D192" s="13">
        <f>female!D192+male!D192</f>
        <v>1.695949243533431E-2</v>
      </c>
      <c r="E192" s="14">
        <f>female!E192+male!E192</f>
        <v>4112699.84</v>
      </c>
      <c r="F192" s="13">
        <f>female!F192+male!F192</f>
        <v>2.1164477096745023E-2</v>
      </c>
      <c r="G192" s="15">
        <f t="shared" si="2"/>
        <v>7396.9421582733812</v>
      </c>
    </row>
    <row r="193" spans="1:7" x14ac:dyDescent="0.3">
      <c r="A193" s="2" t="s">
        <v>14</v>
      </c>
      <c r="B193" s="22">
        <v>20252</v>
      </c>
      <c r="C193" s="12">
        <f>female!C193+male!C193</f>
        <v>617</v>
      </c>
      <c r="D193" s="13">
        <f>female!D193+male!D193</f>
        <v>1.7454031117397455E-2</v>
      </c>
      <c r="E193" s="14">
        <f>female!E193+male!E193</f>
        <v>2677677.5</v>
      </c>
      <c r="F193" s="13">
        <f>female!F193+male!F193</f>
        <v>1.9470095365412048E-2</v>
      </c>
      <c r="G193" s="15">
        <f t="shared" si="2"/>
        <v>4339.8338735818479</v>
      </c>
    </row>
    <row r="194" spans="1:7" x14ac:dyDescent="0.3">
      <c r="A194" s="2" t="s">
        <v>14</v>
      </c>
      <c r="B194" s="22">
        <v>20261</v>
      </c>
      <c r="C194" s="12">
        <f>female!C194+male!C194</f>
        <v>361</v>
      </c>
      <c r="D194" s="13">
        <f>female!D194+male!D194</f>
        <v>1.9201106324131696E-2</v>
      </c>
      <c r="E194" s="14">
        <f>female!E194+male!E194</f>
        <v>720619.54</v>
      </c>
      <c r="F194" s="13">
        <f>female!F194+male!F194</f>
        <v>2.3052402598159383E-2</v>
      </c>
      <c r="G194" s="15">
        <f t="shared" si="2"/>
        <v>1996.1760110803325</v>
      </c>
    </row>
    <row r="195" spans="1:7" x14ac:dyDescent="0.3">
      <c r="A195" s="2" t="s">
        <v>15</v>
      </c>
      <c r="B195" s="22">
        <v>20131</v>
      </c>
      <c r="C195" s="12">
        <f>female!C195+male!C195</f>
        <v>25</v>
      </c>
      <c r="D195" s="13">
        <f>female!D195+male!D195</f>
        <v>9.1962479308442156E-4</v>
      </c>
      <c r="E195" s="14">
        <f>female!E195+male!E195</f>
        <v>338634.1</v>
      </c>
      <c r="F195" s="13">
        <f>female!F195+male!F195</f>
        <v>1.1899226474962432E-3</v>
      </c>
      <c r="G195" s="15">
        <f t="shared" si="2"/>
        <v>13545.364</v>
      </c>
    </row>
    <row r="196" spans="1:7" x14ac:dyDescent="0.3">
      <c r="A196" s="2" t="s">
        <v>15</v>
      </c>
      <c r="B196" s="22">
        <v>20132</v>
      </c>
      <c r="C196" s="12">
        <f>female!C196+male!C196</f>
        <v>30</v>
      </c>
      <c r="D196" s="13">
        <f>female!D196+male!D196</f>
        <v>9.1160472818985682E-4</v>
      </c>
      <c r="E196" s="14">
        <f>female!E196+male!E196</f>
        <v>79862.13</v>
      </c>
      <c r="F196" s="13">
        <f>female!F196+male!F196</f>
        <v>2.2744386067236961E-4</v>
      </c>
      <c r="G196" s="15">
        <f t="shared" si="2"/>
        <v>2662.0710000000004</v>
      </c>
    </row>
    <row r="197" spans="1:7" x14ac:dyDescent="0.3">
      <c r="A197" s="2" t="s">
        <v>15</v>
      </c>
      <c r="B197" s="22">
        <v>20141</v>
      </c>
      <c r="C197" s="12">
        <f>female!C197+male!C197</f>
        <v>32</v>
      </c>
      <c r="D197" s="13">
        <f>female!D197+male!D197</f>
        <v>1.0924484500887614E-3</v>
      </c>
      <c r="E197" s="14">
        <f>female!E197+male!E197</f>
        <v>118342.58</v>
      </c>
      <c r="F197" s="13">
        <f>female!F197+male!F197</f>
        <v>3.8290340024860257E-4</v>
      </c>
      <c r="G197" s="15">
        <f t="shared" si="2"/>
        <v>3698.2056250000001</v>
      </c>
    </row>
    <row r="198" spans="1:7" x14ac:dyDescent="0.3">
      <c r="A198" s="2" t="s">
        <v>15</v>
      </c>
      <c r="B198" s="22">
        <v>20142</v>
      </c>
      <c r="C198" s="12">
        <f>female!C198+male!C198</f>
        <v>42</v>
      </c>
      <c r="D198" s="13">
        <f>female!D198+male!D198</f>
        <v>1.3265112753458404E-3</v>
      </c>
      <c r="E198" s="14">
        <f>female!E198+male!E198</f>
        <v>372576.05</v>
      </c>
      <c r="F198" s="13">
        <f>female!F198+male!F198</f>
        <v>1.0215706581190658E-3</v>
      </c>
      <c r="G198" s="15">
        <f t="shared" si="2"/>
        <v>8870.8583333333336</v>
      </c>
    </row>
    <row r="199" spans="1:7" x14ac:dyDescent="0.3">
      <c r="A199" s="2" t="s">
        <v>15</v>
      </c>
      <c r="B199" s="22">
        <v>20151</v>
      </c>
      <c r="C199" s="12">
        <f>female!C199+male!C199</f>
        <v>25</v>
      </c>
      <c r="D199" s="13">
        <f>female!D199+male!D199</f>
        <v>7.9473567091585345E-4</v>
      </c>
      <c r="E199" s="14">
        <f>female!E199+male!E199</f>
        <v>84747.16</v>
      </c>
      <c r="F199" s="13">
        <f>female!F199+male!F199</f>
        <v>2.499565178766538E-4</v>
      </c>
      <c r="G199" s="15">
        <f t="shared" ref="G199:G221" si="3">IFERROR(E199/C199,"-")</f>
        <v>3389.8864000000003</v>
      </c>
    </row>
    <row r="200" spans="1:7" x14ac:dyDescent="0.3">
      <c r="A200" s="2" t="s">
        <v>15</v>
      </c>
      <c r="B200" s="22">
        <v>20152</v>
      </c>
      <c r="C200" s="12">
        <f>female!C200+male!C200</f>
        <v>45</v>
      </c>
      <c r="D200" s="13">
        <f>female!D200+male!D200</f>
        <v>1.2836604290278413E-3</v>
      </c>
      <c r="E200" s="14">
        <f>female!E200+male!E200</f>
        <v>216088.18</v>
      </c>
      <c r="F200" s="13">
        <f>female!F200+male!F200</f>
        <v>5.1354329741807279E-4</v>
      </c>
      <c r="G200" s="15">
        <f t="shared" si="3"/>
        <v>4801.9595555555552</v>
      </c>
    </row>
    <row r="201" spans="1:7" x14ac:dyDescent="0.3">
      <c r="A201" s="2" t="s">
        <v>15</v>
      </c>
      <c r="B201" s="22">
        <v>20161</v>
      </c>
      <c r="C201" s="12">
        <f>female!C201+male!C201</f>
        <v>45</v>
      </c>
      <c r="D201" s="13">
        <f>female!D201+male!D201</f>
        <v>1.3834660435945523E-3</v>
      </c>
      <c r="E201" s="14">
        <f>female!E201+male!E201</f>
        <v>112744.41</v>
      </c>
      <c r="F201" s="13">
        <f>female!F201+male!F201</f>
        <v>2.9970939190314215E-4</v>
      </c>
      <c r="G201" s="15">
        <f t="shared" si="3"/>
        <v>2505.4313333333334</v>
      </c>
    </row>
    <row r="202" spans="1:7" x14ac:dyDescent="0.3">
      <c r="A202" s="2" t="s">
        <v>15</v>
      </c>
      <c r="B202" s="22">
        <v>20162</v>
      </c>
      <c r="C202" s="12">
        <f>female!C202+male!C202</f>
        <v>58</v>
      </c>
      <c r="D202" s="13">
        <f>female!D202+male!D202</f>
        <v>1.5184041049269596E-3</v>
      </c>
      <c r="E202" s="14">
        <f>female!E202+male!E202</f>
        <v>166786.38</v>
      </c>
      <c r="F202" s="13">
        <f>female!F202+male!F202</f>
        <v>4.0473989554028536E-4</v>
      </c>
      <c r="G202" s="15">
        <f t="shared" si="3"/>
        <v>2875.6272413793104</v>
      </c>
    </row>
    <row r="203" spans="1:7" x14ac:dyDescent="0.3">
      <c r="A203" s="2" t="s">
        <v>15</v>
      </c>
      <c r="B203" s="22">
        <v>20171</v>
      </c>
      <c r="C203" s="12">
        <f>female!C203+male!C203</f>
        <v>37</v>
      </c>
      <c r="D203" s="13">
        <f>female!D203+male!D203</f>
        <v>1.1006663493574487E-3</v>
      </c>
      <c r="E203" s="14">
        <f>female!E203+male!E203</f>
        <v>365000.48</v>
      </c>
      <c r="F203" s="13">
        <f>female!F203+male!F203</f>
        <v>1.0744884941084798E-3</v>
      </c>
      <c r="G203" s="15">
        <f t="shared" si="3"/>
        <v>9864.8778378378374</v>
      </c>
    </row>
    <row r="204" spans="1:7" x14ac:dyDescent="0.3">
      <c r="A204" s="2" t="s">
        <v>15</v>
      </c>
      <c r="B204" s="22">
        <v>20172</v>
      </c>
      <c r="C204" s="12">
        <f>female!C204+male!C204</f>
        <v>50</v>
      </c>
      <c r="D204" s="13">
        <f>female!D204+male!D204</f>
        <v>1.2834663860153504E-3</v>
      </c>
      <c r="E204" s="14">
        <f>female!E204+male!E204</f>
        <v>177599.52000000002</v>
      </c>
      <c r="F204" s="13">
        <f>female!F204+male!F204</f>
        <v>4.4708538596396246E-4</v>
      </c>
      <c r="G204" s="15">
        <f t="shared" si="3"/>
        <v>3551.9904000000006</v>
      </c>
    </row>
    <row r="205" spans="1:7" x14ac:dyDescent="0.3">
      <c r="A205" s="2" t="s">
        <v>15</v>
      </c>
      <c r="B205" s="22">
        <v>20181</v>
      </c>
      <c r="C205" s="12">
        <f>female!C205+male!C205</f>
        <v>39</v>
      </c>
      <c r="D205" s="13">
        <f>female!D205+male!D205</f>
        <v>1.1511555831045781E-3</v>
      </c>
      <c r="E205" s="14">
        <f>female!E205+male!E205</f>
        <v>87958.12</v>
      </c>
      <c r="F205" s="13">
        <f>female!F205+male!F205</f>
        <v>2.5826800144431047E-4</v>
      </c>
      <c r="G205" s="15">
        <f t="shared" si="3"/>
        <v>2255.3364102564101</v>
      </c>
    </row>
    <row r="206" spans="1:7" x14ac:dyDescent="0.3">
      <c r="A206" s="2" t="s">
        <v>15</v>
      </c>
      <c r="B206" s="22">
        <v>20182</v>
      </c>
      <c r="C206" s="12">
        <f>female!C206+male!C206</f>
        <v>51</v>
      </c>
      <c r="D206" s="13">
        <f>female!D206+male!D206</f>
        <v>1.3272954403497814E-3</v>
      </c>
      <c r="E206" s="14">
        <f>female!E206+male!E206</f>
        <v>118588.06999999999</v>
      </c>
      <c r="F206" s="13">
        <f>female!F206+male!F206</f>
        <v>3.0156643218188389E-4</v>
      </c>
      <c r="G206" s="15">
        <f t="shared" si="3"/>
        <v>2325.2562745098039</v>
      </c>
    </row>
    <row r="207" spans="1:7" x14ac:dyDescent="0.3">
      <c r="A207" s="2" t="s">
        <v>15</v>
      </c>
      <c r="B207" s="22">
        <v>20191</v>
      </c>
      <c r="C207" s="12">
        <f>female!C207+male!C207</f>
        <v>31</v>
      </c>
      <c r="D207" s="13">
        <f>female!D207+male!D207</f>
        <v>9.0794599185777458E-4</v>
      </c>
      <c r="E207" s="14">
        <f>female!E207+male!E207</f>
        <v>52829.26</v>
      </c>
      <c r="F207" s="13">
        <f>female!F207+male!F207</f>
        <v>1.5201129441564363E-4</v>
      </c>
      <c r="G207" s="15">
        <f t="shared" si="3"/>
        <v>1704.1696774193549</v>
      </c>
    </row>
    <row r="208" spans="1:7" x14ac:dyDescent="0.3">
      <c r="A208" s="2" t="s">
        <v>15</v>
      </c>
      <c r="B208" s="22">
        <v>20192</v>
      </c>
      <c r="C208" s="12">
        <f>female!C208+male!C208</f>
        <v>11</v>
      </c>
      <c r="D208" s="13">
        <f>female!D208+male!D208</f>
        <v>2.8158918697522014E-4</v>
      </c>
      <c r="E208" s="14">
        <f>female!E208+male!E208</f>
        <v>18518.95</v>
      </c>
      <c r="F208" s="13">
        <f>female!F208+male!F208</f>
        <v>4.6898368575916556E-5</v>
      </c>
      <c r="G208" s="15">
        <f t="shared" si="3"/>
        <v>1683.5409090909091</v>
      </c>
    </row>
    <row r="209" spans="1:7" x14ac:dyDescent="0.3">
      <c r="A209" s="2" t="s">
        <v>15</v>
      </c>
      <c r="B209" s="22">
        <v>20201</v>
      </c>
      <c r="C209" s="12">
        <f>female!C209+male!C209</f>
        <v>2</v>
      </c>
      <c r="D209" s="13">
        <f>female!D209+male!D209</f>
        <v>1.0175527855507505E-4</v>
      </c>
      <c r="E209" s="14">
        <f>female!E209+male!E209</f>
        <v>3395</v>
      </c>
      <c r="F209" s="13">
        <f>female!F209+male!F209</f>
        <v>1.472732342204439E-5</v>
      </c>
      <c r="G209" s="15">
        <f t="shared" si="3"/>
        <v>1697.5</v>
      </c>
    </row>
    <row r="210" spans="1:7" x14ac:dyDescent="0.3">
      <c r="A210" s="2" t="s">
        <v>15</v>
      </c>
      <c r="B210" s="22">
        <v>20202</v>
      </c>
      <c r="C210" s="12">
        <f>female!C210+male!C210</f>
        <v>0</v>
      </c>
      <c r="D210" s="13">
        <f>female!D210+male!D210</f>
        <v>0</v>
      </c>
      <c r="E210" s="14">
        <f>female!E210+male!E210</f>
        <v>0</v>
      </c>
      <c r="F210" s="13">
        <f>female!F210+male!F210</f>
        <v>0</v>
      </c>
      <c r="G210" s="15" t="str">
        <f t="shared" si="3"/>
        <v>-</v>
      </c>
    </row>
    <row r="211" spans="1:7" x14ac:dyDescent="0.3">
      <c r="A211" s="2" t="s">
        <v>15</v>
      </c>
      <c r="B211" s="22">
        <v>20211</v>
      </c>
      <c r="C211" s="12">
        <f>female!C211+male!C211</f>
        <v>2</v>
      </c>
      <c r="D211" s="13">
        <f>female!D211+male!D211</f>
        <v>1.0807889759524453E-4</v>
      </c>
      <c r="E211" s="14">
        <f>female!E211+male!E211</f>
        <v>228456.72999999998</v>
      </c>
      <c r="F211" s="13">
        <f>female!F211+male!F211</f>
        <v>1.1288730266069001E-3</v>
      </c>
      <c r="G211" s="15">
        <f t="shared" si="3"/>
        <v>114228.36499999999</v>
      </c>
    </row>
    <row r="212" spans="1:7" x14ac:dyDescent="0.3">
      <c r="A212" s="2" t="s">
        <v>15</v>
      </c>
      <c r="B212" s="22">
        <v>20212</v>
      </c>
      <c r="C212" s="12">
        <f>female!C212+male!C212</f>
        <v>0</v>
      </c>
      <c r="D212" s="13">
        <f>female!D212+male!D212</f>
        <v>0</v>
      </c>
      <c r="E212" s="14">
        <f>female!E212+male!E212</f>
        <v>0</v>
      </c>
      <c r="F212" s="13">
        <f>female!F212+male!F212</f>
        <v>0</v>
      </c>
      <c r="G212" s="15" t="str">
        <f t="shared" si="3"/>
        <v>-</v>
      </c>
    </row>
    <row r="213" spans="1:7" x14ac:dyDescent="0.3">
      <c r="A213" s="2" t="s">
        <v>15</v>
      </c>
      <c r="B213" s="22">
        <v>20221</v>
      </c>
      <c r="C213" s="12">
        <f>female!C213+male!C213</f>
        <v>1</v>
      </c>
      <c r="D213" s="13">
        <f>female!D213+male!D213</f>
        <v>3.8678734431809393E-5</v>
      </c>
      <c r="E213" s="14">
        <f>female!E213+male!E213</f>
        <v>215</v>
      </c>
      <c r="F213" s="13">
        <f>female!F213+male!F213</f>
        <v>8.3818251429675552E-7</v>
      </c>
      <c r="G213" s="15">
        <f t="shared" si="3"/>
        <v>215</v>
      </c>
    </row>
    <row r="214" spans="1:7" x14ac:dyDescent="0.3">
      <c r="A214" s="2" t="s">
        <v>15</v>
      </c>
      <c r="B214" s="22">
        <v>20222</v>
      </c>
      <c r="C214" s="12">
        <f>female!C214+male!C214</f>
        <v>2</v>
      </c>
      <c r="D214" s="13">
        <f>female!D214+male!D214</f>
        <v>6.4514047933937621E-5</v>
      </c>
      <c r="E214" s="14">
        <f>female!E214+male!E214</f>
        <v>106585.71</v>
      </c>
      <c r="F214" s="13">
        <f>female!F214+male!F214</f>
        <v>3.2593541716656151E-4</v>
      </c>
      <c r="G214" s="15">
        <f t="shared" si="3"/>
        <v>53292.855000000003</v>
      </c>
    </row>
    <row r="215" spans="1:7" x14ac:dyDescent="0.3">
      <c r="A215" s="2" t="s">
        <v>15</v>
      </c>
      <c r="B215" s="22">
        <v>20231</v>
      </c>
      <c r="C215" s="12">
        <f>female!C215+male!C215</f>
        <v>1</v>
      </c>
      <c r="D215" s="13">
        <f>female!D215+male!D215</f>
        <v>3.3646243396924736E-5</v>
      </c>
      <c r="E215" s="14">
        <f>female!E215+male!E215</f>
        <v>5544.58</v>
      </c>
      <c r="F215" s="13">
        <f>female!F215+male!F215</f>
        <v>1.9592570082122782E-5</v>
      </c>
      <c r="G215" s="15">
        <f t="shared" si="3"/>
        <v>5544.58</v>
      </c>
    </row>
    <row r="216" spans="1:7" x14ac:dyDescent="0.3">
      <c r="A216" s="2" t="s">
        <v>15</v>
      </c>
      <c r="B216" s="22">
        <v>20232</v>
      </c>
      <c r="C216" s="12">
        <f>female!C216+male!C216</f>
        <v>1</v>
      </c>
      <c r="D216" s="13">
        <f>female!D216+male!D216</f>
        <v>2.8540441806039159E-5</v>
      </c>
      <c r="E216" s="14">
        <f>female!E216+male!E216</f>
        <v>3616</v>
      </c>
      <c r="F216" s="13">
        <f>female!F216+male!F216</f>
        <v>1.1298297087474228E-5</v>
      </c>
      <c r="G216" s="15">
        <f t="shared" si="3"/>
        <v>3616</v>
      </c>
    </row>
    <row r="217" spans="1:7" x14ac:dyDescent="0.3">
      <c r="A217" s="2" t="s">
        <v>15</v>
      </c>
      <c r="B217" s="22">
        <v>20241</v>
      </c>
      <c r="C217" s="12">
        <f>female!C217+male!C217</f>
        <v>1</v>
      </c>
      <c r="D217" s="13">
        <f>female!D217+male!D217</f>
        <v>3.0928153898493802E-5</v>
      </c>
      <c r="E217" s="14">
        <f>female!E217+male!E217</f>
        <v>16529.939999999999</v>
      </c>
      <c r="F217" s="13">
        <f>female!F217+male!F217</f>
        <v>6.3208843998406735E-5</v>
      </c>
      <c r="G217" s="15">
        <f t="shared" si="3"/>
        <v>16529.939999999999</v>
      </c>
    </row>
    <row r="218" spans="1:7" x14ac:dyDescent="0.3">
      <c r="A218" s="2" t="s">
        <v>15</v>
      </c>
      <c r="B218" s="22">
        <v>20242</v>
      </c>
      <c r="C218" s="12">
        <f>female!C218+male!C218</f>
        <v>0</v>
      </c>
      <c r="D218" s="13">
        <f>female!D218+male!D218</f>
        <v>0</v>
      </c>
      <c r="E218" s="14">
        <f>female!E218+male!E218</f>
        <v>0</v>
      </c>
      <c r="F218" s="13">
        <f>female!F218+male!F218</f>
        <v>0</v>
      </c>
      <c r="G218" s="15" t="str">
        <f t="shared" si="3"/>
        <v>-</v>
      </c>
    </row>
    <row r="219" spans="1:7" x14ac:dyDescent="0.3">
      <c r="A219" s="2" t="s">
        <v>15</v>
      </c>
      <c r="B219" s="22">
        <v>20251</v>
      </c>
      <c r="C219" s="12">
        <f>female!C219+male!C219</f>
        <v>0</v>
      </c>
      <c r="D219" s="13">
        <f>female!D219+male!D219</f>
        <v>0</v>
      </c>
      <c r="E219" s="14">
        <f>female!E219+male!E219</f>
        <v>0</v>
      </c>
      <c r="F219" s="13">
        <f>female!F219+male!F219</f>
        <v>0</v>
      </c>
      <c r="G219" s="15" t="str">
        <f t="shared" si="3"/>
        <v>-</v>
      </c>
    </row>
    <row r="220" spans="1:7" x14ac:dyDescent="0.3">
      <c r="A220" s="2" t="s">
        <v>15</v>
      </c>
      <c r="B220" s="22">
        <v>20252</v>
      </c>
      <c r="C220" s="12">
        <f>female!C220+male!C220</f>
        <v>2</v>
      </c>
      <c r="D220" s="13">
        <f>female!D220+male!D220</f>
        <v>5.6577086280056576E-5</v>
      </c>
      <c r="E220" s="14">
        <f>female!E220+male!E220</f>
        <v>16550.259999999998</v>
      </c>
      <c r="F220" s="13">
        <f>female!F220+male!F220</f>
        <v>1.2034128102520351E-4</v>
      </c>
      <c r="G220" s="15">
        <f t="shared" si="3"/>
        <v>8275.1299999999992</v>
      </c>
    </row>
    <row r="221" spans="1:7" x14ac:dyDescent="0.3">
      <c r="A221" s="2" t="s">
        <v>15</v>
      </c>
      <c r="B221" s="22">
        <v>20261</v>
      </c>
      <c r="C221" s="12">
        <f>female!C221+male!C221</f>
        <v>1</v>
      </c>
      <c r="D221" s="13">
        <f>female!D221+male!D221</f>
        <v>5.3188660177650123E-5</v>
      </c>
      <c r="E221" s="14">
        <f>female!E221+male!E221</f>
        <v>226</v>
      </c>
      <c r="F221" s="13">
        <f>female!F221+male!F221</f>
        <v>7.2296721057328261E-6</v>
      </c>
      <c r="G221" s="15">
        <f t="shared" si="3"/>
        <v>226</v>
      </c>
    </row>
    <row r="222" spans="1:7" x14ac:dyDescent="0.3">
      <c r="A222" s="2" t="s">
        <v>18</v>
      </c>
      <c r="B222" s="11">
        <v>20131</v>
      </c>
      <c r="C222" s="12">
        <f>female!C222+male!C222</f>
        <v>27185</v>
      </c>
      <c r="D222" s="13">
        <f>female!D222+male!D222</f>
        <v>1</v>
      </c>
      <c r="E222" s="14">
        <f>female!E222+male!E222</f>
        <v>284584969.20999998</v>
      </c>
      <c r="F222" s="13">
        <f>female!F222+male!F222</f>
        <v>1</v>
      </c>
      <c r="G222" s="15">
        <f t="shared" ref="G222:G248" si="4">IFERROR(E222/C222,"-")</f>
        <v>10468.455736987309</v>
      </c>
    </row>
    <row r="223" spans="1:7" x14ac:dyDescent="0.3">
      <c r="A223" s="2" t="s">
        <v>18</v>
      </c>
      <c r="B223" s="11">
        <v>20132</v>
      </c>
      <c r="C223" s="12">
        <f>female!C223+male!C223</f>
        <v>32909</v>
      </c>
      <c r="D223" s="13">
        <f>female!D223+male!D223</f>
        <v>1</v>
      </c>
      <c r="E223" s="14">
        <f>female!E223+male!E223</f>
        <v>351128976.46000004</v>
      </c>
      <c r="F223" s="13">
        <f>female!F223+male!F223</f>
        <v>1</v>
      </c>
      <c r="G223" s="15">
        <f t="shared" si="4"/>
        <v>10669.694504846701</v>
      </c>
    </row>
    <row r="224" spans="1:7" x14ac:dyDescent="0.3">
      <c r="A224" s="2" t="s">
        <v>18</v>
      </c>
      <c r="B224" s="11">
        <v>20141</v>
      </c>
      <c r="C224" s="12">
        <f>female!C224+male!C224</f>
        <v>29292</v>
      </c>
      <c r="D224" s="13">
        <f>female!D224+male!D224</f>
        <v>1</v>
      </c>
      <c r="E224" s="14">
        <f>female!E224+male!E224</f>
        <v>309066411.85000002</v>
      </c>
      <c r="F224" s="13">
        <f>female!F224+male!F224</f>
        <v>0.99999999999999978</v>
      </c>
      <c r="G224" s="15">
        <f t="shared" si="4"/>
        <v>10551.222581250855</v>
      </c>
    </row>
    <row r="225" spans="1:7" x14ac:dyDescent="0.3">
      <c r="A225" s="2" t="s">
        <v>18</v>
      </c>
      <c r="B225" s="11">
        <v>20142</v>
      </c>
      <c r="C225" s="12">
        <f>female!C225+male!C225</f>
        <v>31662</v>
      </c>
      <c r="D225" s="13">
        <f>female!D225+male!D225</f>
        <v>1</v>
      </c>
      <c r="E225" s="14">
        <f>female!E225+male!E225</f>
        <v>364709036.06999999</v>
      </c>
      <c r="F225" s="13">
        <f>female!F225+male!F225</f>
        <v>1</v>
      </c>
      <c r="G225" s="15">
        <f t="shared" si="4"/>
        <v>11518.824965889709</v>
      </c>
    </row>
    <row r="226" spans="1:7" x14ac:dyDescent="0.3">
      <c r="A226" s="2" t="s">
        <v>18</v>
      </c>
      <c r="B226" s="11">
        <v>20151</v>
      </c>
      <c r="C226" s="12">
        <f>female!C226+male!C226</f>
        <v>31457</v>
      </c>
      <c r="D226" s="13">
        <f>female!D226+male!D226</f>
        <v>0.99999999999999989</v>
      </c>
      <c r="E226" s="14">
        <f>female!E226+male!E226</f>
        <v>339047610.03999996</v>
      </c>
      <c r="F226" s="13">
        <f>female!F226+male!F226</f>
        <v>1</v>
      </c>
      <c r="G226" s="15">
        <f t="shared" si="4"/>
        <v>10778.12919350224</v>
      </c>
    </row>
    <row r="227" spans="1:7" x14ac:dyDescent="0.3">
      <c r="A227" s="2" t="s">
        <v>18</v>
      </c>
      <c r="B227" s="11">
        <v>20152</v>
      </c>
      <c r="C227" s="12">
        <f>female!C227+male!C227</f>
        <v>35056</v>
      </c>
      <c r="D227" s="13">
        <f>female!D227+male!D227</f>
        <v>1</v>
      </c>
      <c r="E227" s="14">
        <f>female!E227+male!E227</f>
        <v>420778892.62000006</v>
      </c>
      <c r="F227" s="13">
        <f>female!F227+male!F227</f>
        <v>0.99999999999999989</v>
      </c>
      <c r="G227" s="15">
        <f t="shared" si="4"/>
        <v>12003.049196143316</v>
      </c>
    </row>
    <row r="228" spans="1:7" x14ac:dyDescent="0.3">
      <c r="A228" s="2" t="s">
        <v>18</v>
      </c>
      <c r="B228" s="11">
        <v>20161</v>
      </c>
      <c r="C228" s="12">
        <f>female!C228+male!C228</f>
        <v>32527</v>
      </c>
      <c r="D228" s="13">
        <f>female!D228+male!D228</f>
        <v>1</v>
      </c>
      <c r="E228" s="14">
        <f>female!E228+male!E228</f>
        <v>376179102.31</v>
      </c>
      <c r="F228" s="13">
        <f>female!F228+male!F228</f>
        <v>1</v>
      </c>
      <c r="G228" s="15">
        <f t="shared" si="4"/>
        <v>11565.133652350356</v>
      </c>
    </row>
    <row r="229" spans="1:7" x14ac:dyDescent="0.3">
      <c r="A229" s="2" t="s">
        <v>18</v>
      </c>
      <c r="B229" s="11">
        <v>20162</v>
      </c>
      <c r="C229" s="12">
        <f>female!C229+male!C229</f>
        <v>38198</v>
      </c>
      <c r="D229" s="13">
        <f>female!D229+male!D229</f>
        <v>1</v>
      </c>
      <c r="E229" s="14">
        <f>female!E229+male!E229</f>
        <v>412082875.53999996</v>
      </c>
      <c r="F229" s="13">
        <f>female!F229+male!F229</f>
        <v>1</v>
      </c>
      <c r="G229" s="15">
        <f t="shared" si="4"/>
        <v>10788.074651552437</v>
      </c>
    </row>
    <row r="230" spans="1:7" x14ac:dyDescent="0.3">
      <c r="A230" s="2" t="s">
        <v>18</v>
      </c>
      <c r="B230" s="11">
        <v>20171</v>
      </c>
      <c r="C230" s="12">
        <f>female!C230+male!C230</f>
        <v>33616</v>
      </c>
      <c r="D230" s="13">
        <f>female!D230+male!D230</f>
        <v>1</v>
      </c>
      <c r="E230" s="14">
        <f>female!E230+male!E230</f>
        <v>339696964.64999998</v>
      </c>
      <c r="F230" s="13">
        <f>female!F230+male!F230</f>
        <v>1</v>
      </c>
      <c r="G230" s="15">
        <f t="shared" si="4"/>
        <v>10105.216701868158</v>
      </c>
    </row>
    <row r="231" spans="1:7" x14ac:dyDescent="0.3">
      <c r="A231" s="2" t="s">
        <v>18</v>
      </c>
      <c r="B231" s="11">
        <v>20172</v>
      </c>
      <c r="C231" s="12">
        <f>female!C231+male!C231</f>
        <v>38957</v>
      </c>
      <c r="D231" s="13">
        <f>female!D231+male!D231</f>
        <v>1</v>
      </c>
      <c r="E231" s="14">
        <f>female!E231+male!E231</f>
        <v>397238481.89999998</v>
      </c>
      <c r="F231" s="13">
        <f>female!F231+male!F231</f>
        <v>1</v>
      </c>
      <c r="G231" s="15">
        <f t="shared" si="4"/>
        <v>10196.844775008341</v>
      </c>
    </row>
    <row r="232" spans="1:7" x14ac:dyDescent="0.3">
      <c r="A232" s="2" t="s">
        <v>18</v>
      </c>
      <c r="B232" s="11">
        <v>20181</v>
      </c>
      <c r="C232" s="12">
        <f>female!C232+male!C232</f>
        <v>33879</v>
      </c>
      <c r="D232" s="13">
        <f>female!D232+male!D232</f>
        <v>1</v>
      </c>
      <c r="E232" s="14">
        <f>female!E232+male!E232</f>
        <v>340569174.29999995</v>
      </c>
      <c r="F232" s="13">
        <f>female!F232+male!F232</f>
        <v>1</v>
      </c>
      <c r="G232" s="15">
        <f t="shared" si="4"/>
        <v>10052.515549455413</v>
      </c>
    </row>
    <row r="233" spans="1:7" x14ac:dyDescent="0.3">
      <c r="A233" s="2" t="s">
        <v>18</v>
      </c>
      <c r="B233" s="11">
        <v>20182</v>
      </c>
      <c r="C233" s="12">
        <f>female!C233+male!C233</f>
        <v>38424</v>
      </c>
      <c r="D233" s="13">
        <f>female!D233+male!D233</f>
        <v>1</v>
      </c>
      <c r="E233" s="14">
        <f>female!E233+male!E233</f>
        <v>393240285.87</v>
      </c>
      <c r="F233" s="13">
        <f>female!F233+male!F233</f>
        <v>1</v>
      </c>
      <c r="G233" s="15">
        <f t="shared" si="4"/>
        <v>10234.236047001874</v>
      </c>
    </row>
    <row r="234" spans="1:7" x14ac:dyDescent="0.3">
      <c r="A234" s="2" t="s">
        <v>18</v>
      </c>
      <c r="B234" s="11">
        <v>20191</v>
      </c>
      <c r="C234" s="12">
        <f>female!C234+male!C234</f>
        <v>34143</v>
      </c>
      <c r="D234" s="13">
        <f>female!D234+male!D234</f>
        <v>1</v>
      </c>
      <c r="E234" s="14">
        <f>female!E234+male!E234</f>
        <v>347535097.33000004</v>
      </c>
      <c r="F234" s="13">
        <f>female!F234+male!F234</f>
        <v>1</v>
      </c>
      <c r="G234" s="15">
        <f t="shared" si="4"/>
        <v>10178.809633892746</v>
      </c>
    </row>
    <row r="235" spans="1:7" x14ac:dyDescent="0.3">
      <c r="A235" s="2" t="s">
        <v>18</v>
      </c>
      <c r="B235" s="11">
        <v>20192</v>
      </c>
      <c r="C235" s="12">
        <f>female!C235+male!C235</f>
        <v>39064</v>
      </c>
      <c r="D235" s="13">
        <f>female!D235+male!D235</f>
        <v>1</v>
      </c>
      <c r="E235" s="14">
        <f>female!E235+male!E235</f>
        <v>394874076.90999997</v>
      </c>
      <c r="F235" s="13">
        <f>female!F235+male!F235</f>
        <v>1</v>
      </c>
      <c r="G235" s="15">
        <f t="shared" si="4"/>
        <v>10108.388206788859</v>
      </c>
    </row>
    <row r="236" spans="1:7" x14ac:dyDescent="0.3">
      <c r="A236" s="2" t="s">
        <v>18</v>
      </c>
      <c r="B236" s="11">
        <v>20201</v>
      </c>
      <c r="C236" s="12">
        <f>female!C236+male!C236</f>
        <v>19655</v>
      </c>
      <c r="D236" s="13">
        <f>female!D236+male!D236</f>
        <v>0.99999999999999989</v>
      </c>
      <c r="E236" s="14">
        <f>female!E236+male!E236</f>
        <v>230523897.84</v>
      </c>
      <c r="F236" s="13">
        <f>female!F236+male!F236</f>
        <v>1</v>
      </c>
      <c r="G236" s="15">
        <f t="shared" si="4"/>
        <v>11728.511719155431</v>
      </c>
    </row>
    <row r="237" spans="1:7" x14ac:dyDescent="0.3">
      <c r="A237" s="2" t="s">
        <v>18</v>
      </c>
      <c r="B237" s="11">
        <v>20202</v>
      </c>
      <c r="C237" s="12">
        <f>female!C237+male!C237</f>
        <v>24814</v>
      </c>
      <c r="D237" s="13">
        <f>female!D237+male!D237</f>
        <v>1</v>
      </c>
      <c r="E237" s="14">
        <f>female!E237+male!E237</f>
        <v>285561116.34999996</v>
      </c>
      <c r="F237" s="13">
        <f>female!F237+male!F237</f>
        <v>1</v>
      </c>
      <c r="G237" s="15">
        <f t="shared" si="4"/>
        <v>11508.064655033448</v>
      </c>
    </row>
    <row r="238" spans="1:7" x14ac:dyDescent="0.3">
      <c r="A238" s="2" t="s">
        <v>18</v>
      </c>
      <c r="B238" s="11">
        <v>20211</v>
      </c>
      <c r="C238" s="12">
        <f>female!C238+male!C238</f>
        <v>18505</v>
      </c>
      <c r="D238" s="13">
        <f>female!D238+male!D238</f>
        <v>1</v>
      </c>
      <c r="E238" s="14">
        <f>female!E238+male!E238</f>
        <v>202375931.23000002</v>
      </c>
      <c r="F238" s="13">
        <f>female!F238+male!F238</f>
        <v>1</v>
      </c>
      <c r="G238" s="15">
        <f t="shared" si="4"/>
        <v>10936.283773574711</v>
      </c>
    </row>
    <row r="239" spans="1:7" x14ac:dyDescent="0.3">
      <c r="A239" s="2" t="s">
        <v>18</v>
      </c>
      <c r="B239" s="11">
        <v>20212</v>
      </c>
      <c r="C239" s="12">
        <f>female!C239+male!C239</f>
        <v>28753</v>
      </c>
      <c r="D239" s="13">
        <f>female!D239+male!D239</f>
        <v>1</v>
      </c>
      <c r="E239" s="14">
        <f>female!E239+male!E239</f>
        <v>314174131.38999999</v>
      </c>
      <c r="F239" s="13">
        <f>female!F239+male!F239</f>
        <v>1</v>
      </c>
      <c r="G239" s="15">
        <f t="shared" si="4"/>
        <v>10926.655701665914</v>
      </c>
    </row>
    <row r="240" spans="1:7" x14ac:dyDescent="0.3">
      <c r="A240" s="2" t="s">
        <v>18</v>
      </c>
      <c r="B240" s="11">
        <v>20221</v>
      </c>
      <c r="C240" s="12">
        <f>female!C240+male!C240</f>
        <v>25854</v>
      </c>
      <c r="D240" s="13">
        <f>female!D240+male!D240</f>
        <v>1</v>
      </c>
      <c r="E240" s="14">
        <f>female!E240+male!E240</f>
        <v>256507379.16000003</v>
      </c>
      <c r="F240" s="13">
        <f>female!F240+male!F240</f>
        <v>0.99999999999999989</v>
      </c>
      <c r="G240" s="15">
        <f t="shared" si="4"/>
        <v>9921.380798329079</v>
      </c>
    </row>
    <row r="241" spans="1:7" x14ac:dyDescent="0.3">
      <c r="A241" s="2" t="s">
        <v>18</v>
      </c>
      <c r="B241" s="11">
        <v>20222</v>
      </c>
      <c r="C241" s="12">
        <f>female!C241+male!C241</f>
        <v>31001</v>
      </c>
      <c r="D241" s="13">
        <f>female!D241+male!D241</f>
        <v>1</v>
      </c>
      <c r="E241" s="14">
        <f>female!E241+male!E241</f>
        <v>327014814.55000001</v>
      </c>
      <c r="F241" s="13">
        <f>female!F241+male!F241</f>
        <v>1</v>
      </c>
      <c r="G241" s="15">
        <f t="shared" si="4"/>
        <v>10548.52471049321</v>
      </c>
    </row>
    <row r="242" spans="1:7" x14ac:dyDescent="0.3">
      <c r="A242" s="2" t="s">
        <v>18</v>
      </c>
      <c r="B242" s="11">
        <v>20231</v>
      </c>
      <c r="C242" s="12">
        <f>female!C242+male!C242</f>
        <v>29721</v>
      </c>
      <c r="D242" s="13">
        <f>female!D242+male!D242</f>
        <v>1</v>
      </c>
      <c r="E242" s="14">
        <f>female!E242+male!E242</f>
        <v>282994011.34000003</v>
      </c>
      <c r="F242" s="13">
        <f>female!F242+male!F242</f>
        <v>0.99999999999999978</v>
      </c>
      <c r="G242" s="15">
        <f t="shared" si="4"/>
        <v>9521.6853854177189</v>
      </c>
    </row>
    <row r="243" spans="1:7" x14ac:dyDescent="0.3">
      <c r="A243" s="2" t="s">
        <v>18</v>
      </c>
      <c r="B243" s="11">
        <v>20232</v>
      </c>
      <c r="C243" s="12">
        <f>female!C243+male!C243</f>
        <v>35038</v>
      </c>
      <c r="D243" s="13">
        <f>female!D243+male!D243</f>
        <v>0.99999999999999989</v>
      </c>
      <c r="E243" s="14">
        <f>female!E243+male!E243</f>
        <v>320048231.34000003</v>
      </c>
      <c r="F243" s="13">
        <f>female!F243+male!F243</f>
        <v>1</v>
      </c>
      <c r="G243" s="15">
        <f t="shared" si="4"/>
        <v>9134.3179216850294</v>
      </c>
    </row>
    <row r="244" spans="1:7" x14ac:dyDescent="0.3">
      <c r="A244" s="2" t="s">
        <v>18</v>
      </c>
      <c r="B244" s="2">
        <v>20241</v>
      </c>
      <c r="C244" s="12">
        <f>female!C244+male!C244</f>
        <v>32333</v>
      </c>
      <c r="D244" s="13">
        <f>female!D244+male!D244</f>
        <v>1</v>
      </c>
      <c r="E244" s="14">
        <f>female!E244+male!E244</f>
        <v>261513088.26999998</v>
      </c>
      <c r="F244" s="13">
        <f>female!F244+male!F244</f>
        <v>1</v>
      </c>
      <c r="G244" s="15">
        <f t="shared" si="4"/>
        <v>8088.1170404849527</v>
      </c>
    </row>
    <row r="245" spans="1:7" x14ac:dyDescent="0.3">
      <c r="A245" s="2" t="s">
        <v>18</v>
      </c>
      <c r="B245" s="11">
        <v>20242</v>
      </c>
      <c r="C245" s="12">
        <f>female!C245+male!C245</f>
        <v>36540</v>
      </c>
      <c r="D245" s="13">
        <f>female!D245+male!D245</f>
        <v>1</v>
      </c>
      <c r="E245" s="14">
        <f>female!E245+male!E245</f>
        <v>269920539.13</v>
      </c>
      <c r="F245" s="13">
        <f>female!F245+male!F245</f>
        <v>1</v>
      </c>
      <c r="G245" s="15">
        <f t="shared" si="4"/>
        <v>7386.9879345922272</v>
      </c>
    </row>
    <row r="246" spans="1:7" x14ac:dyDescent="0.3">
      <c r="A246" s="2" t="s">
        <v>18</v>
      </c>
      <c r="B246" s="2">
        <v>20251</v>
      </c>
      <c r="C246" s="12">
        <f>female!C246+male!C246</f>
        <v>32784</v>
      </c>
      <c r="D246" s="13">
        <f>female!D246+male!D246</f>
        <v>1</v>
      </c>
      <c r="E246" s="14">
        <f>female!E246+male!E246</f>
        <v>194320881.22</v>
      </c>
      <c r="F246" s="13">
        <f>female!F246+male!F246</f>
        <v>0.99999999999999978</v>
      </c>
      <c r="G246" s="15">
        <f t="shared" si="4"/>
        <v>5927.3084803562715</v>
      </c>
    </row>
    <row r="247" spans="1:7" x14ac:dyDescent="0.3">
      <c r="A247" s="2" t="s">
        <v>18</v>
      </c>
      <c r="B247" s="11">
        <v>20252</v>
      </c>
      <c r="C247" s="12">
        <f>female!C247+male!C247</f>
        <v>35350</v>
      </c>
      <c r="D247" s="13">
        <f>female!D247+male!D247</f>
        <v>0.99999999999999989</v>
      </c>
      <c r="E247" s="14">
        <f>female!E247+male!E247</f>
        <v>137527703.37</v>
      </c>
      <c r="F247" s="13">
        <f>female!F247+male!F247</f>
        <v>0.99999999999999989</v>
      </c>
      <c r="G247" s="15">
        <f t="shared" si="4"/>
        <v>3890.4583697312592</v>
      </c>
    </row>
    <row r="248" spans="1:7" x14ac:dyDescent="0.3">
      <c r="A248" s="2" t="s">
        <v>18</v>
      </c>
      <c r="B248" s="2">
        <v>20261</v>
      </c>
      <c r="C248" s="12">
        <f>female!C248+male!C248</f>
        <v>18801</v>
      </c>
      <c r="D248" s="13">
        <f>female!D248+male!D248</f>
        <v>1</v>
      </c>
      <c r="E248" s="14">
        <f>female!E248+male!E248</f>
        <v>31260062.239999998</v>
      </c>
      <c r="F248" s="13">
        <f>female!F248+male!F248</f>
        <v>1</v>
      </c>
      <c r="G248" s="15">
        <f t="shared" si="4"/>
        <v>1662.6808276155523</v>
      </c>
    </row>
    <row r="249" spans="1:7" x14ac:dyDescent="0.3">
      <c r="C249" s="16"/>
      <c r="D249" s="16"/>
      <c r="E249" s="16"/>
    </row>
    <row r="250" spans="1:7" x14ac:dyDescent="0.3">
      <c r="C250" s="16"/>
      <c r="D250" s="16"/>
      <c r="E250" s="16"/>
    </row>
    <row r="251" spans="1:7" x14ac:dyDescent="0.3">
      <c r="C251" s="16"/>
      <c r="D251" s="16"/>
      <c r="E251" s="16"/>
    </row>
    <row r="252" spans="1:7" x14ac:dyDescent="0.3">
      <c r="C252" s="16"/>
      <c r="D252" s="16"/>
      <c r="E252" s="16"/>
    </row>
    <row r="253" spans="1:7" x14ac:dyDescent="0.3">
      <c r="C253" s="16"/>
      <c r="D253" s="16"/>
      <c r="E253" s="16"/>
    </row>
    <row r="254" spans="1:7" x14ac:dyDescent="0.3">
      <c r="C254" s="16"/>
      <c r="D254" s="16"/>
      <c r="E254" s="16"/>
    </row>
    <row r="255" spans="1:7" x14ac:dyDescent="0.3">
      <c r="C255" s="16"/>
      <c r="D255" s="16"/>
      <c r="E255" s="16"/>
    </row>
  </sheetData>
  <autoFilter ref="A5:G146" xr:uid="{00000000-0009-0000-0000-000003000000}"/>
  <mergeCells count="1">
    <mergeCell ref="A1:G2"/>
  </mergeCells>
  <conditionalFormatting sqref="A222:A248">
    <cfRule type="expression" dxfId="15" priority="4">
      <formula>MOD(ROW(),2)=1</formula>
    </cfRule>
  </conditionalFormatting>
  <conditionalFormatting sqref="A6:B221">
    <cfRule type="expression" dxfId="14" priority="21">
      <formula>MOD(ROW(),2)=1</formula>
    </cfRule>
  </conditionalFormatting>
  <conditionalFormatting sqref="B222:B243">
    <cfRule type="expression" dxfId="13" priority="3">
      <formula>MOD(ROW(),2)=1</formula>
    </cfRule>
  </conditionalFormatting>
  <conditionalFormatting sqref="B245">
    <cfRule type="expression" dxfId="12" priority="2">
      <formula>MOD(ROW(),2)=1</formula>
    </cfRule>
  </conditionalFormatting>
  <conditionalFormatting sqref="B247">
    <cfRule type="expression" dxfId="11" priority="1">
      <formula>MOD(ROW(),2)=1</formula>
    </cfRule>
  </conditionalFormatting>
  <conditionalFormatting sqref="C6:G248">
    <cfRule type="expression" dxfId="10" priority="14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28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41"/>
  <sheetViews>
    <sheetView showGridLines="0" zoomScale="70" zoomScaleNormal="70" workbookViewId="0">
      <selection sqref="A1:G2"/>
    </sheetView>
  </sheetViews>
  <sheetFormatPr defaultColWidth="9.08984375" defaultRowHeight="13" x14ac:dyDescent="0.3"/>
  <cols>
    <col min="1" max="1" width="24.6328125" style="2" bestFit="1" customWidth="1"/>
    <col min="2" max="4" width="10.6328125" style="2" customWidth="1"/>
    <col min="5" max="5" width="12.6328125" style="2" customWidth="1"/>
    <col min="6" max="6" width="10.6328125" style="2" customWidth="1"/>
    <col min="7" max="7" width="12.6328125" style="2" customWidth="1"/>
    <col min="8" max="10" width="9.08984375" style="2"/>
    <col min="11" max="11" width="10.54296875" style="3" bestFit="1" customWidth="1"/>
    <col min="12" max="12" width="14.36328125" style="3" bestFit="1" customWidth="1"/>
    <col min="13" max="13" width="9.08984375" style="2"/>
    <col min="14" max="14" width="13.1796875" style="2" customWidth="1"/>
    <col min="15" max="15" width="14.36328125" style="2" customWidth="1"/>
    <col min="16" max="16384" width="9.08984375" style="2"/>
  </cols>
  <sheetData>
    <row r="1" spans="1:17" ht="18.5" customHeight="1" x14ac:dyDescent="0.3">
      <c r="A1" s="47" t="s">
        <v>19</v>
      </c>
      <c r="B1" s="47"/>
      <c r="C1" s="47"/>
      <c r="D1" s="47"/>
      <c r="E1" s="47"/>
      <c r="F1" s="47"/>
      <c r="G1" s="47"/>
    </row>
    <row r="2" spans="1:17" ht="15.5" customHeight="1" x14ac:dyDescent="0.3">
      <c r="A2" s="47"/>
      <c r="B2" s="47"/>
      <c r="C2" s="47"/>
      <c r="D2" s="47"/>
      <c r="E2" s="47"/>
      <c r="F2" s="47"/>
      <c r="G2" s="47"/>
    </row>
    <row r="5" spans="1:17" s="9" customFormat="1" ht="39" x14ac:dyDescent="0.35">
      <c r="A5" s="4" t="s">
        <v>20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8" t="s">
        <v>7</v>
      </c>
      <c r="K5" s="10"/>
      <c r="L5" s="10"/>
    </row>
    <row r="6" spans="1:17" x14ac:dyDescent="0.3">
      <c r="A6" s="2" t="s">
        <v>21</v>
      </c>
      <c r="B6" s="11">
        <v>20131</v>
      </c>
      <c r="C6" s="12">
        <v>12796</v>
      </c>
      <c r="D6" s="13">
        <f t="shared" ref="D6:D32" si="0">C6/C114</f>
        <v>0.47070075409233031</v>
      </c>
      <c r="E6" s="14">
        <v>132139319.98</v>
      </c>
      <c r="F6" s="13">
        <f t="shared" ref="F6:F32" si="1">E6/E114</f>
        <v>0.46432290625472977</v>
      </c>
      <c r="G6" s="15">
        <f>E6/C6</f>
        <v>10326.611439512348</v>
      </c>
      <c r="M6" s="16"/>
      <c r="N6" s="16"/>
      <c r="O6" s="16"/>
      <c r="Q6" s="3"/>
    </row>
    <row r="7" spans="1:17" x14ac:dyDescent="0.3">
      <c r="A7" s="2" t="s">
        <v>21</v>
      </c>
      <c r="B7" s="11">
        <v>20132</v>
      </c>
      <c r="C7" s="12">
        <v>15979</v>
      </c>
      <c r="D7" s="13">
        <f t="shared" si="0"/>
        <v>0.48555106505819079</v>
      </c>
      <c r="E7" s="14">
        <v>163534089.47999999</v>
      </c>
      <c r="F7" s="13">
        <f t="shared" si="1"/>
        <v>0.46573794942448882</v>
      </c>
      <c r="G7" s="15">
        <f t="shared" ref="G7:G91" si="2">E7/C7</f>
        <v>10234.313128481132</v>
      </c>
      <c r="M7" s="16"/>
      <c r="N7" s="16"/>
      <c r="O7" s="16"/>
      <c r="Q7" s="3"/>
    </row>
    <row r="8" spans="1:17" x14ac:dyDescent="0.3">
      <c r="A8" s="2" t="s">
        <v>21</v>
      </c>
      <c r="B8" s="11">
        <v>20141</v>
      </c>
      <c r="C8" s="12">
        <v>13783</v>
      </c>
      <c r="D8" s="13">
        <f t="shared" si="0"/>
        <v>0.47053803086166873</v>
      </c>
      <c r="E8" s="14">
        <v>141108388.06</v>
      </c>
      <c r="F8" s="13">
        <f t="shared" si="1"/>
        <v>0.45656332312320141</v>
      </c>
      <c r="G8" s="15">
        <f t="shared" si="2"/>
        <v>10237.857364869767</v>
      </c>
      <c r="M8" s="16"/>
      <c r="N8" s="16"/>
      <c r="O8" s="16"/>
      <c r="Q8" s="3"/>
    </row>
    <row r="9" spans="1:17" x14ac:dyDescent="0.3">
      <c r="A9" s="2" t="s">
        <v>21</v>
      </c>
      <c r="B9" s="11">
        <v>20142</v>
      </c>
      <c r="C9" s="12">
        <v>15242</v>
      </c>
      <c r="D9" s="13">
        <f t="shared" si="0"/>
        <v>0.48139725854336429</v>
      </c>
      <c r="E9" s="14">
        <v>169414810.03</v>
      </c>
      <c r="F9" s="13">
        <f t="shared" si="1"/>
        <v>0.4645204622719673</v>
      </c>
      <c r="G9" s="15">
        <f t="shared" si="2"/>
        <v>11114.998689804488</v>
      </c>
      <c r="M9" s="16"/>
      <c r="N9" s="16"/>
      <c r="O9" s="16"/>
      <c r="Q9" s="3"/>
    </row>
    <row r="10" spans="1:17" x14ac:dyDescent="0.3">
      <c r="A10" s="2" t="s">
        <v>21</v>
      </c>
      <c r="B10" s="11">
        <v>20151</v>
      </c>
      <c r="C10" s="12">
        <v>14954</v>
      </c>
      <c r="D10" s="13">
        <f t="shared" si="0"/>
        <v>0.47537908891502684</v>
      </c>
      <c r="E10" s="14">
        <v>160337835.69</v>
      </c>
      <c r="F10" s="13">
        <f t="shared" si="1"/>
        <v>0.47290655041362401</v>
      </c>
      <c r="G10" s="15">
        <f t="shared" si="2"/>
        <v>10722.070060853282</v>
      </c>
      <c r="M10" s="16"/>
      <c r="N10" s="16"/>
      <c r="O10" s="16"/>
      <c r="Q10" s="3"/>
    </row>
    <row r="11" spans="1:17" x14ac:dyDescent="0.3">
      <c r="A11" s="2" t="s">
        <v>21</v>
      </c>
      <c r="B11" s="11">
        <v>20152</v>
      </c>
      <c r="C11" s="12">
        <v>17074</v>
      </c>
      <c r="D11" s="13">
        <f t="shared" si="0"/>
        <v>0.48704929256047469</v>
      </c>
      <c r="E11" s="14">
        <v>201583950.59</v>
      </c>
      <c r="F11" s="13">
        <f t="shared" si="1"/>
        <v>0.4790733426166599</v>
      </c>
      <c r="G11" s="15">
        <f t="shared" si="2"/>
        <v>11806.486505212604</v>
      </c>
      <c r="M11" s="16"/>
      <c r="N11" s="16"/>
      <c r="O11" s="16"/>
      <c r="Q11" s="3"/>
    </row>
    <row r="12" spans="1:17" x14ac:dyDescent="0.3">
      <c r="A12" s="2" t="s">
        <v>21</v>
      </c>
      <c r="B12" s="11">
        <v>20161</v>
      </c>
      <c r="C12" s="12">
        <v>15543</v>
      </c>
      <c r="D12" s="13">
        <f t="shared" si="0"/>
        <v>0.47784917145755834</v>
      </c>
      <c r="E12" s="14">
        <v>183545865.28999999</v>
      </c>
      <c r="F12" s="13">
        <f t="shared" si="1"/>
        <v>0.48792148251431661</v>
      </c>
      <c r="G12" s="15">
        <f t="shared" si="2"/>
        <v>11808.908530528211</v>
      </c>
      <c r="M12" s="16"/>
      <c r="N12" s="16"/>
      <c r="O12" s="16"/>
      <c r="Q12" s="3"/>
    </row>
    <row r="13" spans="1:17" x14ac:dyDescent="0.3">
      <c r="A13" s="2" t="s">
        <v>21</v>
      </c>
      <c r="B13" s="11">
        <v>20162</v>
      </c>
      <c r="C13" s="12">
        <v>18475</v>
      </c>
      <c r="D13" s="13">
        <f t="shared" si="0"/>
        <v>0.48366406618147545</v>
      </c>
      <c r="E13" s="14">
        <v>197556739.49000001</v>
      </c>
      <c r="F13" s="13">
        <f t="shared" si="1"/>
        <v>0.47941021385836158</v>
      </c>
      <c r="G13" s="15">
        <f t="shared" si="2"/>
        <v>10693.19293585927</v>
      </c>
      <c r="M13" s="16"/>
      <c r="N13" s="16"/>
      <c r="O13" s="16"/>
      <c r="Q13" s="3"/>
    </row>
    <row r="14" spans="1:17" x14ac:dyDescent="0.3">
      <c r="A14" s="2" t="s">
        <v>21</v>
      </c>
      <c r="B14" s="11">
        <v>20171</v>
      </c>
      <c r="C14" s="12">
        <v>16379</v>
      </c>
      <c r="D14" s="13">
        <f t="shared" si="0"/>
        <v>0.48723821989528798</v>
      </c>
      <c r="E14" s="14">
        <v>167818128.78</v>
      </c>
      <c r="F14" s="13">
        <f t="shared" si="1"/>
        <v>0.49402304478318809</v>
      </c>
      <c r="G14" s="15">
        <f t="shared" si="2"/>
        <v>10245.932522131998</v>
      </c>
      <c r="M14" s="16"/>
      <c r="N14" s="16"/>
      <c r="O14" s="16"/>
      <c r="Q14" s="3"/>
    </row>
    <row r="15" spans="1:17" x14ac:dyDescent="0.3">
      <c r="A15" s="2" t="s">
        <v>21</v>
      </c>
      <c r="B15" s="11">
        <v>20172</v>
      </c>
      <c r="C15" s="12">
        <v>18505</v>
      </c>
      <c r="D15" s="13">
        <f t="shared" si="0"/>
        <v>0.47501090946428115</v>
      </c>
      <c r="E15" s="14">
        <v>186465944.00999999</v>
      </c>
      <c r="F15" s="13">
        <f t="shared" si="1"/>
        <v>0.46940553976072369</v>
      </c>
      <c r="G15" s="15">
        <f t="shared" si="2"/>
        <v>10076.516833828695</v>
      </c>
      <c r="M15" s="16"/>
      <c r="N15" s="16"/>
      <c r="O15" s="16"/>
      <c r="Q15" s="3"/>
    </row>
    <row r="16" spans="1:17" x14ac:dyDescent="0.3">
      <c r="A16" s="2" t="s">
        <v>21</v>
      </c>
      <c r="B16" s="11">
        <v>20181</v>
      </c>
      <c r="C16" s="12">
        <v>16140</v>
      </c>
      <c r="D16" s="13">
        <f t="shared" si="0"/>
        <v>0.47640131054635615</v>
      </c>
      <c r="E16" s="14">
        <v>164970813.59</v>
      </c>
      <c r="F16" s="13">
        <f t="shared" si="1"/>
        <v>0.48439737368796865</v>
      </c>
      <c r="G16" s="15">
        <f t="shared" si="2"/>
        <v>10221.239999380421</v>
      </c>
      <c r="M16" s="16"/>
      <c r="N16" s="16"/>
      <c r="O16" s="16"/>
      <c r="Q16" s="3"/>
    </row>
    <row r="17" spans="1:17" x14ac:dyDescent="0.3">
      <c r="A17" s="2" t="s">
        <v>21</v>
      </c>
      <c r="B17" s="11">
        <v>20182</v>
      </c>
      <c r="C17" s="12">
        <v>18310</v>
      </c>
      <c r="D17" s="13">
        <f t="shared" si="0"/>
        <v>0.47652508848636271</v>
      </c>
      <c r="E17" s="14">
        <v>188292587.31999999</v>
      </c>
      <c r="F17" s="13">
        <f t="shared" si="1"/>
        <v>0.47882323883328426</v>
      </c>
      <c r="G17" s="15">
        <f t="shared" si="2"/>
        <v>10283.592972146367</v>
      </c>
      <c r="M17" s="16"/>
      <c r="N17" s="16"/>
      <c r="O17" s="16"/>
      <c r="Q17" s="3"/>
    </row>
    <row r="18" spans="1:17" x14ac:dyDescent="0.3">
      <c r="A18" s="2" t="s">
        <v>21</v>
      </c>
      <c r="B18" s="11">
        <v>20191</v>
      </c>
      <c r="C18" s="12">
        <v>15814</v>
      </c>
      <c r="D18" s="13">
        <f t="shared" si="0"/>
        <v>0.46316961016899511</v>
      </c>
      <c r="E18" s="14">
        <v>165320927.72999999</v>
      </c>
      <c r="F18" s="13">
        <f t="shared" si="1"/>
        <v>0.47569563189475633</v>
      </c>
      <c r="G18" s="15">
        <f t="shared" si="2"/>
        <v>10454.086741494877</v>
      </c>
      <c r="M18" s="16"/>
      <c r="N18" s="16"/>
      <c r="O18" s="16"/>
      <c r="Q18" s="3"/>
    </row>
    <row r="19" spans="1:17" x14ac:dyDescent="0.3">
      <c r="A19" s="2" t="s">
        <v>21</v>
      </c>
      <c r="B19" s="11">
        <v>20192</v>
      </c>
      <c r="C19" s="12">
        <v>17976</v>
      </c>
      <c r="D19" s="13">
        <f t="shared" si="0"/>
        <v>0.46016792955150521</v>
      </c>
      <c r="E19" s="14">
        <v>184893152.61000001</v>
      </c>
      <c r="F19" s="13">
        <f t="shared" si="1"/>
        <v>0.46823319995285734</v>
      </c>
      <c r="G19" s="15">
        <f t="shared" si="2"/>
        <v>10285.555886181577</v>
      </c>
      <c r="M19" s="16"/>
      <c r="N19" s="16"/>
      <c r="O19" s="16"/>
      <c r="Q19" s="3"/>
    </row>
    <row r="20" spans="1:17" x14ac:dyDescent="0.3">
      <c r="A20" s="2" t="s">
        <v>21</v>
      </c>
      <c r="B20" s="11">
        <v>20201</v>
      </c>
      <c r="C20" s="12">
        <v>8751</v>
      </c>
      <c r="D20" s="13">
        <f t="shared" si="0"/>
        <v>0.44523022131773088</v>
      </c>
      <c r="E20" s="14">
        <v>105837327.81999999</v>
      </c>
      <c r="F20" s="13">
        <f t="shared" si="1"/>
        <v>0.45911651161416084</v>
      </c>
      <c r="G20" s="15">
        <f t="shared" si="2"/>
        <v>12094.312400868472</v>
      </c>
      <c r="M20" s="16"/>
      <c r="N20" s="16"/>
      <c r="O20" s="16"/>
      <c r="Q20" s="3"/>
    </row>
    <row r="21" spans="1:17" x14ac:dyDescent="0.3">
      <c r="A21" s="2" t="s">
        <v>21</v>
      </c>
      <c r="B21" s="11">
        <v>20202</v>
      </c>
      <c r="C21" s="12">
        <v>10550</v>
      </c>
      <c r="D21" s="13">
        <f t="shared" si="0"/>
        <v>0.42516321431449988</v>
      </c>
      <c r="E21" s="14">
        <v>131072004.12</v>
      </c>
      <c r="F21" s="13">
        <f t="shared" si="1"/>
        <v>0.45899807997441322</v>
      </c>
      <c r="G21" s="15">
        <f t="shared" si="2"/>
        <v>12423.886646445499</v>
      </c>
      <c r="M21" s="16"/>
      <c r="N21" s="16"/>
      <c r="O21" s="16"/>
      <c r="Q21" s="3"/>
    </row>
    <row r="22" spans="1:17" x14ac:dyDescent="0.3">
      <c r="A22" s="2" t="s">
        <v>21</v>
      </c>
      <c r="B22" s="11">
        <v>20211</v>
      </c>
      <c r="C22" s="12">
        <v>7751</v>
      </c>
      <c r="D22" s="13">
        <f t="shared" si="0"/>
        <v>0.41885976763037019</v>
      </c>
      <c r="E22" s="14">
        <v>88550184.290000007</v>
      </c>
      <c r="F22" s="13">
        <f t="shared" si="1"/>
        <v>0.43755294294044689</v>
      </c>
      <c r="G22" s="15">
        <f t="shared" si="2"/>
        <v>11424.356120500581</v>
      </c>
      <c r="M22" s="16"/>
      <c r="N22" s="16"/>
      <c r="O22" s="16"/>
      <c r="Q22" s="3"/>
    </row>
    <row r="23" spans="1:17" x14ac:dyDescent="0.3">
      <c r="A23" s="2" t="s">
        <v>21</v>
      </c>
      <c r="B23" s="11">
        <v>20212</v>
      </c>
      <c r="C23" s="12">
        <v>12657</v>
      </c>
      <c r="D23" s="13">
        <f t="shared" si="0"/>
        <v>0.44019754460404131</v>
      </c>
      <c r="E23" s="14">
        <v>143159791.44</v>
      </c>
      <c r="F23" s="13">
        <f t="shared" si="1"/>
        <v>0.45567020685827447</v>
      </c>
      <c r="G23" s="15">
        <f t="shared" si="2"/>
        <v>11310.720663664375</v>
      </c>
      <c r="M23" s="16"/>
      <c r="N23" s="16"/>
      <c r="O23" s="16"/>
      <c r="Q23" s="3"/>
    </row>
    <row r="24" spans="1:17" x14ac:dyDescent="0.3">
      <c r="A24" s="2" t="s">
        <v>21</v>
      </c>
      <c r="B24" s="11">
        <v>20221</v>
      </c>
      <c r="C24" s="12">
        <v>11397</v>
      </c>
      <c r="D24" s="13">
        <f t="shared" si="0"/>
        <v>0.44082153631933163</v>
      </c>
      <c r="E24" s="14">
        <v>119561602.09999999</v>
      </c>
      <c r="F24" s="13">
        <f t="shared" si="1"/>
        <v>0.46611369423965704</v>
      </c>
      <c r="G24" s="15">
        <f t="shared" si="2"/>
        <v>10490.620522944633</v>
      </c>
      <c r="M24" s="16"/>
      <c r="N24" s="16"/>
      <c r="O24" s="16"/>
      <c r="Q24" s="3"/>
    </row>
    <row r="25" spans="1:17" x14ac:dyDescent="0.3">
      <c r="A25" s="2" t="s">
        <v>21</v>
      </c>
      <c r="B25" s="11">
        <v>20222</v>
      </c>
      <c r="C25" s="12">
        <v>13834</v>
      </c>
      <c r="D25" s="13">
        <f t="shared" si="0"/>
        <v>0.44624366955904649</v>
      </c>
      <c r="E25" s="14">
        <v>154487216.12</v>
      </c>
      <c r="F25" s="13">
        <f t="shared" si="1"/>
        <v>0.4724165672206242</v>
      </c>
      <c r="G25" s="15">
        <f t="shared" si="2"/>
        <v>11167.212383981496</v>
      </c>
      <c r="M25" s="16"/>
      <c r="N25" s="16"/>
      <c r="O25" s="16"/>
      <c r="Q25" s="3"/>
    </row>
    <row r="26" spans="1:17" x14ac:dyDescent="0.3">
      <c r="A26" s="2" t="s">
        <v>21</v>
      </c>
      <c r="B26" s="11">
        <v>20231</v>
      </c>
      <c r="C26" s="12">
        <v>13523</v>
      </c>
      <c r="D26" s="13">
        <f t="shared" si="0"/>
        <v>0.45499814945661315</v>
      </c>
      <c r="E26" s="14">
        <v>136342109.11000001</v>
      </c>
      <c r="F26" s="13">
        <f t="shared" si="1"/>
        <v>0.48178443234331658</v>
      </c>
      <c r="G26" s="15">
        <f t="shared" ref="G26" si="3">E26/C26</f>
        <v>10082.238342823339</v>
      </c>
      <c r="M26" s="16"/>
      <c r="N26" s="16"/>
      <c r="O26" s="16"/>
      <c r="Q26" s="3"/>
    </row>
    <row r="27" spans="1:17" x14ac:dyDescent="0.3">
      <c r="A27" s="2" t="s">
        <v>21</v>
      </c>
      <c r="B27" s="11">
        <v>20232</v>
      </c>
      <c r="C27" s="12">
        <v>15935</v>
      </c>
      <c r="D27" s="13">
        <f t="shared" si="0"/>
        <v>0.45479194017923397</v>
      </c>
      <c r="E27" s="14">
        <v>154395481.11000001</v>
      </c>
      <c r="F27" s="13">
        <f t="shared" si="1"/>
        <v>0.48241316773901977</v>
      </c>
      <c r="G27" s="15">
        <f t="shared" ref="G27:G29" si="4">E27/C27</f>
        <v>9689.0794546595553</v>
      </c>
      <c r="M27" s="16"/>
      <c r="N27" s="16"/>
      <c r="O27" s="16"/>
      <c r="Q27" s="3"/>
    </row>
    <row r="28" spans="1:17" x14ac:dyDescent="0.3">
      <c r="A28" s="2" t="s">
        <v>21</v>
      </c>
      <c r="B28" s="11">
        <v>20241</v>
      </c>
      <c r="C28" s="12">
        <v>14651</v>
      </c>
      <c r="D28" s="13">
        <f t="shared" si="0"/>
        <v>0.45312838276683265</v>
      </c>
      <c r="E28" s="14">
        <v>130335247.20999999</v>
      </c>
      <c r="F28" s="13">
        <f t="shared" si="1"/>
        <v>0.49838900252455037</v>
      </c>
      <c r="G28" s="15">
        <f t="shared" si="4"/>
        <v>8895.9966698518874</v>
      </c>
      <c r="M28" s="16"/>
      <c r="N28" s="16"/>
      <c r="O28" s="16"/>
      <c r="Q28" s="3"/>
    </row>
    <row r="29" spans="1:17" x14ac:dyDescent="0.3">
      <c r="A29" s="2" t="s">
        <v>21</v>
      </c>
      <c r="B29" s="11">
        <v>20242</v>
      </c>
      <c r="C29" s="12">
        <v>16459</v>
      </c>
      <c r="D29" s="13">
        <f t="shared" si="0"/>
        <v>0.45043787629994525</v>
      </c>
      <c r="E29" s="14">
        <v>135559390.37</v>
      </c>
      <c r="F29" s="13">
        <f t="shared" si="1"/>
        <v>0.50221961917729963</v>
      </c>
      <c r="G29" s="15">
        <f t="shared" si="4"/>
        <v>8236.1863035421356</v>
      </c>
      <c r="M29" s="16"/>
      <c r="N29" s="16"/>
      <c r="O29" s="16"/>
      <c r="Q29" s="3"/>
    </row>
    <row r="30" spans="1:17" x14ac:dyDescent="0.3">
      <c r="A30" s="2" t="s">
        <v>21</v>
      </c>
      <c r="B30" s="11">
        <v>20251</v>
      </c>
      <c r="C30" s="12">
        <v>14491</v>
      </c>
      <c r="D30" s="13">
        <f t="shared" si="0"/>
        <v>0.44201439726695951</v>
      </c>
      <c r="E30" s="14">
        <v>96357436.799999997</v>
      </c>
      <c r="F30" s="13">
        <f t="shared" si="1"/>
        <v>0.49586764013749568</v>
      </c>
      <c r="G30" s="15">
        <f t="shared" ref="G30" si="5">E30/C30</f>
        <v>6649.4677247947002</v>
      </c>
      <c r="M30" s="16"/>
      <c r="N30" s="16"/>
      <c r="O30" s="16"/>
      <c r="Q30" s="3"/>
    </row>
    <row r="31" spans="1:17" x14ac:dyDescent="0.3">
      <c r="A31" s="2" t="s">
        <v>21</v>
      </c>
      <c r="B31" s="11">
        <v>20252</v>
      </c>
      <c r="C31" s="12">
        <v>15784</v>
      </c>
      <c r="D31" s="13">
        <f t="shared" si="0"/>
        <v>0.44650636492220652</v>
      </c>
      <c r="E31" s="14">
        <v>69392241.180000007</v>
      </c>
      <c r="F31" s="13">
        <f t="shared" si="1"/>
        <v>0.50456918482314361</v>
      </c>
      <c r="G31" s="15">
        <f t="shared" ref="G31:G32" si="6">E31/C31</f>
        <v>4396.36601495185</v>
      </c>
      <c r="M31" s="16"/>
      <c r="N31" s="16"/>
      <c r="O31" s="16"/>
      <c r="Q31" s="3"/>
    </row>
    <row r="32" spans="1:17" x14ac:dyDescent="0.3">
      <c r="A32" s="2" t="s">
        <v>21</v>
      </c>
      <c r="B32" s="11">
        <v>20261</v>
      </c>
      <c r="C32" s="12">
        <v>8295</v>
      </c>
      <c r="D32" s="13">
        <f t="shared" si="0"/>
        <v>0.44119993617360781</v>
      </c>
      <c r="E32" s="14">
        <v>15209508.869999999</v>
      </c>
      <c r="F32" s="13">
        <f t="shared" si="1"/>
        <v>0.48654761955457965</v>
      </c>
      <c r="G32" s="15">
        <f t="shared" si="6"/>
        <v>1833.5755117540687</v>
      </c>
      <c r="M32" s="16"/>
      <c r="N32" s="16"/>
      <c r="O32" s="16"/>
      <c r="Q32" s="3"/>
    </row>
    <row r="33" spans="1:15" x14ac:dyDescent="0.3">
      <c r="A33" s="2" t="s">
        <v>22</v>
      </c>
      <c r="B33" s="11">
        <v>20131</v>
      </c>
      <c r="C33" s="12">
        <v>9581</v>
      </c>
      <c r="D33" s="13">
        <f t="shared" ref="D33:D59" si="7">C33/C114</f>
        <v>0.35243700570167374</v>
      </c>
      <c r="E33" s="14">
        <v>95307988.819999993</v>
      </c>
      <c r="F33" s="13">
        <f t="shared" ref="F33:F59" si="8">E33/E114</f>
        <v>0.33490169591378038</v>
      </c>
      <c r="G33" s="15">
        <f t="shared" si="2"/>
        <v>9947.6034672789883</v>
      </c>
      <c r="M33" s="16"/>
      <c r="N33" s="16"/>
      <c r="O33" s="16"/>
    </row>
    <row r="34" spans="1:15" x14ac:dyDescent="0.3">
      <c r="A34" s="2" t="s">
        <v>22</v>
      </c>
      <c r="B34" s="11">
        <v>20132</v>
      </c>
      <c r="C34" s="12">
        <v>11270</v>
      </c>
      <c r="D34" s="13">
        <f t="shared" si="7"/>
        <v>0.34245950955665622</v>
      </c>
      <c r="E34" s="14">
        <v>117662828.88</v>
      </c>
      <c r="F34" s="13">
        <f t="shared" si="8"/>
        <v>0.33509860127822277</v>
      </c>
      <c r="G34" s="15">
        <f t="shared" si="2"/>
        <v>10440.357487133984</v>
      </c>
      <c r="M34" s="16"/>
      <c r="N34" s="16"/>
      <c r="O34" s="16"/>
    </row>
    <row r="35" spans="1:15" x14ac:dyDescent="0.3">
      <c r="A35" s="2" t="s">
        <v>22</v>
      </c>
      <c r="B35" s="11">
        <v>20141</v>
      </c>
      <c r="C35" s="12">
        <v>10388</v>
      </c>
      <c r="D35" s="13">
        <f t="shared" si="7"/>
        <v>0.3546360781100642</v>
      </c>
      <c r="E35" s="14">
        <v>107720035.55</v>
      </c>
      <c r="F35" s="13">
        <f t="shared" si="8"/>
        <v>0.34853362067140453</v>
      </c>
      <c r="G35" s="15">
        <f t="shared" si="2"/>
        <v>10369.66071909896</v>
      </c>
      <c r="M35" s="16"/>
      <c r="N35" s="16"/>
      <c r="O35" s="16"/>
    </row>
    <row r="36" spans="1:15" x14ac:dyDescent="0.3">
      <c r="A36" s="2" t="s">
        <v>22</v>
      </c>
      <c r="B36" s="11">
        <v>20142</v>
      </c>
      <c r="C36" s="12">
        <v>11063</v>
      </c>
      <c r="D36" s="13">
        <f t="shared" si="7"/>
        <v>0.34940938664645316</v>
      </c>
      <c r="E36" s="14">
        <v>127206146.04000001</v>
      </c>
      <c r="F36" s="13">
        <f t="shared" si="8"/>
        <v>0.34878802952275867</v>
      </c>
      <c r="G36" s="15">
        <f t="shared" si="2"/>
        <v>11498.340959956613</v>
      </c>
      <c r="M36" s="16"/>
      <c r="N36" s="16"/>
      <c r="O36" s="16"/>
    </row>
    <row r="37" spans="1:15" x14ac:dyDescent="0.3">
      <c r="A37" s="2" t="s">
        <v>22</v>
      </c>
      <c r="B37" s="11">
        <v>20151</v>
      </c>
      <c r="C37" s="12">
        <v>11131</v>
      </c>
      <c r="D37" s="13">
        <f t="shared" si="7"/>
        <v>0.35384811011857459</v>
      </c>
      <c r="E37" s="14">
        <v>117166255.77</v>
      </c>
      <c r="F37" s="13">
        <f t="shared" si="8"/>
        <v>0.34557463996332849</v>
      </c>
      <c r="G37" s="15">
        <f t="shared" si="2"/>
        <v>10526.121262240589</v>
      </c>
      <c r="M37" s="16"/>
      <c r="N37" s="16"/>
      <c r="O37" s="16"/>
    </row>
    <row r="38" spans="1:15" x14ac:dyDescent="0.3">
      <c r="A38" s="2" t="s">
        <v>22</v>
      </c>
      <c r="B38" s="11">
        <v>20152</v>
      </c>
      <c r="C38" s="12">
        <v>12151</v>
      </c>
      <c r="D38" s="13">
        <f t="shared" si="7"/>
        <v>0.34661684162482886</v>
      </c>
      <c r="E38" s="14">
        <v>137670601.03</v>
      </c>
      <c r="F38" s="13">
        <f t="shared" si="8"/>
        <v>0.32718038724040405</v>
      </c>
      <c r="G38" s="15">
        <f t="shared" si="2"/>
        <v>11329.981156283433</v>
      </c>
      <c r="M38" s="16"/>
      <c r="N38" s="16"/>
      <c r="O38" s="16"/>
    </row>
    <row r="39" spans="1:15" x14ac:dyDescent="0.3">
      <c r="A39" s="2" t="s">
        <v>22</v>
      </c>
      <c r="B39" s="11">
        <v>20161</v>
      </c>
      <c r="C39" s="12">
        <v>11463</v>
      </c>
      <c r="D39" s="13">
        <f t="shared" si="7"/>
        <v>0.35241491683831894</v>
      </c>
      <c r="E39" s="14">
        <v>124971351.59999999</v>
      </c>
      <c r="F39" s="13">
        <f t="shared" si="8"/>
        <v>0.33221237126833847</v>
      </c>
      <c r="G39" s="15">
        <f t="shared" si="2"/>
        <v>10902.150536508767</v>
      </c>
      <c r="M39" s="16"/>
      <c r="N39" s="16"/>
      <c r="O39" s="16"/>
    </row>
    <row r="40" spans="1:15" x14ac:dyDescent="0.3">
      <c r="A40" s="2" t="s">
        <v>22</v>
      </c>
      <c r="B40" s="11">
        <v>20162</v>
      </c>
      <c r="C40" s="12">
        <v>13387</v>
      </c>
      <c r="D40" s="13">
        <f t="shared" si="7"/>
        <v>0.35046337504581393</v>
      </c>
      <c r="E40" s="14">
        <v>139616230.00999999</v>
      </c>
      <c r="F40" s="13">
        <f t="shared" si="8"/>
        <v>0.33880619238798659</v>
      </c>
      <c r="G40" s="15">
        <f t="shared" si="2"/>
        <v>10429.239561514902</v>
      </c>
      <c r="M40" s="16"/>
      <c r="N40" s="16"/>
      <c r="O40" s="16"/>
    </row>
    <row r="41" spans="1:15" x14ac:dyDescent="0.3">
      <c r="A41" s="2" t="s">
        <v>22</v>
      </c>
      <c r="B41" s="11">
        <v>20171</v>
      </c>
      <c r="C41" s="12">
        <v>11743</v>
      </c>
      <c r="D41" s="13">
        <f t="shared" si="7"/>
        <v>0.34932770109471678</v>
      </c>
      <c r="E41" s="14">
        <v>114229793.76000001</v>
      </c>
      <c r="F41" s="13">
        <f t="shared" si="8"/>
        <v>0.33626969224671882</v>
      </c>
      <c r="G41" s="15">
        <f t="shared" si="2"/>
        <v>9727.4796695903951</v>
      </c>
      <c r="M41" s="16"/>
      <c r="N41" s="16"/>
      <c r="O41" s="16"/>
    </row>
    <row r="42" spans="1:15" x14ac:dyDescent="0.3">
      <c r="A42" s="2" t="s">
        <v>22</v>
      </c>
      <c r="B42" s="11">
        <v>20172</v>
      </c>
      <c r="C42" s="12">
        <v>13664</v>
      </c>
      <c r="D42" s="13">
        <f t="shared" si="7"/>
        <v>0.35074569397027494</v>
      </c>
      <c r="E42" s="14">
        <v>135637154.87</v>
      </c>
      <c r="F42" s="13">
        <f t="shared" si="8"/>
        <v>0.34145018937048754</v>
      </c>
      <c r="G42" s="15">
        <f t="shared" si="2"/>
        <v>9926.606767418034</v>
      </c>
      <c r="M42" s="16"/>
      <c r="N42" s="16"/>
      <c r="O42" s="16"/>
    </row>
    <row r="43" spans="1:15" x14ac:dyDescent="0.3">
      <c r="A43" s="2" t="s">
        <v>22</v>
      </c>
      <c r="B43" s="11">
        <v>20181</v>
      </c>
      <c r="C43" s="12">
        <v>12037</v>
      </c>
      <c r="D43" s="13">
        <f t="shared" si="7"/>
        <v>0.35529383984178992</v>
      </c>
      <c r="E43" s="14">
        <v>116991550.8</v>
      </c>
      <c r="F43" s="13">
        <f t="shared" si="8"/>
        <v>0.34351773333703034</v>
      </c>
      <c r="G43" s="15">
        <f t="shared" si="2"/>
        <v>9719.3279720860683</v>
      </c>
      <c r="M43" s="16"/>
      <c r="N43" s="16"/>
      <c r="O43" s="16"/>
    </row>
    <row r="44" spans="1:15" x14ac:dyDescent="0.3">
      <c r="A44" s="2" t="s">
        <v>22</v>
      </c>
      <c r="B44" s="11">
        <v>20182</v>
      </c>
      <c r="C44" s="12">
        <v>13809</v>
      </c>
      <c r="D44" s="13">
        <f t="shared" si="7"/>
        <v>0.35938475952529669</v>
      </c>
      <c r="E44" s="14">
        <v>134264769.99000001</v>
      </c>
      <c r="F44" s="13">
        <f t="shared" si="8"/>
        <v>0.34143187972960165</v>
      </c>
      <c r="G44" s="15">
        <f t="shared" si="2"/>
        <v>9722.990078209863</v>
      </c>
      <c r="M44" s="16"/>
      <c r="N44" s="16"/>
      <c r="O44" s="16"/>
    </row>
    <row r="45" spans="1:15" x14ac:dyDescent="0.3">
      <c r="A45" s="2" t="s">
        <v>22</v>
      </c>
      <c r="B45" s="11">
        <v>20191</v>
      </c>
      <c r="C45" s="12">
        <v>12573</v>
      </c>
      <c r="D45" s="13">
        <f t="shared" si="7"/>
        <v>0.36824532114928388</v>
      </c>
      <c r="E45" s="14">
        <v>120864710.92</v>
      </c>
      <c r="F45" s="13">
        <f t="shared" si="8"/>
        <v>0.34777699244929383</v>
      </c>
      <c r="G45" s="15">
        <f t="shared" si="2"/>
        <v>9613.0367390439824</v>
      </c>
      <c r="M45" s="16"/>
      <c r="N45" s="16"/>
      <c r="O45" s="16"/>
    </row>
    <row r="46" spans="1:15" x14ac:dyDescent="0.3">
      <c r="A46" s="2" t="s">
        <v>22</v>
      </c>
      <c r="B46" s="11">
        <v>20192</v>
      </c>
      <c r="C46" s="12">
        <v>14385</v>
      </c>
      <c r="D46" s="13">
        <f t="shared" si="7"/>
        <v>0.36824185951259469</v>
      </c>
      <c r="E46" s="14">
        <v>136047167.31</v>
      </c>
      <c r="F46" s="13">
        <f t="shared" si="8"/>
        <v>0.34453304297564202</v>
      </c>
      <c r="G46" s="15">
        <f t="shared" si="2"/>
        <v>9457.57158915537</v>
      </c>
      <c r="M46" s="16"/>
      <c r="N46" s="16"/>
      <c r="O46" s="16"/>
    </row>
    <row r="47" spans="1:15" x14ac:dyDescent="0.3">
      <c r="A47" s="2" t="s">
        <v>22</v>
      </c>
      <c r="B47" s="11">
        <v>20201</v>
      </c>
      <c r="C47" s="12">
        <v>7264</v>
      </c>
      <c r="D47" s="13">
        <f t="shared" si="7"/>
        <v>0.36957517171203258</v>
      </c>
      <c r="E47" s="14">
        <v>76883554.989999995</v>
      </c>
      <c r="F47" s="13">
        <f t="shared" si="8"/>
        <v>0.33351663628107941</v>
      </c>
      <c r="G47" s="15">
        <f t="shared" si="2"/>
        <v>10584.189838931718</v>
      </c>
      <c r="M47" s="16"/>
      <c r="N47" s="16"/>
      <c r="O47" s="16"/>
    </row>
    <row r="48" spans="1:15" x14ac:dyDescent="0.3">
      <c r="A48" s="2" t="s">
        <v>22</v>
      </c>
      <c r="B48" s="11">
        <v>20202</v>
      </c>
      <c r="C48" s="12">
        <v>9350</v>
      </c>
      <c r="D48" s="13">
        <f t="shared" si="7"/>
        <v>0.37680341742564682</v>
      </c>
      <c r="E48" s="14">
        <v>97566460.459999993</v>
      </c>
      <c r="F48" s="13">
        <f t="shared" si="8"/>
        <v>0.34166577616406635</v>
      </c>
      <c r="G48" s="15">
        <f t="shared" si="2"/>
        <v>10434.91555721925</v>
      </c>
      <c r="M48" s="16"/>
      <c r="N48" s="16"/>
      <c r="O48" s="16"/>
    </row>
    <row r="49" spans="1:15" x14ac:dyDescent="0.3">
      <c r="A49" s="2" t="s">
        <v>22</v>
      </c>
      <c r="B49" s="11">
        <v>20211</v>
      </c>
      <c r="C49" s="12">
        <v>7017</v>
      </c>
      <c r="D49" s="13">
        <f t="shared" si="7"/>
        <v>0.37919481221291546</v>
      </c>
      <c r="E49" s="14">
        <v>74158624.25</v>
      </c>
      <c r="F49" s="13">
        <f t="shared" si="8"/>
        <v>0.36643994075421354</v>
      </c>
      <c r="G49" s="15">
        <f t="shared" si="2"/>
        <v>10568.423008408152</v>
      </c>
      <c r="M49" s="16"/>
      <c r="N49" s="16"/>
      <c r="O49" s="16"/>
    </row>
    <row r="50" spans="1:15" x14ac:dyDescent="0.3">
      <c r="A50" s="2" t="s">
        <v>22</v>
      </c>
      <c r="B50" s="11">
        <v>20212</v>
      </c>
      <c r="C50" s="12">
        <v>10819</v>
      </c>
      <c r="D50" s="13">
        <f t="shared" si="7"/>
        <v>0.37627378012729107</v>
      </c>
      <c r="E50" s="14">
        <v>111844188.89</v>
      </c>
      <c r="F50" s="13">
        <f t="shared" si="8"/>
        <v>0.35599426469381162</v>
      </c>
      <c r="G50" s="15">
        <f t="shared" si="2"/>
        <v>10337.756621684075</v>
      </c>
      <c r="M50" s="16"/>
      <c r="N50" s="16"/>
      <c r="O50" s="16"/>
    </row>
    <row r="51" spans="1:15" x14ac:dyDescent="0.3">
      <c r="A51" s="2" t="s">
        <v>22</v>
      </c>
      <c r="B51" s="11">
        <v>20221</v>
      </c>
      <c r="C51" s="12">
        <v>9780</v>
      </c>
      <c r="D51" s="13">
        <f t="shared" si="7"/>
        <v>0.37827802274309585</v>
      </c>
      <c r="E51" s="14">
        <v>90336016.299999997</v>
      </c>
      <c r="F51" s="13">
        <f t="shared" si="8"/>
        <v>0.35217706639017071</v>
      </c>
      <c r="G51" s="15">
        <f t="shared" si="2"/>
        <v>9236.8114826175861</v>
      </c>
      <c r="M51" s="16"/>
      <c r="N51" s="16"/>
      <c r="O51" s="16"/>
    </row>
    <row r="52" spans="1:15" x14ac:dyDescent="0.3">
      <c r="A52" s="2" t="s">
        <v>22</v>
      </c>
      <c r="B52" s="11">
        <v>20222</v>
      </c>
      <c r="C52" s="12">
        <v>11538</v>
      </c>
      <c r="D52" s="13">
        <f t="shared" si="7"/>
        <v>0.37218154253088609</v>
      </c>
      <c r="E52" s="14">
        <v>113804128.14</v>
      </c>
      <c r="F52" s="13">
        <f t="shared" si="8"/>
        <v>0.34800909034229566</v>
      </c>
      <c r="G52" s="15">
        <f t="shared" si="2"/>
        <v>9863.4189755590232</v>
      </c>
      <c r="M52" s="16"/>
      <c r="N52" s="16"/>
      <c r="O52" s="16"/>
    </row>
    <row r="53" spans="1:15" x14ac:dyDescent="0.3">
      <c r="A53" s="2" t="s">
        <v>22</v>
      </c>
      <c r="B53" s="11">
        <v>20231</v>
      </c>
      <c r="C53" s="12">
        <v>11061</v>
      </c>
      <c r="D53" s="13">
        <f t="shared" si="7"/>
        <v>0.3721610982133845</v>
      </c>
      <c r="E53" s="14">
        <v>99978389.969999999</v>
      </c>
      <c r="F53" s="13">
        <f t="shared" si="8"/>
        <v>0.35328800597791471</v>
      </c>
      <c r="G53" s="15">
        <f t="shared" ref="G53" si="9">E53/C53</f>
        <v>9038.8201762950903</v>
      </c>
      <c r="M53" s="16"/>
      <c r="N53" s="16"/>
      <c r="O53" s="16"/>
    </row>
    <row r="54" spans="1:15" x14ac:dyDescent="0.3">
      <c r="A54" s="2" t="s">
        <v>22</v>
      </c>
      <c r="B54" s="11">
        <v>20232</v>
      </c>
      <c r="C54" s="12">
        <v>12985</v>
      </c>
      <c r="D54" s="13">
        <f t="shared" si="7"/>
        <v>0.37059763685141844</v>
      </c>
      <c r="E54" s="14">
        <v>111092280.38</v>
      </c>
      <c r="F54" s="13">
        <f t="shared" si="8"/>
        <v>0.34711105858911073</v>
      </c>
      <c r="G54" s="15">
        <f t="shared" ref="G54:G56" si="10">E54/C54</f>
        <v>8555.4316811705812</v>
      </c>
      <c r="M54" s="16"/>
      <c r="N54" s="16"/>
      <c r="O54" s="16"/>
    </row>
    <row r="55" spans="1:15" x14ac:dyDescent="0.3">
      <c r="A55" s="2" t="s">
        <v>22</v>
      </c>
      <c r="B55" s="11">
        <v>20241</v>
      </c>
      <c r="C55" s="12">
        <v>12208</v>
      </c>
      <c r="D55" s="13">
        <f t="shared" si="7"/>
        <v>0.3775709027928123</v>
      </c>
      <c r="E55" s="14">
        <v>91572562.170000002</v>
      </c>
      <c r="F55" s="13">
        <f t="shared" si="8"/>
        <v>0.35016435611611002</v>
      </c>
      <c r="G55" s="15">
        <f t="shared" si="10"/>
        <v>7501.0290113040628</v>
      </c>
      <c r="M55" s="16"/>
      <c r="N55" s="16"/>
      <c r="O55" s="16"/>
    </row>
    <row r="56" spans="1:15" x14ac:dyDescent="0.3">
      <c r="A56" s="2" t="s">
        <v>22</v>
      </c>
      <c r="B56" s="11">
        <v>20242</v>
      </c>
      <c r="C56" s="12">
        <v>13935</v>
      </c>
      <c r="D56" s="13">
        <f t="shared" si="7"/>
        <v>0.38136288998357964</v>
      </c>
      <c r="E56" s="14">
        <v>92930231.299999997</v>
      </c>
      <c r="F56" s="13">
        <f t="shared" si="8"/>
        <v>0.34428736545773808</v>
      </c>
      <c r="G56" s="15">
        <f t="shared" si="10"/>
        <v>6668.8361176892713</v>
      </c>
      <c r="M56" s="16"/>
      <c r="N56" s="16"/>
      <c r="O56" s="16"/>
    </row>
    <row r="57" spans="1:15" x14ac:dyDescent="0.3">
      <c r="A57" s="2" t="s">
        <v>22</v>
      </c>
      <c r="B57" s="11">
        <v>20251</v>
      </c>
      <c r="C57" s="12">
        <v>12442</v>
      </c>
      <c r="D57" s="13">
        <f t="shared" si="7"/>
        <v>0.37951439726695951</v>
      </c>
      <c r="E57" s="14">
        <v>67744579.519999996</v>
      </c>
      <c r="F57" s="13">
        <f t="shared" si="8"/>
        <v>0.3486222329513991</v>
      </c>
      <c r="G57" s="15">
        <f t="shared" ref="G57" si="11">E57/C57</f>
        <v>5444.8303745378553</v>
      </c>
      <c r="M57" s="16"/>
      <c r="N57" s="16"/>
      <c r="O57" s="16"/>
    </row>
    <row r="58" spans="1:15" x14ac:dyDescent="0.3">
      <c r="A58" s="2" t="s">
        <v>22</v>
      </c>
      <c r="B58" s="11">
        <v>20252</v>
      </c>
      <c r="C58" s="12">
        <v>13435</v>
      </c>
      <c r="D58" s="13">
        <f t="shared" si="7"/>
        <v>0.38005657708628005</v>
      </c>
      <c r="E58" s="14">
        <v>47694607.049999997</v>
      </c>
      <c r="F58" s="13">
        <f t="shared" si="8"/>
        <v>0.3467999965191304</v>
      </c>
      <c r="G58" s="15">
        <f t="shared" ref="G58:G59" si="12">E58/C58</f>
        <v>3550.0265761071823</v>
      </c>
      <c r="M58" s="16"/>
      <c r="N58" s="16"/>
      <c r="O58" s="16"/>
    </row>
    <row r="59" spans="1:15" x14ac:dyDescent="0.3">
      <c r="A59" s="2" t="s">
        <v>22</v>
      </c>
      <c r="B59" s="11">
        <v>20261</v>
      </c>
      <c r="C59" s="12">
        <v>7217</v>
      </c>
      <c r="D59" s="13">
        <f t="shared" si="7"/>
        <v>0.38386256050210094</v>
      </c>
      <c r="E59" s="14">
        <v>11071649.42</v>
      </c>
      <c r="F59" s="13">
        <f t="shared" si="8"/>
        <v>0.35417873883286294</v>
      </c>
      <c r="G59" s="15">
        <f t="shared" si="12"/>
        <v>1534.1068892891783</v>
      </c>
      <c r="M59" s="16"/>
      <c r="N59" s="16"/>
      <c r="O59" s="16"/>
    </row>
    <row r="60" spans="1:15" x14ac:dyDescent="0.3">
      <c r="A60" s="2" t="s">
        <v>23</v>
      </c>
      <c r="B60" s="11">
        <v>20131</v>
      </c>
      <c r="C60" s="12">
        <v>4706</v>
      </c>
      <c r="D60" s="13">
        <f t="shared" ref="D60:D86" si="13">C60/C114</f>
        <v>0.17311017105021151</v>
      </c>
      <c r="E60" s="14">
        <v>55993509.299999997</v>
      </c>
      <c r="F60" s="13">
        <f t="shared" ref="F60:F86" si="14">E60/E114</f>
        <v>0.19675497780306678</v>
      </c>
      <c r="G60" s="15">
        <f t="shared" si="2"/>
        <v>11898.323268168295</v>
      </c>
      <c r="M60" s="16"/>
      <c r="N60" s="16"/>
      <c r="O60" s="16"/>
    </row>
    <row r="61" spans="1:15" x14ac:dyDescent="0.3">
      <c r="A61" s="2" t="s">
        <v>23</v>
      </c>
      <c r="B61" s="11">
        <v>20132</v>
      </c>
      <c r="C61" s="12">
        <v>5560</v>
      </c>
      <c r="D61" s="13">
        <f t="shared" si="13"/>
        <v>0.16895074295785348</v>
      </c>
      <c r="E61" s="14">
        <v>69211163.390000001</v>
      </c>
      <c r="F61" s="13">
        <f t="shared" si="14"/>
        <v>0.19711037262652237</v>
      </c>
      <c r="G61" s="15">
        <f t="shared" si="2"/>
        <v>12448.050969424461</v>
      </c>
      <c r="M61" s="16"/>
      <c r="N61" s="16"/>
      <c r="O61" s="16"/>
    </row>
    <row r="62" spans="1:15" x14ac:dyDescent="0.3">
      <c r="A62" s="2" t="s">
        <v>23</v>
      </c>
      <c r="B62" s="11">
        <v>20141</v>
      </c>
      <c r="C62" s="12">
        <v>5029</v>
      </c>
      <c r="D62" s="13">
        <f t="shared" si="13"/>
        <v>0.17168510173426191</v>
      </c>
      <c r="E62" s="14">
        <v>58755344.350000001</v>
      </c>
      <c r="F62" s="13">
        <f t="shared" si="14"/>
        <v>0.19010588694612301</v>
      </c>
      <c r="G62" s="15">
        <f t="shared" si="2"/>
        <v>11683.305696957646</v>
      </c>
      <c r="M62" s="16"/>
      <c r="N62" s="16"/>
      <c r="O62" s="16"/>
    </row>
    <row r="63" spans="1:15" x14ac:dyDescent="0.3">
      <c r="A63" s="2" t="s">
        <v>23</v>
      </c>
      <c r="B63" s="11">
        <v>20142</v>
      </c>
      <c r="C63" s="12">
        <v>5265</v>
      </c>
      <c r="D63" s="13">
        <f t="shared" si="13"/>
        <v>0.16628766344513929</v>
      </c>
      <c r="E63" s="14">
        <v>66506022.859999999</v>
      </c>
      <c r="F63" s="13">
        <f t="shared" si="14"/>
        <v>0.18235364710633395</v>
      </c>
      <c r="G63" s="15">
        <f t="shared" si="2"/>
        <v>12631.723240265906</v>
      </c>
      <c r="M63" s="16"/>
      <c r="N63" s="16"/>
      <c r="O63" s="16"/>
    </row>
    <row r="64" spans="1:15" x14ac:dyDescent="0.3">
      <c r="A64" s="2" t="s">
        <v>23</v>
      </c>
      <c r="B64" s="11">
        <v>20151</v>
      </c>
      <c r="C64" s="12">
        <v>5276</v>
      </c>
      <c r="D64" s="13">
        <f t="shared" si="13"/>
        <v>0.16772101599008171</v>
      </c>
      <c r="E64" s="14">
        <v>60508575.030000001</v>
      </c>
      <c r="F64" s="13">
        <f t="shared" si="14"/>
        <v>0.17846630749841105</v>
      </c>
      <c r="G64" s="15">
        <f t="shared" si="2"/>
        <v>11468.645760045489</v>
      </c>
      <c r="M64" s="16"/>
      <c r="N64" s="16"/>
      <c r="O64" s="16"/>
    </row>
    <row r="65" spans="1:15" x14ac:dyDescent="0.3">
      <c r="A65" s="2" t="s">
        <v>23</v>
      </c>
      <c r="B65" s="11">
        <v>20152</v>
      </c>
      <c r="C65" s="12">
        <v>5709</v>
      </c>
      <c r="D65" s="13">
        <f t="shared" si="13"/>
        <v>0.16285371976266544</v>
      </c>
      <c r="E65" s="14">
        <v>79433462.689999998</v>
      </c>
      <c r="F65" s="13">
        <f t="shared" si="14"/>
        <v>0.18877720361732911</v>
      </c>
      <c r="G65" s="15">
        <f t="shared" si="2"/>
        <v>13913.726167454895</v>
      </c>
      <c r="M65" s="16"/>
      <c r="N65" s="16"/>
      <c r="O65" s="16"/>
    </row>
    <row r="66" spans="1:15" x14ac:dyDescent="0.3">
      <c r="A66" s="2" t="s">
        <v>23</v>
      </c>
      <c r="B66" s="11">
        <v>20161</v>
      </c>
      <c r="C66" s="12">
        <v>5386</v>
      </c>
      <c r="D66" s="13">
        <f t="shared" si="13"/>
        <v>0.16558551357333906</v>
      </c>
      <c r="E66" s="14">
        <v>65974152.719999999</v>
      </c>
      <c r="F66" s="13">
        <f t="shared" si="14"/>
        <v>0.17537963250715696</v>
      </c>
      <c r="G66" s="15">
        <f t="shared" si="2"/>
        <v>12249.19285555143</v>
      </c>
      <c r="M66" s="16"/>
      <c r="N66" s="16"/>
      <c r="O66" s="16"/>
    </row>
    <row r="67" spans="1:15" x14ac:dyDescent="0.3">
      <c r="A67" s="2" t="s">
        <v>23</v>
      </c>
      <c r="B67" s="11">
        <v>20162</v>
      </c>
      <c r="C67" s="12">
        <v>6206</v>
      </c>
      <c r="D67" s="13">
        <f t="shared" si="13"/>
        <v>0.16246923922718468</v>
      </c>
      <c r="E67" s="14">
        <v>73183369.489999995</v>
      </c>
      <c r="F67" s="13">
        <f t="shared" si="14"/>
        <v>0.17759381385139902</v>
      </c>
      <c r="G67" s="15">
        <f t="shared" si="2"/>
        <v>11792.357313889783</v>
      </c>
      <c r="M67" s="16"/>
      <c r="N67" s="16"/>
      <c r="O67" s="16"/>
    </row>
    <row r="68" spans="1:15" x14ac:dyDescent="0.3">
      <c r="A68" s="2" t="s">
        <v>23</v>
      </c>
      <c r="B68" s="11">
        <v>20171</v>
      </c>
      <c r="C68" s="12">
        <v>5362</v>
      </c>
      <c r="D68" s="13">
        <f t="shared" si="13"/>
        <v>0.15950737743931462</v>
      </c>
      <c r="E68" s="14">
        <v>56453843.329999998</v>
      </c>
      <c r="F68" s="13">
        <f t="shared" si="14"/>
        <v>0.16618883653601701</v>
      </c>
      <c r="G68" s="15">
        <f t="shared" si="2"/>
        <v>10528.504910481164</v>
      </c>
      <c r="M68" s="16"/>
      <c r="N68" s="16"/>
      <c r="O68" s="16"/>
    </row>
    <row r="69" spans="1:15" x14ac:dyDescent="0.3">
      <c r="A69" s="2" t="s">
        <v>23</v>
      </c>
      <c r="B69" s="11">
        <v>20172</v>
      </c>
      <c r="C69" s="12">
        <v>6614</v>
      </c>
      <c r="D69" s="13">
        <f t="shared" si="13"/>
        <v>0.16977693354211054</v>
      </c>
      <c r="E69" s="14">
        <v>73680050.290000007</v>
      </c>
      <c r="F69" s="13">
        <f t="shared" si="14"/>
        <v>0.18548064612871032</v>
      </c>
      <c r="G69" s="15">
        <f t="shared" si="2"/>
        <v>11140.013651345631</v>
      </c>
      <c r="M69" s="16"/>
      <c r="N69" s="16"/>
      <c r="O69" s="16"/>
    </row>
    <row r="70" spans="1:15" x14ac:dyDescent="0.3">
      <c r="A70" s="2" t="s">
        <v>23</v>
      </c>
      <c r="B70" s="11">
        <v>20181</v>
      </c>
      <c r="C70" s="12">
        <v>5574</v>
      </c>
      <c r="D70" s="13">
        <f t="shared" si="13"/>
        <v>0.16452669795448507</v>
      </c>
      <c r="E70" s="14">
        <v>57299180.829999998</v>
      </c>
      <c r="F70" s="13">
        <f t="shared" si="14"/>
        <v>0.16824535264464774</v>
      </c>
      <c r="G70" s="15">
        <f t="shared" si="2"/>
        <v>10279.723866164333</v>
      </c>
      <c r="M70" s="16"/>
      <c r="N70" s="16"/>
      <c r="O70" s="16"/>
    </row>
    <row r="71" spans="1:15" x14ac:dyDescent="0.3">
      <c r="A71" s="2" t="s">
        <v>23</v>
      </c>
      <c r="B71" s="11">
        <v>20182</v>
      </c>
      <c r="C71" s="12">
        <v>6190</v>
      </c>
      <c r="D71" s="13">
        <f t="shared" si="13"/>
        <v>0.16109723089735581</v>
      </c>
      <c r="E71" s="14">
        <v>69225898.019999996</v>
      </c>
      <c r="F71" s="13">
        <f t="shared" si="14"/>
        <v>0.17603968999983169</v>
      </c>
      <c r="G71" s="15">
        <f t="shared" si="2"/>
        <v>11183.505334410338</v>
      </c>
      <c r="M71" s="16"/>
      <c r="N71" s="16"/>
      <c r="O71" s="16"/>
    </row>
    <row r="72" spans="1:15" x14ac:dyDescent="0.3">
      <c r="A72" s="2" t="s">
        <v>23</v>
      </c>
      <c r="B72" s="11">
        <v>20191</v>
      </c>
      <c r="C72" s="12">
        <v>5628</v>
      </c>
      <c r="D72" s="13">
        <f t="shared" si="13"/>
        <v>0.16483613039275985</v>
      </c>
      <c r="E72" s="14">
        <v>59713972.060000002</v>
      </c>
      <c r="F72" s="13">
        <f t="shared" si="14"/>
        <v>0.17182141463916359</v>
      </c>
      <c r="G72" s="15">
        <f t="shared" si="2"/>
        <v>10610.158503909026</v>
      </c>
      <c r="M72" s="16"/>
      <c r="N72" s="16"/>
      <c r="O72" s="16"/>
    </row>
    <row r="73" spans="1:15" x14ac:dyDescent="0.3">
      <c r="A73" s="2" t="s">
        <v>23</v>
      </c>
      <c r="B73" s="11">
        <v>20192</v>
      </c>
      <c r="C73" s="12">
        <v>6578</v>
      </c>
      <c r="D73" s="13">
        <f t="shared" si="13"/>
        <v>0.16839033381118165</v>
      </c>
      <c r="E73" s="14">
        <v>72036494.290000007</v>
      </c>
      <c r="F73" s="13">
        <f t="shared" si="14"/>
        <v>0.18242902865061617</v>
      </c>
      <c r="G73" s="15">
        <f t="shared" si="2"/>
        <v>10951.124093949529</v>
      </c>
      <c r="M73" s="16"/>
      <c r="N73" s="16"/>
      <c r="O73" s="16"/>
    </row>
    <row r="74" spans="1:15" x14ac:dyDescent="0.3">
      <c r="A74" s="2" t="s">
        <v>23</v>
      </c>
      <c r="B74" s="11">
        <v>20201</v>
      </c>
      <c r="C74" s="12">
        <v>3578</v>
      </c>
      <c r="D74" s="13">
        <f t="shared" si="13"/>
        <v>0.18204019333502924</v>
      </c>
      <c r="E74" s="14">
        <v>46757536.600000001</v>
      </c>
      <c r="F74" s="13">
        <f t="shared" si="14"/>
        <v>0.20283162413145148</v>
      </c>
      <c r="G74" s="15">
        <f t="shared" si="2"/>
        <v>13068.065008384572</v>
      </c>
      <c r="M74" s="16"/>
      <c r="N74" s="16"/>
      <c r="O74" s="16"/>
    </row>
    <row r="75" spans="1:15" x14ac:dyDescent="0.3">
      <c r="A75" s="2" t="s">
        <v>23</v>
      </c>
      <c r="B75" s="11">
        <v>20202</v>
      </c>
      <c r="C75" s="12">
        <v>4840</v>
      </c>
      <c r="D75" s="13">
        <f t="shared" si="13"/>
        <v>0.19505118078504069</v>
      </c>
      <c r="E75" s="14">
        <v>55861315.719999999</v>
      </c>
      <c r="F75" s="13">
        <f t="shared" si="14"/>
        <v>0.19561947520730796</v>
      </c>
      <c r="G75" s="15">
        <f t="shared" si="2"/>
        <v>11541.594157024792</v>
      </c>
      <c r="M75" s="16"/>
      <c r="N75" s="16"/>
      <c r="O75" s="16"/>
    </row>
    <row r="76" spans="1:15" x14ac:dyDescent="0.3">
      <c r="A76" s="2" t="s">
        <v>23</v>
      </c>
      <c r="B76" s="11">
        <v>20211</v>
      </c>
      <c r="C76" s="12">
        <v>3695</v>
      </c>
      <c r="D76" s="13">
        <f t="shared" si="13"/>
        <v>0.19967576330721426</v>
      </c>
      <c r="E76" s="14">
        <v>39268566.240000002</v>
      </c>
      <c r="F76" s="13">
        <f t="shared" si="14"/>
        <v>0.19403772969114258</v>
      </c>
      <c r="G76" s="15">
        <f t="shared" si="2"/>
        <v>10627.487480378892</v>
      </c>
      <c r="M76" s="16"/>
      <c r="N76" s="16"/>
      <c r="O76" s="16"/>
    </row>
    <row r="77" spans="1:15" x14ac:dyDescent="0.3">
      <c r="A77" s="2" t="s">
        <v>23</v>
      </c>
      <c r="B77" s="11">
        <v>20212</v>
      </c>
      <c r="C77" s="12">
        <v>5192</v>
      </c>
      <c r="D77" s="13">
        <f t="shared" si="13"/>
        <v>0.18057246200396479</v>
      </c>
      <c r="E77" s="14">
        <v>58152913.25</v>
      </c>
      <c r="F77" s="13">
        <f t="shared" si="14"/>
        <v>0.18509771314625487</v>
      </c>
      <c r="G77" s="15">
        <f t="shared" si="2"/>
        <v>11200.48406201849</v>
      </c>
      <c r="M77" s="16"/>
      <c r="N77" s="16"/>
      <c r="O77" s="16"/>
    </row>
    <row r="78" spans="1:15" x14ac:dyDescent="0.3">
      <c r="A78" s="2" t="s">
        <v>23</v>
      </c>
      <c r="B78" s="11">
        <v>20221</v>
      </c>
      <c r="C78" s="12">
        <v>4619</v>
      </c>
      <c r="D78" s="13">
        <f t="shared" si="13"/>
        <v>0.17865707434052758</v>
      </c>
      <c r="E78" s="14">
        <v>46033369.82</v>
      </c>
      <c r="F78" s="13">
        <f t="shared" si="14"/>
        <v>0.17946216584781391</v>
      </c>
      <c r="G78" s="15">
        <f t="shared" si="2"/>
        <v>9966.0900238146787</v>
      </c>
      <c r="M78" s="16"/>
      <c r="N78" s="16"/>
      <c r="O78" s="16"/>
    </row>
    <row r="79" spans="1:15" x14ac:dyDescent="0.3">
      <c r="A79" s="2" t="s">
        <v>23</v>
      </c>
      <c r="B79" s="11">
        <v>20222</v>
      </c>
      <c r="C79" s="12">
        <v>5567</v>
      </c>
      <c r="D79" s="13">
        <f t="shared" si="13"/>
        <v>0.17957485242411536</v>
      </c>
      <c r="E79" s="14">
        <v>58114931.159999996</v>
      </c>
      <c r="F79" s="13">
        <f t="shared" si="14"/>
        <v>0.1777134508110009</v>
      </c>
      <c r="G79" s="15">
        <f t="shared" si="2"/>
        <v>10439.182892042392</v>
      </c>
      <c r="M79" s="16"/>
      <c r="N79" s="16"/>
      <c r="O79" s="16"/>
    </row>
    <row r="80" spans="1:15" x14ac:dyDescent="0.3">
      <c r="A80" s="2" t="s">
        <v>23</v>
      </c>
      <c r="B80" s="11">
        <v>20231</v>
      </c>
      <c r="C80" s="12">
        <v>5039</v>
      </c>
      <c r="D80" s="13">
        <f t="shared" si="13"/>
        <v>0.16954342047710372</v>
      </c>
      <c r="E80" s="14">
        <v>45753430.210000001</v>
      </c>
      <c r="F80" s="13">
        <f t="shared" si="14"/>
        <v>0.16167631955656492</v>
      </c>
      <c r="G80" s="15">
        <f t="shared" ref="G80" si="15">E80/C80</f>
        <v>9079.8631097439975</v>
      </c>
      <c r="M80" s="16"/>
      <c r="N80" s="16"/>
      <c r="O80" s="16"/>
    </row>
    <row r="81" spans="1:15" x14ac:dyDescent="0.3">
      <c r="A81" s="2" t="s">
        <v>23</v>
      </c>
      <c r="B81" s="11">
        <v>20232</v>
      </c>
      <c r="C81" s="12">
        <v>6019</v>
      </c>
      <c r="D81" s="13">
        <f t="shared" si="13"/>
        <v>0.1717849192305497</v>
      </c>
      <c r="E81" s="14">
        <v>53558896.890000001</v>
      </c>
      <c r="F81" s="13">
        <f t="shared" si="14"/>
        <v>0.16734632985083506</v>
      </c>
      <c r="G81" s="15">
        <f t="shared" ref="G81:G83" si="16">E81/C81</f>
        <v>8898.3048496427982</v>
      </c>
      <c r="M81" s="16"/>
      <c r="N81" s="16"/>
      <c r="O81" s="16"/>
    </row>
    <row r="82" spans="1:15" x14ac:dyDescent="0.3">
      <c r="A82" s="2" t="s">
        <v>23</v>
      </c>
      <c r="B82" s="11">
        <v>20241</v>
      </c>
      <c r="C82" s="12">
        <v>5403</v>
      </c>
      <c r="D82" s="13">
        <f t="shared" si="13"/>
        <v>0.16710481551356199</v>
      </c>
      <c r="E82" s="14">
        <v>39034757.740000002</v>
      </c>
      <c r="F82" s="13">
        <f t="shared" si="14"/>
        <v>0.14926502531184382</v>
      </c>
      <c r="G82" s="15">
        <f t="shared" si="16"/>
        <v>7224.6451489913015</v>
      </c>
      <c r="M82" s="16"/>
      <c r="N82" s="16"/>
      <c r="O82" s="16"/>
    </row>
    <row r="83" spans="1:15" x14ac:dyDescent="0.3">
      <c r="A83" s="2" t="s">
        <v>23</v>
      </c>
      <c r="B83" s="11">
        <v>20242</v>
      </c>
      <c r="C83" s="12">
        <v>6073</v>
      </c>
      <c r="D83" s="13">
        <f t="shared" si="13"/>
        <v>0.16620142309797481</v>
      </c>
      <c r="E83" s="14">
        <v>41048401.719999999</v>
      </c>
      <c r="F83" s="13">
        <f t="shared" si="14"/>
        <v>0.15207587333778308</v>
      </c>
      <c r="G83" s="15">
        <f t="shared" si="16"/>
        <v>6759.1637938415934</v>
      </c>
      <c r="M83" s="16"/>
      <c r="N83" s="16"/>
      <c r="O83" s="16"/>
    </row>
    <row r="84" spans="1:15" x14ac:dyDescent="0.3">
      <c r="A84" s="2" t="s">
        <v>23</v>
      </c>
      <c r="B84" s="11">
        <v>20251</v>
      </c>
      <c r="C84" s="12">
        <v>5787</v>
      </c>
      <c r="D84" s="13">
        <f t="shared" si="13"/>
        <v>0.17651903367496341</v>
      </c>
      <c r="E84" s="14">
        <v>29902907.82</v>
      </c>
      <c r="F84" s="13">
        <f t="shared" si="14"/>
        <v>0.15388417154276632</v>
      </c>
      <c r="G84" s="15">
        <f t="shared" ref="G84" si="17">E84/C84</f>
        <v>5167.255541731467</v>
      </c>
      <c r="M84" s="16"/>
      <c r="N84" s="16"/>
      <c r="O84" s="16"/>
    </row>
    <row r="85" spans="1:15" x14ac:dyDescent="0.3">
      <c r="A85" s="2" t="s">
        <v>23</v>
      </c>
      <c r="B85" s="11">
        <v>20252</v>
      </c>
      <c r="C85" s="12">
        <v>6072</v>
      </c>
      <c r="D85" s="13">
        <f t="shared" si="13"/>
        <v>0.17176803394625176</v>
      </c>
      <c r="E85" s="14">
        <v>20283744.73</v>
      </c>
      <c r="F85" s="13">
        <f t="shared" si="14"/>
        <v>0.14748842766194736</v>
      </c>
      <c r="G85" s="15">
        <f t="shared" ref="G85:G86" si="18">E85/C85</f>
        <v>3340.5376696310936</v>
      </c>
      <c r="M85" s="16"/>
      <c r="N85" s="16"/>
      <c r="O85" s="16"/>
    </row>
    <row r="86" spans="1:15" x14ac:dyDescent="0.3">
      <c r="A86" s="2" t="s">
        <v>23</v>
      </c>
      <c r="B86" s="11">
        <v>20261</v>
      </c>
      <c r="C86" s="12">
        <v>3271</v>
      </c>
      <c r="D86" s="13">
        <f t="shared" si="13"/>
        <v>0.17398010744109355</v>
      </c>
      <c r="E86" s="14">
        <v>4954868.75</v>
      </c>
      <c r="F86" s="13">
        <f t="shared" si="14"/>
        <v>0.15850476278514281</v>
      </c>
      <c r="G86" s="15">
        <f t="shared" si="18"/>
        <v>1514.7871446040965</v>
      </c>
      <c r="M86" s="16"/>
      <c r="N86" s="16"/>
      <c r="O86" s="16"/>
    </row>
    <row r="87" spans="1:15" x14ac:dyDescent="0.3">
      <c r="A87" s="2" t="s">
        <v>15</v>
      </c>
      <c r="B87" s="11">
        <v>20131</v>
      </c>
      <c r="C87" s="12">
        <v>102</v>
      </c>
      <c r="D87" s="13">
        <f t="shared" ref="D87:D113" si="19">C87/C114</f>
        <v>3.7520691557844398E-3</v>
      </c>
      <c r="E87" s="14">
        <v>1144151.1100000001</v>
      </c>
      <c r="F87" s="13">
        <f t="shared" ref="F87:F113" si="20">E87/E114</f>
        <v>4.0204200284229058E-3</v>
      </c>
      <c r="G87" s="15">
        <f t="shared" si="2"/>
        <v>11217.167745098041</v>
      </c>
      <c r="M87" s="16"/>
      <c r="N87" s="16"/>
      <c r="O87" s="16"/>
    </row>
    <row r="88" spans="1:15" x14ac:dyDescent="0.3">
      <c r="A88" s="2" t="s">
        <v>15</v>
      </c>
      <c r="B88" s="11">
        <v>20132</v>
      </c>
      <c r="C88" s="12">
        <v>100</v>
      </c>
      <c r="D88" s="13">
        <f t="shared" si="19"/>
        <v>3.038682427299523E-3</v>
      </c>
      <c r="E88" s="14">
        <v>720894.71</v>
      </c>
      <c r="F88" s="13">
        <f t="shared" si="20"/>
        <v>2.0530766707660855E-3</v>
      </c>
      <c r="G88" s="15">
        <f t="shared" si="2"/>
        <v>7208.9470999999994</v>
      </c>
      <c r="M88" s="16"/>
      <c r="N88" s="16"/>
      <c r="O88" s="16"/>
    </row>
    <row r="89" spans="1:15" x14ac:dyDescent="0.3">
      <c r="A89" s="2" t="s">
        <v>15</v>
      </c>
      <c r="B89" s="11">
        <v>20141</v>
      </c>
      <c r="C89" s="12">
        <v>92</v>
      </c>
      <c r="D89" s="13">
        <f t="shared" si="19"/>
        <v>3.1407892940051893E-3</v>
      </c>
      <c r="E89" s="14">
        <v>1482643.89</v>
      </c>
      <c r="F89" s="13">
        <f t="shared" si="20"/>
        <v>4.7971692592709662E-3</v>
      </c>
      <c r="G89" s="15">
        <f t="shared" si="2"/>
        <v>16115.694456521738</v>
      </c>
      <c r="M89" s="16"/>
      <c r="N89" s="16"/>
      <c r="O89" s="16"/>
    </row>
    <row r="90" spans="1:15" x14ac:dyDescent="0.3">
      <c r="A90" s="2" t="s">
        <v>15</v>
      </c>
      <c r="B90" s="11">
        <v>20142</v>
      </c>
      <c r="C90" s="12">
        <v>92</v>
      </c>
      <c r="D90" s="13">
        <f t="shared" si="19"/>
        <v>2.9056913650432697E-3</v>
      </c>
      <c r="E90" s="14">
        <v>1582057.14</v>
      </c>
      <c r="F90" s="13">
        <f t="shared" si="20"/>
        <v>4.3378610989401141E-3</v>
      </c>
      <c r="G90" s="15">
        <f t="shared" si="2"/>
        <v>17196.273260869562</v>
      </c>
      <c r="M90" s="16"/>
      <c r="N90" s="16"/>
      <c r="O90" s="16"/>
    </row>
    <row r="91" spans="1:15" x14ac:dyDescent="0.3">
      <c r="A91" s="2" t="s">
        <v>15</v>
      </c>
      <c r="B91" s="11">
        <v>20151</v>
      </c>
      <c r="C91" s="12">
        <v>96</v>
      </c>
      <c r="D91" s="13">
        <f t="shared" si="19"/>
        <v>3.0517849763168768E-3</v>
      </c>
      <c r="E91" s="14">
        <v>1034943.55</v>
      </c>
      <c r="F91" s="13">
        <f t="shared" si="20"/>
        <v>3.0525021246364187E-3</v>
      </c>
      <c r="G91" s="15">
        <f t="shared" si="2"/>
        <v>10780.661979166667</v>
      </c>
      <c r="M91" s="16"/>
      <c r="N91" s="16"/>
      <c r="O91" s="16"/>
    </row>
    <row r="92" spans="1:15" x14ac:dyDescent="0.3">
      <c r="A92" s="2" t="s">
        <v>15</v>
      </c>
      <c r="B92" s="11">
        <v>20152</v>
      </c>
      <c r="C92" s="12">
        <v>122</v>
      </c>
      <c r="D92" s="13">
        <f t="shared" si="19"/>
        <v>3.4801460520310361E-3</v>
      </c>
      <c r="E92" s="14">
        <v>2090878.31</v>
      </c>
      <c r="F92" s="13">
        <f t="shared" si="20"/>
        <v>4.9690665256069419E-3</v>
      </c>
      <c r="G92" s="15">
        <f t="shared" ref="G92:G133" si="21">E92/C92</f>
        <v>17138.346803278688</v>
      </c>
      <c r="M92" s="16"/>
      <c r="N92" s="16"/>
      <c r="O92" s="16"/>
    </row>
    <row r="93" spans="1:15" x14ac:dyDescent="0.3">
      <c r="A93" s="2" t="s">
        <v>15</v>
      </c>
      <c r="B93" s="11">
        <v>20161</v>
      </c>
      <c r="C93" s="12">
        <v>135</v>
      </c>
      <c r="D93" s="13">
        <f t="shared" si="19"/>
        <v>4.1503981307836569E-3</v>
      </c>
      <c r="E93" s="14">
        <v>1687732.7</v>
      </c>
      <c r="F93" s="13">
        <f t="shared" si="20"/>
        <v>4.4865137101879216E-3</v>
      </c>
      <c r="G93" s="15">
        <f t="shared" si="21"/>
        <v>12501.723703703703</v>
      </c>
      <c r="M93" s="16"/>
      <c r="N93" s="16"/>
      <c r="O93" s="16"/>
    </row>
    <row r="94" spans="1:15" x14ac:dyDescent="0.3">
      <c r="A94" s="2" t="s">
        <v>15</v>
      </c>
      <c r="B94" s="11">
        <v>20162</v>
      </c>
      <c r="C94" s="12">
        <v>130</v>
      </c>
      <c r="D94" s="13">
        <f t="shared" si="19"/>
        <v>3.4033195455259436E-3</v>
      </c>
      <c r="E94" s="14">
        <v>1726536.55</v>
      </c>
      <c r="F94" s="13">
        <f t="shared" si="20"/>
        <v>4.1897799022527172E-3</v>
      </c>
      <c r="G94" s="15">
        <f t="shared" si="21"/>
        <v>13281.050384615384</v>
      </c>
      <c r="M94" s="16"/>
      <c r="N94" s="16"/>
      <c r="O94" s="16"/>
    </row>
    <row r="95" spans="1:15" x14ac:dyDescent="0.3">
      <c r="A95" s="2" t="s">
        <v>15</v>
      </c>
      <c r="B95" s="11">
        <v>20171</v>
      </c>
      <c r="C95" s="12">
        <v>132</v>
      </c>
      <c r="D95" s="13">
        <f t="shared" si="19"/>
        <v>3.9267015706806281E-3</v>
      </c>
      <c r="E95" s="14">
        <v>1195198.78</v>
      </c>
      <c r="F95" s="13">
        <f t="shared" si="20"/>
        <v>3.5184264340761755E-3</v>
      </c>
      <c r="G95" s="15">
        <f t="shared" si="21"/>
        <v>9054.5362121212129</v>
      </c>
      <c r="M95" s="16"/>
      <c r="N95" s="16"/>
      <c r="O95" s="16"/>
    </row>
    <row r="96" spans="1:15" x14ac:dyDescent="0.3">
      <c r="A96" s="2" t="s">
        <v>15</v>
      </c>
      <c r="B96" s="11">
        <v>20172</v>
      </c>
      <c r="C96" s="12">
        <v>174</v>
      </c>
      <c r="D96" s="13">
        <f t="shared" si="19"/>
        <v>4.4664630233334189E-3</v>
      </c>
      <c r="E96" s="14">
        <v>1455332.73</v>
      </c>
      <c r="F96" s="13">
        <f t="shared" si="20"/>
        <v>3.6636247400783349E-3</v>
      </c>
      <c r="G96" s="15">
        <f t="shared" si="21"/>
        <v>8363.9812068965512</v>
      </c>
      <c r="M96" s="16"/>
      <c r="N96" s="16"/>
      <c r="O96" s="16"/>
    </row>
    <row r="97" spans="1:15" x14ac:dyDescent="0.3">
      <c r="A97" s="2" t="s">
        <v>15</v>
      </c>
      <c r="B97" s="11">
        <v>20181</v>
      </c>
      <c r="C97" s="12">
        <v>128</v>
      </c>
      <c r="D97" s="13">
        <f t="shared" si="19"/>
        <v>3.7781516573688716E-3</v>
      </c>
      <c r="E97" s="14">
        <v>1307629.08</v>
      </c>
      <c r="F97" s="13">
        <f t="shared" si="20"/>
        <v>3.8395403303533812E-3</v>
      </c>
      <c r="G97" s="15">
        <f t="shared" si="21"/>
        <v>10215.852187500001</v>
      </c>
      <c r="M97" s="16"/>
      <c r="N97" s="16"/>
      <c r="O97" s="16"/>
    </row>
    <row r="98" spans="1:15" x14ac:dyDescent="0.3">
      <c r="A98" s="2" t="s">
        <v>15</v>
      </c>
      <c r="B98" s="11">
        <v>20182</v>
      </c>
      <c r="C98" s="12">
        <v>115</v>
      </c>
      <c r="D98" s="13">
        <f t="shared" si="19"/>
        <v>2.9929210909848012E-3</v>
      </c>
      <c r="E98" s="14">
        <v>1457030.54</v>
      </c>
      <c r="F98" s="13">
        <f t="shared" si="20"/>
        <v>3.7051914372823818E-3</v>
      </c>
      <c r="G98" s="15">
        <f t="shared" si="21"/>
        <v>12669.830782608697</v>
      </c>
      <c r="M98" s="16"/>
      <c r="N98" s="16"/>
      <c r="O98" s="16"/>
    </row>
    <row r="99" spans="1:15" x14ac:dyDescent="0.3">
      <c r="A99" s="2" t="s">
        <v>15</v>
      </c>
      <c r="B99" s="11">
        <v>20191</v>
      </c>
      <c r="C99" s="12">
        <v>128</v>
      </c>
      <c r="D99" s="13">
        <f t="shared" si="19"/>
        <v>3.7489382889611339E-3</v>
      </c>
      <c r="E99" s="14">
        <v>1635486.62</v>
      </c>
      <c r="F99" s="13">
        <f t="shared" si="20"/>
        <v>4.7059610167862649E-3</v>
      </c>
      <c r="G99" s="15">
        <f t="shared" si="21"/>
        <v>12777.239218750001</v>
      </c>
      <c r="M99" s="16"/>
      <c r="N99" s="16"/>
      <c r="O99" s="16"/>
    </row>
    <row r="100" spans="1:15" x14ac:dyDescent="0.3">
      <c r="A100" s="2" t="s">
        <v>15</v>
      </c>
      <c r="B100" s="11">
        <v>20192</v>
      </c>
      <c r="C100" s="12">
        <v>125</v>
      </c>
      <c r="D100" s="13">
        <f t="shared" si="19"/>
        <v>3.1998771247184108E-3</v>
      </c>
      <c r="E100" s="14">
        <v>1897262.7</v>
      </c>
      <c r="F100" s="13">
        <f t="shared" si="20"/>
        <v>4.8047284208844769E-3</v>
      </c>
      <c r="G100" s="15">
        <f t="shared" si="21"/>
        <v>15178.1016</v>
      </c>
      <c r="M100" s="16"/>
      <c r="N100" s="16"/>
      <c r="O100" s="16"/>
    </row>
    <row r="101" spans="1:15" x14ac:dyDescent="0.3">
      <c r="A101" s="2" t="s">
        <v>15</v>
      </c>
      <c r="B101" s="11">
        <v>20201</v>
      </c>
      <c r="C101" s="12">
        <v>62</v>
      </c>
      <c r="D101" s="13">
        <f t="shared" si="19"/>
        <v>3.1544136352073264E-3</v>
      </c>
      <c r="E101" s="14">
        <v>1045478.43</v>
      </c>
      <c r="F101" s="13">
        <f t="shared" si="20"/>
        <v>4.5352279733081582E-3</v>
      </c>
      <c r="G101" s="15">
        <f t="shared" si="21"/>
        <v>16862.555322580647</v>
      </c>
      <c r="M101" s="16"/>
      <c r="N101" s="16"/>
      <c r="O101" s="16"/>
    </row>
    <row r="102" spans="1:15" x14ac:dyDescent="0.3">
      <c r="A102" s="2" t="s">
        <v>15</v>
      </c>
      <c r="B102" s="11">
        <v>20202</v>
      </c>
      <c r="C102" s="12">
        <v>74</v>
      </c>
      <c r="D102" s="13">
        <f t="shared" si="19"/>
        <v>2.9821874748126058E-3</v>
      </c>
      <c r="E102" s="14">
        <v>1061336.05</v>
      </c>
      <c r="F102" s="13">
        <f t="shared" si="20"/>
        <v>3.7166686542125932E-3</v>
      </c>
      <c r="G102" s="15">
        <f t="shared" si="21"/>
        <v>14342.379054054054</v>
      </c>
      <c r="M102" s="16"/>
      <c r="N102" s="16"/>
      <c r="O102" s="16"/>
    </row>
    <row r="103" spans="1:15" x14ac:dyDescent="0.3">
      <c r="A103" s="2" t="s">
        <v>15</v>
      </c>
      <c r="B103" s="11">
        <v>20211</v>
      </c>
      <c r="C103" s="12">
        <v>42</v>
      </c>
      <c r="D103" s="13">
        <f t="shared" si="19"/>
        <v>2.2696568495001353E-3</v>
      </c>
      <c r="E103" s="14">
        <v>398556.45</v>
      </c>
      <c r="F103" s="13">
        <f t="shared" si="20"/>
        <v>1.9693866141969277E-3</v>
      </c>
      <c r="G103" s="15">
        <f t="shared" si="21"/>
        <v>9489.4392857142866</v>
      </c>
      <c r="M103" s="16"/>
      <c r="N103" s="16"/>
      <c r="O103" s="16"/>
    </row>
    <row r="104" spans="1:15" x14ac:dyDescent="0.3">
      <c r="A104" s="2" t="s">
        <v>15</v>
      </c>
      <c r="B104" s="11">
        <v>20212</v>
      </c>
      <c r="C104" s="12">
        <v>85</v>
      </c>
      <c r="D104" s="13">
        <f t="shared" si="19"/>
        <v>2.9562132647028136E-3</v>
      </c>
      <c r="E104" s="14">
        <v>1017237.81</v>
      </c>
      <c r="F104" s="13">
        <f t="shared" si="20"/>
        <v>3.237815301659105E-3</v>
      </c>
      <c r="G104" s="15">
        <f t="shared" si="21"/>
        <v>11967.503647058824</v>
      </c>
      <c r="M104" s="16"/>
      <c r="N104" s="16"/>
      <c r="O104" s="16"/>
    </row>
    <row r="105" spans="1:15" x14ac:dyDescent="0.3">
      <c r="A105" s="2" t="s">
        <v>15</v>
      </c>
      <c r="B105" s="11">
        <v>20221</v>
      </c>
      <c r="C105" s="12">
        <v>58</v>
      </c>
      <c r="D105" s="13">
        <f t="shared" si="19"/>
        <v>2.2433665970449448E-3</v>
      </c>
      <c r="E105" s="14">
        <v>576390.93999999994</v>
      </c>
      <c r="F105" s="13">
        <f t="shared" si="20"/>
        <v>2.2470735223584669E-3</v>
      </c>
      <c r="G105" s="15">
        <f t="shared" si="21"/>
        <v>9937.7748275862068</v>
      </c>
      <c r="M105" s="16"/>
      <c r="N105" s="16"/>
      <c r="O105" s="16"/>
    </row>
    <row r="106" spans="1:15" x14ac:dyDescent="0.3">
      <c r="A106" s="2" t="s">
        <v>15</v>
      </c>
      <c r="B106" s="11">
        <v>20222</v>
      </c>
      <c r="C106" s="12">
        <v>62</v>
      </c>
      <c r="D106" s="13">
        <f t="shared" si="19"/>
        <v>1.9999354859520659E-3</v>
      </c>
      <c r="E106" s="14">
        <v>608539.13</v>
      </c>
      <c r="F106" s="13">
        <f t="shared" si="20"/>
        <v>1.8608916260793914E-3</v>
      </c>
      <c r="G106" s="15">
        <f t="shared" si="21"/>
        <v>9815.1472580645168</v>
      </c>
      <c r="M106" s="16"/>
      <c r="N106" s="16"/>
      <c r="O106" s="16"/>
    </row>
    <row r="107" spans="1:15" x14ac:dyDescent="0.3">
      <c r="A107" s="2" t="s">
        <v>15</v>
      </c>
      <c r="B107" s="11">
        <v>20231</v>
      </c>
      <c r="C107" s="12">
        <v>98</v>
      </c>
      <c r="D107" s="13">
        <f t="shared" si="19"/>
        <v>3.2973318528986238E-3</v>
      </c>
      <c r="E107" s="14">
        <v>920082.05</v>
      </c>
      <c r="F107" s="13">
        <f t="shared" si="20"/>
        <v>3.2512421222037013E-3</v>
      </c>
      <c r="G107" s="15">
        <f t="shared" ref="G107" si="22">E107/C107</f>
        <v>9388.5923469387762</v>
      </c>
      <c r="M107" s="16"/>
      <c r="N107" s="16"/>
      <c r="O107" s="16"/>
    </row>
    <row r="108" spans="1:15" x14ac:dyDescent="0.3">
      <c r="A108" s="2" t="s">
        <v>15</v>
      </c>
      <c r="B108" s="11">
        <v>20232</v>
      </c>
      <c r="C108" s="12">
        <v>99</v>
      </c>
      <c r="D108" s="13">
        <f t="shared" si="19"/>
        <v>2.8255037387978767E-3</v>
      </c>
      <c r="E108" s="14">
        <v>1001572.96</v>
      </c>
      <c r="F108" s="13">
        <f t="shared" si="20"/>
        <v>3.1294438210345524E-3</v>
      </c>
      <c r="G108" s="15">
        <f t="shared" ref="G108:G110" si="23">E108/C108</f>
        <v>10116.898585858586</v>
      </c>
      <c r="M108" s="16"/>
      <c r="N108" s="16"/>
      <c r="O108" s="16"/>
    </row>
    <row r="109" spans="1:15" x14ac:dyDescent="0.3">
      <c r="A109" s="2" t="s">
        <v>15</v>
      </c>
      <c r="B109" s="11">
        <v>20241</v>
      </c>
      <c r="C109" s="12">
        <v>71</v>
      </c>
      <c r="D109" s="13">
        <f t="shared" si="19"/>
        <v>2.1958989267930598E-3</v>
      </c>
      <c r="E109" s="14">
        <v>570521.15</v>
      </c>
      <c r="F109" s="13">
        <f t="shared" si="20"/>
        <v>2.1816160474957325E-3</v>
      </c>
      <c r="G109" s="15">
        <f t="shared" si="23"/>
        <v>8035.5091549295776</v>
      </c>
      <c r="M109" s="16"/>
      <c r="N109" s="16"/>
      <c r="O109" s="16"/>
    </row>
    <row r="110" spans="1:15" x14ac:dyDescent="0.3">
      <c r="A110" s="2" t="s">
        <v>15</v>
      </c>
      <c r="B110" s="11">
        <v>20242</v>
      </c>
      <c r="C110" s="12">
        <v>73</v>
      </c>
      <c r="D110" s="13">
        <f t="shared" si="19"/>
        <v>1.9978106185002736E-3</v>
      </c>
      <c r="E110" s="14">
        <v>382515.74</v>
      </c>
      <c r="F110" s="13">
        <f t="shared" si="20"/>
        <v>1.4171420271792343E-3</v>
      </c>
      <c r="G110" s="15">
        <f t="shared" si="23"/>
        <v>5239.9416438356166</v>
      </c>
      <c r="M110" s="16"/>
      <c r="N110" s="16"/>
      <c r="O110" s="16"/>
    </row>
    <row r="111" spans="1:15" x14ac:dyDescent="0.3">
      <c r="A111" s="2" t="s">
        <v>15</v>
      </c>
      <c r="B111" s="11">
        <v>20251</v>
      </c>
      <c r="C111" s="12">
        <v>64</v>
      </c>
      <c r="D111" s="13">
        <f t="shared" si="19"/>
        <v>1.9521717911176184E-3</v>
      </c>
      <c r="E111" s="14">
        <v>315957.08</v>
      </c>
      <c r="F111" s="13">
        <f t="shared" si="20"/>
        <v>1.6259553683388758E-3</v>
      </c>
      <c r="G111" s="15">
        <f t="shared" ref="G111" si="24">E111/C111</f>
        <v>4936.8293750000003</v>
      </c>
      <c r="M111" s="16"/>
      <c r="N111" s="16"/>
      <c r="O111" s="16"/>
    </row>
    <row r="112" spans="1:15" x14ac:dyDescent="0.3">
      <c r="A112" s="2" t="s">
        <v>15</v>
      </c>
      <c r="B112" s="11">
        <v>20252</v>
      </c>
      <c r="C112" s="12">
        <v>59</v>
      </c>
      <c r="D112" s="13">
        <f t="shared" si="19"/>
        <v>1.6690240452616691E-3</v>
      </c>
      <c r="E112" s="14">
        <v>157110.41</v>
      </c>
      <c r="F112" s="13">
        <f t="shared" si="20"/>
        <v>1.1423909957786129E-3</v>
      </c>
      <c r="G112" s="15">
        <f t="shared" ref="G112:G113" si="25">E112/C112</f>
        <v>2662.8883050847458</v>
      </c>
      <c r="M112" s="16"/>
      <c r="N112" s="16"/>
      <c r="O112" s="16"/>
    </row>
    <row r="113" spans="1:15" x14ac:dyDescent="0.3">
      <c r="A113" s="2" t="s">
        <v>15</v>
      </c>
      <c r="B113" s="11">
        <v>20261</v>
      </c>
      <c r="C113" s="12">
        <v>18</v>
      </c>
      <c r="D113" s="13">
        <f t="shared" si="19"/>
        <v>9.5739588319770225E-4</v>
      </c>
      <c r="E113" s="14">
        <v>24035.200000000001</v>
      </c>
      <c r="F113" s="13">
        <f t="shared" si="20"/>
        <v>7.6887882741464436E-4</v>
      </c>
      <c r="G113" s="15">
        <f t="shared" si="25"/>
        <v>1335.288888888889</v>
      </c>
      <c r="M113" s="16"/>
      <c r="N113" s="16"/>
      <c r="O113" s="16"/>
    </row>
    <row r="114" spans="1:15" x14ac:dyDescent="0.3">
      <c r="A114" s="2" t="s">
        <v>24</v>
      </c>
      <c r="B114" s="11">
        <v>20131</v>
      </c>
      <c r="C114" s="12">
        <f t="shared" ref="C114:F140" si="26">C6+C33+C60+C87</f>
        <v>27185</v>
      </c>
      <c r="D114" s="13">
        <f t="shared" si="26"/>
        <v>1</v>
      </c>
      <c r="E114" s="14">
        <f t="shared" si="26"/>
        <v>284584969.21000004</v>
      </c>
      <c r="F114" s="13">
        <f t="shared" si="26"/>
        <v>0.99999999999999989</v>
      </c>
      <c r="G114" s="15">
        <f t="shared" si="21"/>
        <v>10468.455736987311</v>
      </c>
      <c r="M114" s="16"/>
      <c r="N114" s="16"/>
      <c r="O114" s="16"/>
    </row>
    <row r="115" spans="1:15" x14ac:dyDescent="0.3">
      <c r="A115" s="2" t="s">
        <v>24</v>
      </c>
      <c r="B115" s="11">
        <v>20132</v>
      </c>
      <c r="C115" s="12">
        <f t="shared" si="26"/>
        <v>32909</v>
      </c>
      <c r="D115" s="13">
        <f t="shared" si="26"/>
        <v>1</v>
      </c>
      <c r="E115" s="14">
        <f t="shared" si="26"/>
        <v>351128976.45999998</v>
      </c>
      <c r="F115" s="13">
        <f t="shared" si="26"/>
        <v>1</v>
      </c>
      <c r="G115" s="15">
        <f t="shared" si="21"/>
        <v>10669.694504846699</v>
      </c>
      <c r="M115" s="16"/>
      <c r="N115" s="16"/>
      <c r="O115" s="16"/>
    </row>
    <row r="116" spans="1:15" x14ac:dyDescent="0.3">
      <c r="A116" s="2" t="s">
        <v>24</v>
      </c>
      <c r="B116" s="11">
        <v>20141</v>
      </c>
      <c r="C116" s="12">
        <f t="shared" si="26"/>
        <v>29292</v>
      </c>
      <c r="D116" s="13">
        <f t="shared" si="26"/>
        <v>1</v>
      </c>
      <c r="E116" s="14">
        <f t="shared" si="26"/>
        <v>309066411.85000002</v>
      </c>
      <c r="F116" s="13">
        <f t="shared" si="26"/>
        <v>1</v>
      </c>
      <c r="G116" s="15">
        <f t="shared" si="21"/>
        <v>10551.222581250855</v>
      </c>
      <c r="M116" s="16"/>
      <c r="N116" s="16"/>
      <c r="O116" s="16"/>
    </row>
    <row r="117" spans="1:15" x14ac:dyDescent="0.3">
      <c r="A117" s="2" t="s">
        <v>24</v>
      </c>
      <c r="B117" s="11">
        <v>20142</v>
      </c>
      <c r="C117" s="12">
        <f t="shared" si="26"/>
        <v>31662</v>
      </c>
      <c r="D117" s="13">
        <f t="shared" si="26"/>
        <v>1.0000000000000002</v>
      </c>
      <c r="E117" s="14">
        <f t="shared" si="26"/>
        <v>364709036.06999999</v>
      </c>
      <c r="F117" s="13">
        <f t="shared" si="26"/>
        <v>1</v>
      </c>
      <c r="G117" s="15">
        <f t="shared" si="21"/>
        <v>11518.824965889709</v>
      </c>
      <c r="M117" s="16"/>
      <c r="N117" s="16"/>
      <c r="O117" s="16"/>
    </row>
    <row r="118" spans="1:15" x14ac:dyDescent="0.3">
      <c r="A118" s="2" t="s">
        <v>24</v>
      </c>
      <c r="B118" s="11">
        <v>20151</v>
      </c>
      <c r="C118" s="12">
        <f t="shared" si="26"/>
        <v>31457</v>
      </c>
      <c r="D118" s="13">
        <f t="shared" si="26"/>
        <v>1</v>
      </c>
      <c r="E118" s="14">
        <f t="shared" si="26"/>
        <v>339047610.04000002</v>
      </c>
      <c r="F118" s="13">
        <f t="shared" si="26"/>
        <v>0.99999999999999989</v>
      </c>
      <c r="G118" s="15">
        <f t="shared" si="21"/>
        <v>10778.129193502242</v>
      </c>
      <c r="M118" s="16"/>
      <c r="N118" s="16"/>
      <c r="O118" s="16"/>
    </row>
    <row r="119" spans="1:15" x14ac:dyDescent="0.3">
      <c r="A119" s="2" t="s">
        <v>24</v>
      </c>
      <c r="B119" s="11">
        <v>20152</v>
      </c>
      <c r="C119" s="12">
        <f t="shared" si="26"/>
        <v>35056</v>
      </c>
      <c r="D119" s="13">
        <f t="shared" si="26"/>
        <v>1</v>
      </c>
      <c r="E119" s="14">
        <f t="shared" si="26"/>
        <v>420778892.62</v>
      </c>
      <c r="F119" s="13">
        <f t="shared" si="26"/>
        <v>1</v>
      </c>
      <c r="G119" s="15">
        <f t="shared" si="21"/>
        <v>12003.049196143314</v>
      </c>
      <c r="M119" s="16"/>
      <c r="N119" s="16"/>
      <c r="O119" s="16"/>
    </row>
    <row r="120" spans="1:15" x14ac:dyDescent="0.3">
      <c r="A120" s="2" t="s">
        <v>24</v>
      </c>
      <c r="B120" s="11">
        <v>20161</v>
      </c>
      <c r="C120" s="12">
        <f t="shared" si="26"/>
        <v>32527</v>
      </c>
      <c r="D120" s="13">
        <f t="shared" si="26"/>
        <v>1</v>
      </c>
      <c r="E120" s="14">
        <f t="shared" si="26"/>
        <v>376179102.31</v>
      </c>
      <c r="F120" s="13">
        <f t="shared" si="26"/>
        <v>0.99999999999999989</v>
      </c>
      <c r="G120" s="15">
        <f t="shared" si="21"/>
        <v>11565.133652350356</v>
      </c>
      <c r="M120" s="16"/>
      <c r="N120" s="16"/>
      <c r="O120" s="16"/>
    </row>
    <row r="121" spans="1:15" x14ac:dyDescent="0.3">
      <c r="A121" s="2" t="s">
        <v>24</v>
      </c>
      <c r="B121" s="11">
        <v>20162</v>
      </c>
      <c r="C121" s="12">
        <f t="shared" si="26"/>
        <v>38198</v>
      </c>
      <c r="D121" s="13">
        <f t="shared" si="26"/>
        <v>1</v>
      </c>
      <c r="E121" s="14">
        <f t="shared" si="26"/>
        <v>412082875.54000002</v>
      </c>
      <c r="F121" s="13">
        <f t="shared" si="26"/>
        <v>0.99999999999999989</v>
      </c>
      <c r="G121" s="15">
        <f t="shared" si="21"/>
        <v>10788.074651552437</v>
      </c>
      <c r="M121" s="16"/>
      <c r="N121" s="16"/>
      <c r="O121" s="16"/>
    </row>
    <row r="122" spans="1:15" x14ac:dyDescent="0.3">
      <c r="A122" s="2" t="s">
        <v>24</v>
      </c>
      <c r="B122" s="11">
        <v>20171</v>
      </c>
      <c r="C122" s="12">
        <f t="shared" si="26"/>
        <v>33616</v>
      </c>
      <c r="D122" s="13">
        <f t="shared" si="26"/>
        <v>1</v>
      </c>
      <c r="E122" s="14">
        <f t="shared" si="26"/>
        <v>339696964.64999998</v>
      </c>
      <c r="F122" s="13">
        <f t="shared" si="26"/>
        <v>1</v>
      </c>
      <c r="G122" s="15">
        <f t="shared" si="21"/>
        <v>10105.216701868158</v>
      </c>
      <c r="M122" s="16"/>
      <c r="N122" s="16"/>
      <c r="O122" s="16"/>
    </row>
    <row r="123" spans="1:15" x14ac:dyDescent="0.3">
      <c r="A123" s="2" t="s">
        <v>24</v>
      </c>
      <c r="B123" s="11">
        <v>20172</v>
      </c>
      <c r="C123" s="12">
        <f t="shared" si="26"/>
        <v>38957</v>
      </c>
      <c r="D123" s="13">
        <f t="shared" si="26"/>
        <v>1</v>
      </c>
      <c r="E123" s="14">
        <f t="shared" si="26"/>
        <v>397238481.90000004</v>
      </c>
      <c r="F123" s="13">
        <f t="shared" si="26"/>
        <v>0.99999999999999989</v>
      </c>
      <c r="G123" s="15">
        <f t="shared" si="21"/>
        <v>10196.844775008343</v>
      </c>
      <c r="M123" s="16"/>
      <c r="N123" s="16"/>
      <c r="O123" s="16"/>
    </row>
    <row r="124" spans="1:15" x14ac:dyDescent="0.3">
      <c r="A124" s="2" t="s">
        <v>24</v>
      </c>
      <c r="B124" s="11">
        <v>20181</v>
      </c>
      <c r="C124" s="12">
        <f t="shared" si="26"/>
        <v>33879</v>
      </c>
      <c r="D124" s="13">
        <f t="shared" si="26"/>
        <v>0.99999999999999989</v>
      </c>
      <c r="E124" s="14">
        <f t="shared" si="26"/>
        <v>340569174.29999995</v>
      </c>
      <c r="F124" s="13">
        <f t="shared" si="26"/>
        <v>1</v>
      </c>
      <c r="G124" s="15">
        <f t="shared" si="21"/>
        <v>10052.515549455413</v>
      </c>
      <c r="M124" s="16"/>
      <c r="N124" s="16"/>
    </row>
    <row r="125" spans="1:15" x14ac:dyDescent="0.3">
      <c r="A125" s="2" t="s">
        <v>24</v>
      </c>
      <c r="B125" s="11">
        <v>20182</v>
      </c>
      <c r="C125" s="12">
        <f t="shared" si="26"/>
        <v>38424</v>
      </c>
      <c r="D125" s="13">
        <f t="shared" si="26"/>
        <v>1</v>
      </c>
      <c r="E125" s="14">
        <f t="shared" si="26"/>
        <v>393240285.87</v>
      </c>
      <c r="F125" s="13">
        <f t="shared" si="26"/>
        <v>1</v>
      </c>
      <c r="G125" s="15">
        <f t="shared" si="21"/>
        <v>10234.236047001874</v>
      </c>
      <c r="M125" s="16"/>
      <c r="N125" s="16"/>
    </row>
    <row r="126" spans="1:15" x14ac:dyDescent="0.3">
      <c r="A126" s="2" t="s">
        <v>24</v>
      </c>
      <c r="B126" s="11">
        <v>20191</v>
      </c>
      <c r="C126" s="12">
        <f t="shared" si="26"/>
        <v>34143</v>
      </c>
      <c r="D126" s="13">
        <f t="shared" si="26"/>
        <v>1</v>
      </c>
      <c r="E126" s="14">
        <f t="shared" si="26"/>
        <v>347535097.32999998</v>
      </c>
      <c r="F126" s="13">
        <f t="shared" si="26"/>
        <v>1</v>
      </c>
      <c r="G126" s="15">
        <f t="shared" si="21"/>
        <v>10178.809633892744</v>
      </c>
      <c r="M126" s="16"/>
      <c r="N126" s="16"/>
    </row>
    <row r="127" spans="1:15" x14ac:dyDescent="0.3">
      <c r="A127" s="2" t="s">
        <v>24</v>
      </c>
      <c r="B127" s="11">
        <v>20192</v>
      </c>
      <c r="C127" s="12">
        <f t="shared" si="26"/>
        <v>39064</v>
      </c>
      <c r="D127" s="13">
        <f t="shared" si="26"/>
        <v>0.99999999999999989</v>
      </c>
      <c r="E127" s="14">
        <f t="shared" si="26"/>
        <v>394874076.91000003</v>
      </c>
      <c r="F127" s="13">
        <f t="shared" si="26"/>
        <v>1</v>
      </c>
      <c r="G127" s="15">
        <f t="shared" si="21"/>
        <v>10108.388206788861</v>
      </c>
      <c r="M127" s="16"/>
      <c r="N127" s="16"/>
    </row>
    <row r="128" spans="1:15" x14ac:dyDescent="0.3">
      <c r="A128" s="2" t="s">
        <v>24</v>
      </c>
      <c r="B128" s="11">
        <v>20201</v>
      </c>
      <c r="C128" s="12">
        <f t="shared" si="26"/>
        <v>19655</v>
      </c>
      <c r="D128" s="13">
        <f t="shared" si="26"/>
        <v>1</v>
      </c>
      <c r="E128" s="14">
        <f t="shared" si="26"/>
        <v>230523897.84</v>
      </c>
      <c r="F128" s="13">
        <f t="shared" si="26"/>
        <v>0.99999999999999989</v>
      </c>
      <c r="G128" s="15">
        <f t="shared" si="21"/>
        <v>11728.511719155431</v>
      </c>
      <c r="M128" s="16"/>
      <c r="N128" s="16"/>
    </row>
    <row r="129" spans="1:14" x14ac:dyDescent="0.3">
      <c r="A129" s="2" t="s">
        <v>24</v>
      </c>
      <c r="B129" s="11">
        <v>20202</v>
      </c>
      <c r="C129" s="12">
        <f t="shared" si="26"/>
        <v>24814</v>
      </c>
      <c r="D129" s="13">
        <f t="shared" si="26"/>
        <v>1</v>
      </c>
      <c r="E129" s="14">
        <f t="shared" si="26"/>
        <v>285561116.34999996</v>
      </c>
      <c r="F129" s="13">
        <f t="shared" si="26"/>
        <v>1</v>
      </c>
      <c r="G129" s="15">
        <f t="shared" si="21"/>
        <v>11508.064655033448</v>
      </c>
      <c r="M129" s="16"/>
      <c r="N129" s="16"/>
    </row>
    <row r="130" spans="1:14" x14ac:dyDescent="0.3">
      <c r="A130" s="2" t="s">
        <v>24</v>
      </c>
      <c r="B130" s="11">
        <v>20211</v>
      </c>
      <c r="C130" s="12">
        <f t="shared" si="26"/>
        <v>18505</v>
      </c>
      <c r="D130" s="13">
        <f t="shared" si="26"/>
        <v>1</v>
      </c>
      <c r="E130" s="14">
        <f t="shared" si="26"/>
        <v>202375931.23000002</v>
      </c>
      <c r="F130" s="13">
        <f t="shared" si="26"/>
        <v>0.99999999999999989</v>
      </c>
      <c r="G130" s="15">
        <f t="shared" si="21"/>
        <v>10936.283773574711</v>
      </c>
      <c r="M130" s="16"/>
      <c r="N130" s="16"/>
    </row>
    <row r="131" spans="1:14" x14ac:dyDescent="0.3">
      <c r="A131" s="2" t="s">
        <v>24</v>
      </c>
      <c r="B131" s="11">
        <v>20212</v>
      </c>
      <c r="C131" s="12">
        <f t="shared" si="26"/>
        <v>28753</v>
      </c>
      <c r="D131" s="13">
        <f t="shared" si="26"/>
        <v>1</v>
      </c>
      <c r="E131" s="14">
        <f t="shared" si="26"/>
        <v>314174131.38999999</v>
      </c>
      <c r="F131" s="13">
        <f t="shared" si="26"/>
        <v>1</v>
      </c>
      <c r="G131" s="15">
        <f t="shared" si="21"/>
        <v>10926.655701665914</v>
      </c>
      <c r="M131" s="16"/>
      <c r="N131" s="16"/>
    </row>
    <row r="132" spans="1:14" x14ac:dyDescent="0.3">
      <c r="A132" s="2" t="s">
        <v>24</v>
      </c>
      <c r="B132" s="11">
        <v>20221</v>
      </c>
      <c r="C132" s="12">
        <f t="shared" si="26"/>
        <v>25854</v>
      </c>
      <c r="D132" s="13">
        <f t="shared" si="26"/>
        <v>1</v>
      </c>
      <c r="E132" s="14">
        <f t="shared" si="26"/>
        <v>256507379.15999997</v>
      </c>
      <c r="F132" s="13">
        <f t="shared" si="26"/>
        <v>1.0000000000000002</v>
      </c>
      <c r="G132" s="15">
        <f t="shared" si="21"/>
        <v>9921.3807983290772</v>
      </c>
      <c r="M132" s="16"/>
      <c r="N132" s="16"/>
    </row>
    <row r="133" spans="1:14" x14ac:dyDescent="0.3">
      <c r="A133" s="2" t="s">
        <v>24</v>
      </c>
      <c r="B133" s="11">
        <v>20222</v>
      </c>
      <c r="C133" s="12">
        <f t="shared" si="26"/>
        <v>31001</v>
      </c>
      <c r="D133" s="13">
        <f t="shared" si="26"/>
        <v>1</v>
      </c>
      <c r="E133" s="14">
        <f t="shared" si="26"/>
        <v>327014814.54999995</v>
      </c>
      <c r="F133" s="13">
        <f t="shared" si="26"/>
        <v>1.0000000000000002</v>
      </c>
      <c r="G133" s="15">
        <f t="shared" si="21"/>
        <v>10548.524710493208</v>
      </c>
      <c r="M133" s="16"/>
      <c r="N133" s="16"/>
    </row>
    <row r="134" spans="1:14" x14ac:dyDescent="0.3">
      <c r="A134" s="2" t="s">
        <v>24</v>
      </c>
      <c r="B134" s="11">
        <v>20231</v>
      </c>
      <c r="C134" s="12">
        <f t="shared" si="26"/>
        <v>29721</v>
      </c>
      <c r="D134" s="13">
        <f t="shared" si="26"/>
        <v>0.99999999999999989</v>
      </c>
      <c r="E134" s="14">
        <f t="shared" si="26"/>
        <v>282994011.34000003</v>
      </c>
      <c r="F134" s="13">
        <f t="shared" si="26"/>
        <v>1</v>
      </c>
      <c r="G134" s="15">
        <f t="shared" ref="G134:G138" si="27">E134/C134</f>
        <v>9521.6853854177189</v>
      </c>
    </row>
    <row r="135" spans="1:14" x14ac:dyDescent="0.3">
      <c r="A135" s="2" t="s">
        <v>24</v>
      </c>
      <c r="B135" s="11">
        <v>20232</v>
      </c>
      <c r="C135" s="12">
        <f t="shared" si="26"/>
        <v>35038</v>
      </c>
      <c r="D135" s="13">
        <f t="shared" si="26"/>
        <v>1</v>
      </c>
      <c r="E135" s="14">
        <f t="shared" si="26"/>
        <v>320048231.33999997</v>
      </c>
      <c r="F135" s="13">
        <f t="shared" si="26"/>
        <v>1.0000000000000002</v>
      </c>
      <c r="G135" s="15">
        <f t="shared" si="27"/>
        <v>9134.3179216850276</v>
      </c>
    </row>
    <row r="136" spans="1:14" x14ac:dyDescent="0.3">
      <c r="A136" s="2" t="s">
        <v>24</v>
      </c>
      <c r="B136" s="11">
        <v>20241</v>
      </c>
      <c r="C136" s="12">
        <f t="shared" si="26"/>
        <v>32333</v>
      </c>
      <c r="D136" s="13">
        <f t="shared" si="26"/>
        <v>0.99999999999999989</v>
      </c>
      <c r="E136" s="14">
        <f t="shared" si="26"/>
        <v>261513088.27000001</v>
      </c>
      <c r="F136" s="13">
        <f t="shared" si="26"/>
        <v>1</v>
      </c>
      <c r="G136" s="15">
        <f t="shared" si="27"/>
        <v>8088.1170404849536</v>
      </c>
    </row>
    <row r="137" spans="1:14" x14ac:dyDescent="0.3">
      <c r="A137" s="2" t="s">
        <v>24</v>
      </c>
      <c r="B137" s="11">
        <v>20242</v>
      </c>
      <c r="C137" s="12">
        <f t="shared" si="26"/>
        <v>36540</v>
      </c>
      <c r="D137" s="13">
        <f t="shared" si="26"/>
        <v>1</v>
      </c>
      <c r="E137" s="14">
        <f t="shared" si="26"/>
        <v>269920539.13</v>
      </c>
      <c r="F137" s="13">
        <f t="shared" si="26"/>
        <v>1</v>
      </c>
      <c r="G137" s="15">
        <f t="shared" si="27"/>
        <v>7386.9879345922272</v>
      </c>
    </row>
    <row r="138" spans="1:14" x14ac:dyDescent="0.3">
      <c r="A138" s="2" t="s">
        <v>24</v>
      </c>
      <c r="B138" s="11">
        <v>20251</v>
      </c>
      <c r="C138" s="12">
        <f t="shared" si="26"/>
        <v>32784</v>
      </c>
      <c r="D138" s="13">
        <f t="shared" si="26"/>
        <v>1</v>
      </c>
      <c r="E138" s="14">
        <f t="shared" si="26"/>
        <v>194320881.22</v>
      </c>
      <c r="F138" s="13">
        <f t="shared" si="26"/>
        <v>1</v>
      </c>
      <c r="G138" s="15">
        <f t="shared" si="27"/>
        <v>5927.3084803562715</v>
      </c>
    </row>
    <row r="139" spans="1:14" x14ac:dyDescent="0.3">
      <c r="A139" s="2" t="s">
        <v>24</v>
      </c>
      <c r="B139" s="11">
        <v>20252</v>
      </c>
      <c r="C139" s="12">
        <f t="shared" si="26"/>
        <v>35350</v>
      </c>
      <c r="D139" s="13">
        <f t="shared" si="26"/>
        <v>1</v>
      </c>
      <c r="E139" s="14">
        <f t="shared" si="26"/>
        <v>137527703.37</v>
      </c>
      <c r="F139" s="13">
        <f t="shared" si="26"/>
        <v>1</v>
      </c>
      <c r="G139" s="15">
        <f t="shared" ref="G139:G140" si="28">E139/C139</f>
        <v>3890.4583697312592</v>
      </c>
    </row>
    <row r="140" spans="1:14" x14ac:dyDescent="0.3">
      <c r="A140" s="2" t="s">
        <v>24</v>
      </c>
      <c r="B140" s="11">
        <v>20261</v>
      </c>
      <c r="C140" s="12">
        <f t="shared" si="26"/>
        <v>18801</v>
      </c>
      <c r="D140" s="13">
        <f t="shared" si="26"/>
        <v>1</v>
      </c>
      <c r="E140" s="14">
        <f t="shared" si="26"/>
        <v>31260062.239999998</v>
      </c>
      <c r="F140" s="13">
        <f t="shared" si="26"/>
        <v>1</v>
      </c>
      <c r="G140" s="15">
        <f t="shared" si="28"/>
        <v>1662.6808276155523</v>
      </c>
    </row>
    <row r="141" spans="1:14" x14ac:dyDescent="0.3">
      <c r="B141" s="11"/>
    </row>
  </sheetData>
  <mergeCells count="1">
    <mergeCell ref="A1:G2"/>
  </mergeCells>
  <conditionalFormatting sqref="A6:G140">
    <cfRule type="expression" dxfId="9" priority="1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34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71"/>
  <sheetViews>
    <sheetView showGridLines="0" zoomScale="70" zoomScaleNormal="70" workbookViewId="0">
      <selection sqref="A1:G2"/>
    </sheetView>
  </sheetViews>
  <sheetFormatPr defaultColWidth="9.08984375" defaultRowHeight="13.5" customHeight="1" x14ac:dyDescent="0.3"/>
  <cols>
    <col min="1" max="1" width="36" style="2" bestFit="1" customWidth="1"/>
    <col min="2" max="2" width="10.6328125" style="2" customWidth="1"/>
    <col min="3" max="3" width="10.6328125" style="3" customWidth="1"/>
    <col min="4" max="4" width="10.6328125" style="2" customWidth="1"/>
    <col min="5" max="5" width="12.6328125" style="3" customWidth="1"/>
    <col min="6" max="6" width="10.6328125" style="2" customWidth="1"/>
    <col min="7" max="7" width="12.6328125" style="2" customWidth="1"/>
    <col min="8" max="8" width="13.54296875" style="2" bestFit="1" customWidth="1"/>
    <col min="9" max="9" width="12.1796875" style="23" customWidth="1"/>
    <col min="10" max="10" width="9.08984375" style="2"/>
    <col min="11" max="11" width="15.54296875" style="3" customWidth="1"/>
    <col min="12" max="12" width="14.54296875" style="3" bestFit="1" customWidth="1"/>
    <col min="13" max="13" width="9.08984375" style="2"/>
    <col min="14" max="14" width="12.6328125" style="2" customWidth="1"/>
    <col min="15" max="15" width="13.54296875" style="2" customWidth="1"/>
    <col min="16" max="18" width="9.08984375" style="2"/>
    <col min="19" max="19" width="15.1796875" style="2" customWidth="1"/>
    <col min="20" max="16384" width="9.08984375" style="2"/>
  </cols>
  <sheetData>
    <row r="1" spans="1:15" ht="18.5" customHeight="1" x14ac:dyDescent="0.3">
      <c r="A1" s="48" t="s">
        <v>25</v>
      </c>
      <c r="B1" s="47"/>
      <c r="C1" s="47"/>
      <c r="D1" s="47"/>
      <c r="E1" s="47"/>
      <c r="F1" s="47"/>
      <c r="G1" s="47"/>
    </row>
    <row r="2" spans="1:15" ht="13.5" customHeight="1" x14ac:dyDescent="0.3">
      <c r="A2" s="47"/>
      <c r="B2" s="47"/>
      <c r="C2" s="47"/>
      <c r="D2" s="47"/>
      <c r="E2" s="47"/>
      <c r="F2" s="47"/>
      <c r="G2" s="47"/>
    </row>
    <row r="3" spans="1:15" ht="13.5" customHeight="1" x14ac:dyDescent="0.3">
      <c r="A3" s="24"/>
      <c r="B3" s="25"/>
      <c r="C3" s="25"/>
      <c r="D3" s="25"/>
      <c r="E3" s="26"/>
      <c r="F3" s="27"/>
      <c r="G3" s="26"/>
    </row>
    <row r="5" spans="1:15" s="9" customFormat="1" ht="54" customHeight="1" x14ac:dyDescent="0.35">
      <c r="A5" s="28" t="s">
        <v>26</v>
      </c>
      <c r="B5" s="5" t="s">
        <v>2</v>
      </c>
      <c r="C5" s="7" t="s">
        <v>3</v>
      </c>
      <c r="D5" s="5" t="s">
        <v>4</v>
      </c>
      <c r="E5" s="7" t="s">
        <v>5</v>
      </c>
      <c r="F5" s="5" t="s">
        <v>6</v>
      </c>
      <c r="G5" s="8" t="s">
        <v>7</v>
      </c>
      <c r="I5" s="29"/>
      <c r="K5" s="10"/>
      <c r="L5" s="10"/>
    </row>
    <row r="6" spans="1:15" ht="13.5" customHeight="1" x14ac:dyDescent="0.3">
      <c r="A6" s="2" t="s">
        <v>27</v>
      </c>
      <c r="B6" s="11">
        <v>20131</v>
      </c>
      <c r="C6" s="12">
        <v>6451</v>
      </c>
      <c r="D6" s="13">
        <f t="shared" ref="D6:D32" si="0">C6/C345</f>
        <v>0.23729998160750415</v>
      </c>
      <c r="E6" s="14">
        <v>9668189.9800000004</v>
      </c>
      <c r="F6" s="13">
        <f t="shared" ref="F6:F32" si="1">E6/E345</f>
        <v>3.3972946662779231E-2</v>
      </c>
      <c r="G6" s="15">
        <f>E6/C6</f>
        <v>1498.7118245233298</v>
      </c>
      <c r="M6" s="16"/>
      <c r="N6" s="16"/>
      <c r="O6" s="16"/>
    </row>
    <row r="7" spans="1:15" ht="13.5" customHeight="1" x14ac:dyDescent="0.3">
      <c r="A7" s="2" t="s">
        <v>27</v>
      </c>
      <c r="B7" s="11">
        <v>20132</v>
      </c>
      <c r="C7" s="12">
        <v>7703</v>
      </c>
      <c r="D7" s="13">
        <f t="shared" si="0"/>
        <v>0.23406970737488225</v>
      </c>
      <c r="E7" s="14">
        <v>11467446.130000001</v>
      </c>
      <c r="F7" s="13">
        <f t="shared" si="1"/>
        <v>3.2658786083712331E-2</v>
      </c>
      <c r="G7" s="15">
        <f t="shared" ref="G7:G78" si="2">E7/C7</f>
        <v>1488.6987056990783</v>
      </c>
      <c r="M7" s="16"/>
      <c r="N7" s="16"/>
      <c r="O7" s="16"/>
    </row>
    <row r="8" spans="1:15" ht="13.5" customHeight="1" x14ac:dyDescent="0.3">
      <c r="A8" s="2" t="s">
        <v>27</v>
      </c>
      <c r="B8" s="11">
        <v>20141</v>
      </c>
      <c r="C8" s="12">
        <v>6686</v>
      </c>
      <c r="D8" s="13">
        <f t="shared" si="0"/>
        <v>0.22825344804042058</v>
      </c>
      <c r="E8" s="14">
        <v>9876772.3599999994</v>
      </c>
      <c r="F8" s="13">
        <f t="shared" si="1"/>
        <v>3.1956796278443604E-2</v>
      </c>
      <c r="G8" s="15">
        <f t="shared" si="2"/>
        <v>1477.2318815435237</v>
      </c>
      <c r="M8" s="16"/>
      <c r="N8" s="16"/>
      <c r="O8" s="16"/>
    </row>
    <row r="9" spans="1:15" ht="13.5" customHeight="1" x14ac:dyDescent="0.3">
      <c r="A9" s="2" t="s">
        <v>27</v>
      </c>
      <c r="B9" s="11">
        <v>20142</v>
      </c>
      <c r="C9" s="12">
        <v>6933</v>
      </c>
      <c r="D9" s="13">
        <f t="shared" si="0"/>
        <v>0.21896911123744553</v>
      </c>
      <c r="E9" s="14">
        <v>9997416.4700000007</v>
      </c>
      <c r="F9" s="13">
        <f t="shared" si="1"/>
        <v>2.7412033926357555E-2</v>
      </c>
      <c r="G9" s="15">
        <f t="shared" si="2"/>
        <v>1442.0043949228329</v>
      </c>
      <c r="M9" s="16"/>
      <c r="N9" s="16"/>
      <c r="O9" s="16"/>
    </row>
    <row r="10" spans="1:15" ht="13.5" customHeight="1" x14ac:dyDescent="0.3">
      <c r="A10" s="2" t="s">
        <v>27</v>
      </c>
      <c r="B10" s="11">
        <v>20151</v>
      </c>
      <c r="C10" s="12">
        <v>6946</v>
      </c>
      <c r="D10" s="13">
        <f t="shared" si="0"/>
        <v>0.22080935880726071</v>
      </c>
      <c r="E10" s="14">
        <v>9914460.5600000005</v>
      </c>
      <c r="F10" s="13">
        <f t="shared" si="1"/>
        <v>2.9242089507223828E-2</v>
      </c>
      <c r="G10" s="15">
        <f t="shared" si="2"/>
        <v>1427.362591419522</v>
      </c>
      <c r="M10" s="16"/>
      <c r="N10" s="16"/>
      <c r="O10" s="16"/>
    </row>
    <row r="11" spans="1:15" ht="13.5" customHeight="1" x14ac:dyDescent="0.3">
      <c r="A11" s="2" t="s">
        <v>27</v>
      </c>
      <c r="B11" s="11">
        <v>20152</v>
      </c>
      <c r="C11" s="12">
        <v>7465</v>
      </c>
      <c r="D11" s="13">
        <f t="shared" si="0"/>
        <v>0.21294500228206298</v>
      </c>
      <c r="E11" s="14">
        <v>10605639.91</v>
      </c>
      <c r="F11" s="13">
        <f t="shared" si="1"/>
        <v>2.5204781171326046E-2</v>
      </c>
      <c r="G11" s="15">
        <f t="shared" si="2"/>
        <v>1420.7153261888814</v>
      </c>
      <c r="H11" s="12"/>
      <c r="M11" s="16"/>
      <c r="N11" s="16"/>
      <c r="O11" s="16"/>
    </row>
    <row r="12" spans="1:15" ht="13.5" customHeight="1" x14ac:dyDescent="0.3">
      <c r="A12" s="2" t="s">
        <v>27</v>
      </c>
      <c r="B12" s="11">
        <v>20161</v>
      </c>
      <c r="C12" s="12">
        <v>6934</v>
      </c>
      <c r="D12" s="13">
        <f t="shared" si="0"/>
        <v>0.21317674547299167</v>
      </c>
      <c r="E12" s="14">
        <v>9898535.9900000002</v>
      </c>
      <c r="F12" s="13">
        <f t="shared" si="1"/>
        <v>2.6313359591790559E-2</v>
      </c>
      <c r="G12" s="15">
        <f t="shared" si="2"/>
        <v>1427.5361970002884</v>
      </c>
      <c r="H12" s="12"/>
      <c r="M12" s="16"/>
      <c r="N12" s="16"/>
      <c r="O12" s="16"/>
    </row>
    <row r="13" spans="1:15" ht="13.5" customHeight="1" x14ac:dyDescent="0.3">
      <c r="A13" s="2" t="s">
        <v>27</v>
      </c>
      <c r="B13" s="11">
        <v>20162</v>
      </c>
      <c r="C13" s="12">
        <v>8451</v>
      </c>
      <c r="D13" s="13">
        <f t="shared" si="0"/>
        <v>0.22124194984030576</v>
      </c>
      <c r="E13" s="14">
        <v>11896249.26</v>
      </c>
      <c r="F13" s="13">
        <f t="shared" si="1"/>
        <v>2.8868584370100221E-2</v>
      </c>
      <c r="G13" s="15">
        <f t="shared" si="2"/>
        <v>1407.6735605253816</v>
      </c>
      <c r="H13" s="12"/>
      <c r="M13" s="16"/>
      <c r="N13" s="16"/>
      <c r="O13" s="16"/>
    </row>
    <row r="14" spans="1:15" ht="13.5" customHeight="1" x14ac:dyDescent="0.3">
      <c r="A14" s="2" t="s">
        <v>27</v>
      </c>
      <c r="B14" s="11">
        <v>20171</v>
      </c>
      <c r="C14" s="12">
        <v>7605</v>
      </c>
      <c r="D14" s="13">
        <f t="shared" si="0"/>
        <v>0.22623155640171347</v>
      </c>
      <c r="E14" s="14">
        <v>10601660.92</v>
      </c>
      <c r="F14" s="13">
        <f t="shared" si="1"/>
        <v>3.1209171771444031E-2</v>
      </c>
      <c r="G14" s="15">
        <f t="shared" si="2"/>
        <v>1394.0382537804076</v>
      </c>
      <c r="H14" s="12"/>
      <c r="M14" s="16"/>
      <c r="N14" s="16"/>
      <c r="O14" s="16"/>
    </row>
    <row r="15" spans="1:15" ht="13.5" customHeight="1" x14ac:dyDescent="0.3">
      <c r="A15" s="2" t="s">
        <v>27</v>
      </c>
      <c r="B15" s="11">
        <v>20172</v>
      </c>
      <c r="C15" s="12">
        <v>9074</v>
      </c>
      <c r="D15" s="13">
        <f t="shared" si="0"/>
        <v>0.23292347973406577</v>
      </c>
      <c r="E15" s="14">
        <v>12574256.34</v>
      </c>
      <c r="F15" s="13">
        <f t="shared" si="1"/>
        <v>3.16541747915687E-2</v>
      </c>
      <c r="G15" s="15">
        <f t="shared" si="2"/>
        <v>1385.7456843729337</v>
      </c>
      <c r="H15" s="12"/>
      <c r="M15" s="16"/>
      <c r="N15" s="16"/>
      <c r="O15" s="16"/>
    </row>
    <row r="16" spans="1:15" ht="13.5" customHeight="1" x14ac:dyDescent="0.3">
      <c r="A16" s="2" t="s">
        <v>27</v>
      </c>
      <c r="B16" s="11">
        <v>20181</v>
      </c>
      <c r="C16" s="12">
        <v>7797</v>
      </c>
      <c r="D16" s="13">
        <f t="shared" si="0"/>
        <v>0.23014256619144602</v>
      </c>
      <c r="E16" s="14">
        <v>10584135.91</v>
      </c>
      <c r="F16" s="13">
        <f t="shared" si="1"/>
        <v>3.1077785979175748E-2</v>
      </c>
      <c r="G16" s="15">
        <f t="shared" si="2"/>
        <v>1357.4626022829293</v>
      </c>
      <c r="H16" s="12"/>
      <c r="M16" s="16"/>
      <c r="N16" s="16"/>
      <c r="O16" s="16"/>
    </row>
    <row r="17" spans="1:15" ht="13.5" customHeight="1" x14ac:dyDescent="0.3">
      <c r="A17" s="2" t="s">
        <v>27</v>
      </c>
      <c r="B17" s="11">
        <v>20182</v>
      </c>
      <c r="C17" s="12">
        <v>9076</v>
      </c>
      <c r="D17" s="13">
        <f t="shared" si="0"/>
        <v>0.23620653758067875</v>
      </c>
      <c r="E17" s="14">
        <v>12269203.380000001</v>
      </c>
      <c r="F17" s="13">
        <f t="shared" si="1"/>
        <v>3.1200270727236822E-2</v>
      </c>
      <c r="G17" s="15">
        <f t="shared" si="2"/>
        <v>1351.8293719700309</v>
      </c>
      <c r="H17" s="12"/>
      <c r="M17" s="16"/>
      <c r="N17" s="16"/>
      <c r="O17" s="16"/>
    </row>
    <row r="18" spans="1:15" ht="13.5" customHeight="1" x14ac:dyDescent="0.3">
      <c r="A18" s="2" t="s">
        <v>27</v>
      </c>
      <c r="B18" s="11">
        <v>20191</v>
      </c>
      <c r="C18" s="12">
        <v>8038</v>
      </c>
      <c r="D18" s="13">
        <f t="shared" si="0"/>
        <v>0.23542160911460622</v>
      </c>
      <c r="E18" s="14">
        <v>10765236.279999999</v>
      </c>
      <c r="F18" s="13">
        <f t="shared" si="1"/>
        <v>3.0975968650953058E-2</v>
      </c>
      <c r="G18" s="15">
        <f t="shared" si="2"/>
        <v>1339.2928937546653</v>
      </c>
      <c r="H18" s="12"/>
      <c r="M18" s="16"/>
      <c r="N18" s="16"/>
      <c r="O18" s="16"/>
    </row>
    <row r="19" spans="1:15" ht="13.5" customHeight="1" x14ac:dyDescent="0.3">
      <c r="A19" s="2" t="s">
        <v>27</v>
      </c>
      <c r="B19" s="11">
        <v>20192</v>
      </c>
      <c r="C19" s="12">
        <v>10262</v>
      </c>
      <c r="D19" s="13">
        <f t="shared" si="0"/>
        <v>0.26269711243088267</v>
      </c>
      <c r="E19" s="14">
        <v>13490718.91</v>
      </c>
      <c r="F19" s="13">
        <f t="shared" si="1"/>
        <v>3.4164610185527106E-2</v>
      </c>
      <c r="G19" s="15">
        <f t="shared" si="2"/>
        <v>1314.628621126486</v>
      </c>
      <c r="H19" s="12"/>
      <c r="M19" s="16"/>
      <c r="N19" s="16"/>
      <c r="O19" s="16"/>
    </row>
    <row r="20" spans="1:15" ht="13.5" customHeight="1" x14ac:dyDescent="0.3">
      <c r="A20" s="2" t="s">
        <v>27</v>
      </c>
      <c r="B20" s="11">
        <v>20201</v>
      </c>
      <c r="C20" s="12">
        <v>4889</v>
      </c>
      <c r="D20" s="13">
        <f t="shared" si="0"/>
        <v>0.24874077842788095</v>
      </c>
      <c r="E20" s="14">
        <v>5792460.2699999996</v>
      </c>
      <c r="F20" s="13">
        <f t="shared" si="1"/>
        <v>2.5127374316828443E-2</v>
      </c>
      <c r="G20" s="15">
        <f t="shared" si="2"/>
        <v>1184.7944917160974</v>
      </c>
      <c r="H20" s="12"/>
      <c r="M20" s="16"/>
      <c r="N20" s="16"/>
      <c r="O20" s="16"/>
    </row>
    <row r="21" spans="1:15" ht="13.5" customHeight="1" x14ac:dyDescent="0.3">
      <c r="A21" s="2" t="s">
        <v>27</v>
      </c>
      <c r="B21" s="11">
        <v>20202</v>
      </c>
      <c r="C21" s="12">
        <v>5615</v>
      </c>
      <c r="D21" s="13">
        <f t="shared" si="0"/>
        <v>0.22628354960909164</v>
      </c>
      <c r="E21" s="14">
        <v>7294602.0300000003</v>
      </c>
      <c r="F21" s="13">
        <f t="shared" si="1"/>
        <v>2.5544801488516806E-2</v>
      </c>
      <c r="G21" s="15">
        <f t="shared" si="2"/>
        <v>1299.1276990204808</v>
      </c>
      <c r="H21" s="12"/>
      <c r="M21" s="16"/>
      <c r="N21" s="16"/>
      <c r="O21" s="16"/>
    </row>
    <row r="22" spans="1:15" ht="13.5" customHeight="1" x14ac:dyDescent="0.3">
      <c r="A22" s="2" t="s">
        <v>27</v>
      </c>
      <c r="B22" s="11">
        <v>20211</v>
      </c>
      <c r="C22" s="12">
        <v>4355</v>
      </c>
      <c r="D22" s="13">
        <f t="shared" si="0"/>
        <v>0.23534179951364495</v>
      </c>
      <c r="E22" s="14">
        <v>5697133.4900000002</v>
      </c>
      <c r="F22" s="13">
        <f t="shared" si="1"/>
        <v>2.8151240393924189E-2</v>
      </c>
      <c r="G22" s="15">
        <f t="shared" si="2"/>
        <v>1308.1822020665902</v>
      </c>
      <c r="H22" s="12"/>
      <c r="M22" s="16"/>
      <c r="N22" s="16"/>
      <c r="O22" s="16"/>
    </row>
    <row r="23" spans="1:15" ht="13.5" customHeight="1" x14ac:dyDescent="0.3">
      <c r="A23" s="2" t="s">
        <v>27</v>
      </c>
      <c r="B23" s="11">
        <v>20212</v>
      </c>
      <c r="C23" s="12">
        <v>6975</v>
      </c>
      <c r="D23" s="13">
        <f t="shared" si="0"/>
        <v>0.24258338260355441</v>
      </c>
      <c r="E23" s="14">
        <v>8914523.9299999997</v>
      </c>
      <c r="F23" s="13">
        <f t="shared" si="1"/>
        <v>2.83744682942529E-2</v>
      </c>
      <c r="G23" s="15">
        <f t="shared" si="2"/>
        <v>1278.067946953405</v>
      </c>
      <c r="H23" s="12"/>
      <c r="M23" s="16"/>
      <c r="N23" s="16"/>
      <c r="O23" s="16"/>
    </row>
    <row r="24" spans="1:15" ht="13.5" customHeight="1" x14ac:dyDescent="0.3">
      <c r="A24" s="2" t="s">
        <v>27</v>
      </c>
      <c r="B24" s="11">
        <v>20221</v>
      </c>
      <c r="C24" s="12">
        <v>6428</v>
      </c>
      <c r="D24" s="13">
        <f t="shared" si="0"/>
        <v>0.24862690492767076</v>
      </c>
      <c r="E24" s="14">
        <v>8052757.3899999997</v>
      </c>
      <c r="F24" s="13">
        <f t="shared" si="1"/>
        <v>3.1393862493823158E-2</v>
      </c>
      <c r="G24" s="15">
        <f t="shared" si="2"/>
        <v>1252.7625062227753</v>
      </c>
      <c r="H24" s="12"/>
      <c r="M24" s="16"/>
      <c r="N24" s="16"/>
      <c r="O24" s="16"/>
    </row>
    <row r="25" spans="1:15" ht="13.5" customHeight="1" x14ac:dyDescent="0.3">
      <c r="A25" s="2" t="s">
        <v>27</v>
      </c>
      <c r="B25" s="11">
        <v>20222</v>
      </c>
      <c r="C25" s="12">
        <v>7471</v>
      </c>
      <c r="D25" s="13">
        <f t="shared" si="0"/>
        <v>0.24099222605722395</v>
      </c>
      <c r="E25" s="14">
        <v>9634252.9000000004</v>
      </c>
      <c r="F25" s="13">
        <f t="shared" si="1"/>
        <v>2.9461212371242409E-2</v>
      </c>
      <c r="G25" s="15">
        <f t="shared" si="2"/>
        <v>1289.5533261946193</v>
      </c>
      <c r="H25" s="12"/>
      <c r="M25" s="16"/>
      <c r="N25" s="16"/>
      <c r="O25" s="16"/>
    </row>
    <row r="26" spans="1:15" ht="13.5" customHeight="1" x14ac:dyDescent="0.3">
      <c r="A26" s="2" t="s">
        <v>27</v>
      </c>
      <c r="B26" s="11">
        <v>20231</v>
      </c>
      <c r="C26" s="12">
        <v>7006</v>
      </c>
      <c r="D26" s="13">
        <f t="shared" si="0"/>
        <v>0.23572558123885468</v>
      </c>
      <c r="E26" s="14">
        <v>9074231.8699999992</v>
      </c>
      <c r="F26" s="13">
        <f t="shared" si="1"/>
        <v>3.2065102109520842E-2</v>
      </c>
      <c r="G26" s="15">
        <f t="shared" si="2"/>
        <v>1295.2086597202397</v>
      </c>
      <c r="H26" s="12"/>
      <c r="M26" s="16"/>
      <c r="N26" s="16"/>
      <c r="O26" s="16"/>
    </row>
    <row r="27" spans="1:15" ht="13.5" customHeight="1" x14ac:dyDescent="0.3">
      <c r="A27" s="2" t="s">
        <v>27</v>
      </c>
      <c r="B27" s="11">
        <v>20232</v>
      </c>
      <c r="C27" s="12">
        <v>8548</v>
      </c>
      <c r="D27" s="13">
        <f t="shared" si="0"/>
        <v>0.24396369655802272</v>
      </c>
      <c r="E27" s="14">
        <v>11136258.800000001</v>
      </c>
      <c r="F27" s="13">
        <f t="shared" si="1"/>
        <v>3.4795564260342714E-2</v>
      </c>
      <c r="G27" s="15">
        <f t="shared" si="2"/>
        <v>1302.7911558259243</v>
      </c>
      <c r="H27" s="12"/>
      <c r="M27" s="16"/>
      <c r="N27" s="16"/>
      <c r="O27" s="16"/>
    </row>
    <row r="28" spans="1:15" ht="13.5" customHeight="1" x14ac:dyDescent="0.3">
      <c r="A28" s="2" t="s">
        <v>27</v>
      </c>
      <c r="B28" s="11">
        <v>20241</v>
      </c>
      <c r="C28" s="12">
        <v>8017</v>
      </c>
      <c r="D28" s="13">
        <f t="shared" si="0"/>
        <v>0.2479510098042248</v>
      </c>
      <c r="E28" s="14">
        <v>10215517.890000001</v>
      </c>
      <c r="F28" s="13">
        <f t="shared" si="1"/>
        <v>3.906312283480419E-2</v>
      </c>
      <c r="G28" s="15">
        <f t="shared" si="2"/>
        <v>1274.2319932643134</v>
      </c>
      <c r="H28" s="12"/>
      <c r="M28" s="16"/>
      <c r="N28" s="16"/>
      <c r="O28" s="16"/>
    </row>
    <row r="29" spans="1:15" ht="13.5" customHeight="1" x14ac:dyDescent="0.3">
      <c r="A29" s="2" t="s">
        <v>27</v>
      </c>
      <c r="B29" s="11">
        <v>20242</v>
      </c>
      <c r="C29" s="12">
        <v>9148</v>
      </c>
      <c r="D29" s="13">
        <f t="shared" si="0"/>
        <v>0.25035577449370555</v>
      </c>
      <c r="E29" s="14">
        <v>11799526.810000001</v>
      </c>
      <c r="F29" s="13">
        <f t="shared" si="1"/>
        <v>4.3714816397566081E-2</v>
      </c>
      <c r="G29" s="15">
        <f t="shared" si="2"/>
        <v>1289.8477055094011</v>
      </c>
      <c r="H29" s="12"/>
      <c r="M29" s="16"/>
      <c r="N29" s="16"/>
      <c r="O29" s="16"/>
    </row>
    <row r="30" spans="1:15" ht="13.5" customHeight="1" x14ac:dyDescent="0.3">
      <c r="A30" s="2" t="s">
        <v>27</v>
      </c>
      <c r="B30" s="11">
        <v>20251</v>
      </c>
      <c r="C30" s="12">
        <v>8298</v>
      </c>
      <c r="D30" s="13">
        <f t="shared" si="0"/>
        <v>0.25311127379209369</v>
      </c>
      <c r="E30" s="14">
        <v>10784274.59</v>
      </c>
      <c r="F30" s="13">
        <f t="shared" si="1"/>
        <v>5.5497250333023163E-2</v>
      </c>
      <c r="G30" s="15">
        <f t="shared" ref="G30" si="3">E30/C30</f>
        <v>1299.6233538201975</v>
      </c>
      <c r="H30" s="12"/>
      <c r="M30" s="16"/>
      <c r="N30" s="16"/>
      <c r="O30" s="16"/>
    </row>
    <row r="31" spans="1:15" ht="13.5" customHeight="1" x14ac:dyDescent="0.3">
      <c r="A31" s="2" t="s">
        <v>27</v>
      </c>
      <c r="B31" s="11">
        <v>20252</v>
      </c>
      <c r="C31" s="12">
        <v>11267</v>
      </c>
      <c r="D31" s="13">
        <f t="shared" si="0"/>
        <v>0.3187270155586987</v>
      </c>
      <c r="E31" s="14">
        <v>15376065.449999999</v>
      </c>
      <c r="F31" s="13">
        <f t="shared" si="1"/>
        <v>0.11180340450122067</v>
      </c>
      <c r="G31" s="15">
        <f t="shared" ref="G31:G32" si="4">E31/C31</f>
        <v>1364.699161267418</v>
      </c>
      <c r="H31" s="12"/>
      <c r="M31" s="16"/>
      <c r="N31" s="16"/>
      <c r="O31" s="16"/>
    </row>
    <row r="32" spans="1:15" ht="13.5" customHeight="1" x14ac:dyDescent="0.3">
      <c r="A32" s="2" t="s">
        <v>27</v>
      </c>
      <c r="B32" s="11">
        <v>20261</v>
      </c>
      <c r="C32" s="12">
        <v>9850</v>
      </c>
      <c r="D32" s="13">
        <f t="shared" si="0"/>
        <v>0.52390830274985378</v>
      </c>
      <c r="E32" s="14">
        <v>12366374.880000001</v>
      </c>
      <c r="F32" s="13">
        <f t="shared" si="1"/>
        <v>0.39559661734058021</v>
      </c>
      <c r="G32" s="15">
        <f t="shared" si="4"/>
        <v>1255.4695309644671</v>
      </c>
      <c r="H32" s="12"/>
      <c r="M32" s="16"/>
      <c r="N32" s="16"/>
      <c r="O32" s="16"/>
    </row>
    <row r="33" spans="1:15" ht="13" customHeight="1" x14ac:dyDescent="0.3">
      <c r="A33" s="2" t="s">
        <v>28</v>
      </c>
      <c r="B33" s="11">
        <v>20131</v>
      </c>
      <c r="C33" s="12">
        <v>4784</v>
      </c>
      <c r="D33" s="13">
        <f t="shared" ref="D33:D58" si="5">C33/C345</f>
        <v>0.17597940040463492</v>
      </c>
      <c r="E33" s="14">
        <v>68829846.760000005</v>
      </c>
      <c r="F33" s="13">
        <f t="shared" ref="F33:F59" si="6">E33/E345</f>
        <v>0.24186044312554436</v>
      </c>
      <c r="G33" s="15">
        <f t="shared" si="2"/>
        <v>14387.509774247494</v>
      </c>
      <c r="H33" s="12"/>
      <c r="M33" s="16"/>
      <c r="N33" s="16"/>
      <c r="O33" s="16"/>
    </row>
    <row r="34" spans="1:15" ht="13.5" customHeight="1" x14ac:dyDescent="0.3">
      <c r="A34" s="2" t="s">
        <v>28</v>
      </c>
      <c r="B34" s="11">
        <v>20132</v>
      </c>
      <c r="C34" s="12">
        <v>6099</v>
      </c>
      <c r="D34" s="13">
        <f t="shared" si="5"/>
        <v>0.18532924124099789</v>
      </c>
      <c r="E34" s="14">
        <v>90321191.099999994</v>
      </c>
      <c r="F34" s="13">
        <f t="shared" si="6"/>
        <v>0.2572308102014168</v>
      </c>
      <c r="G34" s="15">
        <f t="shared" si="2"/>
        <v>14809.180373831774</v>
      </c>
      <c r="H34" s="12"/>
      <c r="M34" s="16"/>
      <c r="N34" s="16"/>
      <c r="O34" s="16"/>
    </row>
    <row r="35" spans="1:15" ht="13.5" customHeight="1" x14ac:dyDescent="0.3">
      <c r="A35" s="2" t="s">
        <v>28</v>
      </c>
      <c r="B35" s="11">
        <v>20141</v>
      </c>
      <c r="C35" s="12">
        <v>4864</v>
      </c>
      <c r="D35" s="13">
        <f t="shared" si="5"/>
        <v>0.16605216441349174</v>
      </c>
      <c r="E35" s="14">
        <v>76550826.150000006</v>
      </c>
      <c r="F35" s="13">
        <f t="shared" si="6"/>
        <v>0.24768406793796996</v>
      </c>
      <c r="G35" s="15">
        <f t="shared" si="2"/>
        <v>15738.2455078125</v>
      </c>
      <c r="H35" s="12"/>
      <c r="M35" s="16"/>
      <c r="N35" s="16"/>
      <c r="O35" s="16"/>
    </row>
    <row r="36" spans="1:15" ht="13.5" customHeight="1" x14ac:dyDescent="0.3">
      <c r="A36" s="2" t="s">
        <v>28</v>
      </c>
      <c r="B36" s="11">
        <v>20142</v>
      </c>
      <c r="C36" s="12">
        <v>5953</v>
      </c>
      <c r="D36" s="13">
        <f t="shared" si="5"/>
        <v>0.18801718147937591</v>
      </c>
      <c r="E36" s="14">
        <v>100897584.25</v>
      </c>
      <c r="F36" s="13">
        <f t="shared" si="6"/>
        <v>0.27665227419984828</v>
      </c>
      <c r="G36" s="15">
        <f t="shared" si="2"/>
        <v>16949.031454728709</v>
      </c>
      <c r="H36" s="12"/>
      <c r="M36" s="16"/>
      <c r="N36" s="16"/>
      <c r="O36" s="16"/>
    </row>
    <row r="37" spans="1:15" ht="13.5" customHeight="1" x14ac:dyDescent="0.3">
      <c r="A37" s="2" t="s">
        <v>28</v>
      </c>
      <c r="B37" s="11">
        <v>20151</v>
      </c>
      <c r="C37" s="12">
        <v>5342</v>
      </c>
      <c r="D37" s="13">
        <f t="shared" si="5"/>
        <v>0.16981911816129955</v>
      </c>
      <c r="E37" s="14">
        <v>81173253.760000005</v>
      </c>
      <c r="F37" s="13">
        <f t="shared" si="6"/>
        <v>0.23941550200110062</v>
      </c>
      <c r="G37" s="15">
        <f t="shared" si="2"/>
        <v>15195.292729314864</v>
      </c>
      <c r="H37" s="12"/>
      <c r="M37" s="16"/>
      <c r="N37" s="16"/>
      <c r="O37" s="16"/>
    </row>
    <row r="38" spans="1:15" ht="13.5" customHeight="1" x14ac:dyDescent="0.3">
      <c r="A38" s="2" t="s">
        <v>28</v>
      </c>
      <c r="B38" s="11">
        <v>20152</v>
      </c>
      <c r="C38" s="12">
        <v>6693</v>
      </c>
      <c r="D38" s="13">
        <f t="shared" si="5"/>
        <v>0.19092309447740757</v>
      </c>
      <c r="E38" s="14">
        <v>109251198.5</v>
      </c>
      <c r="F38" s="13">
        <f t="shared" si="6"/>
        <v>0.25964039645558779</v>
      </c>
      <c r="G38" s="15">
        <f t="shared" si="2"/>
        <v>16323.203122665471</v>
      </c>
      <c r="H38" s="12"/>
      <c r="M38" s="16"/>
      <c r="N38" s="16"/>
      <c r="O38" s="16"/>
    </row>
    <row r="39" spans="1:15" ht="13.5" customHeight="1" x14ac:dyDescent="0.3">
      <c r="A39" s="2" t="s">
        <v>28</v>
      </c>
      <c r="B39" s="11">
        <v>20161</v>
      </c>
      <c r="C39" s="12">
        <v>5883</v>
      </c>
      <c r="D39" s="13">
        <f t="shared" si="5"/>
        <v>0.18086512743259445</v>
      </c>
      <c r="E39" s="14">
        <v>93807277.659999996</v>
      </c>
      <c r="F39" s="13">
        <f t="shared" si="6"/>
        <v>0.24936865733359029</v>
      </c>
      <c r="G39" s="15">
        <f t="shared" si="2"/>
        <v>15945.483199048103</v>
      </c>
      <c r="H39" s="12"/>
      <c r="M39" s="16"/>
      <c r="N39" s="16"/>
      <c r="O39" s="16"/>
    </row>
    <row r="40" spans="1:15" ht="13.5" customHeight="1" x14ac:dyDescent="0.3">
      <c r="A40" s="2" t="s">
        <v>28</v>
      </c>
      <c r="B40" s="11">
        <v>20162</v>
      </c>
      <c r="C40" s="12">
        <v>6813</v>
      </c>
      <c r="D40" s="13">
        <f t="shared" si="5"/>
        <v>0.17836012356667888</v>
      </c>
      <c r="E40" s="14">
        <v>103130962.61</v>
      </c>
      <c r="F40" s="13">
        <f t="shared" si="6"/>
        <v>0.25026752804240054</v>
      </c>
      <c r="G40" s="15">
        <f t="shared" si="2"/>
        <v>15137.378924115661</v>
      </c>
      <c r="H40" s="12"/>
      <c r="M40" s="16"/>
      <c r="N40" s="16"/>
      <c r="O40" s="16"/>
    </row>
    <row r="41" spans="1:15" ht="13.5" customHeight="1" x14ac:dyDescent="0.3">
      <c r="A41" s="2" t="s">
        <v>28</v>
      </c>
      <c r="B41" s="11">
        <v>20171</v>
      </c>
      <c r="C41" s="12">
        <v>5213</v>
      </c>
      <c r="D41" s="13">
        <f t="shared" si="5"/>
        <v>0.155074964302713</v>
      </c>
      <c r="E41" s="14">
        <v>75875879.400000006</v>
      </c>
      <c r="F41" s="13">
        <f t="shared" si="6"/>
        <v>0.22336343063346831</v>
      </c>
      <c r="G41" s="15">
        <f t="shared" si="2"/>
        <v>14555.127450604259</v>
      </c>
      <c r="H41" s="12"/>
      <c r="M41" s="16"/>
      <c r="N41" s="16"/>
      <c r="O41" s="16"/>
    </row>
    <row r="42" spans="1:15" ht="13.5" customHeight="1" x14ac:dyDescent="0.3">
      <c r="A42" s="2" t="s">
        <v>28</v>
      </c>
      <c r="B42" s="11">
        <v>20172</v>
      </c>
      <c r="C42" s="12">
        <v>6139</v>
      </c>
      <c r="D42" s="13">
        <f t="shared" si="5"/>
        <v>0.15758400287496471</v>
      </c>
      <c r="E42" s="14">
        <v>88887767.849999994</v>
      </c>
      <c r="F42" s="13">
        <f t="shared" si="6"/>
        <v>0.22376424213698512</v>
      </c>
      <c r="G42" s="15">
        <f t="shared" si="2"/>
        <v>14479.193329532496</v>
      </c>
      <c r="H42" s="12"/>
      <c r="M42" s="16"/>
      <c r="N42" s="16"/>
      <c r="O42" s="16"/>
    </row>
    <row r="43" spans="1:15" ht="13.5" customHeight="1" x14ac:dyDescent="0.3">
      <c r="A43" s="2" t="s">
        <v>28</v>
      </c>
      <c r="B43" s="11">
        <v>20181</v>
      </c>
      <c r="C43" s="12">
        <v>4983</v>
      </c>
      <c r="D43" s="13">
        <f t="shared" si="5"/>
        <v>0.14708226334897725</v>
      </c>
      <c r="E43" s="14">
        <v>72660438.290000007</v>
      </c>
      <c r="F43" s="13">
        <f t="shared" si="6"/>
        <v>0.21335001454357996</v>
      </c>
      <c r="G43" s="15">
        <f t="shared" si="2"/>
        <v>14581.665320088301</v>
      </c>
      <c r="H43" s="12"/>
      <c r="M43" s="16"/>
      <c r="N43" s="16"/>
      <c r="O43" s="16"/>
    </row>
    <row r="44" spans="1:15" ht="13.5" customHeight="1" x14ac:dyDescent="0.3">
      <c r="A44" s="2" t="s">
        <v>28</v>
      </c>
      <c r="B44" s="11">
        <v>20182</v>
      </c>
      <c r="C44" s="12">
        <v>5997</v>
      </c>
      <c r="D44" s="13">
        <f t="shared" si="5"/>
        <v>0.15607432854465958</v>
      </c>
      <c r="E44" s="14">
        <v>90674729.719999999</v>
      </c>
      <c r="F44" s="13">
        <f t="shared" si="6"/>
        <v>0.2305835210128391</v>
      </c>
      <c r="G44" s="15">
        <f t="shared" si="2"/>
        <v>15120.01496081374</v>
      </c>
      <c r="H44" s="12"/>
      <c r="M44" s="16"/>
      <c r="N44" s="16"/>
      <c r="O44" s="16"/>
    </row>
    <row r="45" spans="1:15" ht="13.5" customHeight="1" x14ac:dyDescent="0.3">
      <c r="A45" s="2" t="s">
        <v>28</v>
      </c>
      <c r="B45" s="11">
        <v>20191</v>
      </c>
      <c r="C45" s="12">
        <v>5079</v>
      </c>
      <c r="D45" s="13">
        <f t="shared" si="5"/>
        <v>0.14875669976276251</v>
      </c>
      <c r="E45" s="14">
        <v>76767892.459999993</v>
      </c>
      <c r="F45" s="13">
        <f t="shared" si="6"/>
        <v>0.22089248841277598</v>
      </c>
      <c r="G45" s="15">
        <f t="shared" si="2"/>
        <v>15114.765201811379</v>
      </c>
      <c r="H45" s="12"/>
      <c r="M45" s="16"/>
      <c r="N45" s="16"/>
      <c r="O45" s="16"/>
    </row>
    <row r="46" spans="1:15" ht="13.5" customHeight="1" x14ac:dyDescent="0.3">
      <c r="A46" s="2" t="s">
        <v>28</v>
      </c>
      <c r="B46" s="11">
        <v>20192</v>
      </c>
      <c r="C46" s="12">
        <v>5784</v>
      </c>
      <c r="D46" s="13">
        <f t="shared" si="5"/>
        <v>0.14806471431497031</v>
      </c>
      <c r="E46" s="14">
        <v>89859288.209999993</v>
      </c>
      <c r="F46" s="13">
        <f t="shared" si="6"/>
        <v>0.22756441474500941</v>
      </c>
      <c r="G46" s="15">
        <f t="shared" si="2"/>
        <v>15535.838210580912</v>
      </c>
      <c r="H46" s="12"/>
      <c r="M46" s="16"/>
      <c r="N46" s="16"/>
      <c r="O46" s="16"/>
    </row>
    <row r="47" spans="1:15" ht="13.5" customHeight="1" x14ac:dyDescent="0.3">
      <c r="A47" s="2" t="s">
        <v>28</v>
      </c>
      <c r="B47" s="11">
        <v>20201</v>
      </c>
      <c r="C47" s="12">
        <v>3324</v>
      </c>
      <c r="D47" s="13">
        <f t="shared" si="5"/>
        <v>0.16911727295853474</v>
      </c>
      <c r="E47" s="14">
        <v>58735835.659999996</v>
      </c>
      <c r="F47" s="13">
        <f t="shared" si="6"/>
        <v>0.25479282716608775</v>
      </c>
      <c r="G47" s="15">
        <f t="shared" si="2"/>
        <v>17670.227334536703</v>
      </c>
      <c r="H47" s="12"/>
      <c r="M47" s="16"/>
      <c r="N47" s="16"/>
      <c r="O47" s="16"/>
    </row>
    <row r="48" spans="1:15" ht="13.5" customHeight="1" x14ac:dyDescent="0.3">
      <c r="A48" s="2" t="s">
        <v>28</v>
      </c>
      <c r="B48" s="11">
        <v>20202</v>
      </c>
      <c r="C48" s="12">
        <v>4369</v>
      </c>
      <c r="D48" s="13">
        <f t="shared" si="5"/>
        <v>0.17606996050616588</v>
      </c>
      <c r="E48" s="14">
        <v>71308707.099999994</v>
      </c>
      <c r="F48" s="13">
        <f t="shared" si="6"/>
        <v>0.24971434490611805</v>
      </c>
      <c r="G48" s="15">
        <f t="shared" si="2"/>
        <v>16321.516845960172</v>
      </c>
      <c r="H48" s="12"/>
      <c r="M48" s="16"/>
      <c r="N48" s="16"/>
      <c r="O48" s="16"/>
    </row>
    <row r="49" spans="1:15" ht="13.5" customHeight="1" x14ac:dyDescent="0.3">
      <c r="A49" s="2" t="s">
        <v>28</v>
      </c>
      <c r="B49" s="11">
        <v>20211</v>
      </c>
      <c r="C49" s="12">
        <v>3060</v>
      </c>
      <c r="D49" s="13">
        <f t="shared" si="5"/>
        <v>0.16536071332072413</v>
      </c>
      <c r="E49" s="14">
        <v>48193759.130000003</v>
      </c>
      <c r="F49" s="13">
        <f t="shared" si="6"/>
        <v>0.23813977698379482</v>
      </c>
      <c r="G49" s="15">
        <f t="shared" si="2"/>
        <v>15749.594486928105</v>
      </c>
      <c r="H49" s="12"/>
      <c r="M49" s="16"/>
      <c r="N49" s="16"/>
      <c r="O49" s="16"/>
    </row>
    <row r="50" spans="1:15" ht="13.5" customHeight="1" x14ac:dyDescent="0.3">
      <c r="A50" s="2" t="s">
        <v>28</v>
      </c>
      <c r="B50" s="11">
        <v>20212</v>
      </c>
      <c r="C50" s="12">
        <v>4742</v>
      </c>
      <c r="D50" s="13">
        <f t="shared" si="5"/>
        <v>0.16492192119083227</v>
      </c>
      <c r="E50" s="14">
        <v>77271736.269999996</v>
      </c>
      <c r="F50" s="13">
        <f t="shared" si="6"/>
        <v>0.24595193731618453</v>
      </c>
      <c r="G50" s="15">
        <f t="shared" si="2"/>
        <v>16295.178462673975</v>
      </c>
      <c r="H50" s="12"/>
      <c r="M50" s="16"/>
      <c r="N50" s="16"/>
      <c r="O50" s="16"/>
    </row>
    <row r="51" spans="1:15" ht="13.5" customHeight="1" x14ac:dyDescent="0.3">
      <c r="A51" s="2" t="s">
        <v>28</v>
      </c>
      <c r="B51" s="11">
        <v>20221</v>
      </c>
      <c r="C51" s="12">
        <v>3827</v>
      </c>
      <c r="D51" s="13">
        <f t="shared" si="5"/>
        <v>0.14802351667053454</v>
      </c>
      <c r="E51" s="14">
        <v>53842288.82</v>
      </c>
      <c r="F51" s="13">
        <f t="shared" si="6"/>
        <v>0.20990541869134743</v>
      </c>
      <c r="G51" s="15">
        <f t="shared" si="2"/>
        <v>14069.059007055135</v>
      </c>
      <c r="H51" s="12"/>
      <c r="M51" s="16"/>
      <c r="N51" s="16"/>
      <c r="O51" s="16"/>
    </row>
    <row r="52" spans="1:15" ht="13.5" customHeight="1" x14ac:dyDescent="0.3">
      <c r="A52" s="2" t="s">
        <v>28</v>
      </c>
      <c r="B52" s="11">
        <v>20222</v>
      </c>
      <c r="C52" s="12">
        <v>4964</v>
      </c>
      <c r="D52" s="13">
        <f t="shared" si="5"/>
        <v>0.16012386697203315</v>
      </c>
      <c r="E52" s="14">
        <v>76441591.950000003</v>
      </c>
      <c r="F52" s="13">
        <f t="shared" si="6"/>
        <v>0.23375574606670374</v>
      </c>
      <c r="G52" s="15">
        <f t="shared" si="2"/>
        <v>15399.19257655117</v>
      </c>
      <c r="H52" s="12"/>
      <c r="M52" s="16"/>
      <c r="N52" s="16"/>
      <c r="O52" s="16"/>
    </row>
    <row r="53" spans="1:15" ht="13.5" customHeight="1" x14ac:dyDescent="0.3">
      <c r="A53" s="2" t="s">
        <v>28</v>
      </c>
      <c r="B53" s="11">
        <v>20231</v>
      </c>
      <c r="C53" s="12">
        <v>4516</v>
      </c>
      <c r="D53" s="13">
        <f t="shared" si="5"/>
        <v>0.1519464351805121</v>
      </c>
      <c r="E53" s="14">
        <v>60878504.659999996</v>
      </c>
      <c r="F53" s="13">
        <f t="shared" si="6"/>
        <v>0.21512294331507315</v>
      </c>
      <c r="G53" s="15">
        <f t="shared" si="2"/>
        <v>13480.625478299378</v>
      </c>
      <c r="H53" s="12"/>
      <c r="M53" s="16"/>
      <c r="N53" s="16"/>
      <c r="O53" s="16"/>
    </row>
    <row r="54" spans="1:15" ht="13.5" customHeight="1" x14ac:dyDescent="0.3">
      <c r="A54" s="2" t="s">
        <v>28</v>
      </c>
      <c r="B54" s="11">
        <v>20232</v>
      </c>
      <c r="C54" s="12">
        <v>5289</v>
      </c>
      <c r="D54" s="13">
        <f t="shared" si="5"/>
        <v>0.15095039671214111</v>
      </c>
      <c r="E54" s="14">
        <v>68311517.069999993</v>
      </c>
      <c r="F54" s="13">
        <f t="shared" si="6"/>
        <v>0.21344132034096433</v>
      </c>
      <c r="G54" s="15">
        <f t="shared" si="2"/>
        <v>12915.771803743617</v>
      </c>
      <c r="H54" s="12"/>
      <c r="M54" s="16"/>
      <c r="N54" s="16"/>
      <c r="O54" s="16"/>
    </row>
    <row r="55" spans="1:15" ht="13.5" customHeight="1" x14ac:dyDescent="0.3">
      <c r="A55" s="2" t="s">
        <v>28</v>
      </c>
      <c r="B55" s="11">
        <v>20241</v>
      </c>
      <c r="C55" s="12">
        <v>4356</v>
      </c>
      <c r="D55" s="13">
        <f t="shared" si="5"/>
        <v>0.13472303838183899</v>
      </c>
      <c r="E55" s="14">
        <v>50523456.200000003</v>
      </c>
      <c r="F55" s="13">
        <f t="shared" si="6"/>
        <v>0.19319666382371234</v>
      </c>
      <c r="G55" s="15">
        <f t="shared" si="2"/>
        <v>11598.589577594124</v>
      </c>
      <c r="H55" s="12"/>
      <c r="M55" s="16"/>
      <c r="N55" s="16"/>
      <c r="O55" s="16"/>
    </row>
    <row r="56" spans="1:15" ht="13.5" customHeight="1" x14ac:dyDescent="0.3">
      <c r="A56" s="2" t="s">
        <v>28</v>
      </c>
      <c r="B56" s="11">
        <v>20242</v>
      </c>
      <c r="C56" s="12">
        <v>5051</v>
      </c>
      <c r="D56" s="13">
        <f t="shared" si="5"/>
        <v>0.13823207443897098</v>
      </c>
      <c r="E56" s="14">
        <v>53051714.729999997</v>
      </c>
      <c r="F56" s="13">
        <f t="shared" si="6"/>
        <v>0.19654567563103845</v>
      </c>
      <c r="G56" s="15">
        <f t="shared" si="2"/>
        <v>10503.21020194021</v>
      </c>
      <c r="H56" s="12"/>
      <c r="M56" s="16"/>
      <c r="N56" s="16"/>
      <c r="O56" s="16"/>
    </row>
    <row r="57" spans="1:15" ht="13.5" customHeight="1" x14ac:dyDescent="0.3">
      <c r="A57" s="2" t="s">
        <v>28</v>
      </c>
      <c r="B57" s="11">
        <v>20251</v>
      </c>
      <c r="C57" s="12">
        <v>4014</v>
      </c>
      <c r="D57" s="13">
        <f t="shared" si="5"/>
        <v>0.12243777452415813</v>
      </c>
      <c r="E57" s="14">
        <v>31501785.25</v>
      </c>
      <c r="F57" s="13">
        <f t="shared" si="6"/>
        <v>0.16211219840206115</v>
      </c>
      <c r="G57" s="15">
        <f t="shared" ref="G57" si="7">E57/C57</f>
        <v>7847.9783881415051</v>
      </c>
      <c r="H57" s="12"/>
      <c r="M57" s="16"/>
      <c r="N57" s="16"/>
      <c r="O57" s="16"/>
    </row>
    <row r="58" spans="1:15" ht="13.5" customHeight="1" x14ac:dyDescent="0.3">
      <c r="A58" s="2" t="s">
        <v>28</v>
      </c>
      <c r="B58" s="11">
        <v>20252</v>
      </c>
      <c r="C58" s="12">
        <v>4717</v>
      </c>
      <c r="D58" s="13">
        <f t="shared" si="5"/>
        <v>0.13343705799151342</v>
      </c>
      <c r="E58" s="14">
        <v>24110067</v>
      </c>
      <c r="F58" s="13">
        <f t="shared" si="6"/>
        <v>0.17531062040013182</v>
      </c>
      <c r="G58" s="15">
        <f t="shared" ref="G58" si="8">E58/C58</f>
        <v>5111.3137587449646</v>
      </c>
      <c r="H58" s="12"/>
      <c r="M58" s="16"/>
      <c r="N58" s="16"/>
      <c r="O58" s="16"/>
    </row>
    <row r="59" spans="1:15" ht="13.5" customHeight="1" x14ac:dyDescent="0.3">
      <c r="A59" s="2" t="s">
        <v>28</v>
      </c>
      <c r="B59" s="11">
        <v>20261</v>
      </c>
      <c r="C59" s="12">
        <v>2638</v>
      </c>
      <c r="D59" s="13">
        <f>C59/C371</f>
        <v>0.14031168554864104</v>
      </c>
      <c r="E59" s="14">
        <v>3804955.52</v>
      </c>
      <c r="F59" s="13">
        <f t="shared" si="6"/>
        <v>0.12171938401105373</v>
      </c>
      <c r="G59" s="15">
        <f t="shared" ref="G59" si="9">E59/C59</f>
        <v>1442.3637300985595</v>
      </c>
      <c r="H59" s="12"/>
      <c r="M59" s="16"/>
      <c r="N59" s="16"/>
      <c r="O59" s="16"/>
    </row>
    <row r="60" spans="1:15" ht="13.5" customHeight="1" x14ac:dyDescent="0.3">
      <c r="A60" s="2" t="s">
        <v>29</v>
      </c>
      <c r="B60" s="11">
        <v>20131</v>
      </c>
      <c r="C60" s="12">
        <v>15228</v>
      </c>
      <c r="D60" s="13">
        <f t="shared" ref="D60:D86" si="10">C60/C345</f>
        <v>0.56016185396358287</v>
      </c>
      <c r="E60" s="14">
        <v>77641796.879999995</v>
      </c>
      <c r="F60" s="13">
        <f t="shared" ref="F60:F86" si="11">E60/E345</f>
        <v>0.27282465794146282</v>
      </c>
      <c r="G60" s="15">
        <f t="shared" si="2"/>
        <v>5098.6207565011819</v>
      </c>
      <c r="H60" s="12"/>
      <c r="M60" s="16"/>
      <c r="N60" s="16"/>
      <c r="O60" s="16"/>
    </row>
    <row r="61" spans="1:15" ht="13.5" customHeight="1" x14ac:dyDescent="0.3">
      <c r="A61" s="2" t="s">
        <v>29</v>
      </c>
      <c r="B61" s="11">
        <v>20132</v>
      </c>
      <c r="C61" s="12">
        <v>18255</v>
      </c>
      <c r="D61" s="13">
        <f t="shared" si="10"/>
        <v>0.55471147710352786</v>
      </c>
      <c r="E61" s="14">
        <v>92408141.780000001</v>
      </c>
      <c r="F61" s="13">
        <f t="shared" si="11"/>
        <v>0.26317435465348721</v>
      </c>
      <c r="G61" s="15">
        <f t="shared" si="2"/>
        <v>5062.0729542591071</v>
      </c>
      <c r="H61" s="12"/>
      <c r="M61" s="16"/>
      <c r="N61" s="16"/>
      <c r="O61" s="16"/>
    </row>
    <row r="62" spans="1:15" ht="13.5" customHeight="1" x14ac:dyDescent="0.3">
      <c r="A62" s="2" t="s">
        <v>29</v>
      </c>
      <c r="B62" s="11">
        <v>20141</v>
      </c>
      <c r="C62" s="12">
        <v>17075</v>
      </c>
      <c r="D62" s="13">
        <f t="shared" si="10"/>
        <v>0.58292366516455008</v>
      </c>
      <c r="E62" s="14">
        <v>88573462.769999996</v>
      </c>
      <c r="F62" s="13">
        <f t="shared" si="11"/>
        <v>0.28658391651108167</v>
      </c>
      <c r="G62" s="15">
        <f t="shared" si="2"/>
        <v>5187.3184638360171</v>
      </c>
      <c r="H62" s="12"/>
      <c r="M62" s="16"/>
      <c r="N62" s="16"/>
      <c r="O62" s="16"/>
    </row>
    <row r="63" spans="1:15" ht="13.5" customHeight="1" x14ac:dyDescent="0.3">
      <c r="A63" s="2" t="s">
        <v>29</v>
      </c>
      <c r="B63" s="11">
        <v>20142</v>
      </c>
      <c r="C63" s="12">
        <v>18048</v>
      </c>
      <c r="D63" s="13">
        <f t="shared" si="10"/>
        <v>0.57002084517718399</v>
      </c>
      <c r="E63" s="14">
        <v>98142456.280000001</v>
      </c>
      <c r="F63" s="13">
        <f t="shared" si="11"/>
        <v>0.26909795638066708</v>
      </c>
      <c r="G63" s="15">
        <f t="shared" si="2"/>
        <v>5437.8577282801416</v>
      </c>
      <c r="H63" s="12"/>
      <c r="M63" s="16"/>
      <c r="N63" s="16"/>
      <c r="O63" s="16"/>
    </row>
    <row r="64" spans="1:15" ht="13.5" customHeight="1" x14ac:dyDescent="0.3">
      <c r="A64" s="2" t="s">
        <v>29</v>
      </c>
      <c r="B64" s="11">
        <v>20151</v>
      </c>
      <c r="C64" s="12">
        <v>18485</v>
      </c>
      <c r="D64" s="13">
        <f t="shared" si="10"/>
        <v>0.58762755507518194</v>
      </c>
      <c r="E64" s="14">
        <v>105095954.02</v>
      </c>
      <c r="F64" s="13">
        <f t="shared" si="11"/>
        <v>0.30997402992341111</v>
      </c>
      <c r="G64" s="15">
        <f t="shared" si="2"/>
        <v>5685.4722218014604</v>
      </c>
      <c r="M64" s="16"/>
      <c r="N64" s="16"/>
      <c r="O64" s="16"/>
    </row>
    <row r="65" spans="1:15" ht="13.5" customHeight="1" x14ac:dyDescent="0.3">
      <c r="A65" s="2" t="s">
        <v>29</v>
      </c>
      <c r="B65" s="11">
        <v>20152</v>
      </c>
      <c r="C65" s="12">
        <v>20199</v>
      </c>
      <c r="D65" s="13">
        <f t="shared" si="10"/>
        <v>0.57619237790963029</v>
      </c>
      <c r="E65" s="14">
        <v>125488993.48999999</v>
      </c>
      <c r="F65" s="13">
        <f t="shared" si="11"/>
        <v>0.2982302479780693</v>
      </c>
      <c r="G65" s="15">
        <f t="shared" si="2"/>
        <v>6212.6339665329961</v>
      </c>
      <c r="M65" s="16"/>
      <c r="N65" s="16"/>
      <c r="O65" s="16"/>
    </row>
    <row r="66" spans="1:15" ht="13.5" customHeight="1" x14ac:dyDescent="0.3">
      <c r="A66" s="2" t="s">
        <v>29</v>
      </c>
      <c r="B66" s="11">
        <v>20161</v>
      </c>
      <c r="C66" s="12">
        <v>19101</v>
      </c>
      <c r="D66" s="13">
        <f t="shared" si="10"/>
        <v>0.58723521997110095</v>
      </c>
      <c r="E66" s="14">
        <v>117412808.56999999</v>
      </c>
      <c r="F66" s="13">
        <f t="shared" si="11"/>
        <v>0.31211943419771088</v>
      </c>
      <c r="G66" s="15">
        <f t="shared" si="2"/>
        <v>6146.9456347835185</v>
      </c>
      <c r="M66" s="16"/>
      <c r="N66" s="16"/>
      <c r="O66" s="16"/>
    </row>
    <row r="67" spans="1:15" ht="13.5" customHeight="1" x14ac:dyDescent="0.3">
      <c r="A67" s="2" t="s">
        <v>29</v>
      </c>
      <c r="B67" s="11">
        <v>20162</v>
      </c>
      <c r="C67" s="12">
        <v>22163</v>
      </c>
      <c r="D67" s="13">
        <f t="shared" si="10"/>
        <v>0.58021362374993457</v>
      </c>
      <c r="E67" s="14">
        <v>127120325.84</v>
      </c>
      <c r="F67" s="13">
        <f t="shared" si="11"/>
        <v>0.30848242765103862</v>
      </c>
      <c r="G67" s="15">
        <f t="shared" si="2"/>
        <v>5735.7003041104545</v>
      </c>
      <c r="M67" s="16"/>
      <c r="N67" s="16"/>
      <c r="O67" s="16"/>
    </row>
    <row r="68" spans="1:15" ht="13.5" customHeight="1" x14ac:dyDescent="0.3">
      <c r="A68" s="2" t="s">
        <v>29</v>
      </c>
      <c r="B68" s="11">
        <v>20171</v>
      </c>
      <c r="C68" s="12">
        <v>20141</v>
      </c>
      <c r="D68" s="13">
        <f t="shared" si="10"/>
        <v>0.59914921465968585</v>
      </c>
      <c r="E68" s="14">
        <v>114684664.20999999</v>
      </c>
      <c r="F68" s="13">
        <f t="shared" si="11"/>
        <v>0.33760873997847773</v>
      </c>
      <c r="G68" s="15">
        <f t="shared" si="2"/>
        <v>5694.08987686808</v>
      </c>
      <c r="M68" s="16"/>
      <c r="N68" s="16"/>
      <c r="O68" s="16"/>
    </row>
    <row r="69" spans="1:15" ht="13.5" customHeight="1" x14ac:dyDescent="0.3">
      <c r="A69" s="2" t="s">
        <v>29</v>
      </c>
      <c r="B69" s="11">
        <v>20172</v>
      </c>
      <c r="C69" s="12">
        <v>23156</v>
      </c>
      <c r="D69" s="13">
        <f t="shared" si="10"/>
        <v>0.59439895269142906</v>
      </c>
      <c r="E69" s="14">
        <v>137092869.03999999</v>
      </c>
      <c r="F69" s="13">
        <f t="shared" si="11"/>
        <v>0.34511477433979182</v>
      </c>
      <c r="G69" s="15">
        <f t="shared" si="2"/>
        <v>5920.4037415788562</v>
      </c>
      <c r="M69" s="16"/>
      <c r="N69" s="16"/>
      <c r="O69" s="16"/>
    </row>
    <row r="70" spans="1:15" ht="13.5" customHeight="1" x14ac:dyDescent="0.3">
      <c r="A70" s="2" t="s">
        <v>29</v>
      </c>
      <c r="B70" s="11">
        <v>20181</v>
      </c>
      <c r="C70" s="12">
        <v>20655</v>
      </c>
      <c r="D70" s="13">
        <f t="shared" si="10"/>
        <v>0.60966970689807842</v>
      </c>
      <c r="E70" s="14">
        <v>122489926.42</v>
      </c>
      <c r="F70" s="13">
        <f t="shared" si="11"/>
        <v>0.3596623994868699</v>
      </c>
      <c r="G70" s="15">
        <f t="shared" si="2"/>
        <v>5930.2796620672962</v>
      </c>
      <c r="M70" s="16"/>
      <c r="N70" s="16"/>
      <c r="O70" s="16"/>
    </row>
    <row r="71" spans="1:15" ht="13.5" customHeight="1" x14ac:dyDescent="0.3">
      <c r="A71" s="2" t="s">
        <v>29</v>
      </c>
      <c r="B71" s="11">
        <v>20182</v>
      </c>
      <c r="C71" s="12">
        <v>22813</v>
      </c>
      <c r="D71" s="13">
        <f t="shared" si="10"/>
        <v>0.59371746824901106</v>
      </c>
      <c r="E71" s="14">
        <v>134808700.99000001</v>
      </c>
      <c r="F71" s="13">
        <f t="shared" si="11"/>
        <v>0.34281508236560981</v>
      </c>
      <c r="G71" s="15">
        <f t="shared" si="2"/>
        <v>5909.2929904002112</v>
      </c>
      <c r="M71" s="16"/>
      <c r="N71" s="16"/>
      <c r="O71" s="16"/>
    </row>
    <row r="72" spans="1:15" ht="13.5" customHeight="1" x14ac:dyDescent="0.3">
      <c r="A72" s="2" t="s">
        <v>29</v>
      </c>
      <c r="B72" s="11">
        <v>20191</v>
      </c>
      <c r="C72" s="12">
        <v>20635</v>
      </c>
      <c r="D72" s="13">
        <f t="shared" si="10"/>
        <v>0.60436985619307038</v>
      </c>
      <c r="E72" s="14">
        <v>123975725.90000001</v>
      </c>
      <c r="F72" s="13">
        <f t="shared" si="11"/>
        <v>0.35672864942984323</v>
      </c>
      <c r="G72" s="15">
        <f t="shared" si="2"/>
        <v>6008.0313011873031</v>
      </c>
      <c r="M72" s="16"/>
      <c r="N72" s="16"/>
      <c r="O72" s="16"/>
    </row>
    <row r="73" spans="1:15" ht="13.5" customHeight="1" x14ac:dyDescent="0.3">
      <c r="A73" s="2" t="s">
        <v>29</v>
      </c>
      <c r="B73" s="11">
        <v>20192</v>
      </c>
      <c r="C73" s="12">
        <v>22593</v>
      </c>
      <c r="D73" s="13">
        <f t="shared" si="10"/>
        <v>0.57835859103010445</v>
      </c>
      <c r="E73" s="14">
        <v>138338168.47</v>
      </c>
      <c r="F73" s="13">
        <f t="shared" si="11"/>
        <v>0.35033489550019292</v>
      </c>
      <c r="G73" s="15">
        <f t="shared" si="2"/>
        <v>6123.0544181826226</v>
      </c>
      <c r="M73" s="16"/>
      <c r="N73" s="16"/>
      <c r="O73" s="16"/>
    </row>
    <row r="74" spans="1:15" ht="13.5" customHeight="1" x14ac:dyDescent="0.3">
      <c r="A74" s="2" t="s">
        <v>29</v>
      </c>
      <c r="B74" s="11">
        <v>20201</v>
      </c>
      <c r="C74" s="12">
        <v>11219</v>
      </c>
      <c r="D74" s="13">
        <f t="shared" si="10"/>
        <v>0.57079623505469346</v>
      </c>
      <c r="E74" s="14">
        <v>73747074.069999993</v>
      </c>
      <c r="F74" s="13">
        <f t="shared" si="11"/>
        <v>0.31991075442072264</v>
      </c>
      <c r="G74" s="15">
        <f t="shared" si="2"/>
        <v>6573.408866209109</v>
      </c>
      <c r="M74" s="16"/>
      <c r="N74" s="16"/>
      <c r="O74" s="16"/>
    </row>
    <row r="75" spans="1:15" ht="13.5" customHeight="1" x14ac:dyDescent="0.3">
      <c r="A75" s="2" t="s">
        <v>29</v>
      </c>
      <c r="B75" s="11">
        <v>20202</v>
      </c>
      <c r="C75" s="12">
        <v>14576</v>
      </c>
      <c r="D75" s="13">
        <f t="shared" si="10"/>
        <v>0.58741033287660194</v>
      </c>
      <c r="E75" s="14">
        <v>93605038.840000004</v>
      </c>
      <c r="F75" s="13">
        <f t="shared" si="11"/>
        <v>0.3277933635939157</v>
      </c>
      <c r="G75" s="15">
        <f t="shared" si="2"/>
        <v>6421.860513172338</v>
      </c>
      <c r="M75" s="16"/>
      <c r="N75" s="16"/>
      <c r="O75" s="16"/>
    </row>
    <row r="76" spans="1:15" ht="13.5" customHeight="1" x14ac:dyDescent="0.3">
      <c r="A76" s="2" t="s">
        <v>29</v>
      </c>
      <c r="B76" s="11">
        <v>20211</v>
      </c>
      <c r="C76" s="12">
        <v>10898</v>
      </c>
      <c r="D76" s="13">
        <f t="shared" si="10"/>
        <v>0.58892191299648744</v>
      </c>
      <c r="E76" s="14">
        <v>67131624.269999996</v>
      </c>
      <c r="F76" s="13">
        <f t="shared" si="11"/>
        <v>0.33171743231513523</v>
      </c>
      <c r="G76" s="15">
        <f t="shared" si="2"/>
        <v>6159.9948862176543</v>
      </c>
      <c r="M76" s="16"/>
      <c r="N76" s="16"/>
      <c r="O76" s="16"/>
    </row>
    <row r="77" spans="1:15" ht="13.5" customHeight="1" x14ac:dyDescent="0.3">
      <c r="A77" s="2" t="s">
        <v>29</v>
      </c>
      <c r="B77" s="11">
        <v>20212</v>
      </c>
      <c r="C77" s="12">
        <v>16699</v>
      </c>
      <c r="D77" s="13">
        <f t="shared" si="10"/>
        <v>0.58077418008555626</v>
      </c>
      <c r="E77" s="14">
        <v>101461837.54000001</v>
      </c>
      <c r="F77" s="13">
        <f t="shared" si="11"/>
        <v>0.32294777768972449</v>
      </c>
      <c r="G77" s="15">
        <f t="shared" si="2"/>
        <v>6075.9229618540039</v>
      </c>
      <c r="M77" s="16"/>
      <c r="N77" s="16"/>
      <c r="O77" s="16"/>
    </row>
    <row r="78" spans="1:15" ht="13.5" customHeight="1" x14ac:dyDescent="0.3">
      <c r="A78" s="2" t="s">
        <v>29</v>
      </c>
      <c r="B78" s="11">
        <v>20221</v>
      </c>
      <c r="C78" s="12">
        <v>15297</v>
      </c>
      <c r="D78" s="13">
        <f t="shared" si="10"/>
        <v>0.59166860060338822</v>
      </c>
      <c r="E78" s="14">
        <v>92082569.349999994</v>
      </c>
      <c r="F78" s="13">
        <f t="shared" si="11"/>
        <v>0.35898604418924823</v>
      </c>
      <c r="G78" s="15">
        <f t="shared" si="2"/>
        <v>6019.6489082826693</v>
      </c>
      <c r="M78" s="16"/>
      <c r="N78" s="16"/>
      <c r="O78" s="16"/>
    </row>
    <row r="79" spans="1:15" ht="13.5" customHeight="1" x14ac:dyDescent="0.3">
      <c r="A79" s="2" t="s">
        <v>29</v>
      </c>
      <c r="B79" s="11">
        <v>20222</v>
      </c>
      <c r="C79" s="12">
        <v>18233</v>
      </c>
      <c r="D79" s="13">
        <f t="shared" si="10"/>
        <v>0.58814231798974226</v>
      </c>
      <c r="E79" s="14">
        <v>109513044.27</v>
      </c>
      <c r="F79" s="13">
        <f t="shared" si="11"/>
        <v>0.33488710418425294</v>
      </c>
      <c r="G79" s="15">
        <f t="shared" ref="G79:G154" si="12">E79/C79</f>
        <v>6006.3096731201667</v>
      </c>
      <c r="M79" s="16"/>
      <c r="N79" s="16"/>
      <c r="O79" s="16"/>
    </row>
    <row r="80" spans="1:15" ht="13.5" customHeight="1" x14ac:dyDescent="0.3">
      <c r="A80" s="2" t="s">
        <v>29</v>
      </c>
      <c r="B80" s="11">
        <v>20231</v>
      </c>
      <c r="C80" s="12">
        <v>17935</v>
      </c>
      <c r="D80" s="13">
        <f t="shared" si="10"/>
        <v>0.60344537532384512</v>
      </c>
      <c r="E80" s="14">
        <v>103912977.06999999</v>
      </c>
      <c r="F80" s="13">
        <f t="shared" si="11"/>
        <v>0.36719143482211325</v>
      </c>
      <c r="G80" s="15">
        <f t="shared" si="12"/>
        <v>5793.8654625034842</v>
      </c>
      <c r="M80" s="16"/>
      <c r="N80" s="16"/>
      <c r="O80" s="16"/>
    </row>
    <row r="81" spans="1:15" ht="13.5" customHeight="1" x14ac:dyDescent="0.3">
      <c r="A81" s="2" t="s">
        <v>29</v>
      </c>
      <c r="B81" s="11">
        <v>20232</v>
      </c>
      <c r="C81" s="12">
        <v>20877</v>
      </c>
      <c r="D81" s="13">
        <f t="shared" si="10"/>
        <v>0.59583880358467944</v>
      </c>
      <c r="E81" s="14">
        <v>120384933.04000001</v>
      </c>
      <c r="F81" s="13">
        <f t="shared" si="11"/>
        <v>0.37614622188650781</v>
      </c>
      <c r="G81" s="15">
        <f t="shared" si="12"/>
        <v>5766.390431575418</v>
      </c>
      <c r="M81" s="16"/>
      <c r="N81" s="16"/>
      <c r="O81" s="16"/>
    </row>
    <row r="82" spans="1:15" ht="13.5" customHeight="1" x14ac:dyDescent="0.3">
      <c r="A82" s="2" t="s">
        <v>29</v>
      </c>
      <c r="B82" s="11">
        <v>20241</v>
      </c>
      <c r="C82" s="12">
        <v>19702</v>
      </c>
      <c r="D82" s="13">
        <f t="shared" si="10"/>
        <v>0.60934648810812486</v>
      </c>
      <c r="E82" s="14">
        <v>107488682.09999999</v>
      </c>
      <c r="F82" s="13">
        <f t="shared" si="11"/>
        <v>0.41102601330998378</v>
      </c>
      <c r="G82" s="15">
        <f t="shared" si="12"/>
        <v>5455.7243985382192</v>
      </c>
      <c r="M82" s="16"/>
      <c r="N82" s="16"/>
      <c r="O82" s="16"/>
    </row>
    <row r="83" spans="1:15" ht="13.5" customHeight="1" x14ac:dyDescent="0.3">
      <c r="A83" s="2" t="s">
        <v>29</v>
      </c>
      <c r="B83" s="11">
        <v>20242</v>
      </c>
      <c r="C83" s="12">
        <v>22061</v>
      </c>
      <c r="D83" s="13">
        <f t="shared" si="10"/>
        <v>0.60374931581828128</v>
      </c>
      <c r="E83" s="14">
        <v>112315871.38</v>
      </c>
      <c r="F83" s="13">
        <f t="shared" si="11"/>
        <v>0.41610716895429017</v>
      </c>
      <c r="G83" s="15">
        <f t="shared" si="12"/>
        <v>5091.1505090431074</v>
      </c>
      <c r="M83" s="16"/>
      <c r="N83" s="16"/>
      <c r="O83" s="16"/>
    </row>
    <row r="84" spans="1:15" ht="13.5" customHeight="1" x14ac:dyDescent="0.3">
      <c r="A84" s="2" t="s">
        <v>29</v>
      </c>
      <c r="B84" s="11">
        <v>20251</v>
      </c>
      <c r="C84" s="12">
        <v>20225</v>
      </c>
      <c r="D84" s="13">
        <f t="shared" si="10"/>
        <v>0.61691678867740363</v>
      </c>
      <c r="E84" s="14">
        <v>90191653.879999995</v>
      </c>
      <c r="F84" s="13">
        <f t="shared" si="11"/>
        <v>0.46413773606702458</v>
      </c>
      <c r="G84" s="15">
        <f t="shared" ref="G84" si="13">E84/C84</f>
        <v>4459.4142833127316</v>
      </c>
      <c r="M84" s="16"/>
      <c r="N84" s="16"/>
      <c r="O84" s="16"/>
    </row>
    <row r="85" spans="1:15" ht="13.5" customHeight="1" x14ac:dyDescent="0.3">
      <c r="A85" s="2" t="s">
        <v>29</v>
      </c>
      <c r="B85" s="11">
        <v>20252</v>
      </c>
      <c r="C85" s="12">
        <v>19056</v>
      </c>
      <c r="D85" s="13">
        <f t="shared" si="10"/>
        <v>0.53906647807637909</v>
      </c>
      <c r="E85" s="14">
        <v>65183780</v>
      </c>
      <c r="F85" s="13">
        <f t="shared" si="11"/>
        <v>0.47396835984842783</v>
      </c>
      <c r="G85" s="15">
        <f t="shared" ref="G85:G86" si="14">E85/C85</f>
        <v>3420.6433669185558</v>
      </c>
      <c r="M85" s="16"/>
      <c r="N85" s="16"/>
      <c r="O85" s="16"/>
    </row>
    <row r="86" spans="1:15" ht="13.5" customHeight="1" x14ac:dyDescent="0.3">
      <c r="A86" s="2" t="s">
        <v>29</v>
      </c>
      <c r="B86" s="11">
        <v>20261</v>
      </c>
      <c r="C86" s="12">
        <v>5883</v>
      </c>
      <c r="D86" s="13">
        <f t="shared" si="10"/>
        <v>0.31290888782511567</v>
      </c>
      <c r="E86" s="14">
        <v>13134416.369999999</v>
      </c>
      <c r="F86" s="13">
        <f t="shared" si="11"/>
        <v>0.42016603387287432</v>
      </c>
      <c r="G86" s="15">
        <f t="shared" si="14"/>
        <v>2232.605196328404</v>
      </c>
      <c r="M86" s="16"/>
      <c r="N86" s="16"/>
      <c r="O86" s="16"/>
    </row>
    <row r="87" spans="1:15" ht="13.5" customHeight="1" x14ac:dyDescent="0.3">
      <c r="A87" s="2" t="s">
        <v>30</v>
      </c>
      <c r="B87" s="11">
        <v>20131</v>
      </c>
      <c r="C87" s="12">
        <f t="shared" ref="C87:C113" si="15">C33+C6+C60</f>
        <v>26463</v>
      </c>
      <c r="D87" s="13">
        <f t="shared" ref="D87:D111" si="16">C87/C345</f>
        <v>0.97344123597572185</v>
      </c>
      <c r="E87" s="14">
        <f t="shared" ref="E87:E111" si="17">E33+E6+E60</f>
        <v>156139833.62</v>
      </c>
      <c r="F87" s="13">
        <f t="shared" ref="F87:F111" si="18">E87/E345</f>
        <v>0.54865804772978644</v>
      </c>
      <c r="G87" s="15">
        <f t="shared" si="12"/>
        <v>5900.3073581982389</v>
      </c>
      <c r="M87" s="3"/>
      <c r="N87" s="16"/>
      <c r="O87" s="16"/>
    </row>
    <row r="88" spans="1:15" ht="13.5" customHeight="1" x14ac:dyDescent="0.3">
      <c r="A88" s="2" t="s">
        <v>30</v>
      </c>
      <c r="B88" s="11">
        <v>20132</v>
      </c>
      <c r="C88" s="12">
        <f t="shared" si="15"/>
        <v>32057</v>
      </c>
      <c r="D88" s="13">
        <f t="shared" si="16"/>
        <v>0.97411042571940809</v>
      </c>
      <c r="E88" s="14">
        <f t="shared" si="17"/>
        <v>194196779.00999999</v>
      </c>
      <c r="F88" s="13">
        <f t="shared" si="18"/>
        <v>0.55306395093861627</v>
      </c>
      <c r="G88" s="15">
        <f t="shared" si="12"/>
        <v>6057.8587831050936</v>
      </c>
      <c r="H88" s="12"/>
      <c r="M88" s="3"/>
      <c r="N88" s="16"/>
      <c r="O88" s="16"/>
    </row>
    <row r="89" spans="1:15" ht="13.5" customHeight="1" x14ac:dyDescent="0.3">
      <c r="A89" s="2" t="s">
        <v>30</v>
      </c>
      <c r="B89" s="11">
        <v>20141</v>
      </c>
      <c r="C89" s="12">
        <f t="shared" si="15"/>
        <v>28625</v>
      </c>
      <c r="D89" s="13">
        <f t="shared" si="16"/>
        <v>0.97722927761846234</v>
      </c>
      <c r="E89" s="14">
        <f t="shared" si="17"/>
        <v>175001061.28</v>
      </c>
      <c r="F89" s="13">
        <f t="shared" si="18"/>
        <v>0.56622478072749527</v>
      </c>
      <c r="G89" s="15">
        <f t="shared" si="12"/>
        <v>6113.5741931877728</v>
      </c>
      <c r="H89" s="12"/>
      <c r="M89" s="3"/>
      <c r="N89" s="16"/>
      <c r="O89" s="16"/>
    </row>
    <row r="90" spans="1:15" ht="13.5" customHeight="1" x14ac:dyDescent="0.3">
      <c r="A90" s="2" t="s">
        <v>30</v>
      </c>
      <c r="B90" s="11">
        <v>20142</v>
      </c>
      <c r="C90" s="12">
        <f t="shared" si="15"/>
        <v>30934</v>
      </c>
      <c r="D90" s="13">
        <f t="shared" si="16"/>
        <v>0.9770071378940054</v>
      </c>
      <c r="E90" s="14">
        <f t="shared" si="17"/>
        <v>209037457</v>
      </c>
      <c r="F90" s="13">
        <f t="shared" si="18"/>
        <v>0.57316226450687291</v>
      </c>
      <c r="G90" s="15">
        <f t="shared" si="12"/>
        <v>6757.5307751988103</v>
      </c>
      <c r="H90" s="12"/>
      <c r="M90" s="3"/>
      <c r="N90" s="16"/>
      <c r="O90" s="16"/>
    </row>
    <row r="91" spans="1:15" ht="13.5" customHeight="1" x14ac:dyDescent="0.3">
      <c r="A91" s="2" t="s">
        <v>30</v>
      </c>
      <c r="B91" s="11">
        <v>20151</v>
      </c>
      <c r="C91" s="12">
        <f t="shared" si="15"/>
        <v>30773</v>
      </c>
      <c r="D91" s="13">
        <f t="shared" si="16"/>
        <v>0.97825603204374223</v>
      </c>
      <c r="E91" s="14">
        <f t="shared" si="17"/>
        <v>196183668.34</v>
      </c>
      <c r="F91" s="13">
        <f t="shared" si="18"/>
        <v>0.57863162143173563</v>
      </c>
      <c r="G91" s="15">
        <f t="shared" si="12"/>
        <v>6375.1882604880902</v>
      </c>
      <c r="M91" s="3"/>
      <c r="N91" s="16"/>
      <c r="O91" s="16"/>
    </row>
    <row r="92" spans="1:15" ht="13.5" customHeight="1" x14ac:dyDescent="0.3">
      <c r="A92" s="2" t="s">
        <v>30</v>
      </c>
      <c r="B92" s="11">
        <v>20152</v>
      </c>
      <c r="C92" s="12">
        <f t="shared" si="15"/>
        <v>34357</v>
      </c>
      <c r="D92" s="13">
        <f t="shared" si="16"/>
        <v>0.98006047466910085</v>
      </c>
      <c r="E92" s="14">
        <f t="shared" si="17"/>
        <v>245345831.89999998</v>
      </c>
      <c r="F92" s="13">
        <f t="shared" si="18"/>
        <v>0.58307542560498304</v>
      </c>
      <c r="G92" s="15">
        <f t="shared" si="12"/>
        <v>7141.0726169339578</v>
      </c>
      <c r="H92" s="12"/>
      <c r="M92" s="3"/>
      <c r="N92" s="16"/>
      <c r="O92" s="16"/>
    </row>
    <row r="93" spans="1:15" ht="13.5" customHeight="1" x14ac:dyDescent="0.3">
      <c r="A93" s="2" t="s">
        <v>30</v>
      </c>
      <c r="B93" s="11">
        <v>20161</v>
      </c>
      <c r="C93" s="12">
        <f t="shared" si="15"/>
        <v>31918</v>
      </c>
      <c r="D93" s="13">
        <f t="shared" si="16"/>
        <v>0.98127709287668707</v>
      </c>
      <c r="E93" s="14">
        <f t="shared" si="17"/>
        <v>221118622.21999997</v>
      </c>
      <c r="F93" s="13">
        <f t="shared" si="18"/>
        <v>0.58780145112309168</v>
      </c>
      <c r="G93" s="15">
        <f t="shared" si="12"/>
        <v>6927.7091991979441</v>
      </c>
      <c r="H93" s="12"/>
      <c r="M93" s="3"/>
      <c r="N93" s="16"/>
      <c r="O93" s="16"/>
    </row>
    <row r="94" spans="1:15" ht="13.5" customHeight="1" x14ac:dyDescent="0.3">
      <c r="A94" s="2" t="s">
        <v>30</v>
      </c>
      <c r="B94" s="11">
        <v>20162</v>
      </c>
      <c r="C94" s="12">
        <f t="shared" si="15"/>
        <v>37427</v>
      </c>
      <c r="D94" s="13">
        <f t="shared" si="16"/>
        <v>0.97981569715691919</v>
      </c>
      <c r="E94" s="14">
        <f t="shared" si="17"/>
        <v>242147537.71000001</v>
      </c>
      <c r="F94" s="13">
        <f t="shared" si="18"/>
        <v>0.58761854006353942</v>
      </c>
      <c r="G94" s="15">
        <f t="shared" si="12"/>
        <v>6469.8623376172281</v>
      </c>
      <c r="H94" s="12"/>
      <c r="M94" s="3"/>
      <c r="N94" s="16"/>
      <c r="O94" s="16"/>
    </row>
    <row r="95" spans="1:15" ht="13.5" customHeight="1" x14ac:dyDescent="0.3">
      <c r="A95" s="2" t="s">
        <v>30</v>
      </c>
      <c r="B95" s="11">
        <v>20171</v>
      </c>
      <c r="C95" s="12">
        <f t="shared" si="15"/>
        <v>32959</v>
      </c>
      <c r="D95" s="13">
        <f t="shared" si="16"/>
        <v>0.98045573536411235</v>
      </c>
      <c r="E95" s="14">
        <f t="shared" si="17"/>
        <v>201162204.53</v>
      </c>
      <c r="F95" s="13">
        <f t="shared" si="18"/>
        <v>0.59218134238339015</v>
      </c>
      <c r="G95" s="15">
        <f t="shared" si="12"/>
        <v>6103.40740101338</v>
      </c>
      <c r="M95" s="3"/>
      <c r="N95" s="16"/>
      <c r="O95" s="16"/>
    </row>
    <row r="96" spans="1:15" ht="13.5" customHeight="1" x14ac:dyDescent="0.3">
      <c r="A96" s="2" t="s">
        <v>30</v>
      </c>
      <c r="B96" s="11">
        <v>20172</v>
      </c>
      <c r="C96" s="12">
        <f t="shared" si="15"/>
        <v>38369</v>
      </c>
      <c r="D96" s="13">
        <f t="shared" si="16"/>
        <v>0.98490643530045952</v>
      </c>
      <c r="E96" s="14">
        <f t="shared" si="17"/>
        <v>238554893.22999999</v>
      </c>
      <c r="F96" s="13">
        <f t="shared" si="18"/>
        <v>0.6005331912683457</v>
      </c>
      <c r="G96" s="15">
        <f t="shared" si="12"/>
        <v>6217.3862553102763</v>
      </c>
      <c r="M96" s="3"/>
      <c r="N96" s="16"/>
      <c r="O96" s="16"/>
    </row>
    <row r="97" spans="1:15" ht="13.5" customHeight="1" x14ac:dyDescent="0.3">
      <c r="A97" s="2" t="s">
        <v>30</v>
      </c>
      <c r="B97" s="11">
        <v>20181</v>
      </c>
      <c r="C97" s="12">
        <f t="shared" si="15"/>
        <v>33435</v>
      </c>
      <c r="D97" s="13">
        <f t="shared" si="16"/>
        <v>0.98689453643850178</v>
      </c>
      <c r="E97" s="14">
        <f t="shared" si="17"/>
        <v>205734500.62</v>
      </c>
      <c r="F97" s="13">
        <f t="shared" si="18"/>
        <v>0.60409020000962554</v>
      </c>
      <c r="G97" s="15">
        <f t="shared" si="12"/>
        <v>6153.2675525646782</v>
      </c>
      <c r="M97" s="3"/>
      <c r="N97" s="16"/>
      <c r="O97" s="16"/>
    </row>
    <row r="98" spans="1:15" ht="13.5" customHeight="1" x14ac:dyDescent="0.3">
      <c r="A98" s="2" t="s">
        <v>30</v>
      </c>
      <c r="B98" s="11">
        <v>20182</v>
      </c>
      <c r="C98" s="12">
        <f t="shared" si="15"/>
        <v>37886</v>
      </c>
      <c r="D98" s="13">
        <f t="shared" si="16"/>
        <v>0.98599833437434936</v>
      </c>
      <c r="E98" s="14">
        <f t="shared" si="17"/>
        <v>237752634.09</v>
      </c>
      <c r="F98" s="13">
        <f t="shared" si="18"/>
        <v>0.60459887410568569</v>
      </c>
      <c r="G98" s="15">
        <f t="shared" si="12"/>
        <v>6275.4746895951012</v>
      </c>
      <c r="M98" s="3"/>
      <c r="N98" s="16"/>
      <c r="O98" s="16"/>
    </row>
    <row r="99" spans="1:15" ht="13.5" customHeight="1" x14ac:dyDescent="0.3">
      <c r="A99" s="2" t="s">
        <v>30</v>
      </c>
      <c r="B99" s="11">
        <v>20191</v>
      </c>
      <c r="C99" s="12">
        <f t="shared" si="15"/>
        <v>33752</v>
      </c>
      <c r="D99" s="13">
        <f t="shared" si="16"/>
        <v>0.98854816507043908</v>
      </c>
      <c r="E99" s="14">
        <f t="shared" si="17"/>
        <v>211508854.63999999</v>
      </c>
      <c r="F99" s="13">
        <f t="shared" si="18"/>
        <v>0.60859710649357224</v>
      </c>
      <c r="G99" s="15">
        <f t="shared" si="12"/>
        <v>6266.5576748044559</v>
      </c>
      <c r="M99" s="3"/>
      <c r="N99" s="16"/>
      <c r="O99" s="16"/>
    </row>
    <row r="100" spans="1:15" ht="13.5" customHeight="1" x14ac:dyDescent="0.3">
      <c r="A100" s="2" t="s">
        <v>30</v>
      </c>
      <c r="B100" s="11">
        <v>20192</v>
      </c>
      <c r="C100" s="12">
        <f t="shared" si="15"/>
        <v>38639</v>
      </c>
      <c r="D100" s="13">
        <f t="shared" si="16"/>
        <v>0.98912041777595738</v>
      </c>
      <c r="E100" s="14">
        <f t="shared" si="17"/>
        <v>241688175.58999997</v>
      </c>
      <c r="F100" s="13">
        <f t="shared" si="18"/>
        <v>0.61206392043072944</v>
      </c>
      <c r="G100" s="15">
        <f t="shared" si="12"/>
        <v>6255.0318483915207</v>
      </c>
      <c r="M100" s="3"/>
      <c r="N100" s="16"/>
      <c r="O100" s="16"/>
    </row>
    <row r="101" spans="1:15" ht="13.5" customHeight="1" x14ac:dyDescent="0.3">
      <c r="A101" s="2" t="s">
        <v>30</v>
      </c>
      <c r="B101" s="11">
        <v>20201</v>
      </c>
      <c r="C101" s="12">
        <f t="shared" si="15"/>
        <v>19432</v>
      </c>
      <c r="D101" s="13">
        <f t="shared" si="16"/>
        <v>0.98865428644110909</v>
      </c>
      <c r="E101" s="14">
        <f t="shared" si="17"/>
        <v>138275370</v>
      </c>
      <c r="F101" s="13">
        <f t="shared" si="18"/>
        <v>0.59983095590363888</v>
      </c>
      <c r="G101" s="15">
        <f t="shared" si="12"/>
        <v>7115.8588925483737</v>
      </c>
      <c r="M101" s="3"/>
      <c r="N101" s="16"/>
      <c r="O101" s="16"/>
    </row>
    <row r="102" spans="1:15" ht="13.5" customHeight="1" x14ac:dyDescent="0.3">
      <c r="A102" s="2" t="s">
        <v>30</v>
      </c>
      <c r="B102" s="11">
        <v>20202</v>
      </c>
      <c r="C102" s="12">
        <f t="shared" si="15"/>
        <v>24560</v>
      </c>
      <c r="D102" s="13">
        <f t="shared" si="16"/>
        <v>0.98976384299185949</v>
      </c>
      <c r="E102" s="14">
        <f t="shared" si="17"/>
        <v>172208347.97</v>
      </c>
      <c r="F102" s="13">
        <f t="shared" si="18"/>
        <v>0.60305250998855053</v>
      </c>
      <c r="G102" s="15">
        <f t="shared" si="12"/>
        <v>7011.7405525244303</v>
      </c>
      <c r="M102" s="3"/>
      <c r="N102" s="16"/>
      <c r="O102" s="16"/>
    </row>
    <row r="103" spans="1:15" ht="13.5" customHeight="1" x14ac:dyDescent="0.3">
      <c r="A103" s="2" t="s">
        <v>30</v>
      </c>
      <c r="B103" s="11">
        <v>20211</v>
      </c>
      <c r="C103" s="12">
        <f t="shared" si="15"/>
        <v>18313</v>
      </c>
      <c r="D103" s="13">
        <f t="shared" si="16"/>
        <v>0.98962442583085652</v>
      </c>
      <c r="E103" s="14">
        <f t="shared" si="17"/>
        <v>121022516.89</v>
      </c>
      <c r="F103" s="13">
        <f t="shared" si="18"/>
        <v>0.59800844969285427</v>
      </c>
      <c r="G103" s="15">
        <f t="shared" si="12"/>
        <v>6608.5576852509148</v>
      </c>
      <c r="M103" s="3"/>
      <c r="N103" s="16"/>
      <c r="O103" s="16"/>
    </row>
    <row r="104" spans="1:15" ht="13.5" customHeight="1" x14ac:dyDescent="0.3">
      <c r="A104" s="2" t="s">
        <v>30</v>
      </c>
      <c r="B104" s="11">
        <v>20212</v>
      </c>
      <c r="C104" s="12">
        <f t="shared" si="15"/>
        <v>28416</v>
      </c>
      <c r="D104" s="13">
        <f t="shared" si="16"/>
        <v>0.98827948387994291</v>
      </c>
      <c r="E104" s="14">
        <f t="shared" si="17"/>
        <v>187648097.74000001</v>
      </c>
      <c r="F104" s="13">
        <f t="shared" si="18"/>
        <v>0.59727418330016191</v>
      </c>
      <c r="G104" s="15">
        <f t="shared" si="12"/>
        <v>6603.60704321509</v>
      </c>
      <c r="M104" s="3"/>
      <c r="N104" s="16"/>
      <c r="O104" s="16"/>
    </row>
    <row r="105" spans="1:15" ht="13.5" customHeight="1" x14ac:dyDescent="0.3">
      <c r="A105" s="2" t="s">
        <v>30</v>
      </c>
      <c r="B105" s="11">
        <v>20221</v>
      </c>
      <c r="C105" s="12">
        <f t="shared" si="15"/>
        <v>25552</v>
      </c>
      <c r="D105" s="13">
        <f t="shared" si="16"/>
        <v>0.98831902220159351</v>
      </c>
      <c r="E105" s="14">
        <f t="shared" si="17"/>
        <v>153977615.56</v>
      </c>
      <c r="F105" s="13">
        <f t="shared" si="18"/>
        <v>0.60028532537441881</v>
      </c>
      <c r="G105" s="15">
        <f t="shared" si="12"/>
        <v>6026.0494505322476</v>
      </c>
      <c r="M105" s="3"/>
      <c r="N105" s="16"/>
      <c r="O105" s="16"/>
    </row>
    <row r="106" spans="1:15" ht="13.5" customHeight="1" x14ac:dyDescent="0.3">
      <c r="A106" s="2" t="s">
        <v>30</v>
      </c>
      <c r="B106" s="11">
        <v>20222</v>
      </c>
      <c r="C106" s="12">
        <f t="shared" si="15"/>
        <v>30668</v>
      </c>
      <c r="D106" s="13">
        <f t="shared" si="16"/>
        <v>0.98925841101899936</v>
      </c>
      <c r="E106" s="14">
        <f t="shared" si="17"/>
        <v>195588889.12</v>
      </c>
      <c r="F106" s="13">
        <f t="shared" si="18"/>
        <v>0.59810406262219917</v>
      </c>
      <c r="G106" s="15">
        <f t="shared" si="12"/>
        <v>6377.6212703795491</v>
      </c>
      <c r="M106" s="3"/>
      <c r="N106" s="16"/>
      <c r="O106" s="16"/>
    </row>
    <row r="107" spans="1:15" ht="13.5" customHeight="1" x14ac:dyDescent="0.3">
      <c r="A107" s="2" t="s">
        <v>30</v>
      </c>
      <c r="B107" s="11">
        <v>20231</v>
      </c>
      <c r="C107" s="12">
        <f t="shared" si="15"/>
        <v>29457</v>
      </c>
      <c r="D107" s="13">
        <f t="shared" si="16"/>
        <v>0.9911173917432119</v>
      </c>
      <c r="E107" s="14">
        <f t="shared" si="17"/>
        <v>173865713.59999999</v>
      </c>
      <c r="F107" s="13">
        <f t="shared" si="18"/>
        <v>0.61437948024670719</v>
      </c>
      <c r="G107" s="15">
        <f t="shared" si="12"/>
        <v>5902.3564381980514</v>
      </c>
      <c r="M107" s="3"/>
      <c r="N107" s="16"/>
      <c r="O107" s="16"/>
    </row>
    <row r="108" spans="1:15" ht="13.5" customHeight="1" x14ac:dyDescent="0.3">
      <c r="A108" s="2" t="s">
        <v>30</v>
      </c>
      <c r="B108" s="11">
        <v>20232</v>
      </c>
      <c r="C108" s="12">
        <f t="shared" si="15"/>
        <v>34714</v>
      </c>
      <c r="D108" s="13">
        <f t="shared" si="16"/>
        <v>0.99075289685484336</v>
      </c>
      <c r="E108" s="14">
        <f t="shared" si="17"/>
        <v>199832708.91</v>
      </c>
      <c r="F108" s="13">
        <f t="shared" si="18"/>
        <v>0.62438310648781481</v>
      </c>
      <c r="G108" s="15">
        <f t="shared" si="12"/>
        <v>5756.5451665034279</v>
      </c>
      <c r="M108" s="3"/>
      <c r="N108" s="16"/>
      <c r="O108" s="16"/>
    </row>
    <row r="109" spans="1:15" ht="13.5" customHeight="1" x14ac:dyDescent="0.3">
      <c r="A109" s="2" t="s">
        <v>30</v>
      </c>
      <c r="B109" s="11">
        <v>20241</v>
      </c>
      <c r="C109" s="12">
        <f t="shared" si="15"/>
        <v>32075</v>
      </c>
      <c r="D109" s="13">
        <f t="shared" si="16"/>
        <v>0.99202053629418863</v>
      </c>
      <c r="E109" s="14">
        <f t="shared" si="17"/>
        <v>168227656.19</v>
      </c>
      <c r="F109" s="13">
        <f t="shared" si="18"/>
        <v>0.64328579996850033</v>
      </c>
      <c r="G109" s="15">
        <f t="shared" si="12"/>
        <v>5244.8217050662506</v>
      </c>
      <c r="M109" s="3"/>
      <c r="N109" s="16"/>
      <c r="O109" s="16"/>
    </row>
    <row r="110" spans="1:15" ht="13.5" customHeight="1" x14ac:dyDescent="0.3">
      <c r="A110" s="2" t="s">
        <v>30</v>
      </c>
      <c r="B110" s="11">
        <v>20242</v>
      </c>
      <c r="C110" s="12">
        <f t="shared" si="15"/>
        <v>36260</v>
      </c>
      <c r="D110" s="13">
        <f t="shared" si="16"/>
        <v>0.9923371647509579</v>
      </c>
      <c r="E110" s="14">
        <f t="shared" si="17"/>
        <v>177167112.91999999</v>
      </c>
      <c r="F110" s="13">
        <f t="shared" si="18"/>
        <v>0.65636766098289467</v>
      </c>
      <c r="G110" s="15">
        <f t="shared" si="12"/>
        <v>4886.0207644787642</v>
      </c>
      <c r="M110" s="3"/>
      <c r="N110" s="16"/>
      <c r="O110" s="16"/>
    </row>
    <row r="111" spans="1:15" ht="13.5" customHeight="1" x14ac:dyDescent="0.3">
      <c r="A111" s="2" t="s">
        <v>30</v>
      </c>
      <c r="B111" s="11">
        <v>20251</v>
      </c>
      <c r="C111" s="12">
        <f t="shared" si="15"/>
        <v>32537</v>
      </c>
      <c r="D111" s="13">
        <f t="shared" si="16"/>
        <v>0.99246583699365543</v>
      </c>
      <c r="E111" s="14">
        <f t="shared" si="17"/>
        <v>132477713.72</v>
      </c>
      <c r="F111" s="13">
        <f t="shared" si="18"/>
        <v>0.68174718480210894</v>
      </c>
      <c r="G111" s="15">
        <f t="shared" si="12"/>
        <v>4071.6019829732304</v>
      </c>
      <c r="M111" s="3"/>
      <c r="N111" s="16"/>
      <c r="O111" s="16"/>
    </row>
    <row r="112" spans="1:15" ht="13.5" customHeight="1" x14ac:dyDescent="0.3">
      <c r="A112" s="2" t="s">
        <v>30</v>
      </c>
      <c r="B112" s="11">
        <v>20252</v>
      </c>
      <c r="C112" s="12">
        <f t="shared" si="15"/>
        <v>35040</v>
      </c>
      <c r="D112" s="13">
        <f t="shared" ref="D112:D113" si="19">C112/C370</f>
        <v>0.99123055162659124</v>
      </c>
      <c r="E112" s="14">
        <f t="shared" ref="E112:E113" si="20">E58+E31+E85</f>
        <v>104669912.45</v>
      </c>
      <c r="F112" s="13">
        <f t="shared" ref="F112:F113" si="21">E112/E370</f>
        <v>0.76108238474978029</v>
      </c>
      <c r="G112" s="15">
        <f t="shared" si="12"/>
        <v>2987.1550356735161</v>
      </c>
      <c r="M112" s="3"/>
      <c r="N112" s="16"/>
      <c r="O112" s="16"/>
    </row>
    <row r="113" spans="1:19" ht="13.5" customHeight="1" x14ac:dyDescent="0.3">
      <c r="A113" s="2" t="s">
        <v>30</v>
      </c>
      <c r="B113" s="11">
        <v>20261</v>
      </c>
      <c r="C113" s="12">
        <f t="shared" si="15"/>
        <v>18371</v>
      </c>
      <c r="D113" s="13">
        <f t="shared" si="19"/>
        <v>0.97712887612361043</v>
      </c>
      <c r="E113" s="14">
        <f t="shared" si="20"/>
        <v>29305746.77</v>
      </c>
      <c r="F113" s="13">
        <f t="shared" si="21"/>
        <v>0.93748203522450824</v>
      </c>
      <c r="G113" s="15">
        <f t="shared" si="12"/>
        <v>1595.2178308203147</v>
      </c>
      <c r="M113" s="3"/>
      <c r="N113" s="16"/>
      <c r="O113" s="16"/>
    </row>
    <row r="114" spans="1:19" ht="13.5" customHeight="1" x14ac:dyDescent="0.3">
      <c r="A114" s="2" t="s">
        <v>31</v>
      </c>
      <c r="B114" s="11">
        <v>20131</v>
      </c>
      <c r="C114" s="12">
        <v>11450</v>
      </c>
      <c r="D114" s="13">
        <f t="shared" ref="D114:D140" si="22">C114/C345</f>
        <v>0.42118815523266506</v>
      </c>
      <c r="E114" s="14">
        <v>74017913.890000001</v>
      </c>
      <c r="F114" s="13">
        <f t="shared" ref="F114:F140" si="23">E114/E345</f>
        <v>0.26009073527485188</v>
      </c>
      <c r="G114" s="15">
        <f t="shared" si="12"/>
        <v>6464.4466279475982</v>
      </c>
      <c r="M114" s="16"/>
      <c r="N114" s="16"/>
      <c r="O114" s="16"/>
      <c r="P114" s="11"/>
      <c r="Q114" s="3"/>
      <c r="R114" s="30"/>
      <c r="S114" s="3"/>
    </row>
    <row r="115" spans="1:19" ht="13.5" customHeight="1" x14ac:dyDescent="0.3">
      <c r="A115" s="2" t="s">
        <v>31</v>
      </c>
      <c r="B115" s="11">
        <v>20132</v>
      </c>
      <c r="C115" s="12">
        <v>14105</v>
      </c>
      <c r="D115" s="13">
        <f t="shared" si="22"/>
        <v>0.42860615637059774</v>
      </c>
      <c r="E115" s="14">
        <v>91028200.689999998</v>
      </c>
      <c r="F115" s="13">
        <f t="shared" si="23"/>
        <v>0.25924434265643631</v>
      </c>
      <c r="G115" s="15">
        <f t="shared" si="12"/>
        <v>6453.6122431761787</v>
      </c>
      <c r="M115" s="16"/>
      <c r="N115" s="16"/>
      <c r="O115" s="16"/>
      <c r="P115" s="11"/>
      <c r="Q115" s="3"/>
      <c r="R115" s="30"/>
      <c r="S115" s="3"/>
    </row>
    <row r="116" spans="1:19" ht="13.5" customHeight="1" x14ac:dyDescent="0.3">
      <c r="A116" s="2" t="s">
        <v>31</v>
      </c>
      <c r="B116" s="11">
        <v>20141</v>
      </c>
      <c r="C116" s="12">
        <v>12300</v>
      </c>
      <c r="D116" s="13">
        <f t="shared" si="22"/>
        <v>0.4199098730028677</v>
      </c>
      <c r="E116" s="14">
        <v>77588369.120000005</v>
      </c>
      <c r="F116" s="13">
        <f t="shared" si="23"/>
        <v>0.25104109066907004</v>
      </c>
      <c r="G116" s="15">
        <f t="shared" si="12"/>
        <v>6307.9974894308943</v>
      </c>
      <c r="M116" s="16"/>
      <c r="N116" s="16"/>
      <c r="O116" s="16"/>
      <c r="P116" s="11"/>
      <c r="Q116" s="3"/>
      <c r="R116" s="30"/>
      <c r="S116" s="3"/>
    </row>
    <row r="117" spans="1:19" ht="13.5" customHeight="1" x14ac:dyDescent="0.3">
      <c r="A117" s="2" t="s">
        <v>31</v>
      </c>
      <c r="B117" s="11">
        <v>20142</v>
      </c>
      <c r="C117" s="12">
        <v>13660</v>
      </c>
      <c r="D117" s="13">
        <f t="shared" si="22"/>
        <v>0.43143200050533764</v>
      </c>
      <c r="E117" s="14">
        <v>88499483.469999999</v>
      </c>
      <c r="F117" s="13">
        <f t="shared" si="23"/>
        <v>0.24265777569880104</v>
      </c>
      <c r="G117" s="15">
        <f t="shared" si="12"/>
        <v>6478.7323184480238</v>
      </c>
      <c r="M117" s="16"/>
      <c r="N117" s="16"/>
      <c r="O117" s="16"/>
      <c r="P117" s="11"/>
      <c r="Q117" s="3"/>
      <c r="R117" s="30"/>
      <c r="S117" s="3"/>
    </row>
    <row r="118" spans="1:19" ht="13.5" customHeight="1" x14ac:dyDescent="0.3">
      <c r="A118" s="2" t="s">
        <v>31</v>
      </c>
      <c r="B118" s="11">
        <v>20151</v>
      </c>
      <c r="C118" s="12">
        <v>13350</v>
      </c>
      <c r="D118" s="13">
        <f t="shared" si="22"/>
        <v>0.4243888482690657</v>
      </c>
      <c r="E118" s="14">
        <v>85990427.670000002</v>
      </c>
      <c r="F118" s="13">
        <f t="shared" si="23"/>
        <v>0.25362345913559176</v>
      </c>
      <c r="G118" s="15">
        <f t="shared" si="12"/>
        <v>6441.2305370786517</v>
      </c>
      <c r="M118" s="16"/>
      <c r="N118" s="16"/>
      <c r="O118" s="16"/>
      <c r="P118" s="11"/>
      <c r="Q118" s="3"/>
      <c r="R118" s="30"/>
      <c r="S118" s="3"/>
    </row>
    <row r="119" spans="1:19" ht="13.5" customHeight="1" x14ac:dyDescent="0.3">
      <c r="A119" s="2" t="s">
        <v>31</v>
      </c>
      <c r="B119" s="11">
        <v>20152</v>
      </c>
      <c r="C119" s="12">
        <v>15104</v>
      </c>
      <c r="D119" s="13">
        <f t="shared" si="22"/>
        <v>0.43085349155636693</v>
      </c>
      <c r="E119" s="14">
        <v>100161349.7</v>
      </c>
      <c r="F119" s="13">
        <f t="shared" si="23"/>
        <v>0.23803796116373743</v>
      </c>
      <c r="G119" s="15">
        <f t="shared" si="12"/>
        <v>6631.4452926377116</v>
      </c>
      <c r="M119" s="16"/>
      <c r="N119" s="16"/>
      <c r="O119" s="16"/>
      <c r="P119" s="11"/>
      <c r="Q119" s="3"/>
      <c r="R119" s="30"/>
      <c r="S119" s="3"/>
    </row>
    <row r="120" spans="1:19" ht="13.5" customHeight="1" x14ac:dyDescent="0.3">
      <c r="A120" s="2" t="s">
        <v>31</v>
      </c>
      <c r="B120" s="11">
        <v>20161</v>
      </c>
      <c r="C120" s="12">
        <v>13641</v>
      </c>
      <c r="D120" s="13">
        <f t="shared" si="22"/>
        <v>0.41937467334829526</v>
      </c>
      <c r="E120" s="14">
        <v>89224670.769999996</v>
      </c>
      <c r="F120" s="13">
        <f t="shared" si="23"/>
        <v>0.23718667576720442</v>
      </c>
      <c r="G120" s="15">
        <f t="shared" si="12"/>
        <v>6540.9186108056592</v>
      </c>
      <c r="M120" s="16"/>
      <c r="N120" s="16"/>
      <c r="O120" s="16"/>
      <c r="P120" s="11"/>
      <c r="Q120" s="3"/>
      <c r="R120" s="30"/>
      <c r="S120" s="3"/>
    </row>
    <row r="121" spans="1:19" ht="13.5" customHeight="1" x14ac:dyDescent="0.3">
      <c r="A121" s="2" t="s">
        <v>31</v>
      </c>
      <c r="B121" s="11">
        <v>20162</v>
      </c>
      <c r="C121" s="12">
        <v>15852</v>
      </c>
      <c r="D121" s="13">
        <f t="shared" si="22"/>
        <v>0.41499554950520967</v>
      </c>
      <c r="E121" s="14">
        <v>100323592.31</v>
      </c>
      <c r="F121" s="13">
        <f t="shared" si="23"/>
        <v>0.24345489285021699</v>
      </c>
      <c r="G121" s="15">
        <f t="shared" si="12"/>
        <v>6328.7656011859708</v>
      </c>
      <c r="M121" s="16"/>
      <c r="N121" s="16"/>
      <c r="O121" s="16"/>
      <c r="P121" s="11"/>
      <c r="Q121" s="3"/>
      <c r="R121" s="30"/>
      <c r="S121" s="3"/>
    </row>
    <row r="122" spans="1:19" ht="13.5" customHeight="1" x14ac:dyDescent="0.3">
      <c r="A122" s="2" t="s">
        <v>31</v>
      </c>
      <c r="B122" s="11">
        <v>20171</v>
      </c>
      <c r="C122" s="12">
        <v>13416</v>
      </c>
      <c r="D122" s="13">
        <f t="shared" si="22"/>
        <v>0.39909566872917657</v>
      </c>
      <c r="E122" s="14">
        <v>82999571.060000002</v>
      </c>
      <c r="F122" s="13">
        <f t="shared" si="23"/>
        <v>0.24433415572469705</v>
      </c>
      <c r="G122" s="15">
        <f t="shared" si="12"/>
        <v>6186.6108422778771</v>
      </c>
      <c r="M122" s="16"/>
      <c r="N122" s="16"/>
      <c r="O122" s="16"/>
    </row>
    <row r="123" spans="1:19" ht="13.5" customHeight="1" x14ac:dyDescent="0.3">
      <c r="A123" s="2" t="s">
        <v>31</v>
      </c>
      <c r="B123" s="11">
        <v>20172</v>
      </c>
      <c r="C123" s="12">
        <v>14511</v>
      </c>
      <c r="D123" s="13">
        <f t="shared" si="22"/>
        <v>0.37248761454937496</v>
      </c>
      <c r="E123" s="14">
        <v>91586721.840000004</v>
      </c>
      <c r="F123" s="13">
        <f t="shared" si="23"/>
        <v>0.23055853350848282</v>
      </c>
      <c r="G123" s="15">
        <f t="shared" si="12"/>
        <v>6311.5375811453387</v>
      </c>
      <c r="M123" s="16"/>
      <c r="N123" s="16"/>
      <c r="O123" s="16"/>
    </row>
    <row r="124" spans="1:19" ht="13.5" customHeight="1" x14ac:dyDescent="0.3">
      <c r="A124" s="2" t="s">
        <v>31</v>
      </c>
      <c r="B124" s="11">
        <v>20181</v>
      </c>
      <c r="C124" s="12">
        <v>12015</v>
      </c>
      <c r="D124" s="13">
        <f t="shared" si="22"/>
        <v>0.35464447002567961</v>
      </c>
      <c r="E124" s="14">
        <v>77501285.879999995</v>
      </c>
      <c r="F124" s="13">
        <f t="shared" si="23"/>
        <v>0.22756400675221064</v>
      </c>
      <c r="G124" s="15">
        <f t="shared" si="12"/>
        <v>6450.3775181023721</v>
      </c>
      <c r="M124" s="16"/>
      <c r="N124" s="16"/>
      <c r="O124" s="16"/>
    </row>
    <row r="125" spans="1:19" ht="13.5" customHeight="1" x14ac:dyDescent="0.3">
      <c r="A125" s="2" t="s">
        <v>31</v>
      </c>
      <c r="B125" s="11">
        <v>20182</v>
      </c>
      <c r="C125" s="12">
        <v>13394</v>
      </c>
      <c r="D125" s="13">
        <f t="shared" si="22"/>
        <v>0.34858421819696023</v>
      </c>
      <c r="E125" s="14">
        <v>86263564.549999997</v>
      </c>
      <c r="F125" s="13">
        <f t="shared" si="23"/>
        <v>0.21936604068718835</v>
      </c>
      <c r="G125" s="15">
        <f t="shared" si="12"/>
        <v>6440.4632335374044</v>
      </c>
      <c r="M125" s="16"/>
      <c r="N125" s="16"/>
      <c r="O125" s="16"/>
    </row>
    <row r="126" spans="1:19" ht="13.5" customHeight="1" x14ac:dyDescent="0.3">
      <c r="A126" s="2" t="s">
        <v>31</v>
      </c>
      <c r="B126" s="11">
        <v>20191</v>
      </c>
      <c r="C126" s="12">
        <v>11478</v>
      </c>
      <c r="D126" s="13">
        <f t="shared" si="22"/>
        <v>0.3361743256304367</v>
      </c>
      <c r="E126" s="14">
        <v>77083809.439999998</v>
      </c>
      <c r="F126" s="13">
        <f t="shared" si="23"/>
        <v>0.22180151021352962</v>
      </c>
      <c r="G126" s="15">
        <f t="shared" si="12"/>
        <v>6715.7875448684435</v>
      </c>
      <c r="M126" s="16"/>
      <c r="N126" s="16"/>
      <c r="O126" s="16"/>
    </row>
    <row r="127" spans="1:19" ht="13.5" customHeight="1" x14ac:dyDescent="0.3">
      <c r="A127" s="2" t="s">
        <v>31</v>
      </c>
      <c r="B127" s="11">
        <v>20192</v>
      </c>
      <c r="C127" s="12">
        <v>12759</v>
      </c>
      <c r="D127" s="13">
        <f t="shared" si="22"/>
        <v>0.32661785787425762</v>
      </c>
      <c r="E127" s="14">
        <v>84418182.980000004</v>
      </c>
      <c r="F127" s="13">
        <f t="shared" si="23"/>
        <v>0.2137850720427025</v>
      </c>
      <c r="G127" s="15">
        <f t="shared" si="12"/>
        <v>6616.3635849204484</v>
      </c>
      <c r="M127" s="16"/>
      <c r="N127" s="16"/>
      <c r="O127" s="16"/>
    </row>
    <row r="128" spans="1:19" ht="13.5" customHeight="1" x14ac:dyDescent="0.3">
      <c r="A128" s="2" t="s">
        <v>31</v>
      </c>
      <c r="B128" s="11">
        <v>20201</v>
      </c>
      <c r="C128" s="12">
        <v>6959</v>
      </c>
      <c r="D128" s="13">
        <f t="shared" si="22"/>
        <v>0.3540574917323836</v>
      </c>
      <c r="E128" s="14">
        <v>48776280.68</v>
      </c>
      <c r="F128" s="13">
        <f t="shared" si="23"/>
        <v>0.21158882500700302</v>
      </c>
      <c r="G128" s="15">
        <f t="shared" si="12"/>
        <v>7009.0933582411262</v>
      </c>
      <c r="M128" s="16"/>
      <c r="N128" s="16"/>
      <c r="O128" s="16"/>
    </row>
    <row r="129" spans="1:15" ht="13.5" customHeight="1" x14ac:dyDescent="0.3">
      <c r="A129" s="2" t="s">
        <v>31</v>
      </c>
      <c r="B129" s="11">
        <v>20202</v>
      </c>
      <c r="C129" s="12">
        <v>8889</v>
      </c>
      <c r="D129" s="13">
        <f t="shared" si="22"/>
        <v>0.35822519545417908</v>
      </c>
      <c r="E129" s="14">
        <v>60444382.969999999</v>
      </c>
      <c r="F129" s="13">
        <f t="shared" si="23"/>
        <v>0.2116688145171555</v>
      </c>
      <c r="G129" s="15">
        <f t="shared" si="12"/>
        <v>6799.9080852739344</v>
      </c>
      <c r="M129" s="16"/>
      <c r="N129" s="16"/>
      <c r="O129" s="16"/>
    </row>
    <row r="130" spans="1:15" ht="13.5" customHeight="1" x14ac:dyDescent="0.3">
      <c r="A130" s="2" t="s">
        <v>31</v>
      </c>
      <c r="B130" s="11">
        <v>20211</v>
      </c>
      <c r="C130" s="12">
        <v>6450</v>
      </c>
      <c r="D130" s="13">
        <f t="shared" si="22"/>
        <v>0.34855444474466363</v>
      </c>
      <c r="E130" s="14">
        <v>43897101.100000001</v>
      </c>
      <c r="F130" s="13">
        <f t="shared" si="23"/>
        <v>0.21690870467254822</v>
      </c>
      <c r="G130" s="15">
        <f t="shared" si="12"/>
        <v>6805.7521085271319</v>
      </c>
      <c r="M130" s="16"/>
      <c r="N130" s="16"/>
      <c r="O130" s="16"/>
    </row>
    <row r="131" spans="1:15" ht="13.5" customHeight="1" x14ac:dyDescent="0.3">
      <c r="A131" s="2" t="s">
        <v>31</v>
      </c>
      <c r="B131" s="11">
        <v>20212</v>
      </c>
      <c r="C131" s="12">
        <v>10094</v>
      </c>
      <c r="D131" s="13">
        <f t="shared" si="22"/>
        <v>0.35105901992835531</v>
      </c>
      <c r="E131" s="14">
        <v>66290197.619999997</v>
      </c>
      <c r="F131" s="13">
        <f t="shared" si="23"/>
        <v>0.21099826814738823</v>
      </c>
      <c r="G131" s="15">
        <f t="shared" si="12"/>
        <v>6567.287261739647</v>
      </c>
      <c r="M131" s="16"/>
      <c r="N131" s="16"/>
      <c r="O131" s="16"/>
    </row>
    <row r="132" spans="1:15" ht="13.5" customHeight="1" x14ac:dyDescent="0.3">
      <c r="A132" s="2" t="s">
        <v>31</v>
      </c>
      <c r="B132" s="11">
        <v>20221</v>
      </c>
      <c r="C132" s="12">
        <v>8856</v>
      </c>
      <c r="D132" s="13">
        <f t="shared" si="22"/>
        <v>0.34253887212810397</v>
      </c>
      <c r="E132" s="14">
        <v>56428239.810000002</v>
      </c>
      <c r="F132" s="13">
        <f t="shared" si="23"/>
        <v>0.21998680893621433</v>
      </c>
      <c r="G132" s="15">
        <f t="shared" si="12"/>
        <v>6371.7524627371276</v>
      </c>
      <c r="M132" s="16"/>
      <c r="N132" s="16"/>
      <c r="O132" s="16"/>
    </row>
    <row r="133" spans="1:15" ht="13.5" customHeight="1" x14ac:dyDescent="0.3">
      <c r="A133" s="2" t="s">
        <v>31</v>
      </c>
      <c r="B133" s="11">
        <v>20222</v>
      </c>
      <c r="C133" s="12">
        <v>10896</v>
      </c>
      <c r="D133" s="13">
        <f t="shared" si="22"/>
        <v>0.3514725331440921</v>
      </c>
      <c r="E133" s="14">
        <v>70021591.909999996</v>
      </c>
      <c r="F133" s="13">
        <f t="shared" si="23"/>
        <v>0.21412360784435908</v>
      </c>
      <c r="G133" s="15">
        <f t="shared" si="12"/>
        <v>6426.3575541483106</v>
      </c>
      <c r="M133" s="16"/>
      <c r="N133" s="16"/>
      <c r="O133" s="16"/>
    </row>
    <row r="134" spans="1:15" ht="13.5" customHeight="1" x14ac:dyDescent="0.3">
      <c r="A134" s="2" t="s">
        <v>31</v>
      </c>
      <c r="B134" s="11">
        <v>20231</v>
      </c>
      <c r="C134" s="12">
        <v>10238</v>
      </c>
      <c r="D134" s="13">
        <f t="shared" si="22"/>
        <v>0.34447023989771541</v>
      </c>
      <c r="E134" s="14">
        <v>60023301.799999997</v>
      </c>
      <c r="F134" s="13">
        <f t="shared" si="23"/>
        <v>0.21210096113265683</v>
      </c>
      <c r="G134" s="15">
        <f t="shared" si="12"/>
        <v>5862.7956436804061</v>
      </c>
      <c r="M134" s="16"/>
      <c r="N134" s="16"/>
      <c r="O134" s="16"/>
    </row>
    <row r="135" spans="1:15" ht="13.5" customHeight="1" x14ac:dyDescent="0.3">
      <c r="A135" s="2" t="s">
        <v>31</v>
      </c>
      <c r="B135" s="11">
        <v>20232</v>
      </c>
      <c r="C135" s="12">
        <v>11923</v>
      </c>
      <c r="D135" s="13">
        <f t="shared" si="22"/>
        <v>0.34028768765340489</v>
      </c>
      <c r="E135" s="14">
        <v>66442837.450000003</v>
      </c>
      <c r="F135" s="13">
        <f t="shared" si="23"/>
        <v>0.20760257656107817</v>
      </c>
      <c r="G135" s="15">
        <f t="shared" si="12"/>
        <v>5572.661029103414</v>
      </c>
      <c r="M135" s="16"/>
      <c r="N135" s="16"/>
      <c r="O135" s="16"/>
    </row>
    <row r="136" spans="1:15" ht="13.5" customHeight="1" x14ac:dyDescent="0.3">
      <c r="A136" s="2" t="s">
        <v>31</v>
      </c>
      <c r="B136" s="11">
        <v>20241</v>
      </c>
      <c r="C136" s="12">
        <v>10514</v>
      </c>
      <c r="D136" s="13">
        <f t="shared" si="22"/>
        <v>0.32517861008876381</v>
      </c>
      <c r="E136" s="14">
        <v>52505476.340000004</v>
      </c>
      <c r="F136" s="13">
        <f t="shared" si="23"/>
        <v>0.20077571140833517</v>
      </c>
      <c r="G136" s="15">
        <f t="shared" si="12"/>
        <v>4993.8630720943511</v>
      </c>
      <c r="M136" s="16"/>
      <c r="N136" s="16"/>
      <c r="O136" s="16"/>
    </row>
    <row r="137" spans="1:15" ht="13.5" customHeight="1" x14ac:dyDescent="0.3">
      <c r="A137" s="2" t="s">
        <v>31</v>
      </c>
      <c r="B137" s="11">
        <v>20242</v>
      </c>
      <c r="C137" s="12">
        <v>11310</v>
      </c>
      <c r="D137" s="13">
        <f t="shared" si="22"/>
        <v>0.30952380952380953</v>
      </c>
      <c r="E137" s="14">
        <v>52841991.590000004</v>
      </c>
      <c r="F137" s="13">
        <f t="shared" si="23"/>
        <v>0.19576869459552343</v>
      </c>
      <c r="G137" s="15">
        <f t="shared" si="12"/>
        <v>4672.1477975243151</v>
      </c>
      <c r="M137" s="16"/>
      <c r="N137" s="16"/>
      <c r="O137" s="16"/>
    </row>
    <row r="138" spans="1:15" ht="13.5" customHeight="1" x14ac:dyDescent="0.3">
      <c r="A138" s="2" t="s">
        <v>31</v>
      </c>
      <c r="B138" s="11">
        <v>20251</v>
      </c>
      <c r="C138" s="12">
        <v>8668</v>
      </c>
      <c r="D138" s="13">
        <f t="shared" si="22"/>
        <v>0.26439726695949245</v>
      </c>
      <c r="E138" s="14">
        <v>36304558.729999997</v>
      </c>
      <c r="F138" s="13">
        <f t="shared" si="23"/>
        <v>0.18682788232571806</v>
      </c>
      <c r="G138" s="15">
        <f t="shared" ref="G138" si="24">E138/C138</f>
        <v>4188.3431852791873</v>
      </c>
      <c r="M138" s="16"/>
      <c r="N138" s="16"/>
      <c r="O138" s="16"/>
    </row>
    <row r="139" spans="1:15" ht="13.5" customHeight="1" x14ac:dyDescent="0.3">
      <c r="A139" s="2" t="s">
        <v>31</v>
      </c>
      <c r="B139" s="11">
        <v>20252</v>
      </c>
      <c r="C139" s="12">
        <v>5231</v>
      </c>
      <c r="D139" s="13">
        <f t="shared" si="22"/>
        <v>0.14797736916548798</v>
      </c>
      <c r="E139" s="14">
        <v>18504654.649999999</v>
      </c>
      <c r="F139" s="13">
        <f t="shared" si="23"/>
        <v>0.13455219709599661</v>
      </c>
      <c r="G139" s="15">
        <f t="shared" ref="G139" si="25">E139/C139</f>
        <v>3537.4984993309117</v>
      </c>
      <c r="M139" s="16"/>
      <c r="N139" s="16"/>
      <c r="O139" s="16"/>
    </row>
    <row r="140" spans="1:15" ht="13.5" customHeight="1" x14ac:dyDescent="0.3">
      <c r="A140" s="2" t="s">
        <v>31</v>
      </c>
      <c r="B140" s="11">
        <v>20261</v>
      </c>
      <c r="C140" s="12">
        <v>486</v>
      </c>
      <c r="D140" s="13">
        <f t="shared" si="22"/>
        <v>2.5849688846337961E-2</v>
      </c>
      <c r="E140" s="14">
        <v>1136281.07</v>
      </c>
      <c r="F140" s="13">
        <f t="shared" si="23"/>
        <v>3.6349290071023228E-2</v>
      </c>
      <c r="G140" s="15">
        <f t="shared" ref="G140" si="26">E140/C140</f>
        <v>2338.0268930041152</v>
      </c>
      <c r="M140" s="16"/>
      <c r="N140" s="16"/>
      <c r="O140" s="16"/>
    </row>
    <row r="141" spans="1:15" ht="13.5" customHeight="1" x14ac:dyDescent="0.3">
      <c r="A141" s="2" t="s">
        <v>32</v>
      </c>
      <c r="B141" s="11">
        <v>20131</v>
      </c>
      <c r="C141" s="12">
        <v>11253</v>
      </c>
      <c r="D141" s="13">
        <f t="shared" ref="D141:D167" si="27">C141/C345</f>
        <v>0.41394151186315981</v>
      </c>
      <c r="E141" s="14">
        <v>17070118.640000001</v>
      </c>
      <c r="F141" s="13">
        <f t="shared" ref="F141:F167" si="28">E141/E345</f>
        <v>5.9982502545324778E-2</v>
      </c>
      <c r="G141" s="15">
        <f t="shared" si="12"/>
        <v>1516.9393619479251</v>
      </c>
      <c r="H141" s="12"/>
      <c r="M141" s="16"/>
      <c r="N141" s="16"/>
      <c r="O141" s="16"/>
    </row>
    <row r="142" spans="1:15" ht="13.5" customHeight="1" x14ac:dyDescent="0.3">
      <c r="A142" s="2" t="s">
        <v>32</v>
      </c>
      <c r="B142" s="11">
        <v>20132</v>
      </c>
      <c r="C142" s="12">
        <v>13722</v>
      </c>
      <c r="D142" s="13">
        <f t="shared" si="27"/>
        <v>0.41696800267404055</v>
      </c>
      <c r="E142" s="14">
        <v>21371868.32</v>
      </c>
      <c r="F142" s="13">
        <f t="shared" si="28"/>
        <v>6.0866148204190285E-2</v>
      </c>
      <c r="G142" s="15">
        <f t="shared" si="12"/>
        <v>1557.489310596123</v>
      </c>
      <c r="H142" s="12"/>
      <c r="M142" s="16"/>
      <c r="N142" s="16"/>
      <c r="O142" s="16"/>
    </row>
    <row r="143" spans="1:15" ht="13.5" customHeight="1" x14ac:dyDescent="0.3">
      <c r="A143" s="2" t="s">
        <v>32</v>
      </c>
      <c r="B143" s="11">
        <v>20141</v>
      </c>
      <c r="C143" s="12">
        <v>12092</v>
      </c>
      <c r="D143" s="13">
        <f t="shared" si="27"/>
        <v>0.41280895807729073</v>
      </c>
      <c r="E143" s="14">
        <v>17585878.699999999</v>
      </c>
      <c r="F143" s="13">
        <f t="shared" si="28"/>
        <v>5.6899999565578799E-2</v>
      </c>
      <c r="G143" s="15">
        <f t="shared" si="12"/>
        <v>1454.3399520344028</v>
      </c>
      <c r="H143" s="12"/>
      <c r="M143" s="16"/>
      <c r="N143" s="16"/>
      <c r="O143" s="16"/>
    </row>
    <row r="144" spans="1:15" ht="13.5" customHeight="1" x14ac:dyDescent="0.3">
      <c r="A144" s="2" t="s">
        <v>32</v>
      </c>
      <c r="B144" s="11">
        <v>20142</v>
      </c>
      <c r="C144" s="12">
        <v>13038</v>
      </c>
      <c r="D144" s="13">
        <f t="shared" si="27"/>
        <v>0.4117870001895016</v>
      </c>
      <c r="E144" s="14">
        <v>19695337.75</v>
      </c>
      <c r="F144" s="13">
        <f t="shared" si="28"/>
        <v>5.4002878465067149E-2</v>
      </c>
      <c r="G144" s="15">
        <f t="shared" si="12"/>
        <v>1510.6103505138824</v>
      </c>
      <c r="H144" s="12"/>
      <c r="M144" s="16"/>
      <c r="N144" s="16"/>
      <c r="O144" s="16"/>
    </row>
    <row r="145" spans="1:15" ht="13.5" customHeight="1" x14ac:dyDescent="0.3">
      <c r="A145" s="2" t="s">
        <v>32</v>
      </c>
      <c r="B145" s="11">
        <v>20151</v>
      </c>
      <c r="C145" s="12">
        <v>12447</v>
      </c>
      <c r="D145" s="13">
        <f t="shared" si="27"/>
        <v>0.39568299583558508</v>
      </c>
      <c r="E145" s="14">
        <v>17134861.539999999</v>
      </c>
      <c r="F145" s="13">
        <f t="shared" si="28"/>
        <v>5.0538216558961936E-2</v>
      </c>
      <c r="G145" s="15">
        <f t="shared" si="12"/>
        <v>1376.6258166626496</v>
      </c>
      <c r="H145" s="12"/>
      <c r="M145" s="16"/>
      <c r="N145" s="16"/>
      <c r="O145" s="16"/>
    </row>
    <row r="146" spans="1:15" ht="13.5" customHeight="1" x14ac:dyDescent="0.3">
      <c r="A146" s="2" t="s">
        <v>32</v>
      </c>
      <c r="B146" s="11">
        <v>20152</v>
      </c>
      <c r="C146" s="12">
        <v>14650</v>
      </c>
      <c r="D146" s="13">
        <f t="shared" si="27"/>
        <v>0.41790278411684162</v>
      </c>
      <c r="E146" s="14">
        <v>21623913.170000002</v>
      </c>
      <c r="F146" s="13">
        <f t="shared" si="28"/>
        <v>5.1390204093550572E-2</v>
      </c>
      <c r="G146" s="15">
        <f t="shared" si="12"/>
        <v>1476.035028668942</v>
      </c>
      <c r="M146" s="16"/>
      <c r="N146" s="16"/>
      <c r="O146" s="16"/>
    </row>
    <row r="147" spans="1:15" ht="13.5" customHeight="1" x14ac:dyDescent="0.3">
      <c r="A147" s="2" t="s">
        <v>32</v>
      </c>
      <c r="B147" s="11">
        <v>20161</v>
      </c>
      <c r="C147" s="12">
        <v>13570</v>
      </c>
      <c r="D147" s="13">
        <f t="shared" si="27"/>
        <v>0.41719187136840163</v>
      </c>
      <c r="E147" s="14">
        <v>19717445.949999999</v>
      </c>
      <c r="F147" s="13">
        <f t="shared" si="28"/>
        <v>5.2415048653477125E-2</v>
      </c>
      <c r="G147" s="15">
        <f t="shared" si="12"/>
        <v>1453.0173876197493</v>
      </c>
      <c r="M147" s="16"/>
      <c r="N147" s="16"/>
      <c r="O147" s="16"/>
    </row>
    <row r="148" spans="1:15" ht="13.5" customHeight="1" x14ac:dyDescent="0.3">
      <c r="A148" s="2" t="s">
        <v>32</v>
      </c>
      <c r="B148" s="11">
        <v>20162</v>
      </c>
      <c r="C148" s="12">
        <v>15743</v>
      </c>
      <c r="D148" s="13">
        <f t="shared" si="27"/>
        <v>0.41214199696319181</v>
      </c>
      <c r="E148" s="14">
        <v>21807109.289999999</v>
      </c>
      <c r="F148" s="13">
        <f t="shared" si="28"/>
        <v>5.2919231990466997E-2</v>
      </c>
      <c r="G148" s="15">
        <f t="shared" si="12"/>
        <v>1385.1940094010035</v>
      </c>
      <c r="M148" s="16"/>
      <c r="N148" s="16"/>
      <c r="O148" s="16"/>
    </row>
    <row r="149" spans="1:15" ht="13.5" customHeight="1" x14ac:dyDescent="0.3">
      <c r="A149" s="2" t="s">
        <v>32</v>
      </c>
      <c r="B149" s="11">
        <v>20171</v>
      </c>
      <c r="C149" s="12">
        <v>13159</v>
      </c>
      <c r="D149" s="13">
        <f t="shared" si="27"/>
        <v>0.39145049976201807</v>
      </c>
      <c r="E149" s="14">
        <v>18821262.460000001</v>
      </c>
      <c r="F149" s="13">
        <f t="shared" si="28"/>
        <v>5.5406036610872032E-2</v>
      </c>
      <c r="G149" s="15">
        <f t="shared" si="12"/>
        <v>1430.2958021126226</v>
      </c>
      <c r="M149" s="16"/>
      <c r="N149" s="16"/>
      <c r="O149" s="16"/>
    </row>
    <row r="150" spans="1:15" ht="13.5" customHeight="1" x14ac:dyDescent="0.3">
      <c r="A150" s="2" t="s">
        <v>32</v>
      </c>
      <c r="B150" s="11">
        <v>20172</v>
      </c>
      <c r="C150" s="12">
        <v>15143</v>
      </c>
      <c r="D150" s="13">
        <f t="shared" si="27"/>
        <v>0.38871062966860898</v>
      </c>
      <c r="E150" s="14">
        <v>23599087.27</v>
      </c>
      <c r="F150" s="13">
        <f t="shared" si="28"/>
        <v>5.9407857861919794E-2</v>
      </c>
      <c r="G150" s="15">
        <f t="shared" si="12"/>
        <v>1558.4155893812322</v>
      </c>
      <c r="M150" s="16"/>
      <c r="N150" s="16"/>
      <c r="O150" s="16"/>
    </row>
    <row r="151" spans="1:15" ht="13.5" customHeight="1" x14ac:dyDescent="0.3">
      <c r="A151" s="2" t="s">
        <v>32</v>
      </c>
      <c r="B151" s="11">
        <v>20181</v>
      </c>
      <c r="C151" s="12">
        <v>13059</v>
      </c>
      <c r="D151" s="13">
        <f t="shared" si="27"/>
        <v>0.38546001948109448</v>
      </c>
      <c r="E151" s="14">
        <v>20825524.920000002</v>
      </c>
      <c r="F151" s="13">
        <f t="shared" si="28"/>
        <v>6.1149177587209495E-2</v>
      </c>
      <c r="G151" s="15">
        <f t="shared" si="12"/>
        <v>1594.7258534344132</v>
      </c>
      <c r="M151" s="16"/>
      <c r="N151" s="16"/>
      <c r="O151" s="16"/>
    </row>
    <row r="152" spans="1:15" ht="13.5" customHeight="1" x14ac:dyDescent="0.3">
      <c r="A152" s="2" t="s">
        <v>32</v>
      </c>
      <c r="B152" s="11">
        <v>20182</v>
      </c>
      <c r="C152" s="12">
        <v>14878</v>
      </c>
      <c r="D152" s="13">
        <f t="shared" si="27"/>
        <v>0.38720591297105977</v>
      </c>
      <c r="E152" s="14">
        <v>25157235.91</v>
      </c>
      <c r="F152" s="13">
        <f t="shared" si="28"/>
        <v>6.3974208172345406E-2</v>
      </c>
      <c r="G152" s="15">
        <f t="shared" si="12"/>
        <v>1690.901728054846</v>
      </c>
      <c r="M152" s="16"/>
      <c r="N152" s="16"/>
      <c r="O152" s="16"/>
    </row>
    <row r="153" spans="1:15" ht="13.5" customHeight="1" x14ac:dyDescent="0.3">
      <c r="A153" s="2" t="s">
        <v>32</v>
      </c>
      <c r="B153" s="11">
        <v>20191</v>
      </c>
      <c r="C153" s="12">
        <v>13212</v>
      </c>
      <c r="D153" s="13">
        <f t="shared" si="27"/>
        <v>0.38696072401370707</v>
      </c>
      <c r="E153" s="14">
        <v>22618847.629999999</v>
      </c>
      <c r="F153" s="13">
        <f t="shared" si="28"/>
        <v>6.508363559183894E-2</v>
      </c>
      <c r="G153" s="15">
        <f t="shared" si="12"/>
        <v>1711.9927058734484</v>
      </c>
      <c r="M153" s="16"/>
      <c r="N153" s="16"/>
      <c r="O153" s="16"/>
    </row>
    <row r="154" spans="1:15" ht="13.5" customHeight="1" x14ac:dyDescent="0.3">
      <c r="A154" s="2" t="s">
        <v>32</v>
      </c>
      <c r="B154" s="11">
        <v>20192</v>
      </c>
      <c r="C154" s="12">
        <v>14638</v>
      </c>
      <c r="D154" s="13">
        <f t="shared" si="27"/>
        <v>0.37471841081302476</v>
      </c>
      <c r="E154" s="14">
        <v>25948033.469999999</v>
      </c>
      <c r="F154" s="13">
        <f t="shared" si="28"/>
        <v>6.5712172531179086E-2</v>
      </c>
      <c r="G154" s="15">
        <f t="shared" si="12"/>
        <v>1772.6488229266292</v>
      </c>
      <c r="M154" s="16"/>
      <c r="N154" s="16"/>
      <c r="O154" s="16"/>
    </row>
    <row r="155" spans="1:15" ht="13.5" customHeight="1" x14ac:dyDescent="0.3">
      <c r="A155" s="2" t="s">
        <v>32</v>
      </c>
      <c r="B155" s="11">
        <v>20201</v>
      </c>
      <c r="C155" s="12">
        <v>7893</v>
      </c>
      <c r="D155" s="13">
        <f t="shared" si="27"/>
        <v>0.40157720681760367</v>
      </c>
      <c r="E155" s="14">
        <v>15306904.1</v>
      </c>
      <c r="F155" s="13">
        <f t="shared" si="28"/>
        <v>6.6400508769047795E-2</v>
      </c>
      <c r="G155" s="15">
        <f t="shared" ref="G155:G230" si="29">E155/C155</f>
        <v>1939.3011655897631</v>
      </c>
      <c r="M155" s="16"/>
      <c r="N155" s="16"/>
      <c r="O155" s="16"/>
    </row>
    <row r="156" spans="1:15" ht="13.5" customHeight="1" x14ac:dyDescent="0.3">
      <c r="A156" s="2" t="s">
        <v>32</v>
      </c>
      <c r="B156" s="11">
        <v>20202</v>
      </c>
      <c r="C156" s="12">
        <v>10056</v>
      </c>
      <c r="D156" s="13">
        <f t="shared" si="27"/>
        <v>0.40525509792858871</v>
      </c>
      <c r="E156" s="14">
        <v>19029473.5</v>
      </c>
      <c r="F156" s="13">
        <f t="shared" si="28"/>
        <v>6.6638881873106265E-2</v>
      </c>
      <c r="G156" s="15">
        <f t="shared" si="29"/>
        <v>1892.3501889419251</v>
      </c>
      <c r="M156" s="16"/>
      <c r="N156" s="16"/>
      <c r="O156" s="16"/>
    </row>
    <row r="157" spans="1:15" ht="13.5" customHeight="1" x14ac:dyDescent="0.3">
      <c r="A157" s="2" t="s">
        <v>32</v>
      </c>
      <c r="B157" s="11">
        <v>20211</v>
      </c>
      <c r="C157" s="12">
        <v>7276</v>
      </c>
      <c r="D157" s="13">
        <f t="shared" si="27"/>
        <v>0.39319102945149959</v>
      </c>
      <c r="E157" s="14">
        <v>13711613.91</v>
      </c>
      <c r="F157" s="13">
        <f t="shared" si="28"/>
        <v>6.7753185009025441E-2</v>
      </c>
      <c r="G157" s="15">
        <f t="shared" si="29"/>
        <v>1884.4988881253437</v>
      </c>
      <c r="M157" s="16"/>
      <c r="N157" s="16"/>
      <c r="O157" s="16"/>
    </row>
    <row r="158" spans="1:15" ht="13.5" customHeight="1" x14ac:dyDescent="0.3">
      <c r="A158" s="2" t="s">
        <v>32</v>
      </c>
      <c r="B158" s="11">
        <v>20212</v>
      </c>
      <c r="C158" s="12">
        <v>11440</v>
      </c>
      <c r="D158" s="13">
        <f t="shared" si="27"/>
        <v>0.39787152644941398</v>
      </c>
      <c r="E158" s="14">
        <v>21642443.489999998</v>
      </c>
      <c r="F158" s="13">
        <f t="shared" si="28"/>
        <v>6.8886777514900341E-2</v>
      </c>
      <c r="G158" s="15">
        <f t="shared" si="29"/>
        <v>1891.8219833916082</v>
      </c>
      <c r="M158" s="16"/>
      <c r="N158" s="16"/>
      <c r="O158" s="16"/>
    </row>
    <row r="159" spans="1:15" ht="13.5" customHeight="1" x14ac:dyDescent="0.3">
      <c r="A159" s="2" t="s">
        <v>32</v>
      </c>
      <c r="B159" s="11">
        <v>20221</v>
      </c>
      <c r="C159" s="12">
        <v>9958</v>
      </c>
      <c r="D159" s="13">
        <f t="shared" si="27"/>
        <v>0.3851628374719579</v>
      </c>
      <c r="E159" s="14">
        <v>17593999.57</v>
      </c>
      <c r="F159" s="13">
        <f t="shared" si="28"/>
        <v>6.859061765636576E-2</v>
      </c>
      <c r="G159" s="15">
        <f t="shared" si="29"/>
        <v>1766.8206035348464</v>
      </c>
      <c r="M159" s="16"/>
      <c r="N159" s="16"/>
      <c r="O159" s="16"/>
    </row>
    <row r="160" spans="1:15" ht="13.5" customHeight="1" x14ac:dyDescent="0.3">
      <c r="A160" s="2" t="s">
        <v>32</v>
      </c>
      <c r="B160" s="11">
        <v>20222</v>
      </c>
      <c r="C160" s="12">
        <v>12456</v>
      </c>
      <c r="D160" s="13">
        <f t="shared" si="27"/>
        <v>0.40179349053256347</v>
      </c>
      <c r="E160" s="14">
        <v>23745425.699999999</v>
      </c>
      <c r="F160" s="13">
        <f t="shared" si="28"/>
        <v>7.2612691057057199E-2</v>
      </c>
      <c r="G160" s="15">
        <f t="shared" si="29"/>
        <v>1906.3443882466281</v>
      </c>
      <c r="M160" s="16"/>
      <c r="N160" s="16"/>
      <c r="O160" s="16"/>
    </row>
    <row r="161" spans="1:15" ht="13.5" customHeight="1" x14ac:dyDescent="0.3">
      <c r="A161" s="2" t="s">
        <v>32</v>
      </c>
      <c r="B161" s="11">
        <v>20231</v>
      </c>
      <c r="C161" s="12">
        <v>11665</v>
      </c>
      <c r="D161" s="13">
        <f t="shared" si="27"/>
        <v>0.39248342922512702</v>
      </c>
      <c r="E161" s="14">
        <v>19552475.030000001</v>
      </c>
      <c r="F161" s="13">
        <f t="shared" si="28"/>
        <v>6.9091479842338058E-2</v>
      </c>
      <c r="G161" s="15">
        <f t="shared" si="29"/>
        <v>1676.1658834119162</v>
      </c>
      <c r="M161" s="16"/>
      <c r="N161" s="16"/>
      <c r="O161" s="16"/>
    </row>
    <row r="162" spans="1:15" ht="13.5" customHeight="1" x14ac:dyDescent="0.3">
      <c r="A162" s="2" t="s">
        <v>32</v>
      </c>
      <c r="B162" s="11">
        <v>20232</v>
      </c>
      <c r="C162" s="12">
        <v>13413</v>
      </c>
      <c r="D162" s="13">
        <f t="shared" si="27"/>
        <v>0.38281294594440324</v>
      </c>
      <c r="E162" s="14">
        <v>20862938.940000001</v>
      </c>
      <c r="F162" s="13">
        <f t="shared" si="28"/>
        <v>6.5186859032620212E-2</v>
      </c>
      <c r="G162" s="15">
        <f t="shared" si="29"/>
        <v>1555.4267456944756</v>
      </c>
      <c r="M162" s="16"/>
      <c r="N162" s="16"/>
      <c r="O162" s="16"/>
    </row>
    <row r="163" spans="1:15" ht="13.5" customHeight="1" x14ac:dyDescent="0.3">
      <c r="A163" s="2" t="s">
        <v>32</v>
      </c>
      <c r="B163" s="11">
        <v>20241</v>
      </c>
      <c r="C163" s="12">
        <v>12234</v>
      </c>
      <c r="D163" s="13">
        <f t="shared" si="27"/>
        <v>0.37837503479417312</v>
      </c>
      <c r="E163" s="14">
        <v>15684366.25</v>
      </c>
      <c r="F163" s="13">
        <f t="shared" si="28"/>
        <v>5.997545420673793E-2</v>
      </c>
      <c r="G163" s="15">
        <f t="shared" si="29"/>
        <v>1282.0309179336275</v>
      </c>
      <c r="M163" s="16"/>
      <c r="N163" s="16"/>
      <c r="O163" s="16"/>
    </row>
    <row r="164" spans="1:15" ht="13.5" customHeight="1" x14ac:dyDescent="0.3">
      <c r="A164" s="2" t="s">
        <v>32</v>
      </c>
      <c r="B164" s="11">
        <v>20242</v>
      </c>
      <c r="C164" s="12">
        <v>13706</v>
      </c>
      <c r="D164" s="13">
        <f t="shared" si="27"/>
        <v>0.37509578544061301</v>
      </c>
      <c r="E164" s="14">
        <v>16443675.109999999</v>
      </c>
      <c r="F164" s="13">
        <f t="shared" si="28"/>
        <v>6.0920429260406687E-2</v>
      </c>
      <c r="G164" s="15">
        <f t="shared" si="29"/>
        <v>1199.7428213920909</v>
      </c>
      <c r="M164" s="16"/>
      <c r="N164" s="16"/>
      <c r="O164" s="16"/>
    </row>
    <row r="165" spans="1:15" ht="13.5" customHeight="1" x14ac:dyDescent="0.3">
      <c r="A165" s="2" t="s">
        <v>32</v>
      </c>
      <c r="B165" s="11">
        <v>20251</v>
      </c>
      <c r="C165" s="12">
        <v>11574</v>
      </c>
      <c r="D165" s="13">
        <f t="shared" si="27"/>
        <v>0.35303806734992682</v>
      </c>
      <c r="E165" s="14">
        <v>11547704.939999999</v>
      </c>
      <c r="F165" s="13">
        <f t="shared" si="28"/>
        <v>5.9425960130997393E-2</v>
      </c>
      <c r="G165" s="15">
        <f t="shared" ref="G165" si="30">E165/C165</f>
        <v>997.72809227579057</v>
      </c>
      <c r="M165" s="16"/>
      <c r="N165" s="16"/>
      <c r="O165" s="16"/>
    </row>
    <row r="166" spans="1:15" ht="13.5" customHeight="1" x14ac:dyDescent="0.3">
      <c r="A166" s="2" t="s">
        <v>32</v>
      </c>
      <c r="B166" s="11">
        <v>20252</v>
      </c>
      <c r="C166" s="12">
        <v>10672</v>
      </c>
      <c r="D166" s="13">
        <f t="shared" si="27"/>
        <v>0.30189533239038191</v>
      </c>
      <c r="E166" s="14">
        <v>7996791.6100000003</v>
      </c>
      <c r="F166" s="13">
        <f t="shared" si="28"/>
        <v>5.8146769080304465E-2</v>
      </c>
      <c r="G166" s="15">
        <f t="shared" ref="G166" si="31">E166/C166</f>
        <v>749.32455116191909</v>
      </c>
      <c r="M166" s="16"/>
      <c r="N166" s="16"/>
      <c r="O166" s="16"/>
    </row>
    <row r="167" spans="1:15" ht="13.5" customHeight="1" x14ac:dyDescent="0.3">
      <c r="A167" s="2" t="s">
        <v>32</v>
      </c>
      <c r="B167" s="11">
        <v>20261</v>
      </c>
      <c r="C167" s="12">
        <v>3198</v>
      </c>
      <c r="D167" s="13">
        <f t="shared" si="27"/>
        <v>0.17009733524812509</v>
      </c>
      <c r="E167" s="14">
        <v>1649269.74</v>
      </c>
      <c r="F167" s="13">
        <f t="shared" si="28"/>
        <v>5.2759643513748809E-2</v>
      </c>
      <c r="G167" s="15">
        <f t="shared" ref="G167" si="32">E167/C167</f>
        <v>515.7191181988743</v>
      </c>
      <c r="M167" s="16"/>
      <c r="N167" s="16"/>
      <c r="O167" s="16"/>
    </row>
    <row r="168" spans="1:15" ht="13.5" customHeight="1" x14ac:dyDescent="0.3">
      <c r="A168" s="2" t="s">
        <v>33</v>
      </c>
      <c r="B168" s="11">
        <v>20131</v>
      </c>
      <c r="C168" s="12">
        <v>4635</v>
      </c>
      <c r="D168" s="13">
        <f t="shared" ref="D168:D194" si="33">C168/C345</f>
        <v>0.17049843663785175</v>
      </c>
      <c r="E168" s="14">
        <v>6352513.9100000001</v>
      </c>
      <c r="F168" s="13">
        <f t="shared" ref="F168:F194" si="34">E168/E345</f>
        <v>2.2322028909799424E-2</v>
      </c>
      <c r="G168" s="15">
        <f t="shared" si="29"/>
        <v>1370.5531628910464</v>
      </c>
      <c r="M168" s="16"/>
      <c r="N168" s="16"/>
      <c r="O168" s="16"/>
    </row>
    <row r="169" spans="1:15" ht="13.5" customHeight="1" x14ac:dyDescent="0.3">
      <c r="A169" s="2" t="s">
        <v>33</v>
      </c>
      <c r="B169" s="11">
        <v>20132</v>
      </c>
      <c r="C169" s="12">
        <v>5977</v>
      </c>
      <c r="D169" s="13">
        <f t="shared" si="33"/>
        <v>0.18162204867969248</v>
      </c>
      <c r="E169" s="14">
        <v>7457368.8799999999</v>
      </c>
      <c r="F169" s="13">
        <f t="shared" si="34"/>
        <v>2.123826109477903E-2</v>
      </c>
      <c r="G169" s="15">
        <f t="shared" si="29"/>
        <v>1247.6775773799566</v>
      </c>
      <c r="M169" s="16"/>
      <c r="N169" s="16"/>
      <c r="O169" s="16"/>
    </row>
    <row r="170" spans="1:15" ht="13.5" customHeight="1" x14ac:dyDescent="0.3">
      <c r="A170" s="2" t="s">
        <v>33</v>
      </c>
      <c r="B170" s="11">
        <v>20141</v>
      </c>
      <c r="C170" s="12">
        <v>5294</v>
      </c>
      <c r="D170" s="13">
        <f t="shared" si="33"/>
        <v>0.18073194046155946</v>
      </c>
      <c r="E170" s="14">
        <v>6836412.1799999997</v>
      </c>
      <c r="F170" s="13">
        <f t="shared" si="34"/>
        <v>2.2119557214511983E-2</v>
      </c>
      <c r="G170" s="15">
        <f t="shared" si="29"/>
        <v>1291.3509973554967</v>
      </c>
      <c r="M170" s="16"/>
      <c r="N170" s="16"/>
      <c r="O170" s="16"/>
    </row>
    <row r="171" spans="1:15" ht="13.5" customHeight="1" x14ac:dyDescent="0.3">
      <c r="A171" s="2" t="s">
        <v>33</v>
      </c>
      <c r="B171" s="11">
        <v>20142</v>
      </c>
      <c r="C171" s="12">
        <v>6177</v>
      </c>
      <c r="D171" s="13">
        <f t="shared" si="33"/>
        <v>0.19509190828122039</v>
      </c>
      <c r="E171" s="14">
        <v>9536207.1500000004</v>
      </c>
      <c r="F171" s="13">
        <f t="shared" si="34"/>
        <v>2.6147438661677909E-2</v>
      </c>
      <c r="G171" s="15">
        <f t="shared" si="29"/>
        <v>1543.8250202363608</v>
      </c>
      <c r="M171" s="16"/>
      <c r="N171" s="16"/>
      <c r="O171" s="16"/>
    </row>
    <row r="172" spans="1:15" ht="13.5" customHeight="1" x14ac:dyDescent="0.3">
      <c r="A172" s="2" t="s">
        <v>33</v>
      </c>
      <c r="B172" s="11">
        <v>20151</v>
      </c>
      <c r="C172" s="12">
        <v>6284</v>
      </c>
      <c r="D172" s="13">
        <f t="shared" si="33"/>
        <v>0.19976475824140891</v>
      </c>
      <c r="E172" s="14">
        <v>8689483.3499999996</v>
      </c>
      <c r="F172" s="13">
        <f t="shared" si="34"/>
        <v>2.5629094831179713E-2</v>
      </c>
      <c r="G172" s="15">
        <f t="shared" si="29"/>
        <v>1382.7949315722469</v>
      </c>
      <c r="M172" s="16"/>
      <c r="N172" s="16"/>
      <c r="O172" s="16"/>
    </row>
    <row r="173" spans="1:15" ht="13.5" customHeight="1" x14ac:dyDescent="0.3">
      <c r="A173" s="2" t="s">
        <v>33</v>
      </c>
      <c r="B173" s="11">
        <v>20152</v>
      </c>
      <c r="C173" s="12">
        <v>7811</v>
      </c>
      <c r="D173" s="13">
        <f t="shared" si="33"/>
        <v>0.22281492469192149</v>
      </c>
      <c r="E173" s="14">
        <v>12258512.199999999</v>
      </c>
      <c r="F173" s="13">
        <f t="shared" si="34"/>
        <v>2.913290665240308E-2</v>
      </c>
      <c r="G173" s="15">
        <f t="shared" si="29"/>
        <v>1569.3908846498528</v>
      </c>
      <c r="M173" s="16"/>
      <c r="N173" s="16"/>
      <c r="O173" s="16"/>
    </row>
    <row r="174" spans="1:15" ht="13.5" customHeight="1" x14ac:dyDescent="0.3">
      <c r="A174" s="2" t="s">
        <v>33</v>
      </c>
      <c r="B174" s="11">
        <v>20161</v>
      </c>
      <c r="C174" s="12">
        <v>7299</v>
      </c>
      <c r="D174" s="13">
        <f t="shared" si="33"/>
        <v>0.22439819227103636</v>
      </c>
      <c r="E174" s="14">
        <v>10734605.380000001</v>
      </c>
      <c r="F174" s="13">
        <f t="shared" si="34"/>
        <v>2.8535889724022667E-2</v>
      </c>
      <c r="G174" s="15">
        <f t="shared" si="29"/>
        <v>1470.6953527880532</v>
      </c>
      <c r="M174" s="16"/>
      <c r="N174" s="16"/>
      <c r="O174" s="16"/>
    </row>
    <row r="175" spans="1:15" ht="13.5" customHeight="1" x14ac:dyDescent="0.3">
      <c r="A175" s="2" t="s">
        <v>33</v>
      </c>
      <c r="B175" s="11">
        <v>20162</v>
      </c>
      <c r="C175" s="12">
        <v>8450</v>
      </c>
      <c r="D175" s="13">
        <f t="shared" si="33"/>
        <v>0.22121577045918633</v>
      </c>
      <c r="E175" s="14">
        <v>12305901.6</v>
      </c>
      <c r="F175" s="13">
        <f t="shared" si="34"/>
        <v>2.9862686198435566E-2</v>
      </c>
      <c r="G175" s="15">
        <f t="shared" si="29"/>
        <v>1456.3197159763313</v>
      </c>
      <c r="M175" s="16"/>
      <c r="N175" s="16"/>
      <c r="O175" s="16"/>
    </row>
    <row r="176" spans="1:15" ht="13.5" customHeight="1" x14ac:dyDescent="0.3">
      <c r="A176" s="2" t="s">
        <v>33</v>
      </c>
      <c r="B176" s="11">
        <v>20171</v>
      </c>
      <c r="C176" s="12">
        <v>7014</v>
      </c>
      <c r="D176" s="13">
        <f t="shared" si="33"/>
        <v>0.20865064255116611</v>
      </c>
      <c r="E176" s="14">
        <v>9058051.9800000004</v>
      </c>
      <c r="F176" s="13">
        <f t="shared" si="34"/>
        <v>2.6665095430960899E-2</v>
      </c>
      <c r="G176" s="15">
        <f t="shared" si="29"/>
        <v>1291.4245765611633</v>
      </c>
      <c r="M176" s="16"/>
      <c r="N176" s="16"/>
      <c r="O176" s="16"/>
    </row>
    <row r="177" spans="1:15" ht="13.5" customHeight="1" x14ac:dyDescent="0.3">
      <c r="A177" s="2" t="s">
        <v>33</v>
      </c>
      <c r="B177" s="11">
        <v>20172</v>
      </c>
      <c r="C177" s="12">
        <v>8245</v>
      </c>
      <c r="D177" s="13">
        <f t="shared" si="33"/>
        <v>0.21164360705393126</v>
      </c>
      <c r="E177" s="14">
        <v>12155651.35</v>
      </c>
      <c r="F177" s="13">
        <f t="shared" si="34"/>
        <v>3.0600387182679944E-2</v>
      </c>
      <c r="G177" s="15">
        <f t="shared" si="29"/>
        <v>1474.3058035172833</v>
      </c>
      <c r="M177" s="16"/>
      <c r="N177" s="16"/>
      <c r="O177" s="16"/>
    </row>
    <row r="178" spans="1:15" ht="13.5" customHeight="1" x14ac:dyDescent="0.3">
      <c r="A178" s="2" t="s">
        <v>33</v>
      </c>
      <c r="B178" s="11">
        <v>20181</v>
      </c>
      <c r="C178" s="12">
        <v>7147</v>
      </c>
      <c r="D178" s="13">
        <f t="shared" si="33"/>
        <v>0.21095663980636972</v>
      </c>
      <c r="E178" s="14">
        <v>10795710.960000001</v>
      </c>
      <c r="F178" s="13">
        <f t="shared" si="34"/>
        <v>3.1699025556817702E-2</v>
      </c>
      <c r="G178" s="15">
        <f t="shared" si="29"/>
        <v>1510.5234308101303</v>
      </c>
      <c r="M178" s="16"/>
      <c r="N178" s="16"/>
      <c r="O178" s="16"/>
    </row>
    <row r="179" spans="1:15" ht="13.5" customHeight="1" x14ac:dyDescent="0.3">
      <c r="A179" s="2" t="s">
        <v>33</v>
      </c>
      <c r="B179" s="11">
        <v>20182</v>
      </c>
      <c r="C179" s="12">
        <v>8197</v>
      </c>
      <c r="D179" s="13">
        <f t="shared" si="33"/>
        <v>0.21333021028523838</v>
      </c>
      <c r="E179" s="14">
        <v>12732528.25</v>
      </c>
      <c r="F179" s="13">
        <f t="shared" si="34"/>
        <v>3.2378494034075653E-2</v>
      </c>
      <c r="G179" s="15">
        <f t="shared" si="29"/>
        <v>1553.3156337684518</v>
      </c>
      <c r="M179" s="16"/>
      <c r="N179" s="16"/>
      <c r="O179" s="16"/>
    </row>
    <row r="180" spans="1:15" ht="13.5" customHeight="1" x14ac:dyDescent="0.3">
      <c r="A180" s="2" t="s">
        <v>33</v>
      </c>
      <c r="B180" s="11">
        <v>20191</v>
      </c>
      <c r="C180" s="12">
        <v>7219</v>
      </c>
      <c r="D180" s="13">
        <f t="shared" si="33"/>
        <v>0.21143426178133146</v>
      </c>
      <c r="E180" s="14">
        <v>10922828.970000001</v>
      </c>
      <c r="F180" s="13">
        <f t="shared" si="34"/>
        <v>3.1429426995766965E-2</v>
      </c>
      <c r="G180" s="15">
        <f t="shared" si="29"/>
        <v>1513.0667640947502</v>
      </c>
      <c r="M180" s="16"/>
      <c r="N180" s="16"/>
      <c r="O180" s="16"/>
    </row>
    <row r="181" spans="1:15" ht="13.5" customHeight="1" x14ac:dyDescent="0.3">
      <c r="A181" s="2" t="s">
        <v>33</v>
      </c>
      <c r="B181" s="11">
        <v>20192</v>
      </c>
      <c r="C181" s="12">
        <v>8510</v>
      </c>
      <c r="D181" s="13">
        <f t="shared" si="33"/>
        <v>0.2178476346508294</v>
      </c>
      <c r="E181" s="14">
        <v>13968325.109999999</v>
      </c>
      <c r="F181" s="13">
        <f t="shared" si="34"/>
        <v>3.5374125390316952E-2</v>
      </c>
      <c r="G181" s="15">
        <f t="shared" si="29"/>
        <v>1641.4013055229141</v>
      </c>
      <c r="M181" s="16"/>
      <c r="N181" s="16"/>
      <c r="O181" s="16"/>
    </row>
    <row r="182" spans="1:15" ht="13.5" customHeight="1" x14ac:dyDescent="0.3">
      <c r="A182" s="2" t="s">
        <v>33</v>
      </c>
      <c r="B182" s="11">
        <v>20201</v>
      </c>
      <c r="C182" s="12">
        <v>4922</v>
      </c>
      <c r="D182" s="13">
        <f t="shared" si="33"/>
        <v>0.2504197405240397</v>
      </c>
      <c r="E182" s="14">
        <v>8548064.3300000001</v>
      </c>
      <c r="F182" s="13">
        <f t="shared" si="34"/>
        <v>3.7081033290235987E-2</v>
      </c>
      <c r="G182" s="15">
        <f t="shared" si="29"/>
        <v>1736.7054713531086</v>
      </c>
      <c r="M182" s="16"/>
      <c r="N182" s="16"/>
      <c r="O182" s="16"/>
    </row>
    <row r="183" spans="1:15" ht="13.5" customHeight="1" x14ac:dyDescent="0.3">
      <c r="A183" s="2" t="s">
        <v>33</v>
      </c>
      <c r="B183" s="11">
        <v>20202</v>
      </c>
      <c r="C183" s="12">
        <v>6400</v>
      </c>
      <c r="D183" s="13">
        <f t="shared" si="33"/>
        <v>0.25791891674054968</v>
      </c>
      <c r="E183" s="14">
        <v>10745586.310000001</v>
      </c>
      <c r="F183" s="13">
        <f t="shared" si="34"/>
        <v>3.7629725108756049E-2</v>
      </c>
      <c r="G183" s="15">
        <f t="shared" si="29"/>
        <v>1678.9978609375</v>
      </c>
      <c r="M183" s="16"/>
      <c r="N183" s="16"/>
      <c r="O183" s="16"/>
    </row>
    <row r="184" spans="1:15" ht="13.5" customHeight="1" x14ac:dyDescent="0.3">
      <c r="A184" s="2" t="s">
        <v>33</v>
      </c>
      <c r="B184" s="11">
        <v>20211</v>
      </c>
      <c r="C184" s="12">
        <v>4540</v>
      </c>
      <c r="D184" s="13">
        <f t="shared" si="33"/>
        <v>0.24533909754120509</v>
      </c>
      <c r="E184" s="14">
        <v>7195455.9900000002</v>
      </c>
      <c r="F184" s="13">
        <f t="shared" si="34"/>
        <v>3.5554899963980265E-2</v>
      </c>
      <c r="G184" s="15">
        <f t="shared" si="29"/>
        <v>1584.9022004405288</v>
      </c>
      <c r="M184" s="16"/>
      <c r="N184" s="16"/>
      <c r="O184" s="16"/>
    </row>
    <row r="185" spans="1:15" ht="13.5" customHeight="1" x14ac:dyDescent="0.3">
      <c r="A185" s="2" t="s">
        <v>33</v>
      </c>
      <c r="B185" s="11">
        <v>20212</v>
      </c>
      <c r="C185" s="12">
        <v>6735</v>
      </c>
      <c r="D185" s="13">
        <f t="shared" si="33"/>
        <v>0.23423642750321705</v>
      </c>
      <c r="E185" s="14">
        <v>12178291.300000001</v>
      </c>
      <c r="F185" s="13">
        <f t="shared" si="34"/>
        <v>3.8762870915309326E-2</v>
      </c>
      <c r="G185" s="15">
        <f t="shared" si="29"/>
        <v>1808.2095471417967</v>
      </c>
      <c r="M185" s="16"/>
      <c r="N185" s="16"/>
      <c r="O185" s="16"/>
    </row>
    <row r="186" spans="1:15" ht="13.5" customHeight="1" x14ac:dyDescent="0.3">
      <c r="A186" s="2" t="s">
        <v>33</v>
      </c>
      <c r="B186" s="11">
        <v>20221</v>
      </c>
      <c r="C186" s="12">
        <v>5706</v>
      </c>
      <c r="D186" s="13">
        <f t="shared" si="33"/>
        <v>0.2207008586679044</v>
      </c>
      <c r="E186" s="14">
        <v>8173796.6900000004</v>
      </c>
      <c r="F186" s="13">
        <f t="shared" si="34"/>
        <v>3.1865737027789297E-2</v>
      </c>
      <c r="G186" s="15">
        <f t="shared" si="29"/>
        <v>1432.4915334735367</v>
      </c>
      <c r="M186" s="16"/>
      <c r="N186" s="16"/>
      <c r="O186" s="16"/>
    </row>
    <row r="187" spans="1:15" ht="13.5" customHeight="1" x14ac:dyDescent="0.3">
      <c r="A187" s="2" t="s">
        <v>33</v>
      </c>
      <c r="B187" s="11">
        <v>20222</v>
      </c>
      <c r="C187" s="12">
        <v>7235</v>
      </c>
      <c r="D187" s="13">
        <f t="shared" si="33"/>
        <v>0.23337956840101931</v>
      </c>
      <c r="E187" s="14">
        <v>12119023.359999999</v>
      </c>
      <c r="F187" s="13">
        <f t="shared" si="34"/>
        <v>3.705955455466689E-2</v>
      </c>
      <c r="G187" s="15">
        <f t="shared" si="29"/>
        <v>1675.0550601243951</v>
      </c>
      <c r="M187" s="16"/>
      <c r="N187" s="16"/>
      <c r="O187" s="16"/>
    </row>
    <row r="188" spans="1:15" ht="13.5" customHeight="1" x14ac:dyDescent="0.3">
      <c r="A188" s="2" t="s">
        <v>33</v>
      </c>
      <c r="B188" s="11">
        <v>20231</v>
      </c>
      <c r="C188" s="12">
        <v>6630</v>
      </c>
      <c r="D188" s="13">
        <f t="shared" si="33"/>
        <v>0.22307459372161098</v>
      </c>
      <c r="E188" s="14">
        <v>9123147.1699999999</v>
      </c>
      <c r="F188" s="13">
        <f t="shared" si="34"/>
        <v>3.2237951350281742E-2</v>
      </c>
      <c r="G188" s="15">
        <f t="shared" si="29"/>
        <v>1376.0402971342382</v>
      </c>
      <c r="M188" s="16"/>
      <c r="N188" s="16"/>
      <c r="O188" s="16"/>
    </row>
    <row r="189" spans="1:15" ht="13.5" customHeight="1" x14ac:dyDescent="0.3">
      <c r="A189" s="2" t="s">
        <v>33</v>
      </c>
      <c r="B189" s="11">
        <v>20232</v>
      </c>
      <c r="C189" s="12">
        <v>7880</v>
      </c>
      <c r="D189" s="13">
        <f t="shared" si="33"/>
        <v>0.22489868143158856</v>
      </c>
      <c r="E189" s="14">
        <v>10966052.4</v>
      </c>
      <c r="F189" s="13">
        <f t="shared" si="34"/>
        <v>3.4263749417038102E-2</v>
      </c>
      <c r="G189" s="15">
        <f t="shared" si="29"/>
        <v>1391.6310152284263</v>
      </c>
      <c r="M189" s="16"/>
      <c r="N189" s="16"/>
      <c r="O189" s="16"/>
    </row>
    <row r="190" spans="1:15" ht="13.5" customHeight="1" x14ac:dyDescent="0.3">
      <c r="A190" s="2" t="s">
        <v>33</v>
      </c>
      <c r="B190" s="11">
        <v>20241</v>
      </c>
      <c r="C190" s="12">
        <v>7155</v>
      </c>
      <c r="D190" s="13">
        <f t="shared" si="33"/>
        <v>0.22129094114372314</v>
      </c>
      <c r="E190" s="14">
        <v>8888096.1500000004</v>
      </c>
      <c r="F190" s="13">
        <f t="shared" si="34"/>
        <v>3.3987194326669634E-2</v>
      </c>
      <c r="G190" s="15">
        <f t="shared" si="29"/>
        <v>1242.2216841369673</v>
      </c>
      <c r="M190" s="16"/>
      <c r="N190" s="16"/>
      <c r="O190" s="16"/>
    </row>
    <row r="191" spans="1:15" ht="13.5" customHeight="1" x14ac:dyDescent="0.3">
      <c r="A191" s="2" t="s">
        <v>33</v>
      </c>
      <c r="B191" s="11">
        <v>20242</v>
      </c>
      <c r="C191" s="12">
        <v>8018</v>
      </c>
      <c r="D191" s="13">
        <f t="shared" si="33"/>
        <v>0.21943076081007115</v>
      </c>
      <c r="E191" s="14">
        <v>9084487.5600000005</v>
      </c>
      <c r="F191" s="13">
        <f t="shared" si="34"/>
        <v>3.3656155212496444E-2</v>
      </c>
      <c r="G191" s="15">
        <f t="shared" si="29"/>
        <v>1133.011668745323</v>
      </c>
      <c r="M191" s="16"/>
      <c r="N191" s="16"/>
      <c r="O191" s="16"/>
    </row>
    <row r="192" spans="1:15" ht="13.5" customHeight="1" x14ac:dyDescent="0.3">
      <c r="A192" s="2" t="s">
        <v>33</v>
      </c>
      <c r="B192" s="11">
        <v>20251</v>
      </c>
      <c r="C192" s="12">
        <v>6447</v>
      </c>
      <c r="D192" s="13">
        <f t="shared" si="33"/>
        <v>0.19665080527086384</v>
      </c>
      <c r="E192" s="14">
        <v>5581558.9699999997</v>
      </c>
      <c r="F192" s="13">
        <f t="shared" si="34"/>
        <v>2.872341322742793E-2</v>
      </c>
      <c r="G192" s="15">
        <f t="shared" ref="G192" si="35">E192/C192</f>
        <v>865.76065922134319</v>
      </c>
      <c r="M192" s="16"/>
      <c r="N192" s="16"/>
      <c r="O192" s="16"/>
    </row>
    <row r="193" spans="1:15" ht="13.5" customHeight="1" x14ac:dyDescent="0.3">
      <c r="A193" s="2" t="s">
        <v>33</v>
      </c>
      <c r="B193" s="11">
        <v>20252</v>
      </c>
      <c r="C193" s="12">
        <v>5802</v>
      </c>
      <c r="D193" s="13">
        <f t="shared" si="33"/>
        <v>0.16413012729844412</v>
      </c>
      <c r="E193" s="14">
        <v>4625691.63</v>
      </c>
      <c r="F193" s="13">
        <f t="shared" si="34"/>
        <v>3.3634617001893734E-2</v>
      </c>
      <c r="G193" s="15">
        <f t="shared" ref="G193" si="36">E193/C193</f>
        <v>797.25812306101341</v>
      </c>
      <c r="M193" s="16"/>
      <c r="N193" s="16"/>
      <c r="O193" s="16"/>
    </row>
    <row r="194" spans="1:15" ht="13.5" customHeight="1" x14ac:dyDescent="0.3">
      <c r="A194" s="2" t="s">
        <v>33</v>
      </c>
      <c r="B194" s="11">
        <v>20261</v>
      </c>
      <c r="C194" s="12">
        <v>1202</v>
      </c>
      <c r="D194" s="13">
        <f t="shared" si="33"/>
        <v>6.3932769533535452E-2</v>
      </c>
      <c r="E194" s="14">
        <v>802027.44</v>
      </c>
      <c r="F194" s="13">
        <f t="shared" si="34"/>
        <v>2.5656616862833218E-2</v>
      </c>
      <c r="G194" s="15">
        <f t="shared" ref="G194" si="37">E194/C194</f>
        <v>667.24412645590678</v>
      </c>
      <c r="M194" s="16"/>
      <c r="N194" s="16"/>
      <c r="O194" s="16"/>
    </row>
    <row r="195" spans="1:15" ht="13.5" customHeight="1" x14ac:dyDescent="0.3">
      <c r="A195" s="2" t="s">
        <v>34</v>
      </c>
      <c r="B195" s="11">
        <v>20131</v>
      </c>
      <c r="C195" s="12">
        <v>5437</v>
      </c>
      <c r="D195" s="13">
        <f t="shared" ref="D195:D221" si="38">C195/C345</f>
        <v>0.2</v>
      </c>
      <c r="E195" s="14">
        <v>7644165.5499999998</v>
      </c>
      <c r="F195" s="13">
        <f t="shared" ref="F195:F221" si="39">E195/E345</f>
        <v>2.6860749431777759E-2</v>
      </c>
      <c r="G195" s="15">
        <f t="shared" si="29"/>
        <v>1405.9528324443627</v>
      </c>
      <c r="M195" s="16"/>
      <c r="N195" s="16"/>
      <c r="O195" s="16"/>
    </row>
    <row r="196" spans="1:15" ht="13.5" customHeight="1" x14ac:dyDescent="0.3">
      <c r="A196" s="2" t="s">
        <v>34</v>
      </c>
      <c r="B196" s="11">
        <v>20132</v>
      </c>
      <c r="C196" s="12">
        <v>6664</v>
      </c>
      <c r="D196" s="13">
        <f t="shared" si="38"/>
        <v>0.2024977969552402</v>
      </c>
      <c r="E196" s="14">
        <v>9147733.4499999993</v>
      </c>
      <c r="F196" s="13">
        <f t="shared" si="39"/>
        <v>2.605234561449557E-2</v>
      </c>
      <c r="G196" s="15">
        <f t="shared" si="29"/>
        <v>1372.7091011404561</v>
      </c>
      <c r="M196" s="16"/>
      <c r="N196" s="16"/>
      <c r="O196" s="16"/>
    </row>
    <row r="197" spans="1:15" ht="13.5" customHeight="1" x14ac:dyDescent="0.3">
      <c r="A197" s="2" t="s">
        <v>34</v>
      </c>
      <c r="B197" s="11">
        <v>20141</v>
      </c>
      <c r="C197" s="12">
        <v>5798</v>
      </c>
      <c r="D197" s="13">
        <f t="shared" si="38"/>
        <v>0.19793800355045746</v>
      </c>
      <c r="E197" s="14">
        <v>7697630.0999999996</v>
      </c>
      <c r="F197" s="13">
        <f t="shared" si="39"/>
        <v>2.4906071332448477E-2</v>
      </c>
      <c r="G197" s="15">
        <f t="shared" si="29"/>
        <v>1327.6354087616419</v>
      </c>
      <c r="M197" s="16"/>
      <c r="N197" s="16"/>
      <c r="O197" s="16"/>
    </row>
    <row r="198" spans="1:15" ht="13.5" customHeight="1" x14ac:dyDescent="0.3">
      <c r="A198" s="2" t="s">
        <v>34</v>
      </c>
      <c r="B198" s="11">
        <v>20142</v>
      </c>
      <c r="C198" s="12">
        <v>6478</v>
      </c>
      <c r="D198" s="13">
        <f t="shared" si="38"/>
        <v>0.20459857242119892</v>
      </c>
      <c r="E198" s="14">
        <v>8527760.25</v>
      </c>
      <c r="F198" s="13">
        <f t="shared" si="39"/>
        <v>2.3382366233347818E-2</v>
      </c>
      <c r="G198" s="15">
        <f t="shared" si="29"/>
        <v>1316.4186863229393</v>
      </c>
      <c r="M198" s="16"/>
      <c r="N198" s="16"/>
      <c r="O198" s="16"/>
    </row>
    <row r="199" spans="1:15" ht="13.5" customHeight="1" x14ac:dyDescent="0.3">
      <c r="A199" s="2" t="s">
        <v>34</v>
      </c>
      <c r="B199" s="11">
        <v>20151</v>
      </c>
      <c r="C199" s="12">
        <v>6303</v>
      </c>
      <c r="D199" s="13">
        <f t="shared" si="38"/>
        <v>0.20036875735130497</v>
      </c>
      <c r="E199" s="14">
        <v>8331643.9800000004</v>
      </c>
      <c r="F199" s="13">
        <f t="shared" si="39"/>
        <v>2.4573669694993729E-2</v>
      </c>
      <c r="G199" s="15">
        <f t="shared" si="29"/>
        <v>1321.853717277487</v>
      </c>
      <c r="M199" s="16"/>
      <c r="N199" s="16"/>
      <c r="O199" s="16"/>
    </row>
    <row r="200" spans="1:15" ht="13.5" customHeight="1" x14ac:dyDescent="0.3">
      <c r="A200" s="2" t="s">
        <v>34</v>
      </c>
      <c r="B200" s="11">
        <v>20152</v>
      </c>
      <c r="C200" s="12">
        <v>7141</v>
      </c>
      <c r="D200" s="13">
        <f t="shared" si="38"/>
        <v>0.20370264719306252</v>
      </c>
      <c r="E200" s="14">
        <v>9238206.4900000002</v>
      </c>
      <c r="F200" s="13">
        <f t="shared" si="39"/>
        <v>2.1955014027623541E-2</v>
      </c>
      <c r="G200" s="15">
        <f t="shared" si="29"/>
        <v>1293.6852667693602</v>
      </c>
      <c r="M200" s="16"/>
      <c r="N200" s="16"/>
      <c r="O200" s="16"/>
    </row>
    <row r="201" spans="1:15" ht="13.5" customHeight="1" x14ac:dyDescent="0.3">
      <c r="A201" s="2" t="s">
        <v>35</v>
      </c>
      <c r="B201" s="11">
        <v>20161</v>
      </c>
      <c r="C201" s="12">
        <v>6523</v>
      </c>
      <c r="D201" s="13">
        <f t="shared" si="38"/>
        <v>0.20054108894149475</v>
      </c>
      <c r="E201" s="14">
        <v>8626396.1199999992</v>
      </c>
      <c r="F201" s="13">
        <f t="shared" si="39"/>
        <v>2.2931619717916168E-2</v>
      </c>
      <c r="G201" s="15">
        <f t="shared" si="29"/>
        <v>1322.4583964433541</v>
      </c>
      <c r="M201" s="16"/>
      <c r="N201" s="16"/>
      <c r="O201" s="16"/>
    </row>
    <row r="202" spans="1:15" ht="13.5" customHeight="1" x14ac:dyDescent="0.3">
      <c r="A202" s="2" t="s">
        <v>35</v>
      </c>
      <c r="B202" s="11">
        <v>20162</v>
      </c>
      <c r="C202" s="12">
        <v>7314</v>
      </c>
      <c r="D202" s="13">
        <f t="shared" si="38"/>
        <v>0.19147599350751349</v>
      </c>
      <c r="E202" s="14">
        <v>9663494.9000000004</v>
      </c>
      <c r="F202" s="13">
        <f t="shared" si="39"/>
        <v>2.3450367568263547E-2</v>
      </c>
      <c r="G202" s="15">
        <f t="shared" si="29"/>
        <v>1321.232554006016</v>
      </c>
      <c r="M202" s="16"/>
      <c r="N202" s="16"/>
      <c r="O202" s="16"/>
    </row>
    <row r="203" spans="1:15" ht="13.5" customHeight="1" x14ac:dyDescent="0.3">
      <c r="A203" s="2" t="s">
        <v>35</v>
      </c>
      <c r="B203" s="11">
        <v>20171</v>
      </c>
      <c r="C203" s="12">
        <v>6232</v>
      </c>
      <c r="D203" s="13">
        <f t="shared" si="38"/>
        <v>0.18538791051880057</v>
      </c>
      <c r="E203" s="14">
        <v>8053462.29</v>
      </c>
      <c r="F203" s="13">
        <f t="shared" si="39"/>
        <v>2.3707784078370334E-2</v>
      </c>
      <c r="G203" s="15">
        <f t="shared" si="29"/>
        <v>1292.275720474968</v>
      </c>
      <c r="M203" s="16"/>
      <c r="N203" s="16"/>
      <c r="O203" s="16"/>
    </row>
    <row r="204" spans="1:15" ht="13.5" customHeight="1" x14ac:dyDescent="0.3">
      <c r="A204" s="2" t="s">
        <v>35</v>
      </c>
      <c r="B204" s="11">
        <v>20172</v>
      </c>
      <c r="C204" s="12">
        <v>6849</v>
      </c>
      <c r="D204" s="13">
        <f t="shared" si="38"/>
        <v>0.17580922555638268</v>
      </c>
      <c r="E204" s="14">
        <v>8816171.9199999999</v>
      </c>
      <c r="F204" s="13">
        <f t="shared" si="39"/>
        <v>2.2193650216947924E-2</v>
      </c>
      <c r="G204" s="15">
        <f t="shared" si="29"/>
        <v>1287.2203124543728</v>
      </c>
      <c r="M204" s="16"/>
      <c r="N204" s="16"/>
      <c r="O204" s="16"/>
    </row>
    <row r="205" spans="1:15" ht="13.5" customHeight="1" x14ac:dyDescent="0.3">
      <c r="A205" s="2" t="s">
        <v>35</v>
      </c>
      <c r="B205" s="11">
        <v>20181</v>
      </c>
      <c r="C205" s="12">
        <v>5720</v>
      </c>
      <c r="D205" s="13">
        <f t="shared" si="38"/>
        <v>0.16883615218867146</v>
      </c>
      <c r="E205" s="14">
        <v>7584550.1600000001</v>
      </c>
      <c r="F205" s="13">
        <f t="shared" si="39"/>
        <v>2.2270219187009964E-2</v>
      </c>
      <c r="G205" s="15">
        <f t="shared" si="29"/>
        <v>1325.9703076923076</v>
      </c>
      <c r="M205" s="16"/>
      <c r="N205" s="16"/>
      <c r="O205" s="16"/>
    </row>
    <row r="206" spans="1:15" ht="13.5" customHeight="1" x14ac:dyDescent="0.3">
      <c r="A206" s="2" t="s">
        <v>35</v>
      </c>
      <c r="B206" s="11">
        <v>20182</v>
      </c>
      <c r="C206" s="12">
        <v>6588</v>
      </c>
      <c r="D206" s="13">
        <f t="shared" si="38"/>
        <v>0.17145534041224234</v>
      </c>
      <c r="E206" s="14">
        <v>8476497.9700000007</v>
      </c>
      <c r="F206" s="13">
        <f t="shared" si="39"/>
        <v>2.155551777012546E-2</v>
      </c>
      <c r="G206" s="15">
        <f t="shared" si="29"/>
        <v>1286.6572510625381</v>
      </c>
      <c r="M206" s="16"/>
      <c r="N206" s="16"/>
      <c r="O206" s="16"/>
    </row>
    <row r="207" spans="1:15" ht="13.5" customHeight="1" x14ac:dyDescent="0.3">
      <c r="A207" s="2" t="s">
        <v>35</v>
      </c>
      <c r="B207" s="11">
        <v>20191</v>
      </c>
      <c r="C207" s="12">
        <v>5857</v>
      </c>
      <c r="D207" s="13">
        <f t="shared" si="38"/>
        <v>0.17154321530035438</v>
      </c>
      <c r="E207" s="14">
        <v>7713542.79</v>
      </c>
      <c r="F207" s="13">
        <f t="shared" si="39"/>
        <v>2.2195003754327723E-2</v>
      </c>
      <c r="G207" s="15">
        <f t="shared" si="29"/>
        <v>1316.9784514256446</v>
      </c>
      <c r="M207" s="16"/>
      <c r="N207" s="16"/>
      <c r="O207" s="16"/>
    </row>
    <row r="208" spans="1:15" ht="13.5" customHeight="1" x14ac:dyDescent="0.3">
      <c r="A208" s="2" t="s">
        <v>35</v>
      </c>
      <c r="B208" s="11">
        <v>20192</v>
      </c>
      <c r="C208" s="12">
        <v>6551</v>
      </c>
      <c r="D208" s="13">
        <f t="shared" si="38"/>
        <v>0.16769916035224247</v>
      </c>
      <c r="E208" s="14">
        <v>8657572.2599999998</v>
      </c>
      <c r="F208" s="13">
        <f t="shared" si="39"/>
        <v>2.192489395036494E-2</v>
      </c>
      <c r="G208" s="15">
        <f t="shared" si="29"/>
        <v>1321.5649916043351</v>
      </c>
      <c r="M208" s="16"/>
      <c r="N208" s="16"/>
      <c r="O208" s="16"/>
    </row>
    <row r="209" spans="1:15" ht="13.5" customHeight="1" x14ac:dyDescent="0.3">
      <c r="A209" s="2" t="s">
        <v>35</v>
      </c>
      <c r="B209" s="11">
        <v>20201</v>
      </c>
      <c r="C209" s="12">
        <v>3608</v>
      </c>
      <c r="D209" s="13">
        <f t="shared" si="38"/>
        <v>0.18356652251335537</v>
      </c>
      <c r="E209" s="14">
        <v>4907010.8600000003</v>
      </c>
      <c r="F209" s="13">
        <f t="shared" si="39"/>
        <v>2.128634343761537E-2</v>
      </c>
      <c r="G209" s="15">
        <f t="shared" si="29"/>
        <v>1360.0362694013304</v>
      </c>
      <c r="M209" s="16"/>
      <c r="N209" s="16"/>
      <c r="O209" s="16"/>
    </row>
    <row r="210" spans="1:15" ht="13.5" customHeight="1" x14ac:dyDescent="0.3">
      <c r="A210" s="2" t="s">
        <v>35</v>
      </c>
      <c r="B210" s="11">
        <v>20202</v>
      </c>
      <c r="C210" s="12">
        <v>4465</v>
      </c>
      <c r="D210" s="13">
        <f t="shared" si="38"/>
        <v>0.17993874425727413</v>
      </c>
      <c r="E210" s="14">
        <v>5957038.5</v>
      </c>
      <c r="F210" s="13">
        <f t="shared" si="39"/>
        <v>2.0860818083855346E-2</v>
      </c>
      <c r="G210" s="15">
        <f t="shared" si="29"/>
        <v>1334.1631578947367</v>
      </c>
      <c r="M210" s="16"/>
      <c r="N210" s="16"/>
      <c r="O210" s="16"/>
    </row>
    <row r="211" spans="1:15" ht="13.5" customHeight="1" x14ac:dyDescent="0.3">
      <c r="A211" s="2" t="s">
        <v>35</v>
      </c>
      <c r="B211" s="11">
        <v>20211</v>
      </c>
      <c r="C211" s="12">
        <v>3347</v>
      </c>
      <c r="D211" s="13">
        <f t="shared" si="38"/>
        <v>0.18087003512564173</v>
      </c>
      <c r="E211" s="14">
        <v>4501133.84</v>
      </c>
      <c r="F211" s="13">
        <f t="shared" si="39"/>
        <v>2.2241448440251853E-2</v>
      </c>
      <c r="G211" s="15">
        <f t="shared" si="29"/>
        <v>1344.8263639079773</v>
      </c>
      <c r="M211" s="16"/>
      <c r="N211" s="16"/>
      <c r="O211" s="16"/>
    </row>
    <row r="212" spans="1:15" ht="13.5" customHeight="1" x14ac:dyDescent="0.3">
      <c r="A212" s="2" t="s">
        <v>35</v>
      </c>
      <c r="B212" s="11">
        <v>20212</v>
      </c>
      <c r="C212" s="12">
        <v>5118</v>
      </c>
      <c r="D212" s="13">
        <f t="shared" si="38"/>
        <v>0.17799881751469412</v>
      </c>
      <c r="E212" s="14">
        <v>6588755.2199999997</v>
      </c>
      <c r="F212" s="13">
        <f t="shared" si="39"/>
        <v>2.0971666861461135E-2</v>
      </c>
      <c r="G212" s="15">
        <f t="shared" si="29"/>
        <v>1287.3691324736224</v>
      </c>
      <c r="M212" s="16"/>
      <c r="N212" s="16"/>
      <c r="O212" s="16"/>
    </row>
    <row r="213" spans="1:15" ht="13.5" customHeight="1" x14ac:dyDescent="0.3">
      <c r="A213" s="2" t="s">
        <v>35</v>
      </c>
      <c r="B213" s="11">
        <v>20221</v>
      </c>
      <c r="C213" s="12">
        <v>4581</v>
      </c>
      <c r="D213" s="13">
        <f t="shared" si="38"/>
        <v>0.17718728243211881</v>
      </c>
      <c r="E213" s="14">
        <v>5933668.6399999997</v>
      </c>
      <c r="F213" s="13">
        <f t="shared" si="39"/>
        <v>2.3132545579902374E-2</v>
      </c>
      <c r="G213" s="15">
        <f t="shared" si="29"/>
        <v>1295.2780266317397</v>
      </c>
      <c r="M213" s="16"/>
      <c r="N213" s="16"/>
      <c r="O213" s="16"/>
    </row>
    <row r="214" spans="1:15" ht="13.5" customHeight="1" x14ac:dyDescent="0.3">
      <c r="A214" s="2" t="s">
        <v>35</v>
      </c>
      <c r="B214" s="11">
        <v>20222</v>
      </c>
      <c r="C214" s="12">
        <v>5393</v>
      </c>
      <c r="D214" s="13">
        <f t="shared" si="38"/>
        <v>0.17396213025386278</v>
      </c>
      <c r="E214" s="14">
        <v>6853984.2800000003</v>
      </c>
      <c r="F214" s="13">
        <f t="shared" si="39"/>
        <v>2.0959247028094621E-2</v>
      </c>
      <c r="G214" s="15">
        <f t="shared" si="29"/>
        <v>1270.9038160578527</v>
      </c>
      <c r="M214" s="16"/>
      <c r="N214" s="16"/>
      <c r="O214" s="16"/>
    </row>
    <row r="215" spans="1:15" ht="13.5" customHeight="1" x14ac:dyDescent="0.3">
      <c r="A215" s="2" t="s">
        <v>35</v>
      </c>
      <c r="B215" s="11">
        <v>20231</v>
      </c>
      <c r="C215" s="12">
        <v>5173</v>
      </c>
      <c r="D215" s="13">
        <f t="shared" si="38"/>
        <v>0.17405201709229165</v>
      </c>
      <c r="E215" s="14">
        <v>6529338.5199999996</v>
      </c>
      <c r="F215" s="13">
        <f t="shared" si="39"/>
        <v>2.3072355803866809E-2</v>
      </c>
      <c r="G215" s="15">
        <f t="shared" si="29"/>
        <v>1262.1957316837425</v>
      </c>
      <c r="M215" s="16"/>
      <c r="N215" s="16"/>
      <c r="O215" s="16"/>
    </row>
    <row r="216" spans="1:15" ht="13.5" customHeight="1" x14ac:dyDescent="0.3">
      <c r="A216" s="2" t="s">
        <v>35</v>
      </c>
      <c r="B216" s="11">
        <v>20232</v>
      </c>
      <c r="C216" s="12">
        <v>5820</v>
      </c>
      <c r="D216" s="13">
        <f t="shared" si="38"/>
        <v>0.16610537131114789</v>
      </c>
      <c r="E216" s="14">
        <v>6947473.29</v>
      </c>
      <c r="F216" s="13">
        <f t="shared" si="39"/>
        <v>2.170758220069469E-2</v>
      </c>
      <c r="G216" s="15">
        <f t="shared" si="29"/>
        <v>1193.7239329896906</v>
      </c>
      <c r="M216" s="16"/>
      <c r="N216" s="16"/>
      <c r="O216" s="16"/>
    </row>
    <row r="217" spans="1:15" ht="13.5" customHeight="1" x14ac:dyDescent="0.3">
      <c r="A217" s="2" t="s">
        <v>35</v>
      </c>
      <c r="B217" s="11">
        <v>20241</v>
      </c>
      <c r="C217" s="12">
        <v>5170</v>
      </c>
      <c r="D217" s="13">
        <f t="shared" si="38"/>
        <v>0.15989855565521294</v>
      </c>
      <c r="E217" s="14">
        <v>5983510.9100000001</v>
      </c>
      <c r="F217" s="13">
        <f t="shared" si="39"/>
        <v>2.2880349697152847E-2</v>
      </c>
      <c r="G217" s="15">
        <f t="shared" si="29"/>
        <v>1157.3522069632495</v>
      </c>
      <c r="M217" s="16"/>
      <c r="N217" s="16"/>
      <c r="O217" s="16"/>
    </row>
    <row r="218" spans="1:15" ht="13.5" customHeight="1" x14ac:dyDescent="0.3">
      <c r="A218" s="2" t="s">
        <v>35</v>
      </c>
      <c r="B218" s="11">
        <v>20242</v>
      </c>
      <c r="C218" s="12">
        <v>5193</v>
      </c>
      <c r="D218" s="13">
        <f t="shared" si="38"/>
        <v>0.14211822660098522</v>
      </c>
      <c r="E218" s="14">
        <v>5908007.4800000004</v>
      </c>
      <c r="F218" s="13">
        <f t="shared" si="39"/>
        <v>2.1887950798566563E-2</v>
      </c>
      <c r="G218" s="15">
        <f t="shared" si="29"/>
        <v>1137.6867860581553</v>
      </c>
      <c r="M218" s="16"/>
      <c r="N218" s="16"/>
      <c r="O218" s="16"/>
    </row>
    <row r="219" spans="1:15" ht="13.5" customHeight="1" x14ac:dyDescent="0.3">
      <c r="A219" s="2" t="s">
        <v>35</v>
      </c>
      <c r="B219" s="11">
        <v>20251</v>
      </c>
      <c r="C219" s="12">
        <v>4132</v>
      </c>
      <c r="D219" s="13">
        <f t="shared" si="38"/>
        <v>0.12603709126403123</v>
      </c>
      <c r="E219" s="14">
        <v>4276661.8099999996</v>
      </c>
      <c r="F219" s="13">
        <f t="shared" si="39"/>
        <v>2.2008246273637393E-2</v>
      </c>
      <c r="G219" s="15">
        <f t="shared" ref="G219" si="40">E219/C219</f>
        <v>1035.0101185866408</v>
      </c>
      <c r="M219" s="16"/>
      <c r="N219" s="16"/>
      <c r="O219" s="16"/>
    </row>
    <row r="220" spans="1:15" ht="13.5" customHeight="1" x14ac:dyDescent="0.3">
      <c r="A220" s="2" t="s">
        <v>35</v>
      </c>
      <c r="B220" s="11">
        <v>20252</v>
      </c>
      <c r="C220" s="12">
        <v>2674</v>
      </c>
      <c r="D220" s="13">
        <f t="shared" si="38"/>
        <v>7.5643564356435641E-2</v>
      </c>
      <c r="E220" s="14">
        <v>2397430.66</v>
      </c>
      <c r="F220" s="13">
        <f t="shared" si="39"/>
        <v>1.7432347092643814E-2</v>
      </c>
      <c r="G220" s="15">
        <f t="shared" ref="G220" si="41">E220/C220</f>
        <v>896.57092744951387</v>
      </c>
      <c r="M220" s="16"/>
      <c r="N220" s="16"/>
      <c r="O220" s="16"/>
    </row>
    <row r="221" spans="1:15" ht="13.5" customHeight="1" x14ac:dyDescent="0.3">
      <c r="A221" s="2" t="s">
        <v>35</v>
      </c>
      <c r="B221" s="11">
        <v>20261</v>
      </c>
      <c r="C221" s="12">
        <v>409</v>
      </c>
      <c r="D221" s="13">
        <f t="shared" si="38"/>
        <v>2.1754162012658902E-2</v>
      </c>
      <c r="E221" s="14">
        <v>300299.77</v>
      </c>
      <c r="F221" s="13">
        <f t="shared" si="39"/>
        <v>9.6064994271105476E-3</v>
      </c>
      <c r="G221" s="15">
        <f t="shared" ref="G221" si="42">E221/C221</f>
        <v>734.22926650366753</v>
      </c>
      <c r="M221" s="16"/>
      <c r="N221" s="16"/>
      <c r="O221" s="16"/>
    </row>
    <row r="222" spans="1:15" ht="13.5" customHeight="1" x14ac:dyDescent="0.3">
      <c r="A222" s="2" t="s">
        <v>36</v>
      </c>
      <c r="B222" s="11">
        <v>20161</v>
      </c>
      <c r="C222" s="12">
        <v>92</v>
      </c>
      <c r="D222" s="13">
        <f t="shared" ref="D222:D242" si="43">C222/C351</f>
        <v>2.8284194669044179E-3</v>
      </c>
      <c r="E222" s="14">
        <v>65599.13</v>
      </c>
      <c r="F222" s="13">
        <f t="shared" ref="F222:F242" si="44">E222/E351</f>
        <v>1.7438270652775752E-4</v>
      </c>
      <c r="G222" s="15">
        <f t="shared" si="29"/>
        <v>713.03402173913048</v>
      </c>
      <c r="M222" s="16"/>
      <c r="N222" s="16"/>
      <c r="O222" s="16"/>
    </row>
    <row r="223" spans="1:15" ht="13.5" customHeight="1" x14ac:dyDescent="0.3">
      <c r="A223" s="2" t="s">
        <v>36</v>
      </c>
      <c r="B223" s="11">
        <v>20162</v>
      </c>
      <c r="C223" s="12">
        <v>120</v>
      </c>
      <c r="D223" s="13">
        <f t="shared" si="43"/>
        <v>3.1415257343316402E-3</v>
      </c>
      <c r="E223" s="14">
        <v>89787.48</v>
      </c>
      <c r="F223" s="13">
        <f t="shared" si="44"/>
        <v>2.1788694781927311E-4</v>
      </c>
      <c r="G223" s="15">
        <f t="shared" si="29"/>
        <v>748.22899999999993</v>
      </c>
      <c r="M223" s="16"/>
      <c r="N223" s="16"/>
      <c r="O223" s="16"/>
    </row>
    <row r="224" spans="1:15" ht="13.5" customHeight="1" x14ac:dyDescent="0.3">
      <c r="A224" s="2" t="s">
        <v>36</v>
      </c>
      <c r="B224" s="11">
        <v>20171</v>
      </c>
      <c r="C224" s="12">
        <v>85</v>
      </c>
      <c r="D224" s="13">
        <f t="shared" si="43"/>
        <v>2.5285578296049501E-3</v>
      </c>
      <c r="E224" s="14">
        <v>55600.33</v>
      </c>
      <c r="F224" s="13">
        <f t="shared" si="44"/>
        <v>1.6367626380555593E-4</v>
      </c>
      <c r="G224" s="15">
        <f t="shared" si="29"/>
        <v>654.12152941176475</v>
      </c>
      <c r="M224" s="16"/>
      <c r="N224" s="16"/>
      <c r="O224" s="16"/>
    </row>
    <row r="225" spans="1:15" ht="13.5" customHeight="1" x14ac:dyDescent="0.3">
      <c r="A225" s="2" t="s">
        <v>36</v>
      </c>
      <c r="B225" s="11">
        <v>20172</v>
      </c>
      <c r="C225" s="12">
        <v>96</v>
      </c>
      <c r="D225" s="13">
        <f t="shared" si="43"/>
        <v>2.4642554611494726E-3</v>
      </c>
      <c r="E225" s="14">
        <v>54099.63</v>
      </c>
      <c r="F225" s="13">
        <f t="shared" si="44"/>
        <v>1.3618929802883226E-4</v>
      </c>
      <c r="G225" s="15">
        <f t="shared" si="29"/>
        <v>563.53781249999997</v>
      </c>
      <c r="M225" s="16"/>
      <c r="N225" s="16"/>
      <c r="O225" s="16"/>
    </row>
    <row r="226" spans="1:15" ht="13.5" customHeight="1" x14ac:dyDescent="0.3">
      <c r="A226" s="2" t="s">
        <v>36</v>
      </c>
      <c r="B226" s="11">
        <v>20181</v>
      </c>
      <c r="C226" s="12">
        <v>71</v>
      </c>
      <c r="D226" s="13">
        <f t="shared" si="43"/>
        <v>2.095693497446796E-3</v>
      </c>
      <c r="E226" s="14">
        <v>26751.19</v>
      </c>
      <c r="F226" s="13">
        <f t="shared" si="44"/>
        <v>7.8548477133856683E-5</v>
      </c>
      <c r="G226" s="15">
        <f t="shared" si="29"/>
        <v>376.77732394366194</v>
      </c>
      <c r="M226" s="16"/>
      <c r="N226" s="16"/>
      <c r="O226" s="16"/>
    </row>
    <row r="227" spans="1:15" ht="13.5" customHeight="1" x14ac:dyDescent="0.3">
      <c r="A227" s="2" t="s">
        <v>36</v>
      </c>
      <c r="B227" s="11">
        <v>20182</v>
      </c>
      <c r="C227" s="12">
        <v>86</v>
      </c>
      <c r="D227" s="13">
        <f t="shared" si="43"/>
        <v>2.2381844680408078E-3</v>
      </c>
      <c r="E227" s="14">
        <v>35226.99</v>
      </c>
      <c r="F227" s="13">
        <f t="shared" si="44"/>
        <v>8.9581335549241193E-5</v>
      </c>
      <c r="G227" s="15">
        <f t="shared" si="29"/>
        <v>409.61616279069767</v>
      </c>
      <c r="M227" s="16"/>
      <c r="N227" s="16"/>
      <c r="O227" s="16"/>
    </row>
    <row r="228" spans="1:15" ht="13.5" customHeight="1" x14ac:dyDescent="0.3">
      <c r="A228" s="2" t="s">
        <v>36</v>
      </c>
      <c r="B228" s="11">
        <v>20191</v>
      </c>
      <c r="C228" s="12">
        <v>68</v>
      </c>
      <c r="D228" s="13">
        <f t="shared" si="43"/>
        <v>1.9916234660106026E-3</v>
      </c>
      <c r="E228" s="14">
        <v>30459</v>
      </c>
      <c r="F228" s="13">
        <f t="shared" si="44"/>
        <v>8.7642946666413458E-5</v>
      </c>
      <c r="G228" s="15">
        <f t="shared" si="29"/>
        <v>447.9264705882353</v>
      </c>
      <c r="M228" s="16"/>
      <c r="N228" s="16"/>
      <c r="O228" s="16"/>
    </row>
    <row r="229" spans="1:15" ht="13.5" customHeight="1" x14ac:dyDescent="0.3">
      <c r="A229" s="2" t="s">
        <v>36</v>
      </c>
      <c r="B229" s="11">
        <v>20192</v>
      </c>
      <c r="C229" s="12">
        <v>84</v>
      </c>
      <c r="D229" s="13">
        <f t="shared" si="43"/>
        <v>2.1503174278107722E-3</v>
      </c>
      <c r="E229" s="14">
        <v>32537.21</v>
      </c>
      <c r="F229" s="13">
        <f t="shared" si="44"/>
        <v>8.2398951723072726E-5</v>
      </c>
      <c r="G229" s="15">
        <f t="shared" si="29"/>
        <v>387.34773809523807</v>
      </c>
      <c r="M229" s="16"/>
      <c r="N229" s="16"/>
      <c r="O229" s="16"/>
    </row>
    <row r="230" spans="1:15" ht="13.5" customHeight="1" x14ac:dyDescent="0.3">
      <c r="A230" s="2" t="s">
        <v>36</v>
      </c>
      <c r="B230" s="11">
        <v>20201</v>
      </c>
      <c r="C230" s="12">
        <v>49</v>
      </c>
      <c r="D230" s="13">
        <f t="shared" si="43"/>
        <v>2.4930043245993388E-3</v>
      </c>
      <c r="E230" s="14">
        <v>19382.18</v>
      </c>
      <c r="F230" s="13">
        <f t="shared" si="44"/>
        <v>8.4078831659581836E-5</v>
      </c>
      <c r="G230" s="15">
        <f t="shared" si="29"/>
        <v>395.55469387755102</v>
      </c>
      <c r="M230" s="16"/>
      <c r="N230" s="16"/>
      <c r="O230" s="16"/>
    </row>
    <row r="231" spans="1:15" ht="13.5" customHeight="1" x14ac:dyDescent="0.3">
      <c r="A231" s="2" t="s">
        <v>36</v>
      </c>
      <c r="B231" s="11">
        <v>20202</v>
      </c>
      <c r="C231" s="12">
        <v>49</v>
      </c>
      <c r="D231" s="13">
        <f t="shared" si="43"/>
        <v>1.9746917062948336E-3</v>
      </c>
      <c r="E231" s="14">
        <v>12634.01</v>
      </c>
      <c r="F231" s="13">
        <f t="shared" si="44"/>
        <v>4.4242753220347545E-5</v>
      </c>
      <c r="G231" s="15">
        <f t="shared" ref="G231:G306" si="45">E231/C231</f>
        <v>257.83693877551019</v>
      </c>
      <c r="M231" s="16"/>
      <c r="N231" s="16"/>
      <c r="O231" s="16"/>
    </row>
    <row r="232" spans="1:15" ht="13.5" customHeight="1" x14ac:dyDescent="0.3">
      <c r="A232" s="2" t="s">
        <v>36</v>
      </c>
      <c r="B232" s="11">
        <v>20211</v>
      </c>
      <c r="C232" s="12">
        <v>43</v>
      </c>
      <c r="D232" s="13">
        <f t="shared" si="43"/>
        <v>2.3236962982977572E-3</v>
      </c>
      <c r="E232" s="14">
        <v>18164.16</v>
      </c>
      <c r="F232" s="13">
        <f t="shared" si="44"/>
        <v>8.975454684557549E-5</v>
      </c>
      <c r="G232" s="15">
        <f t="shared" si="45"/>
        <v>422.42232558139534</v>
      </c>
      <c r="M232" s="16"/>
      <c r="N232" s="16"/>
      <c r="O232" s="16"/>
    </row>
    <row r="233" spans="1:15" ht="13.5" customHeight="1" x14ac:dyDescent="0.3">
      <c r="A233" s="2" t="s">
        <v>36</v>
      </c>
      <c r="B233" s="11">
        <v>20212</v>
      </c>
      <c r="C233" s="12">
        <v>63</v>
      </c>
      <c r="D233" s="13">
        <f t="shared" si="43"/>
        <v>2.1910757138385558E-3</v>
      </c>
      <c r="E233" s="14">
        <v>18043.03</v>
      </c>
      <c r="F233" s="13">
        <f t="shared" si="44"/>
        <v>5.7430030665390106E-5</v>
      </c>
      <c r="G233" s="15">
        <f t="shared" si="45"/>
        <v>286.39730158730157</v>
      </c>
      <c r="M233" s="16"/>
      <c r="N233" s="16"/>
      <c r="O233" s="16"/>
    </row>
    <row r="234" spans="1:15" ht="13.5" customHeight="1" x14ac:dyDescent="0.3">
      <c r="A234" s="2" t="s">
        <v>36</v>
      </c>
      <c r="B234" s="11">
        <v>20221</v>
      </c>
      <c r="C234" s="12">
        <v>50</v>
      </c>
      <c r="D234" s="13">
        <f t="shared" si="43"/>
        <v>1.9339367215904695E-3</v>
      </c>
      <c r="E234" s="14">
        <v>12827.24</v>
      </c>
      <c r="F234" s="13">
        <f t="shared" si="44"/>
        <v>5.0007294300874026E-5</v>
      </c>
      <c r="G234" s="15">
        <f t="shared" si="45"/>
        <v>256.54480000000001</v>
      </c>
      <c r="M234" s="16"/>
      <c r="N234" s="16"/>
      <c r="O234" s="16"/>
    </row>
    <row r="235" spans="1:15" ht="13.5" customHeight="1" x14ac:dyDescent="0.3">
      <c r="A235" s="2" t="s">
        <v>36</v>
      </c>
      <c r="B235" s="11">
        <v>20222</v>
      </c>
      <c r="C235" s="12">
        <v>44</v>
      </c>
      <c r="D235" s="13">
        <f t="shared" si="43"/>
        <v>1.4193090545466275E-3</v>
      </c>
      <c r="E235" s="14">
        <v>14636.79</v>
      </c>
      <c r="F235" s="13">
        <f t="shared" si="44"/>
        <v>4.4758797916056071E-5</v>
      </c>
      <c r="G235" s="15">
        <f t="shared" si="45"/>
        <v>332.65431818181821</v>
      </c>
      <c r="M235" s="16"/>
      <c r="N235" s="16"/>
      <c r="O235" s="16"/>
    </row>
    <row r="236" spans="1:15" ht="13.5" customHeight="1" x14ac:dyDescent="0.3">
      <c r="A236" s="2" t="s">
        <v>36</v>
      </c>
      <c r="B236" s="11">
        <v>20231</v>
      </c>
      <c r="C236" s="12">
        <v>56</v>
      </c>
      <c r="D236" s="13">
        <f t="shared" si="43"/>
        <v>1.884189630227785E-3</v>
      </c>
      <c r="E236" s="14">
        <v>14800.5</v>
      </c>
      <c r="F236" s="13">
        <f t="shared" si="44"/>
        <v>5.2299693304174211E-5</v>
      </c>
      <c r="G236" s="15">
        <f t="shared" si="45"/>
        <v>264.29464285714283</v>
      </c>
      <c r="M236" s="16"/>
      <c r="N236" s="16"/>
      <c r="O236" s="16"/>
    </row>
    <row r="237" spans="1:15" ht="13.5" customHeight="1" x14ac:dyDescent="0.3">
      <c r="A237" s="2" t="s">
        <v>36</v>
      </c>
      <c r="B237" s="11">
        <v>20232</v>
      </c>
      <c r="C237" s="12">
        <v>73</v>
      </c>
      <c r="D237" s="13">
        <f t="shared" si="43"/>
        <v>2.0834522518408585E-3</v>
      </c>
      <c r="E237" s="14">
        <v>27015.75</v>
      </c>
      <c r="F237" s="13">
        <f t="shared" si="44"/>
        <v>8.4411496001363912E-5</v>
      </c>
      <c r="G237" s="15">
        <f t="shared" si="45"/>
        <v>370.07876712328766</v>
      </c>
      <c r="M237" s="16"/>
      <c r="N237" s="16"/>
      <c r="O237" s="16"/>
    </row>
    <row r="238" spans="1:15" ht="13.5" customHeight="1" x14ac:dyDescent="0.3">
      <c r="A238" s="2" t="s">
        <v>36</v>
      </c>
      <c r="B238" s="11">
        <v>20241</v>
      </c>
      <c r="C238" s="12">
        <v>28</v>
      </c>
      <c r="D238" s="13">
        <f t="shared" si="43"/>
        <v>8.6598830915782634E-4</v>
      </c>
      <c r="E238" s="14">
        <v>11856.51</v>
      </c>
      <c r="F238" s="13">
        <f t="shared" si="44"/>
        <v>4.533811320280348E-5</v>
      </c>
      <c r="G238" s="15">
        <f t="shared" si="45"/>
        <v>423.44678571428574</v>
      </c>
      <c r="M238" s="16"/>
      <c r="N238" s="16"/>
      <c r="O238" s="16"/>
    </row>
    <row r="239" spans="1:15" ht="13.5" customHeight="1" x14ac:dyDescent="0.3">
      <c r="A239" s="2" t="s">
        <v>36</v>
      </c>
      <c r="B239" s="11">
        <v>20242</v>
      </c>
      <c r="C239" s="12">
        <v>40</v>
      </c>
      <c r="D239" s="13">
        <f t="shared" si="43"/>
        <v>1.0946907498631637E-3</v>
      </c>
      <c r="E239" s="14">
        <v>16795.09</v>
      </c>
      <c r="F239" s="13">
        <f t="shared" si="44"/>
        <v>6.2222349044401904E-5</v>
      </c>
      <c r="G239" s="15">
        <f t="shared" si="45"/>
        <v>419.87725</v>
      </c>
      <c r="M239" s="16"/>
      <c r="N239" s="16"/>
      <c r="O239" s="16"/>
    </row>
    <row r="240" spans="1:15" ht="13.5" customHeight="1" x14ac:dyDescent="0.3">
      <c r="A240" s="2" t="s">
        <v>36</v>
      </c>
      <c r="B240" s="11">
        <v>20251</v>
      </c>
      <c r="C240" s="12">
        <v>29</v>
      </c>
      <c r="D240" s="13">
        <f t="shared" si="43"/>
        <v>8.8457784285017084E-4</v>
      </c>
      <c r="E240" s="14">
        <v>12515.72</v>
      </c>
      <c r="F240" s="13">
        <f t="shared" si="44"/>
        <v>6.4407488898891689E-5</v>
      </c>
      <c r="G240" s="15">
        <f t="shared" ref="G240" si="46">E240/C240</f>
        <v>431.57655172413791</v>
      </c>
      <c r="M240" s="16"/>
      <c r="N240" s="16"/>
      <c r="O240" s="16"/>
    </row>
    <row r="241" spans="1:15" ht="13.5" customHeight="1" x14ac:dyDescent="0.3">
      <c r="A241" s="2" t="s">
        <v>36</v>
      </c>
      <c r="B241" s="11">
        <v>20252</v>
      </c>
      <c r="C241" s="12">
        <v>18</v>
      </c>
      <c r="D241" s="13">
        <f t="shared" si="43"/>
        <v>5.0919377652050915E-4</v>
      </c>
      <c r="E241" s="14">
        <v>5729.21</v>
      </c>
      <c r="F241" s="13">
        <f t="shared" si="44"/>
        <v>4.1658588485160132E-5</v>
      </c>
      <c r="G241" s="15">
        <f t="shared" ref="G241" si="47">E241/C241</f>
        <v>318.28944444444443</v>
      </c>
      <c r="M241" s="16"/>
      <c r="N241" s="16"/>
      <c r="O241" s="16"/>
    </row>
    <row r="242" spans="1:15" ht="13.5" customHeight="1" x14ac:dyDescent="0.3">
      <c r="A242" s="2" t="s">
        <v>36</v>
      </c>
      <c r="B242" s="11">
        <v>20261</v>
      </c>
      <c r="C242" s="12">
        <v>2</v>
      </c>
      <c r="D242" s="13">
        <f t="shared" si="43"/>
        <v>1.0637732035530025E-4</v>
      </c>
      <c r="E242" s="14">
        <v>769.5</v>
      </c>
      <c r="F242" s="13">
        <f t="shared" si="44"/>
        <v>2.4616073829032788E-5</v>
      </c>
      <c r="G242" s="15">
        <f t="shared" ref="G242" si="48">E242/C242</f>
        <v>384.75</v>
      </c>
      <c r="M242" s="16"/>
      <c r="N242" s="16"/>
      <c r="O242" s="16"/>
    </row>
    <row r="243" spans="1:15" ht="13.5" customHeight="1" x14ac:dyDescent="0.3">
      <c r="A243" s="2" t="s">
        <v>37</v>
      </c>
      <c r="B243" s="11">
        <v>20131</v>
      </c>
      <c r="C243" s="12">
        <v>4291</v>
      </c>
      <c r="D243" s="13">
        <f t="shared" ref="D243:D269" si="49">C243/C345</f>
        <v>0.15784439948501011</v>
      </c>
      <c r="E243" s="14">
        <v>14909070.689999999</v>
      </c>
      <c r="F243" s="13">
        <f t="shared" ref="F243:F269" si="50">E243/E345</f>
        <v>5.2388819871222167E-2</v>
      </c>
      <c r="G243" s="15">
        <f t="shared" si="45"/>
        <v>3474.4979468655324</v>
      </c>
      <c r="M243" s="16"/>
      <c r="N243" s="16"/>
      <c r="O243" s="16"/>
    </row>
    <row r="244" spans="1:15" ht="13.5" customHeight="1" x14ac:dyDescent="0.3">
      <c r="A244" s="2" t="s">
        <v>37</v>
      </c>
      <c r="B244" s="11">
        <v>20132</v>
      </c>
      <c r="C244" s="12">
        <v>5360</v>
      </c>
      <c r="D244" s="13">
        <f t="shared" si="49"/>
        <v>0.16287337810325442</v>
      </c>
      <c r="E244" s="14">
        <v>17793657.93</v>
      </c>
      <c r="F244" s="13">
        <f t="shared" si="50"/>
        <v>5.0675561183789179E-2</v>
      </c>
      <c r="G244" s="15">
        <f t="shared" si="45"/>
        <v>3319.7123003731344</v>
      </c>
      <c r="M244" s="16"/>
      <c r="N244" s="16"/>
      <c r="O244" s="16"/>
    </row>
    <row r="245" spans="1:15" ht="13.5" customHeight="1" x14ac:dyDescent="0.3">
      <c r="A245" s="2" t="s">
        <v>37</v>
      </c>
      <c r="B245" s="11">
        <v>20141</v>
      </c>
      <c r="C245" s="12">
        <v>4639</v>
      </c>
      <c r="D245" s="13">
        <f t="shared" si="49"/>
        <v>0.15837088624880513</v>
      </c>
      <c r="E245" s="14">
        <v>15407367.16</v>
      </c>
      <c r="F245" s="13">
        <f t="shared" si="50"/>
        <v>4.9851315346028921E-2</v>
      </c>
      <c r="G245" s="15">
        <f t="shared" si="45"/>
        <v>3321.2690579866353</v>
      </c>
      <c r="M245" s="16"/>
      <c r="N245" s="16"/>
      <c r="O245" s="16"/>
    </row>
    <row r="246" spans="1:15" ht="13.5" customHeight="1" x14ac:dyDescent="0.3">
      <c r="A246" s="2" t="s">
        <v>37</v>
      </c>
      <c r="B246" s="11">
        <v>20142</v>
      </c>
      <c r="C246" s="12">
        <v>5423</v>
      </c>
      <c r="D246" s="13">
        <f t="shared" si="49"/>
        <v>0.17127787252858315</v>
      </c>
      <c r="E246" s="14">
        <v>18774069.199999999</v>
      </c>
      <c r="F246" s="13">
        <f t="shared" si="50"/>
        <v>5.1476841381019746E-2</v>
      </c>
      <c r="G246" s="15">
        <f t="shared" si="45"/>
        <v>3461.9342061589523</v>
      </c>
      <c r="M246" s="16"/>
      <c r="N246" s="16"/>
      <c r="O246" s="16"/>
    </row>
    <row r="247" spans="1:15" ht="13.5" customHeight="1" x14ac:dyDescent="0.3">
      <c r="A247" s="2" t="s">
        <v>37</v>
      </c>
      <c r="B247" s="11">
        <v>20151</v>
      </c>
      <c r="C247" s="12">
        <v>5037</v>
      </c>
      <c r="D247" s="13">
        <f t="shared" si="49"/>
        <v>0.16012334297612615</v>
      </c>
      <c r="E247" s="14">
        <v>14301972.01</v>
      </c>
      <c r="F247" s="13">
        <f t="shared" si="50"/>
        <v>4.2182783734451591E-2</v>
      </c>
      <c r="G247" s="15">
        <f t="shared" si="45"/>
        <v>2839.3829680365297</v>
      </c>
      <c r="M247" s="16"/>
      <c r="N247" s="16"/>
      <c r="O247" s="16"/>
    </row>
    <row r="248" spans="1:15" ht="13.5" customHeight="1" x14ac:dyDescent="0.3">
      <c r="A248" s="2" t="s">
        <v>37</v>
      </c>
      <c r="B248" s="11">
        <v>20152</v>
      </c>
      <c r="C248" s="12">
        <v>6248</v>
      </c>
      <c r="D248" s="13">
        <f t="shared" si="49"/>
        <v>0.1782291191236878</v>
      </c>
      <c r="E248" s="14">
        <v>20311222.600000001</v>
      </c>
      <c r="F248" s="13">
        <f t="shared" si="50"/>
        <v>4.8270535799766943E-2</v>
      </c>
      <c r="G248" s="15">
        <f t="shared" si="45"/>
        <v>3250.8358834827145</v>
      </c>
      <c r="M248" s="16"/>
      <c r="N248" s="16"/>
      <c r="O248" s="16"/>
    </row>
    <row r="249" spans="1:15" ht="13.5" customHeight="1" x14ac:dyDescent="0.3">
      <c r="A249" s="2" t="s">
        <v>38</v>
      </c>
      <c r="B249" s="11">
        <v>20161</v>
      </c>
      <c r="C249" s="12">
        <v>1928</v>
      </c>
      <c r="D249" s="13">
        <f t="shared" si="49"/>
        <v>5.9273834045562149E-2</v>
      </c>
      <c r="E249" s="14">
        <v>1017887.01</v>
      </c>
      <c r="F249" s="13">
        <f t="shared" si="50"/>
        <v>2.7058574060852113E-3</v>
      </c>
      <c r="G249" s="15">
        <f t="shared" si="45"/>
        <v>527.94969398340254</v>
      </c>
      <c r="M249" s="16"/>
      <c r="N249" s="16"/>
      <c r="O249" s="16"/>
    </row>
    <row r="250" spans="1:15" ht="13.5" customHeight="1" x14ac:dyDescent="0.3">
      <c r="A250" s="2" t="s">
        <v>38</v>
      </c>
      <c r="B250" s="11">
        <v>20162</v>
      </c>
      <c r="C250" s="12">
        <v>2460</v>
      </c>
      <c r="D250" s="13">
        <f t="shared" si="49"/>
        <v>6.4401277553798625E-2</v>
      </c>
      <c r="E250" s="14">
        <v>1265493.97</v>
      </c>
      <c r="F250" s="13">
        <f t="shared" si="50"/>
        <v>3.070969567327146E-3</v>
      </c>
      <c r="G250" s="15">
        <f t="shared" si="45"/>
        <v>514.42844308943086</v>
      </c>
      <c r="M250" s="16"/>
      <c r="N250" s="16"/>
      <c r="O250" s="16"/>
    </row>
    <row r="251" spans="1:15" ht="13.5" customHeight="1" x14ac:dyDescent="0.3">
      <c r="A251" s="2" t="s">
        <v>38</v>
      </c>
      <c r="B251" s="11">
        <v>20171</v>
      </c>
      <c r="C251" s="12">
        <v>2046</v>
      </c>
      <c r="D251" s="13">
        <f t="shared" si="49"/>
        <v>6.086387434554974E-2</v>
      </c>
      <c r="E251" s="14">
        <v>1015962</v>
      </c>
      <c r="F251" s="13">
        <f t="shared" si="50"/>
        <v>2.9907891612949095E-3</v>
      </c>
      <c r="G251" s="15">
        <f t="shared" si="45"/>
        <v>496.56011730205279</v>
      </c>
      <c r="M251" s="16"/>
      <c r="N251" s="16"/>
      <c r="O251" s="16"/>
    </row>
    <row r="252" spans="1:15" ht="13.5" customHeight="1" x14ac:dyDescent="0.3">
      <c r="A252" s="2" t="s">
        <v>38</v>
      </c>
      <c r="B252" s="11">
        <v>20172</v>
      </c>
      <c r="C252" s="12">
        <v>1982</v>
      </c>
      <c r="D252" s="13">
        <f t="shared" si="49"/>
        <v>5.0876607541648487E-2</v>
      </c>
      <c r="E252" s="14">
        <v>1005430.06</v>
      </c>
      <c r="F252" s="13">
        <f t="shared" si="50"/>
        <v>2.5310489940224496E-3</v>
      </c>
      <c r="G252" s="15">
        <f t="shared" si="45"/>
        <v>507.28055499495463</v>
      </c>
      <c r="M252" s="16"/>
      <c r="N252" s="16"/>
      <c r="O252" s="16"/>
    </row>
    <row r="253" spans="1:15" ht="13.5" customHeight="1" x14ac:dyDescent="0.3">
      <c r="A253" s="2" t="s">
        <v>38</v>
      </c>
      <c r="B253" s="11">
        <v>20181</v>
      </c>
      <c r="C253" s="12">
        <v>1550</v>
      </c>
      <c r="D253" s="13">
        <f t="shared" si="49"/>
        <v>4.575105522595118E-2</v>
      </c>
      <c r="E253" s="14">
        <v>819058.01</v>
      </c>
      <c r="F253" s="13">
        <f t="shared" si="50"/>
        <v>2.404968129260312E-3</v>
      </c>
      <c r="G253" s="15">
        <f t="shared" si="45"/>
        <v>528.4245225806452</v>
      </c>
      <c r="M253" s="16"/>
      <c r="N253" s="16"/>
      <c r="O253" s="16"/>
    </row>
    <row r="254" spans="1:15" ht="13.5" customHeight="1" x14ac:dyDescent="0.3">
      <c r="A254" s="2" t="s">
        <v>38</v>
      </c>
      <c r="B254" s="11">
        <v>20182</v>
      </c>
      <c r="C254" s="12">
        <v>1752</v>
      </c>
      <c r="D254" s="13">
        <f t="shared" si="49"/>
        <v>4.5596502186133668E-2</v>
      </c>
      <c r="E254" s="14">
        <v>880703.57</v>
      </c>
      <c r="F254" s="13">
        <f t="shared" si="50"/>
        <v>2.2396066772547023E-3</v>
      </c>
      <c r="G254" s="15">
        <f t="shared" si="45"/>
        <v>502.68468607305931</v>
      </c>
      <c r="M254" s="16"/>
      <c r="N254" s="16"/>
      <c r="O254" s="16"/>
    </row>
    <row r="255" spans="1:15" ht="13.5" customHeight="1" x14ac:dyDescent="0.3">
      <c r="A255" s="2" t="s">
        <v>38</v>
      </c>
      <c r="B255" s="11">
        <v>20191</v>
      </c>
      <c r="C255" s="12">
        <v>1422</v>
      </c>
      <c r="D255" s="13">
        <f t="shared" si="49"/>
        <v>4.16483613039276E-2</v>
      </c>
      <c r="E255" s="14">
        <v>828927.32</v>
      </c>
      <c r="F255" s="13">
        <f t="shared" si="50"/>
        <v>2.3851614595716548E-3</v>
      </c>
      <c r="G255" s="15">
        <f t="shared" si="45"/>
        <v>582.9306047819972</v>
      </c>
      <c r="M255" s="16"/>
      <c r="N255" s="16"/>
      <c r="O255" s="16"/>
    </row>
    <row r="256" spans="1:15" ht="13.5" customHeight="1" x14ac:dyDescent="0.3">
      <c r="A256" s="2" t="s">
        <v>38</v>
      </c>
      <c r="B256" s="11">
        <v>20192</v>
      </c>
      <c r="C256" s="12">
        <v>1576</v>
      </c>
      <c r="D256" s="13">
        <f t="shared" si="49"/>
        <v>4.0344050788449722E-2</v>
      </c>
      <c r="E256" s="14">
        <v>798772.69</v>
      </c>
      <c r="F256" s="13">
        <f t="shared" si="50"/>
        <v>2.0228542127926439E-3</v>
      </c>
      <c r="G256" s="15">
        <f t="shared" si="45"/>
        <v>506.83546319796949</v>
      </c>
      <c r="M256" s="16"/>
      <c r="N256" s="16"/>
      <c r="O256" s="16"/>
    </row>
    <row r="257" spans="1:15" ht="13.5" customHeight="1" x14ac:dyDescent="0.3">
      <c r="A257" s="2" t="s">
        <v>38</v>
      </c>
      <c r="B257" s="11">
        <v>20201</v>
      </c>
      <c r="C257" s="12">
        <v>860</v>
      </c>
      <c r="D257" s="13">
        <f t="shared" si="49"/>
        <v>4.375476977868227E-2</v>
      </c>
      <c r="E257" s="14">
        <v>518945.5</v>
      </c>
      <c r="F257" s="13">
        <f t="shared" si="50"/>
        <v>2.2511570594740903E-3</v>
      </c>
      <c r="G257" s="15">
        <f t="shared" si="45"/>
        <v>603.42499999999995</v>
      </c>
      <c r="M257" s="16"/>
      <c r="N257" s="16"/>
      <c r="O257" s="16"/>
    </row>
    <row r="258" spans="1:15" ht="13.5" customHeight="1" x14ac:dyDescent="0.3">
      <c r="A258" s="2" t="s">
        <v>38</v>
      </c>
      <c r="B258" s="11">
        <v>20202</v>
      </c>
      <c r="C258" s="12">
        <v>1083</v>
      </c>
      <c r="D258" s="13">
        <f t="shared" si="49"/>
        <v>4.3644716692189896E-2</v>
      </c>
      <c r="E258" s="14">
        <v>643503.86</v>
      </c>
      <c r="F258" s="13">
        <f t="shared" si="50"/>
        <v>2.2534715798326163E-3</v>
      </c>
      <c r="G258" s="15">
        <f t="shared" si="45"/>
        <v>594.18638965835646</v>
      </c>
      <c r="M258" s="16"/>
      <c r="N258" s="16"/>
      <c r="O258" s="16"/>
    </row>
    <row r="259" spans="1:15" ht="13.5" customHeight="1" x14ac:dyDescent="0.3">
      <c r="A259" s="2" t="s">
        <v>38</v>
      </c>
      <c r="B259" s="11">
        <v>20211</v>
      </c>
      <c r="C259" s="12">
        <v>890</v>
      </c>
      <c r="D259" s="13">
        <f t="shared" si="49"/>
        <v>4.8095109429883813E-2</v>
      </c>
      <c r="E259" s="14">
        <v>519738.01</v>
      </c>
      <c r="F259" s="13">
        <f t="shared" si="50"/>
        <v>2.5681809434607039E-3</v>
      </c>
      <c r="G259" s="15">
        <f t="shared" si="45"/>
        <v>583.97529213483142</v>
      </c>
      <c r="M259" s="16"/>
      <c r="N259" s="16"/>
      <c r="O259" s="16"/>
    </row>
    <row r="260" spans="1:15" ht="13.5" customHeight="1" x14ac:dyDescent="0.3">
      <c r="A260" s="2" t="s">
        <v>38</v>
      </c>
      <c r="B260" s="11">
        <v>20212</v>
      </c>
      <c r="C260" s="12">
        <v>1539</v>
      </c>
      <c r="D260" s="13">
        <f t="shared" si="49"/>
        <v>5.3524849580913296E-2</v>
      </c>
      <c r="E260" s="14">
        <v>899775.04</v>
      </c>
      <c r="F260" s="13">
        <f t="shared" si="50"/>
        <v>2.8639373840841928E-3</v>
      </c>
      <c r="G260" s="15">
        <f t="shared" si="45"/>
        <v>584.6491487979207</v>
      </c>
      <c r="M260" s="16"/>
      <c r="N260" s="16"/>
      <c r="O260" s="16"/>
    </row>
    <row r="261" spans="1:15" ht="13.5" customHeight="1" x14ac:dyDescent="0.3">
      <c r="A261" s="2" t="s">
        <v>38</v>
      </c>
      <c r="B261" s="11">
        <v>20221</v>
      </c>
      <c r="C261" s="12">
        <v>1287</v>
      </c>
      <c r="D261" s="13">
        <f t="shared" si="49"/>
        <v>4.9779531213738688E-2</v>
      </c>
      <c r="E261" s="14">
        <v>768746.09</v>
      </c>
      <c r="F261" s="13">
        <f t="shared" si="50"/>
        <v>2.9969745608000001E-3</v>
      </c>
      <c r="G261" s="15">
        <f t="shared" si="45"/>
        <v>597.31630924630917</v>
      </c>
      <c r="M261" s="16"/>
      <c r="N261" s="16"/>
      <c r="O261" s="16"/>
    </row>
    <row r="262" spans="1:15" ht="13.5" customHeight="1" x14ac:dyDescent="0.3">
      <c r="A262" s="2" t="s">
        <v>38</v>
      </c>
      <c r="B262" s="11">
        <v>20222</v>
      </c>
      <c r="C262" s="12">
        <v>1629</v>
      </c>
      <c r="D262" s="13">
        <f t="shared" si="49"/>
        <v>5.2546692042192186E-2</v>
      </c>
      <c r="E262" s="14">
        <v>952982.75</v>
      </c>
      <c r="F262" s="13">
        <f t="shared" si="50"/>
        <v>2.9141883107387193E-3</v>
      </c>
      <c r="G262" s="15">
        <f t="shared" si="45"/>
        <v>585.01089625537145</v>
      </c>
      <c r="M262" s="16"/>
      <c r="N262" s="16"/>
      <c r="O262" s="16"/>
    </row>
    <row r="263" spans="1:15" ht="13.5" customHeight="1" x14ac:dyDescent="0.3">
      <c r="A263" s="2" t="s">
        <v>38</v>
      </c>
      <c r="B263" s="11">
        <v>20231</v>
      </c>
      <c r="C263" s="12">
        <v>1414</v>
      </c>
      <c r="D263" s="13">
        <f t="shared" si="49"/>
        <v>4.7575788163251573E-2</v>
      </c>
      <c r="E263" s="14">
        <v>785042.91</v>
      </c>
      <c r="F263" s="13">
        <f t="shared" si="50"/>
        <v>2.7740619184227857E-3</v>
      </c>
      <c r="G263" s="15">
        <f t="shared" si="45"/>
        <v>555.19300565770868</v>
      </c>
      <c r="M263" s="16"/>
      <c r="N263" s="16"/>
      <c r="O263" s="16"/>
    </row>
    <row r="264" spans="1:15" ht="13.5" customHeight="1" x14ac:dyDescent="0.3">
      <c r="A264" s="2" t="s">
        <v>38</v>
      </c>
      <c r="B264" s="11">
        <v>20232</v>
      </c>
      <c r="C264" s="12">
        <v>1643</v>
      </c>
      <c r="D264" s="13">
        <f t="shared" si="49"/>
        <v>4.6891945887322338E-2</v>
      </c>
      <c r="E264" s="14">
        <v>853896.95</v>
      </c>
      <c r="F264" s="13">
        <f t="shared" si="50"/>
        <v>2.6680258360586634E-3</v>
      </c>
      <c r="G264" s="15">
        <f t="shared" si="45"/>
        <v>519.7181679853926</v>
      </c>
      <c r="M264" s="16"/>
      <c r="N264" s="16"/>
      <c r="O264" s="16"/>
    </row>
    <row r="265" spans="1:15" ht="13.5" customHeight="1" x14ac:dyDescent="0.3">
      <c r="A265" s="2" t="s">
        <v>38</v>
      </c>
      <c r="B265" s="11">
        <v>20241</v>
      </c>
      <c r="C265" s="12">
        <v>1377</v>
      </c>
      <c r="D265" s="13">
        <f t="shared" si="49"/>
        <v>4.2588067918225961E-2</v>
      </c>
      <c r="E265" s="14">
        <v>627088.17000000004</v>
      </c>
      <c r="F265" s="13">
        <f t="shared" si="50"/>
        <v>2.3979226972860373E-3</v>
      </c>
      <c r="G265" s="15">
        <f t="shared" si="45"/>
        <v>455.40172113289765</v>
      </c>
      <c r="M265" s="16"/>
      <c r="N265" s="16"/>
      <c r="O265" s="16"/>
    </row>
    <row r="266" spans="1:15" ht="13.5" customHeight="1" x14ac:dyDescent="0.3">
      <c r="A266" s="2" t="s">
        <v>38</v>
      </c>
      <c r="B266" s="11">
        <v>20242</v>
      </c>
      <c r="C266" s="12">
        <v>1505</v>
      </c>
      <c r="D266" s="13">
        <f t="shared" si="49"/>
        <v>4.1187739463601533E-2</v>
      </c>
      <c r="E266" s="14">
        <v>654203.67000000004</v>
      </c>
      <c r="F266" s="13">
        <f t="shared" si="50"/>
        <v>2.4236898463103631E-3</v>
      </c>
      <c r="G266" s="15">
        <f t="shared" si="45"/>
        <v>434.68682392026579</v>
      </c>
      <c r="M266" s="16"/>
      <c r="N266" s="16"/>
      <c r="O266" s="16"/>
    </row>
    <row r="267" spans="1:15" ht="13.5" customHeight="1" x14ac:dyDescent="0.3">
      <c r="A267" s="2" t="s">
        <v>38</v>
      </c>
      <c r="B267" s="11">
        <v>20251</v>
      </c>
      <c r="C267" s="12">
        <v>1125</v>
      </c>
      <c r="D267" s="13">
        <f t="shared" si="49"/>
        <v>3.4315519765739384E-2</v>
      </c>
      <c r="E267" s="14">
        <v>467835.37</v>
      </c>
      <c r="F267" s="13">
        <f t="shared" si="50"/>
        <v>2.4075403891892664E-3</v>
      </c>
      <c r="G267" s="15">
        <f t="shared" ref="G267" si="51">E267/C267</f>
        <v>415.85366222222223</v>
      </c>
      <c r="M267" s="16"/>
      <c r="N267" s="16"/>
      <c r="O267" s="16"/>
    </row>
    <row r="268" spans="1:15" ht="13.5" customHeight="1" x14ac:dyDescent="0.3">
      <c r="A268" s="2" t="s">
        <v>38</v>
      </c>
      <c r="B268" s="11">
        <v>20252</v>
      </c>
      <c r="C268" s="12">
        <v>923</v>
      </c>
      <c r="D268" s="13">
        <f t="shared" si="49"/>
        <v>2.611032531824611E-2</v>
      </c>
      <c r="E268" s="14">
        <v>286766.52</v>
      </c>
      <c r="F268" s="13">
        <f t="shared" si="50"/>
        <v>2.0851545759365503E-3</v>
      </c>
      <c r="G268" s="15">
        <f t="shared" ref="G268" si="52">E268/C268</f>
        <v>310.6896208017335</v>
      </c>
      <c r="M268" s="16"/>
      <c r="N268" s="16"/>
      <c r="O268" s="16"/>
    </row>
    <row r="269" spans="1:15" ht="13.5" customHeight="1" x14ac:dyDescent="0.3">
      <c r="A269" s="2" t="s">
        <v>38</v>
      </c>
      <c r="B269" s="11">
        <v>20261</v>
      </c>
      <c r="C269" s="12">
        <v>104</v>
      </c>
      <c r="D269" s="13">
        <f t="shared" si="49"/>
        <v>5.5316206584756127E-3</v>
      </c>
      <c r="E269" s="14">
        <v>24160.47</v>
      </c>
      <c r="F269" s="13">
        <f t="shared" si="50"/>
        <v>7.7288617708139282E-4</v>
      </c>
      <c r="G269" s="15">
        <f t="shared" ref="G269" si="53">E269/C269</f>
        <v>232.31221153846155</v>
      </c>
      <c r="M269" s="16"/>
      <c r="N269" s="16"/>
      <c r="O269" s="16"/>
    </row>
    <row r="270" spans="1:15" ht="13.5" customHeight="1" x14ac:dyDescent="0.3">
      <c r="A270" s="2" t="s">
        <v>39</v>
      </c>
      <c r="B270" s="11">
        <v>20161</v>
      </c>
      <c r="C270" s="12">
        <v>4181</v>
      </c>
      <c r="D270" s="13">
        <f t="shared" ref="D270:D290" si="54">C270/C351</f>
        <v>0.12853936729486273</v>
      </c>
      <c r="E270" s="14">
        <v>15746807.720000001</v>
      </c>
      <c r="F270" s="13">
        <f t="shared" ref="F270:F290" si="55">E270/E351</f>
        <v>4.1859868406574699E-2</v>
      </c>
      <c r="G270" s="15">
        <f t="shared" si="45"/>
        <v>3766.2778569720163</v>
      </c>
      <c r="M270" s="16"/>
      <c r="N270" s="16"/>
      <c r="O270" s="16"/>
    </row>
    <row r="271" spans="1:15" ht="13.5" customHeight="1" x14ac:dyDescent="0.3">
      <c r="A271" s="2" t="s">
        <v>39</v>
      </c>
      <c r="B271" s="11">
        <v>20162</v>
      </c>
      <c r="C271" s="12">
        <v>4648</v>
      </c>
      <c r="D271" s="13">
        <f t="shared" si="54"/>
        <v>0.1216817634431122</v>
      </c>
      <c r="E271" s="14">
        <v>15167439.85</v>
      </c>
      <c r="F271" s="13">
        <f t="shared" si="55"/>
        <v>3.6806770555860499E-2</v>
      </c>
      <c r="G271" s="15">
        <f t="shared" si="45"/>
        <v>3263.2185563683306</v>
      </c>
      <c r="M271" s="16"/>
      <c r="N271" s="16"/>
      <c r="O271" s="16"/>
    </row>
    <row r="272" spans="1:15" ht="13.5" customHeight="1" x14ac:dyDescent="0.3">
      <c r="A272" s="2" t="s">
        <v>39</v>
      </c>
      <c r="B272" s="11">
        <v>20171</v>
      </c>
      <c r="C272" s="12">
        <v>3754</v>
      </c>
      <c r="D272" s="13">
        <f t="shared" si="54"/>
        <v>0.11167301285102332</v>
      </c>
      <c r="E272" s="14">
        <v>10973415.25</v>
      </c>
      <c r="F272" s="13">
        <f t="shared" si="55"/>
        <v>3.2303542250682868E-2</v>
      </c>
      <c r="G272" s="15">
        <f t="shared" si="45"/>
        <v>2923.1260655301012</v>
      </c>
      <c r="M272" s="16"/>
      <c r="N272" s="16"/>
      <c r="O272" s="16"/>
    </row>
    <row r="273" spans="1:15" ht="13.5" customHeight="1" x14ac:dyDescent="0.3">
      <c r="A273" s="2" t="s">
        <v>39</v>
      </c>
      <c r="B273" s="11">
        <v>20172</v>
      </c>
      <c r="C273" s="12">
        <v>4553</v>
      </c>
      <c r="D273" s="13">
        <f t="shared" si="54"/>
        <v>0.11687244911055779</v>
      </c>
      <c r="E273" s="14">
        <v>13798252.460000001</v>
      </c>
      <c r="F273" s="13">
        <f t="shared" si="55"/>
        <v>3.4735437498408184E-2</v>
      </c>
      <c r="G273" s="15">
        <f t="shared" si="45"/>
        <v>3030.5847704810017</v>
      </c>
      <c r="M273" s="16"/>
      <c r="N273" s="16"/>
      <c r="O273" s="16"/>
    </row>
    <row r="274" spans="1:15" ht="13.5" customHeight="1" x14ac:dyDescent="0.3">
      <c r="A274" s="2" t="s">
        <v>39</v>
      </c>
      <c r="B274" s="11">
        <v>20181</v>
      </c>
      <c r="C274" s="12">
        <v>3736</v>
      </c>
      <c r="D274" s="13">
        <f t="shared" si="54"/>
        <v>0.11027480149945394</v>
      </c>
      <c r="E274" s="14">
        <v>10620255.859999999</v>
      </c>
      <c r="F274" s="13">
        <f t="shared" si="55"/>
        <v>3.1183843581347875E-2</v>
      </c>
      <c r="G274" s="15">
        <f t="shared" si="45"/>
        <v>2842.6809047109205</v>
      </c>
      <c r="M274" s="16"/>
      <c r="N274" s="16"/>
      <c r="O274" s="16"/>
    </row>
    <row r="275" spans="1:15" ht="13.5" customHeight="1" x14ac:dyDescent="0.3">
      <c r="A275" s="2" t="s">
        <v>39</v>
      </c>
      <c r="B275" s="11">
        <v>20182</v>
      </c>
      <c r="C275" s="12">
        <v>4410</v>
      </c>
      <c r="D275" s="13">
        <f t="shared" si="54"/>
        <v>0.11477201748906933</v>
      </c>
      <c r="E275" s="14">
        <v>13610066.23</v>
      </c>
      <c r="F275" s="13">
        <f t="shared" si="55"/>
        <v>3.461005069683859E-2</v>
      </c>
      <c r="G275" s="15">
        <f t="shared" si="45"/>
        <v>3086.1828185941044</v>
      </c>
      <c r="M275" s="16"/>
      <c r="N275" s="16"/>
      <c r="O275" s="16"/>
    </row>
    <row r="276" spans="1:15" ht="13.5" customHeight="1" x14ac:dyDescent="0.3">
      <c r="A276" s="2" t="s">
        <v>39</v>
      </c>
      <c r="B276" s="11">
        <v>20191</v>
      </c>
      <c r="C276" s="12">
        <v>3592</v>
      </c>
      <c r="D276" s="13">
        <f t="shared" si="54"/>
        <v>0.10520458073397182</v>
      </c>
      <c r="E276" s="14">
        <v>10266631.35</v>
      </c>
      <c r="F276" s="13">
        <f t="shared" si="55"/>
        <v>2.9541279222948174E-2</v>
      </c>
      <c r="G276" s="15">
        <f t="shared" si="45"/>
        <v>2858.193582962138</v>
      </c>
      <c r="M276" s="16"/>
      <c r="N276" s="16"/>
      <c r="O276" s="16"/>
    </row>
    <row r="277" spans="1:15" ht="13.5" customHeight="1" x14ac:dyDescent="0.3">
      <c r="A277" s="2" t="s">
        <v>39</v>
      </c>
      <c r="B277" s="11">
        <v>20192</v>
      </c>
      <c r="C277" s="12">
        <v>3961</v>
      </c>
      <c r="D277" s="13">
        <f t="shared" si="54"/>
        <v>0.101397706328077</v>
      </c>
      <c r="E277" s="14">
        <v>12558588.550000001</v>
      </c>
      <c r="F277" s="13">
        <f t="shared" si="55"/>
        <v>3.1804033955012863E-2</v>
      </c>
      <c r="G277" s="15">
        <f t="shared" si="45"/>
        <v>3170.5600984599851</v>
      </c>
      <c r="M277" s="16"/>
      <c r="N277" s="16"/>
      <c r="O277" s="16"/>
    </row>
    <row r="278" spans="1:15" ht="13.5" customHeight="1" x14ac:dyDescent="0.3">
      <c r="A278" s="2" t="s">
        <v>39</v>
      </c>
      <c r="B278" s="11">
        <v>20201</v>
      </c>
      <c r="C278" s="12">
        <v>2237</v>
      </c>
      <c r="D278" s="13">
        <f t="shared" si="54"/>
        <v>0.11381327906385144</v>
      </c>
      <c r="E278" s="14">
        <v>8593961.0999999996</v>
      </c>
      <c r="F278" s="13">
        <f t="shared" si="55"/>
        <v>3.728013095616152E-2</v>
      </c>
      <c r="G278" s="15">
        <f t="shared" si="45"/>
        <v>3841.7349575324092</v>
      </c>
      <c r="M278" s="16"/>
      <c r="N278" s="16"/>
      <c r="O278" s="16"/>
    </row>
    <row r="279" spans="1:15" ht="13.5" customHeight="1" x14ac:dyDescent="0.3">
      <c r="A279" s="2" t="s">
        <v>39</v>
      </c>
      <c r="B279" s="11">
        <v>20202</v>
      </c>
      <c r="C279" s="12">
        <v>2901</v>
      </c>
      <c r="D279" s="13">
        <f t="shared" si="54"/>
        <v>0.11690980897880229</v>
      </c>
      <c r="E279" s="14">
        <v>10266694.029999999</v>
      </c>
      <c r="F279" s="13">
        <f t="shared" si="55"/>
        <v>3.5952703089367932E-2</v>
      </c>
      <c r="G279" s="15">
        <f t="shared" si="45"/>
        <v>3539.0189693209236</v>
      </c>
      <c r="M279" s="16"/>
      <c r="N279" s="16"/>
      <c r="O279" s="16"/>
    </row>
    <row r="280" spans="1:15" ht="13.5" customHeight="1" x14ac:dyDescent="0.3">
      <c r="A280" s="2" t="s">
        <v>39</v>
      </c>
      <c r="B280" s="11">
        <v>20211</v>
      </c>
      <c r="C280" s="12">
        <v>2147</v>
      </c>
      <c r="D280" s="13">
        <f t="shared" si="54"/>
        <v>0.116022696568495</v>
      </c>
      <c r="E280" s="14">
        <v>6719391.1299999999</v>
      </c>
      <c r="F280" s="13">
        <f t="shared" si="55"/>
        <v>3.3202521115830809E-2</v>
      </c>
      <c r="G280" s="15">
        <f t="shared" si="45"/>
        <v>3129.6651746623193</v>
      </c>
      <c r="H280" s="3"/>
      <c r="M280" s="16"/>
      <c r="N280" s="16"/>
      <c r="O280" s="16"/>
    </row>
    <row r="281" spans="1:15" ht="13.5" customHeight="1" x14ac:dyDescent="0.3">
      <c r="A281" s="2" t="s">
        <v>39</v>
      </c>
      <c r="B281" s="11">
        <v>20212</v>
      </c>
      <c r="C281" s="12">
        <v>3349</v>
      </c>
      <c r="D281" s="13">
        <f t="shared" si="54"/>
        <v>0.11647480262929086</v>
      </c>
      <c r="E281" s="14">
        <v>12287216.02</v>
      </c>
      <c r="F281" s="13">
        <f t="shared" si="55"/>
        <v>3.9109572661624604E-2</v>
      </c>
      <c r="G281" s="15">
        <f t="shared" si="45"/>
        <v>3668.9208778739921</v>
      </c>
      <c r="H281" s="3"/>
      <c r="M281" s="16"/>
      <c r="N281" s="16"/>
      <c r="O281" s="16"/>
    </row>
    <row r="282" spans="1:15" ht="13.5" customHeight="1" x14ac:dyDescent="0.3">
      <c r="A282" s="2" t="s">
        <v>39</v>
      </c>
      <c r="B282" s="11">
        <v>20221</v>
      </c>
      <c r="C282" s="12">
        <v>2732</v>
      </c>
      <c r="D282" s="13">
        <f t="shared" si="54"/>
        <v>0.10567030246770326</v>
      </c>
      <c r="E282" s="14">
        <v>8106616.71</v>
      </c>
      <c r="F282" s="13">
        <f t="shared" si="55"/>
        <v>3.1603834308966947E-2</v>
      </c>
      <c r="G282" s="15">
        <f t="shared" si="45"/>
        <v>2967.282836749634</v>
      </c>
      <c r="H282" s="3"/>
      <c r="M282" s="16"/>
      <c r="N282" s="16"/>
      <c r="O282" s="16"/>
    </row>
    <row r="283" spans="1:15" ht="13.5" customHeight="1" x14ac:dyDescent="0.3">
      <c r="A283" s="2" t="s">
        <v>39</v>
      </c>
      <c r="B283" s="11">
        <v>20222</v>
      </c>
      <c r="C283" s="12">
        <v>3561</v>
      </c>
      <c r="D283" s="13">
        <f t="shared" si="54"/>
        <v>0.11486726234637593</v>
      </c>
      <c r="E283" s="14">
        <v>11426303.529999999</v>
      </c>
      <c r="F283" s="13">
        <f t="shared" si="55"/>
        <v>3.4941241257597337E-2</v>
      </c>
      <c r="G283" s="15">
        <f t="shared" si="45"/>
        <v>3208.73449311991</v>
      </c>
      <c r="H283" s="3"/>
      <c r="M283" s="16"/>
      <c r="N283" s="16"/>
      <c r="O283" s="16"/>
    </row>
    <row r="284" spans="1:15" ht="13.5" customHeight="1" x14ac:dyDescent="0.3">
      <c r="A284" s="2" t="s">
        <v>39</v>
      </c>
      <c r="B284" s="11">
        <v>20231</v>
      </c>
      <c r="C284" s="12">
        <v>3167</v>
      </c>
      <c r="D284" s="13">
        <f t="shared" si="54"/>
        <v>0.10655765283806062</v>
      </c>
      <c r="E284" s="14">
        <v>8122310.4400000004</v>
      </c>
      <c r="F284" s="13">
        <f t="shared" si="55"/>
        <v>2.8701350963365582E-2</v>
      </c>
      <c r="G284" s="15">
        <f t="shared" si="45"/>
        <v>2564.6701736659302</v>
      </c>
      <c r="H284" s="3"/>
      <c r="M284" s="16"/>
      <c r="N284" s="16"/>
      <c r="O284" s="16"/>
    </row>
    <row r="285" spans="1:15" ht="13.5" customHeight="1" x14ac:dyDescent="0.3">
      <c r="A285" s="2" t="s">
        <v>39</v>
      </c>
      <c r="B285" s="11">
        <v>20232</v>
      </c>
      <c r="C285" s="12">
        <v>3750</v>
      </c>
      <c r="D285" s="13">
        <f t="shared" si="54"/>
        <v>0.10702665677264685</v>
      </c>
      <c r="E285" s="14">
        <v>9417841.5099999998</v>
      </c>
      <c r="F285" s="13">
        <f t="shared" si="55"/>
        <v>2.9426319497435533E-2</v>
      </c>
      <c r="G285" s="15">
        <f t="shared" si="45"/>
        <v>2511.4244026666665</v>
      </c>
      <c r="H285" s="3"/>
      <c r="M285" s="16"/>
      <c r="N285" s="16"/>
      <c r="O285" s="16"/>
    </row>
    <row r="286" spans="1:15" ht="13.5" customHeight="1" x14ac:dyDescent="0.3">
      <c r="A286" s="2" t="s">
        <v>39</v>
      </c>
      <c r="B286" s="11">
        <v>20241</v>
      </c>
      <c r="C286" s="12">
        <v>3091</v>
      </c>
      <c r="D286" s="13">
        <f t="shared" si="54"/>
        <v>9.5598923700244337E-2</v>
      </c>
      <c r="E286" s="14">
        <v>6639465.9400000004</v>
      </c>
      <c r="F286" s="13">
        <f t="shared" si="55"/>
        <v>2.538865639162604E-2</v>
      </c>
      <c r="G286" s="15">
        <f t="shared" si="45"/>
        <v>2147.9993335490135</v>
      </c>
      <c r="H286" s="3"/>
      <c r="M286" s="16"/>
      <c r="N286" s="16"/>
      <c r="O286" s="16"/>
    </row>
    <row r="287" spans="1:15" ht="13.5" customHeight="1" x14ac:dyDescent="0.3">
      <c r="A287" s="2" t="s">
        <v>39</v>
      </c>
      <c r="B287" s="11">
        <v>20242</v>
      </c>
      <c r="C287" s="12">
        <v>3465</v>
      </c>
      <c r="D287" s="13">
        <f t="shared" si="54"/>
        <v>9.4827586206896547E-2</v>
      </c>
      <c r="E287" s="14">
        <v>6497451.04</v>
      </c>
      <c r="F287" s="13">
        <f t="shared" si="55"/>
        <v>2.4071717776433001E-2</v>
      </c>
      <c r="G287" s="15">
        <f t="shared" si="45"/>
        <v>1875.1662453102454</v>
      </c>
      <c r="H287" s="3"/>
      <c r="M287" s="16"/>
      <c r="N287" s="16"/>
      <c r="O287" s="16"/>
    </row>
    <row r="288" spans="1:15" ht="13.5" customHeight="1" x14ac:dyDescent="0.3">
      <c r="A288" s="2" t="s">
        <v>39</v>
      </c>
      <c r="B288" s="11">
        <v>20251</v>
      </c>
      <c r="C288" s="12">
        <v>2471</v>
      </c>
      <c r="D288" s="13">
        <f t="shared" si="54"/>
        <v>7.53721327476818E-2</v>
      </c>
      <c r="E288" s="14">
        <v>3771134.58</v>
      </c>
      <c r="F288" s="13">
        <f t="shared" si="55"/>
        <v>1.9406738773125043E-2</v>
      </c>
      <c r="G288" s="15">
        <f t="shared" ref="G288" si="56">E288/C288</f>
        <v>1526.1572561715905</v>
      </c>
      <c r="H288" s="3"/>
      <c r="M288" s="16"/>
      <c r="N288" s="16"/>
      <c r="O288" s="16"/>
    </row>
    <row r="289" spans="1:15" ht="13.5" customHeight="1" x14ac:dyDescent="0.3">
      <c r="A289" s="2" t="s">
        <v>39</v>
      </c>
      <c r="B289" s="11">
        <v>20252</v>
      </c>
      <c r="C289" s="12">
        <v>2328</v>
      </c>
      <c r="D289" s="13">
        <f t="shared" si="54"/>
        <v>6.5855728429985855E-2</v>
      </c>
      <c r="E289" s="14">
        <v>2694085.01</v>
      </c>
      <c r="F289" s="13">
        <f t="shared" si="55"/>
        <v>1.9589398673748825E-2</v>
      </c>
      <c r="G289" s="15">
        <f t="shared" ref="G289" si="57">E289/C289</f>
        <v>1157.2530111683848</v>
      </c>
      <c r="H289" s="3"/>
      <c r="M289" s="16"/>
      <c r="N289" s="16"/>
      <c r="O289" s="16"/>
    </row>
    <row r="290" spans="1:15" ht="13.5" customHeight="1" x14ac:dyDescent="0.3">
      <c r="A290" s="2" t="s">
        <v>39</v>
      </c>
      <c r="B290" s="11">
        <v>20261</v>
      </c>
      <c r="C290" s="12">
        <v>554</v>
      </c>
      <c r="D290" s="13">
        <f t="shared" si="54"/>
        <v>2.9466517738418168E-2</v>
      </c>
      <c r="E290" s="14">
        <v>341148.82</v>
      </c>
      <c r="F290" s="13">
        <f t="shared" si="55"/>
        <v>1.0913248264856942E-2</v>
      </c>
      <c r="G290" s="15">
        <f t="shared" ref="G290" si="58">E290/C290</f>
        <v>615.79209386281593</v>
      </c>
      <c r="H290" s="3"/>
      <c r="M290" s="16"/>
      <c r="N290" s="16"/>
      <c r="O290" s="16"/>
    </row>
    <row r="291" spans="1:15" ht="13.5" customHeight="1" x14ac:dyDescent="0.3">
      <c r="A291" s="2" t="s">
        <v>40</v>
      </c>
      <c r="B291" s="11">
        <v>20131</v>
      </c>
      <c r="C291" s="12">
        <v>1684</v>
      </c>
      <c r="D291" s="13">
        <f t="shared" ref="D291:D317" si="59">C291/C345</f>
        <v>6.1945926062166638E-2</v>
      </c>
      <c r="E291" s="14">
        <v>1639331.75</v>
      </c>
      <c r="F291" s="13">
        <f t="shared" ref="F291:F317" si="60">E291/E345</f>
        <v>5.7604298447340328E-3</v>
      </c>
      <c r="G291" s="15">
        <f t="shared" si="45"/>
        <v>973.47491092636585</v>
      </c>
      <c r="H291" s="3"/>
      <c r="M291" s="16"/>
      <c r="N291" s="16"/>
      <c r="O291" s="16"/>
    </row>
    <row r="292" spans="1:15" ht="13.5" customHeight="1" x14ac:dyDescent="0.3">
      <c r="A292" s="2" t="s">
        <v>40</v>
      </c>
      <c r="B292" s="11">
        <v>20132</v>
      </c>
      <c r="C292" s="12">
        <v>2080</v>
      </c>
      <c r="D292" s="13">
        <f t="shared" si="59"/>
        <v>6.3204594487830071E-2</v>
      </c>
      <c r="E292" s="14">
        <v>2048877.5</v>
      </c>
      <c r="F292" s="13">
        <f t="shared" si="60"/>
        <v>5.8351136971272E-3</v>
      </c>
      <c r="G292" s="15">
        <f t="shared" si="45"/>
        <v>985.03725961538464</v>
      </c>
      <c r="H292" s="3"/>
      <c r="M292" s="16"/>
      <c r="N292" s="16"/>
      <c r="O292" s="16"/>
    </row>
    <row r="293" spans="1:15" ht="13.5" customHeight="1" x14ac:dyDescent="0.3">
      <c r="A293" s="2" t="s">
        <v>40</v>
      </c>
      <c r="B293" s="11">
        <v>20141</v>
      </c>
      <c r="C293" s="12">
        <v>1854</v>
      </c>
      <c r="D293" s="13">
        <f t="shared" si="59"/>
        <v>6.329373207701762E-2</v>
      </c>
      <c r="E293" s="14">
        <v>1553001.63</v>
      </c>
      <c r="F293" s="13">
        <f t="shared" si="60"/>
        <v>5.0248152838870182E-3</v>
      </c>
      <c r="G293" s="15">
        <f t="shared" si="45"/>
        <v>837.64920711974105</v>
      </c>
      <c r="H293" s="3"/>
      <c r="M293" s="16"/>
      <c r="N293" s="16"/>
      <c r="O293" s="16"/>
    </row>
    <row r="294" spans="1:15" ht="13.5" customHeight="1" x14ac:dyDescent="0.3">
      <c r="A294" s="2" t="s">
        <v>40</v>
      </c>
      <c r="B294" s="11">
        <v>20142</v>
      </c>
      <c r="C294" s="12">
        <v>2039</v>
      </c>
      <c r="D294" s="13">
        <f t="shared" si="59"/>
        <v>6.4398964057861163E-2</v>
      </c>
      <c r="E294" s="14">
        <v>2060309.78</v>
      </c>
      <c r="F294" s="13">
        <f t="shared" si="60"/>
        <v>5.6491876433918597E-3</v>
      </c>
      <c r="G294" s="15">
        <f t="shared" si="45"/>
        <v>1010.4510936733693</v>
      </c>
      <c r="H294" s="3"/>
      <c r="M294" s="16"/>
      <c r="N294" s="16"/>
      <c r="O294" s="16"/>
    </row>
    <row r="295" spans="1:15" ht="13.5" customHeight="1" x14ac:dyDescent="0.3">
      <c r="A295" s="2" t="s">
        <v>40</v>
      </c>
      <c r="B295" s="11">
        <v>20151</v>
      </c>
      <c r="C295" s="12">
        <v>1930</v>
      </c>
      <c r="D295" s="13">
        <f t="shared" si="59"/>
        <v>6.1353593794703884E-2</v>
      </c>
      <c r="E295" s="14">
        <v>1807757.51</v>
      </c>
      <c r="F295" s="13">
        <f t="shared" si="60"/>
        <v>5.3318692020472439E-3</v>
      </c>
      <c r="G295" s="15">
        <f t="shared" si="45"/>
        <v>936.66192227979275</v>
      </c>
      <c r="H295" s="3"/>
      <c r="M295" s="16"/>
      <c r="N295" s="16"/>
      <c r="O295" s="16"/>
    </row>
    <row r="296" spans="1:15" ht="13.5" customHeight="1" x14ac:dyDescent="0.3">
      <c r="A296" s="2" t="s">
        <v>40</v>
      </c>
      <c r="B296" s="11">
        <v>20152</v>
      </c>
      <c r="C296" s="12">
        <v>2352</v>
      </c>
      <c r="D296" s="13">
        <f t="shared" si="59"/>
        <v>6.7092651757188496E-2</v>
      </c>
      <c r="E296" s="14">
        <v>2543508.65</v>
      </c>
      <c r="F296" s="13">
        <f t="shared" si="60"/>
        <v>6.0447629256370752E-3</v>
      </c>
      <c r="G296" s="15">
        <f t="shared" si="45"/>
        <v>1081.4237457482993</v>
      </c>
      <c r="M296" s="16"/>
      <c r="N296" s="16"/>
      <c r="O296" s="16"/>
    </row>
    <row r="297" spans="1:15" ht="13.5" customHeight="1" x14ac:dyDescent="0.3">
      <c r="A297" s="2" t="s">
        <v>40</v>
      </c>
      <c r="B297" s="11">
        <v>20161</v>
      </c>
      <c r="C297" s="12">
        <v>2142</v>
      </c>
      <c r="D297" s="13">
        <f t="shared" si="59"/>
        <v>6.5852983675100688E-2</v>
      </c>
      <c r="E297" s="14">
        <v>2394136.0299999998</v>
      </c>
      <c r="F297" s="13">
        <f t="shared" si="60"/>
        <v>6.3643514892197566E-3</v>
      </c>
      <c r="G297" s="15">
        <f t="shared" si="45"/>
        <v>1117.7105648926236</v>
      </c>
      <c r="M297" s="16"/>
      <c r="N297" s="16"/>
      <c r="O297" s="16"/>
    </row>
    <row r="298" spans="1:15" ht="13.5" customHeight="1" x14ac:dyDescent="0.3">
      <c r="A298" s="2" t="s">
        <v>40</v>
      </c>
      <c r="B298" s="11">
        <v>20162</v>
      </c>
      <c r="C298" s="12">
        <v>2319</v>
      </c>
      <c r="D298" s="13">
        <f t="shared" si="59"/>
        <v>6.0709984815958948E-2</v>
      </c>
      <c r="E298" s="14">
        <v>2139367.42</v>
      </c>
      <c r="F298" s="13">
        <f t="shared" si="60"/>
        <v>5.1915950576605216E-3</v>
      </c>
      <c r="G298" s="15">
        <f t="shared" si="45"/>
        <v>922.53877533419575</v>
      </c>
      <c r="M298" s="16"/>
      <c r="N298" s="16"/>
      <c r="O298" s="16"/>
    </row>
    <row r="299" spans="1:15" ht="13.5" customHeight="1" x14ac:dyDescent="0.3">
      <c r="A299" s="2" t="s">
        <v>40</v>
      </c>
      <c r="B299" s="11">
        <v>20171</v>
      </c>
      <c r="C299" s="12">
        <v>1896</v>
      </c>
      <c r="D299" s="13">
        <f t="shared" si="59"/>
        <v>5.64017134697763E-2</v>
      </c>
      <c r="E299" s="14">
        <v>2082659.66</v>
      </c>
      <c r="F299" s="13">
        <f t="shared" si="60"/>
        <v>6.1309339697686932E-3</v>
      </c>
      <c r="G299" s="15">
        <f t="shared" si="45"/>
        <v>1098.4491877637131</v>
      </c>
      <c r="M299" s="16"/>
      <c r="N299" s="16"/>
      <c r="O299" s="16"/>
    </row>
    <row r="300" spans="1:15" ht="13.5" customHeight="1" x14ac:dyDescent="0.3">
      <c r="A300" s="2" t="s">
        <v>40</v>
      </c>
      <c r="B300" s="11">
        <v>20172</v>
      </c>
      <c r="C300" s="12">
        <v>2372</v>
      </c>
      <c r="D300" s="13">
        <f t="shared" si="59"/>
        <v>6.0887645352568215E-2</v>
      </c>
      <c r="E300" s="14">
        <v>2625795.0299999998</v>
      </c>
      <c r="F300" s="13">
        <f t="shared" si="60"/>
        <v>6.6101225073682858E-3</v>
      </c>
      <c r="G300" s="15">
        <f t="shared" si="45"/>
        <v>1106.9962183811128</v>
      </c>
      <c r="M300" s="16"/>
      <c r="N300" s="16"/>
      <c r="O300" s="16"/>
    </row>
    <row r="301" spans="1:15" ht="13.5" customHeight="1" x14ac:dyDescent="0.3">
      <c r="A301" s="2" t="s">
        <v>40</v>
      </c>
      <c r="B301" s="11">
        <v>20181</v>
      </c>
      <c r="C301" s="12">
        <v>2004</v>
      </c>
      <c r="D301" s="13">
        <f t="shared" si="59"/>
        <v>5.9151686885681398E-2</v>
      </c>
      <c r="E301" s="14">
        <v>2244569.2799999998</v>
      </c>
      <c r="F301" s="13">
        <f t="shared" si="60"/>
        <v>6.5906413421398134E-3</v>
      </c>
      <c r="G301" s="15">
        <f t="shared" si="45"/>
        <v>1120.0445508982034</v>
      </c>
      <c r="M301" s="16"/>
      <c r="N301" s="16"/>
      <c r="O301" s="16"/>
    </row>
    <row r="302" spans="1:15" ht="13.5" customHeight="1" x14ac:dyDescent="0.3">
      <c r="A302" s="2" t="s">
        <v>40</v>
      </c>
      <c r="B302" s="11">
        <v>20182</v>
      </c>
      <c r="C302" s="12">
        <v>2368</v>
      </c>
      <c r="D302" s="13">
        <f t="shared" si="59"/>
        <v>6.162814907349573E-2</v>
      </c>
      <c r="E302" s="14">
        <v>3926111.28</v>
      </c>
      <c r="F302" s="13">
        <f t="shared" si="60"/>
        <v>9.9840006761105857E-3</v>
      </c>
      <c r="G302" s="15">
        <f t="shared" si="45"/>
        <v>1657.9861824324323</v>
      </c>
      <c r="M302" s="16"/>
      <c r="N302" s="16"/>
      <c r="O302" s="16"/>
    </row>
    <row r="303" spans="1:15" ht="13.5" customHeight="1" x14ac:dyDescent="0.3">
      <c r="A303" s="2" t="s">
        <v>40</v>
      </c>
      <c r="B303" s="11">
        <v>20191</v>
      </c>
      <c r="C303" s="12">
        <v>2249</v>
      </c>
      <c r="D303" s="13">
        <f t="shared" si="59"/>
        <v>6.5870017280262427E-2</v>
      </c>
      <c r="E303" s="14">
        <v>2585925.2400000002</v>
      </c>
      <c r="F303" s="13">
        <f t="shared" si="60"/>
        <v>7.4407599688976148E-3</v>
      </c>
      <c r="G303" s="15">
        <f t="shared" si="45"/>
        <v>1149.8111338372612</v>
      </c>
      <c r="M303" s="16"/>
      <c r="N303" s="16"/>
      <c r="O303" s="16"/>
    </row>
    <row r="304" spans="1:15" ht="13.5" customHeight="1" x14ac:dyDescent="0.3">
      <c r="A304" s="2" t="s">
        <v>40</v>
      </c>
      <c r="B304" s="11">
        <v>20192</v>
      </c>
      <c r="C304" s="12">
        <v>2635</v>
      </c>
      <c r="D304" s="13">
        <f t="shared" si="59"/>
        <v>6.7453409789064098E-2</v>
      </c>
      <c r="E304" s="14">
        <v>3095760.23</v>
      </c>
      <c r="F304" s="13">
        <f t="shared" si="60"/>
        <v>7.8398669627167943E-3</v>
      </c>
      <c r="G304" s="15">
        <f t="shared" si="45"/>
        <v>1174.8615673624288</v>
      </c>
      <c r="M304" s="16"/>
      <c r="N304" s="16"/>
      <c r="O304" s="16"/>
    </row>
    <row r="305" spans="1:15" ht="13.5" customHeight="1" x14ac:dyDescent="0.3">
      <c r="A305" s="2" t="s">
        <v>40</v>
      </c>
      <c r="B305" s="11">
        <v>20201</v>
      </c>
      <c r="C305" s="12">
        <v>1519</v>
      </c>
      <c r="D305" s="13">
        <f t="shared" si="59"/>
        <v>7.72831340625795E-2</v>
      </c>
      <c r="E305" s="14">
        <v>1631623.42</v>
      </c>
      <c r="F305" s="13">
        <f t="shared" si="60"/>
        <v>7.0778927273408452E-3</v>
      </c>
      <c r="G305" s="15">
        <f t="shared" si="45"/>
        <v>1074.1431336405528</v>
      </c>
      <c r="M305" s="16"/>
      <c r="N305" s="16"/>
      <c r="O305" s="16"/>
    </row>
    <row r="306" spans="1:15" ht="13.5" customHeight="1" x14ac:dyDescent="0.3">
      <c r="A306" s="2" t="s">
        <v>40</v>
      </c>
      <c r="B306" s="11">
        <v>20202</v>
      </c>
      <c r="C306" s="12">
        <v>1853</v>
      </c>
      <c r="D306" s="13">
        <f t="shared" si="59"/>
        <v>7.467558636253728E-2</v>
      </c>
      <c r="E306" s="14">
        <v>2250723.7400000002</v>
      </c>
      <c r="F306" s="13">
        <f t="shared" si="60"/>
        <v>7.8817584437559946E-3</v>
      </c>
      <c r="G306" s="15">
        <f t="shared" si="45"/>
        <v>1214.6377441985969</v>
      </c>
      <c r="M306" s="16"/>
      <c r="N306" s="16"/>
      <c r="O306" s="16"/>
    </row>
    <row r="307" spans="1:15" ht="13.5" customHeight="1" x14ac:dyDescent="0.3">
      <c r="A307" s="2" t="s">
        <v>40</v>
      </c>
      <c r="B307" s="11">
        <v>20211</v>
      </c>
      <c r="C307" s="12">
        <v>1316</v>
      </c>
      <c r="D307" s="13">
        <f t="shared" si="59"/>
        <v>7.1115914617670903E-2</v>
      </c>
      <c r="E307" s="14">
        <v>1271023.93</v>
      </c>
      <c r="F307" s="13">
        <f t="shared" si="60"/>
        <v>6.2805093583756392E-3</v>
      </c>
      <c r="G307" s="15">
        <f t="shared" ref="G307:G316" si="61">E307/C307</f>
        <v>965.82365501519757</v>
      </c>
      <c r="M307" s="16"/>
      <c r="N307" s="16"/>
      <c r="O307" s="16"/>
    </row>
    <row r="308" spans="1:15" ht="13.5" customHeight="1" x14ac:dyDescent="0.3">
      <c r="A308" s="2" t="s">
        <v>40</v>
      </c>
      <c r="B308" s="11">
        <v>20212</v>
      </c>
      <c r="C308" s="12">
        <v>2012</v>
      </c>
      <c r="D308" s="13">
        <f t="shared" si="59"/>
        <v>6.9975306924494829E-2</v>
      </c>
      <c r="E308" s="14">
        <v>2075082.65</v>
      </c>
      <c r="F308" s="13">
        <f t="shared" si="60"/>
        <v>6.6048806781742846E-3</v>
      </c>
      <c r="G308" s="15">
        <f t="shared" si="61"/>
        <v>1031.3532057654074</v>
      </c>
      <c r="M308" s="16"/>
      <c r="N308" s="16"/>
      <c r="O308" s="16"/>
    </row>
    <row r="309" spans="1:15" ht="13.5" customHeight="1" x14ac:dyDescent="0.3">
      <c r="A309" s="2" t="s">
        <v>40</v>
      </c>
      <c r="B309" s="11">
        <v>20221</v>
      </c>
      <c r="C309" s="12">
        <v>1671</v>
      </c>
      <c r="D309" s="13">
        <f t="shared" si="59"/>
        <v>6.4632165235553499E-2</v>
      </c>
      <c r="E309" s="14">
        <v>1620480.52</v>
      </c>
      <c r="F309" s="13">
        <f t="shared" si="60"/>
        <v>6.3174811005698326E-3</v>
      </c>
      <c r="G309" s="15">
        <f t="shared" si="61"/>
        <v>969.76691801316576</v>
      </c>
      <c r="M309" s="16"/>
      <c r="N309" s="16"/>
      <c r="O309" s="16"/>
    </row>
    <row r="310" spans="1:15" ht="13.5" customHeight="1" x14ac:dyDescent="0.3">
      <c r="A310" s="2" t="s">
        <v>40</v>
      </c>
      <c r="B310" s="11">
        <v>20222</v>
      </c>
      <c r="C310" s="12">
        <v>2211</v>
      </c>
      <c r="D310" s="13">
        <f t="shared" si="59"/>
        <v>7.132027999096803E-2</v>
      </c>
      <c r="E310" s="14">
        <v>2296494.7200000002</v>
      </c>
      <c r="F310" s="13">
        <f t="shared" si="60"/>
        <v>7.0226014780405931E-3</v>
      </c>
      <c r="G310" s="15">
        <f t="shared" si="61"/>
        <v>1038.6678968792403</v>
      </c>
      <c r="M310" s="16"/>
      <c r="N310" s="16"/>
      <c r="O310" s="16"/>
    </row>
    <row r="311" spans="1:15" ht="13.5" customHeight="1" x14ac:dyDescent="0.3">
      <c r="A311" s="2" t="s">
        <v>40</v>
      </c>
      <c r="B311" s="11">
        <v>20231</v>
      </c>
      <c r="C311" s="12">
        <v>2116</v>
      </c>
      <c r="D311" s="13">
        <f t="shared" si="59"/>
        <v>7.1195451027892737E-2</v>
      </c>
      <c r="E311" s="14">
        <v>2243318.1800000002</v>
      </c>
      <c r="F311" s="13">
        <f t="shared" si="60"/>
        <v>7.9270871117650271E-3</v>
      </c>
      <c r="G311" s="15">
        <f t="shared" si="61"/>
        <v>1060.1692722117202</v>
      </c>
      <c r="M311" s="16"/>
      <c r="N311" s="16"/>
      <c r="O311" s="16"/>
    </row>
    <row r="312" spans="1:15" ht="13.5" customHeight="1" x14ac:dyDescent="0.3">
      <c r="A312" s="2" t="s">
        <v>40</v>
      </c>
      <c r="B312" s="11">
        <v>20232</v>
      </c>
      <c r="C312" s="12">
        <v>2570</v>
      </c>
      <c r="D312" s="13">
        <f t="shared" si="59"/>
        <v>7.334893544152063E-2</v>
      </c>
      <c r="E312" s="14">
        <v>2932815.34</v>
      </c>
      <c r="F312" s="13">
        <f t="shared" si="60"/>
        <v>9.1636667627272503E-3</v>
      </c>
      <c r="G312" s="15">
        <f t="shared" si="61"/>
        <v>1141.1732840466925</v>
      </c>
      <c r="M312" s="16"/>
      <c r="N312" s="16"/>
      <c r="O312" s="16"/>
    </row>
    <row r="313" spans="1:15" ht="13.5" customHeight="1" x14ac:dyDescent="0.3">
      <c r="A313" s="2" t="s">
        <v>40</v>
      </c>
      <c r="B313" s="11">
        <v>20241</v>
      </c>
      <c r="C313" s="12">
        <v>2309</v>
      </c>
      <c r="D313" s="13">
        <f t="shared" si="59"/>
        <v>7.1413107351622179E-2</v>
      </c>
      <c r="E313" s="14">
        <v>2342826.83</v>
      </c>
      <c r="F313" s="13">
        <f t="shared" si="60"/>
        <v>8.958736426916962E-3</v>
      </c>
      <c r="G313" s="15">
        <f t="shared" si="61"/>
        <v>1014.6499913382416</v>
      </c>
      <c r="M313" s="16"/>
      <c r="N313" s="16"/>
      <c r="O313" s="16"/>
    </row>
    <row r="314" spans="1:15" ht="13.5" customHeight="1" x14ac:dyDescent="0.3">
      <c r="A314" s="2" t="s">
        <v>40</v>
      </c>
      <c r="B314" s="11">
        <v>20242</v>
      </c>
      <c r="C314" s="12">
        <v>2499</v>
      </c>
      <c r="D314" s="13">
        <f t="shared" si="59"/>
        <v>6.8390804597701152E-2</v>
      </c>
      <c r="E314" s="14">
        <v>2299220.44</v>
      </c>
      <c r="F314" s="13">
        <f t="shared" si="60"/>
        <v>8.5181381432134808E-3</v>
      </c>
      <c r="G314" s="15">
        <f t="shared" si="61"/>
        <v>920.0561984793917</v>
      </c>
      <c r="M314" s="16"/>
      <c r="N314" s="16"/>
      <c r="O314" s="16"/>
    </row>
    <row r="315" spans="1:15" ht="13.5" customHeight="1" x14ac:dyDescent="0.3">
      <c r="A315" s="2" t="s">
        <v>40</v>
      </c>
      <c r="B315" s="11">
        <v>20251</v>
      </c>
      <c r="C315" s="12">
        <v>1886</v>
      </c>
      <c r="D315" s="13">
        <f t="shared" si="59"/>
        <v>5.7528062469497314E-2</v>
      </c>
      <c r="E315" s="14">
        <v>1532326.77</v>
      </c>
      <c r="F315" s="13">
        <f t="shared" si="60"/>
        <v>7.8855486882296461E-3</v>
      </c>
      <c r="G315" s="15">
        <f t="shared" si="61"/>
        <v>812.47442735949096</v>
      </c>
      <c r="M315" s="16"/>
      <c r="N315" s="16"/>
      <c r="O315" s="16"/>
    </row>
    <row r="316" spans="1:15" ht="13.5" customHeight="1" x14ac:dyDescent="0.3">
      <c r="A316" s="2" t="s">
        <v>40</v>
      </c>
      <c r="B316" s="11">
        <v>20252</v>
      </c>
      <c r="C316" s="12">
        <v>1574</v>
      </c>
      <c r="D316" s="13">
        <f t="shared" si="59"/>
        <v>4.4526166902404525E-2</v>
      </c>
      <c r="E316" s="14">
        <v>1090592.55</v>
      </c>
      <c r="F316" s="13">
        <f t="shared" si="60"/>
        <v>7.9299844560474179E-3</v>
      </c>
      <c r="G316" s="15">
        <f t="shared" si="61"/>
        <v>692.87963786531134</v>
      </c>
      <c r="M316" s="16"/>
      <c r="N316" s="16"/>
      <c r="O316" s="16"/>
    </row>
    <row r="317" spans="1:15" ht="13.5" customHeight="1" x14ac:dyDescent="0.3">
      <c r="A317" s="2" t="s">
        <v>40</v>
      </c>
      <c r="B317" s="11">
        <v>20261</v>
      </c>
      <c r="C317" s="12">
        <v>319</v>
      </c>
      <c r="D317" s="13">
        <f t="shared" si="59"/>
        <v>1.6967182596670391E-2</v>
      </c>
      <c r="E317" s="14">
        <v>124948.61</v>
      </c>
      <c r="F317" s="13">
        <f t="shared" si="60"/>
        <v>3.9970684971995119E-3</v>
      </c>
      <c r="G317" s="15">
        <f t="shared" ref="G317" si="62">E317/C317</f>
        <v>391.68843260188089</v>
      </c>
      <c r="M317" s="16"/>
      <c r="N317" s="16"/>
      <c r="O317" s="16"/>
    </row>
    <row r="318" spans="1:15" ht="13.5" customHeight="1" x14ac:dyDescent="0.3">
      <c r="A318" s="2" t="s">
        <v>41</v>
      </c>
      <c r="B318" s="11">
        <v>20131</v>
      </c>
      <c r="C318" s="12"/>
      <c r="D318" s="13"/>
      <c r="E318" s="14">
        <f t="shared" ref="E318:E323" si="63">E345-E87-E114-E141-E168-E195-E243-E291</f>
        <v>6812021.1600000318</v>
      </c>
      <c r="F318" s="13">
        <f t="shared" ref="F318:F344" si="64">E318/E345</f>
        <v>2.3936686392503487E-2</v>
      </c>
      <c r="G318" s="15"/>
      <c r="H318" s="3"/>
      <c r="M318" s="16"/>
      <c r="N318" s="16"/>
    </row>
    <row r="319" spans="1:15" ht="13.5" customHeight="1" x14ac:dyDescent="0.3">
      <c r="A319" s="2" t="s">
        <v>41</v>
      </c>
      <c r="B319" s="11">
        <v>20132</v>
      </c>
      <c r="C319" s="12"/>
      <c r="D319" s="13"/>
      <c r="E319" s="14">
        <f t="shared" si="63"/>
        <v>8084490.6799999885</v>
      </c>
      <c r="F319" s="13">
        <f t="shared" si="64"/>
        <v>2.3024276610566091E-2</v>
      </c>
      <c r="G319" s="15"/>
      <c r="H319" s="3"/>
      <c r="M319" s="16"/>
      <c r="N319" s="16"/>
    </row>
    <row r="320" spans="1:15" ht="13.5" customHeight="1" x14ac:dyDescent="0.3">
      <c r="A320" s="2" t="s">
        <v>41</v>
      </c>
      <c r="B320" s="11">
        <v>20141</v>
      </c>
      <c r="C320" s="12"/>
      <c r="D320" s="13"/>
      <c r="E320" s="14">
        <f t="shared" si="63"/>
        <v>7396691.6800000137</v>
      </c>
      <c r="F320" s="13">
        <f t="shared" si="64"/>
        <v>2.3932369860979488E-2</v>
      </c>
      <c r="G320" s="15"/>
      <c r="H320" s="3"/>
      <c r="M320" s="16"/>
      <c r="N320" s="16"/>
    </row>
    <row r="321" spans="1:14" ht="13.5" customHeight="1" x14ac:dyDescent="0.3">
      <c r="A321" s="2" t="s">
        <v>41</v>
      </c>
      <c r="B321" s="11">
        <v>20142</v>
      </c>
      <c r="C321" s="12"/>
      <c r="D321" s="13"/>
      <c r="E321" s="14">
        <f t="shared" si="63"/>
        <v>8578411.4699999969</v>
      </c>
      <c r="F321" s="13">
        <f t="shared" si="64"/>
        <v>2.3521247409821536E-2</v>
      </c>
      <c r="G321" s="15"/>
      <c r="H321" s="3"/>
      <c r="M321" s="16"/>
      <c r="N321" s="16"/>
    </row>
    <row r="322" spans="1:14" ht="13.5" customHeight="1" x14ac:dyDescent="0.3">
      <c r="A322" s="2" t="s">
        <v>41</v>
      </c>
      <c r="B322" s="11">
        <v>20151</v>
      </c>
      <c r="C322" s="12"/>
      <c r="D322" s="13"/>
      <c r="E322" s="14">
        <f t="shared" si="63"/>
        <v>6607795.6400000155</v>
      </c>
      <c r="F322" s="13">
        <f t="shared" si="64"/>
        <v>1.9489285411038421E-2</v>
      </c>
      <c r="G322" s="15"/>
      <c r="H322" s="3"/>
      <c r="M322" s="16"/>
      <c r="N322" s="16"/>
    </row>
    <row r="323" spans="1:14" ht="13.5" customHeight="1" x14ac:dyDescent="0.3">
      <c r="A323" s="2" t="s">
        <v>41</v>
      </c>
      <c r="B323" s="11">
        <v>20152</v>
      </c>
      <c r="C323" s="12"/>
      <c r="D323" s="13"/>
      <c r="E323" s="14">
        <f t="shared" si="63"/>
        <v>9296347.9100000169</v>
      </c>
      <c r="F323" s="13">
        <f t="shared" si="64"/>
        <v>2.2093189732298263E-2</v>
      </c>
      <c r="G323" s="15"/>
      <c r="H323" s="3"/>
      <c r="M323" s="16"/>
      <c r="N323" s="16"/>
    </row>
    <row r="324" spans="1:14" ht="13.5" customHeight="1" x14ac:dyDescent="0.3">
      <c r="A324" s="2" t="s">
        <v>41</v>
      </c>
      <c r="B324" s="11">
        <v>20161</v>
      </c>
      <c r="C324" s="12"/>
      <c r="D324" s="13"/>
      <c r="E324" s="14">
        <f t="shared" ref="E324:E344" si="65">E351-E93-E120-E147-E174-E201-E222-E249-E270-E297</f>
        <v>7532931.980000034</v>
      </c>
      <c r="F324" s="13">
        <f t="shared" si="64"/>
        <v>2.0024855005880495E-2</v>
      </c>
      <c r="G324" s="15"/>
      <c r="H324" s="3"/>
      <c r="M324" s="16"/>
      <c r="N324" s="16"/>
    </row>
    <row r="325" spans="1:14" ht="13.5" customHeight="1" x14ac:dyDescent="0.3">
      <c r="A325" s="2" t="s">
        <v>41</v>
      </c>
      <c r="B325" s="11">
        <v>20162</v>
      </c>
      <c r="C325" s="12"/>
      <c r="D325" s="13"/>
      <c r="E325" s="14">
        <f t="shared" si="65"/>
        <v>7173151.0100000128</v>
      </c>
      <c r="F325" s="13">
        <f t="shared" si="64"/>
        <v>1.7407059200410111E-2</v>
      </c>
      <c r="G325" s="15"/>
      <c r="H325" s="3"/>
      <c r="M325" s="16"/>
      <c r="N325" s="16"/>
    </row>
    <row r="326" spans="1:14" ht="13.5" customHeight="1" x14ac:dyDescent="0.3">
      <c r="A326" s="2" t="s">
        <v>41</v>
      </c>
      <c r="B326" s="11">
        <v>20171</v>
      </c>
      <c r="C326" s="12"/>
      <c r="D326" s="13"/>
      <c r="E326" s="14">
        <f t="shared" si="65"/>
        <v>5474775.0899999738</v>
      </c>
      <c r="F326" s="13">
        <f t="shared" si="64"/>
        <v>1.611664412615756E-2</v>
      </c>
      <c r="G326" s="15"/>
      <c r="M326" s="16"/>
      <c r="N326" s="16"/>
    </row>
    <row r="327" spans="1:14" ht="13.5" customHeight="1" x14ac:dyDescent="0.3">
      <c r="A327" s="2" t="s">
        <v>41</v>
      </c>
      <c r="B327" s="11">
        <v>20172</v>
      </c>
      <c r="C327" s="12"/>
      <c r="D327" s="13"/>
      <c r="E327" s="14">
        <f t="shared" si="65"/>
        <v>5042379.110000046</v>
      </c>
      <c r="F327" s="13">
        <f t="shared" si="64"/>
        <v>1.2693581663796116E-2</v>
      </c>
      <c r="G327" s="15"/>
      <c r="M327" s="16"/>
      <c r="N327" s="16"/>
    </row>
    <row r="328" spans="1:14" ht="13.5" customHeight="1" x14ac:dyDescent="0.3">
      <c r="A328" s="2" t="s">
        <v>41</v>
      </c>
      <c r="B328" s="11">
        <v>20181</v>
      </c>
      <c r="C328" s="12"/>
      <c r="D328" s="13"/>
      <c r="E328" s="14">
        <f t="shared" si="65"/>
        <v>4416967.4199999478</v>
      </c>
      <c r="F328" s="13">
        <f t="shared" si="64"/>
        <v>1.2969369377244746E-2</v>
      </c>
      <c r="G328" s="15"/>
      <c r="M328" s="16"/>
      <c r="N328" s="16"/>
    </row>
    <row r="329" spans="1:14" ht="13.5" customHeight="1" x14ac:dyDescent="0.3">
      <c r="A329" s="2" t="s">
        <v>41</v>
      </c>
      <c r="B329" s="11">
        <v>20182</v>
      </c>
      <c r="C329" s="12"/>
      <c r="D329" s="13"/>
      <c r="E329" s="14">
        <f t="shared" si="65"/>
        <v>4405717.0300000105</v>
      </c>
      <c r="F329" s="13">
        <f t="shared" si="64"/>
        <v>1.1203625844826291E-2</v>
      </c>
      <c r="G329" s="15"/>
      <c r="M329" s="16"/>
      <c r="N329" s="16"/>
    </row>
    <row r="330" spans="1:14" ht="13.5" customHeight="1" x14ac:dyDescent="0.3">
      <c r="A330" s="2" t="s">
        <v>41</v>
      </c>
      <c r="B330" s="11">
        <v>20191</v>
      </c>
      <c r="C330" s="12"/>
      <c r="D330" s="13"/>
      <c r="E330" s="14">
        <f t="shared" si="65"/>
        <v>3975270.9500000067</v>
      </c>
      <c r="F330" s="13">
        <f t="shared" si="64"/>
        <v>1.1438473352880703E-2</v>
      </c>
      <c r="G330" s="15"/>
      <c r="M330" s="16"/>
      <c r="N330" s="16"/>
    </row>
    <row r="331" spans="1:14" ht="13.5" customHeight="1" x14ac:dyDescent="0.3">
      <c r="A331" s="2" t="s">
        <v>41</v>
      </c>
      <c r="B331" s="11">
        <v>20192</v>
      </c>
      <c r="C331" s="12"/>
      <c r="D331" s="13"/>
      <c r="E331" s="14">
        <f t="shared" si="65"/>
        <v>3708128.8200000492</v>
      </c>
      <c r="F331" s="13">
        <f t="shared" si="64"/>
        <v>9.3906615724617653E-3</v>
      </c>
      <c r="G331" s="15"/>
      <c r="M331" s="16"/>
      <c r="N331" s="16"/>
    </row>
    <row r="332" spans="1:14" ht="13.5" customHeight="1" x14ac:dyDescent="0.3">
      <c r="A332" s="2" t="s">
        <v>41</v>
      </c>
      <c r="B332" s="11">
        <v>20201</v>
      </c>
      <c r="C332" s="12"/>
      <c r="D332" s="13"/>
      <c r="E332" s="14">
        <f t="shared" si="65"/>
        <v>3946355.6700000055</v>
      </c>
      <c r="F332" s="13">
        <f t="shared" si="64"/>
        <v>1.7119074017822904E-2</v>
      </c>
      <c r="G332" s="15"/>
      <c r="M332" s="16"/>
      <c r="N332" s="16"/>
    </row>
    <row r="333" spans="1:14" ht="13.5" customHeight="1" x14ac:dyDescent="0.3">
      <c r="A333" s="2" t="s">
        <v>41</v>
      </c>
      <c r="B333" s="11">
        <v>20202</v>
      </c>
      <c r="C333" s="12"/>
      <c r="D333" s="13"/>
      <c r="E333" s="14">
        <f t="shared" si="65"/>
        <v>4002731.4599999636</v>
      </c>
      <c r="F333" s="13">
        <f t="shared" si="64"/>
        <v>1.4017074562399413E-2</v>
      </c>
      <c r="G333" s="15"/>
      <c r="M333" s="16"/>
      <c r="N333" s="16"/>
    </row>
    <row r="334" spans="1:14" ht="13.5" customHeight="1" x14ac:dyDescent="0.3">
      <c r="A334" s="2" t="s">
        <v>41</v>
      </c>
      <c r="B334" s="11">
        <v>20211</v>
      </c>
      <c r="C334" s="12"/>
      <c r="D334" s="13"/>
      <c r="E334" s="14">
        <f t="shared" si="65"/>
        <v>3519792.2700000172</v>
      </c>
      <c r="F334" s="13">
        <f t="shared" si="64"/>
        <v>1.7392346256827236E-2</v>
      </c>
      <c r="G334" s="15"/>
      <c r="M334" s="16"/>
      <c r="N334" s="16"/>
    </row>
    <row r="335" spans="1:14" ht="13.5" customHeight="1" x14ac:dyDescent="0.3">
      <c r="A335" s="2" t="s">
        <v>41</v>
      </c>
      <c r="B335" s="11">
        <v>20212</v>
      </c>
      <c r="C335" s="12"/>
      <c r="D335" s="13"/>
      <c r="E335" s="14">
        <f t="shared" si="65"/>
        <v>4546229.279999977</v>
      </c>
      <c r="F335" s="13">
        <f t="shared" si="64"/>
        <v>1.4470412506230554E-2</v>
      </c>
      <c r="G335" s="15"/>
      <c r="M335" s="16"/>
      <c r="N335" s="16"/>
    </row>
    <row r="336" spans="1:14" ht="13.5" customHeight="1" x14ac:dyDescent="0.3">
      <c r="A336" s="2" t="s">
        <v>41</v>
      </c>
      <c r="B336" s="11">
        <v>20221</v>
      </c>
      <c r="C336" s="12"/>
      <c r="D336" s="13"/>
      <c r="E336" s="14">
        <f t="shared" si="65"/>
        <v>3891388.3299999596</v>
      </c>
      <c r="F336" s="13">
        <f t="shared" si="64"/>
        <v>1.5170668160671717E-2</v>
      </c>
      <c r="G336" s="15"/>
      <c r="M336" s="16"/>
      <c r="N336" s="16"/>
    </row>
    <row r="337" spans="1:14" ht="13.5" customHeight="1" x14ac:dyDescent="0.3">
      <c r="A337" s="2" t="s">
        <v>41</v>
      </c>
      <c r="B337" s="11">
        <v>20222</v>
      </c>
      <c r="C337" s="12"/>
      <c r="D337" s="13"/>
      <c r="E337" s="14">
        <f t="shared" si="65"/>
        <v>3995482.3899999489</v>
      </c>
      <c r="F337" s="13">
        <f t="shared" si="64"/>
        <v>1.2218047049330381E-2</v>
      </c>
      <c r="G337" s="15"/>
      <c r="M337" s="16"/>
      <c r="N337" s="16"/>
    </row>
    <row r="338" spans="1:14" ht="13.5" customHeight="1" x14ac:dyDescent="0.3">
      <c r="A338" s="2" t="s">
        <v>41</v>
      </c>
      <c r="B338" s="11">
        <v>20231</v>
      </c>
      <c r="C338" s="12"/>
      <c r="D338" s="13"/>
      <c r="E338" s="14">
        <f t="shared" si="65"/>
        <v>2734563.1900000391</v>
      </c>
      <c r="F338" s="13">
        <f t="shared" si="64"/>
        <v>9.6629719372917332E-3</v>
      </c>
      <c r="G338" s="15"/>
      <c r="M338" s="16"/>
      <c r="N338" s="16"/>
    </row>
    <row r="339" spans="1:14" ht="13.5" customHeight="1" x14ac:dyDescent="0.3">
      <c r="A339" s="2" t="s">
        <v>41</v>
      </c>
      <c r="B339" s="11">
        <v>20232</v>
      </c>
      <c r="C339" s="12"/>
      <c r="D339" s="13"/>
      <c r="E339" s="14">
        <f t="shared" si="65"/>
        <v>1764650.7999999728</v>
      </c>
      <c r="F339" s="13">
        <f t="shared" si="64"/>
        <v>5.5137027085311839E-3</v>
      </c>
      <c r="G339" s="15"/>
      <c r="M339" s="16"/>
      <c r="N339" s="16"/>
    </row>
    <row r="340" spans="1:14" ht="13.5" customHeight="1" x14ac:dyDescent="0.3">
      <c r="A340" s="2" t="s">
        <v>41</v>
      </c>
      <c r="B340" s="11">
        <v>20241</v>
      </c>
      <c r="C340" s="12"/>
      <c r="D340" s="13"/>
      <c r="E340" s="14">
        <f t="shared" si="65"/>
        <v>602744.98000000883</v>
      </c>
      <c r="F340" s="13">
        <f t="shared" si="64"/>
        <v>2.3048367635722417E-3</v>
      </c>
      <c r="G340" s="15"/>
      <c r="M340" s="16"/>
      <c r="N340" s="16"/>
    </row>
    <row r="341" spans="1:14" ht="13.5" customHeight="1" x14ac:dyDescent="0.3">
      <c r="A341" s="2" t="s">
        <v>41</v>
      </c>
      <c r="B341" s="11">
        <v>20242</v>
      </c>
      <c r="C341" s="12"/>
      <c r="D341" s="13"/>
      <c r="E341" s="14">
        <f t="shared" si="65"/>
        <v>-992405.76999999536</v>
      </c>
      <c r="F341" s="13">
        <f t="shared" si="64"/>
        <v>-3.6766589648890326E-3</v>
      </c>
      <c r="G341" s="15"/>
      <c r="M341" s="16"/>
      <c r="N341" s="16"/>
    </row>
    <row r="342" spans="1:14" ht="13.5" customHeight="1" x14ac:dyDescent="0.3">
      <c r="A342" s="2" t="s">
        <v>41</v>
      </c>
      <c r="B342" s="11">
        <v>20251</v>
      </c>
      <c r="C342" s="12"/>
      <c r="D342" s="13"/>
      <c r="E342" s="14">
        <f t="shared" si="65"/>
        <v>-1651129.3899999969</v>
      </c>
      <c r="F342" s="13">
        <f t="shared" si="64"/>
        <v>-8.496922099332567E-3</v>
      </c>
      <c r="G342" s="15"/>
      <c r="M342" s="16"/>
      <c r="N342" s="16"/>
    </row>
    <row r="343" spans="1:14" ht="13.5" customHeight="1" x14ac:dyDescent="0.3">
      <c r="A343" s="2" t="s">
        <v>41</v>
      </c>
      <c r="B343" s="11">
        <v>20252</v>
      </c>
      <c r="C343" s="12"/>
      <c r="D343" s="13"/>
      <c r="E343" s="14">
        <f t="shared" si="65"/>
        <v>-4743950.9199999971</v>
      </c>
      <c r="F343" s="13">
        <f t="shared" si="64"/>
        <v>-3.4494511314836891E-2</v>
      </c>
      <c r="G343" s="15"/>
      <c r="M343" s="16"/>
      <c r="N343" s="16"/>
    </row>
    <row r="344" spans="1:14" ht="13.5" customHeight="1" x14ac:dyDescent="0.3">
      <c r="A344" s="2" t="s">
        <v>41</v>
      </c>
      <c r="B344" s="11">
        <v>20261</v>
      </c>
      <c r="C344" s="12"/>
      <c r="D344" s="13"/>
      <c r="E344" s="14">
        <f t="shared" si="65"/>
        <v>-2424589.9500000011</v>
      </c>
      <c r="F344" s="13">
        <f t="shared" si="64"/>
        <v>-7.7561904112190952E-2</v>
      </c>
      <c r="G344" s="15"/>
      <c r="M344" s="16"/>
      <c r="N344" s="16"/>
    </row>
    <row r="345" spans="1:14" ht="13.5" customHeight="1" x14ac:dyDescent="0.3">
      <c r="A345" s="2" t="s">
        <v>42</v>
      </c>
      <c r="B345" s="11">
        <v>20131</v>
      </c>
      <c r="C345" s="12">
        <v>27185</v>
      </c>
      <c r="D345" s="13"/>
      <c r="E345" s="14">
        <v>284584969.21000004</v>
      </c>
      <c r="F345" s="13">
        <f>E345/E345</f>
        <v>1</v>
      </c>
      <c r="G345" s="15">
        <f t="shared" ref="G345:G371" si="66">E345/C345</f>
        <v>10468.455736987311</v>
      </c>
    </row>
    <row r="346" spans="1:14" ht="13.5" customHeight="1" x14ac:dyDescent="0.3">
      <c r="A346" s="2" t="s">
        <v>42</v>
      </c>
      <c r="B346" s="11">
        <v>20132</v>
      </c>
      <c r="C346" s="12">
        <v>32909</v>
      </c>
      <c r="D346" s="13"/>
      <c r="E346" s="14">
        <v>351128976.45999998</v>
      </c>
      <c r="F346" s="13">
        <f t="shared" ref="F346:F371" si="67">E346/E346</f>
        <v>1</v>
      </c>
      <c r="G346" s="15">
        <f t="shared" si="66"/>
        <v>10669.694504846699</v>
      </c>
    </row>
    <row r="347" spans="1:14" ht="13.5" customHeight="1" x14ac:dyDescent="0.3">
      <c r="A347" s="2" t="s">
        <v>42</v>
      </c>
      <c r="B347" s="11">
        <v>20141</v>
      </c>
      <c r="C347" s="12">
        <v>29292</v>
      </c>
      <c r="D347" s="13"/>
      <c r="E347" s="14">
        <v>309066411.85000002</v>
      </c>
      <c r="F347" s="13">
        <f t="shared" si="67"/>
        <v>1</v>
      </c>
      <c r="G347" s="15">
        <f t="shared" si="66"/>
        <v>10551.222581250855</v>
      </c>
    </row>
    <row r="348" spans="1:14" ht="13.5" customHeight="1" x14ac:dyDescent="0.3">
      <c r="A348" s="2" t="s">
        <v>42</v>
      </c>
      <c r="B348" s="11">
        <v>20142</v>
      </c>
      <c r="C348" s="12">
        <v>31662</v>
      </c>
      <c r="D348" s="13"/>
      <c r="E348" s="14">
        <v>364709036.06999999</v>
      </c>
      <c r="F348" s="13">
        <f t="shared" si="67"/>
        <v>1</v>
      </c>
      <c r="G348" s="15">
        <f t="shared" si="66"/>
        <v>11518.824965889709</v>
      </c>
    </row>
    <row r="349" spans="1:14" ht="13.5" customHeight="1" x14ac:dyDescent="0.3">
      <c r="A349" s="2" t="s">
        <v>42</v>
      </c>
      <c r="B349" s="11">
        <v>20151</v>
      </c>
      <c r="C349" s="12">
        <v>31457</v>
      </c>
      <c r="D349" s="13"/>
      <c r="E349" s="14">
        <v>339047610.04000002</v>
      </c>
      <c r="F349" s="13">
        <f t="shared" si="67"/>
        <v>1</v>
      </c>
      <c r="G349" s="15">
        <f t="shared" si="66"/>
        <v>10778.129193502242</v>
      </c>
    </row>
    <row r="350" spans="1:14" ht="13.5" customHeight="1" x14ac:dyDescent="0.3">
      <c r="A350" s="2" t="s">
        <v>42</v>
      </c>
      <c r="B350" s="11">
        <v>20152</v>
      </c>
      <c r="C350" s="12">
        <v>35056</v>
      </c>
      <c r="D350" s="13"/>
      <c r="E350" s="14">
        <v>420778892.62</v>
      </c>
      <c r="F350" s="13">
        <f t="shared" si="67"/>
        <v>1</v>
      </c>
      <c r="G350" s="15">
        <f t="shared" si="66"/>
        <v>12003.049196143314</v>
      </c>
    </row>
    <row r="351" spans="1:14" ht="13.5" customHeight="1" x14ac:dyDescent="0.3">
      <c r="A351" s="2" t="s">
        <v>42</v>
      </c>
      <c r="B351" s="11">
        <v>20161</v>
      </c>
      <c r="C351" s="12">
        <v>32527</v>
      </c>
      <c r="D351" s="13"/>
      <c r="E351" s="14">
        <v>376179102.31</v>
      </c>
      <c r="F351" s="13">
        <f t="shared" si="67"/>
        <v>1</v>
      </c>
      <c r="G351" s="15">
        <f t="shared" si="66"/>
        <v>11565.133652350356</v>
      </c>
    </row>
    <row r="352" spans="1:14" ht="13.5" customHeight="1" x14ac:dyDescent="0.3">
      <c r="A352" s="2" t="s">
        <v>42</v>
      </c>
      <c r="B352" s="11">
        <v>20162</v>
      </c>
      <c r="C352" s="12">
        <v>38198</v>
      </c>
      <c r="D352" s="13"/>
      <c r="E352" s="14">
        <v>412082875.54000002</v>
      </c>
      <c r="F352" s="13">
        <f t="shared" si="67"/>
        <v>1</v>
      </c>
      <c r="G352" s="15">
        <f t="shared" si="66"/>
        <v>10788.074651552437</v>
      </c>
    </row>
    <row r="353" spans="1:7" ht="13.5" customHeight="1" x14ac:dyDescent="0.3">
      <c r="A353" s="2" t="s">
        <v>42</v>
      </c>
      <c r="B353" s="11">
        <v>20171</v>
      </c>
      <c r="C353" s="12">
        <v>33616</v>
      </c>
      <c r="D353" s="13"/>
      <c r="E353" s="14">
        <v>339696964.64999998</v>
      </c>
      <c r="F353" s="13">
        <f t="shared" si="67"/>
        <v>1</v>
      </c>
      <c r="G353" s="15">
        <f t="shared" si="66"/>
        <v>10105.216701868158</v>
      </c>
    </row>
    <row r="354" spans="1:7" ht="13.5" customHeight="1" x14ac:dyDescent="0.3">
      <c r="A354" s="2" t="s">
        <v>42</v>
      </c>
      <c r="B354" s="11">
        <v>20172</v>
      </c>
      <c r="C354" s="12">
        <v>38957</v>
      </c>
      <c r="D354" s="13"/>
      <c r="E354" s="14">
        <v>397238481.90000004</v>
      </c>
      <c r="F354" s="13">
        <f t="shared" si="67"/>
        <v>1</v>
      </c>
      <c r="G354" s="15">
        <f t="shared" si="66"/>
        <v>10196.844775008343</v>
      </c>
    </row>
    <row r="355" spans="1:7" ht="13.5" customHeight="1" x14ac:dyDescent="0.3">
      <c r="A355" s="2" t="s">
        <v>42</v>
      </c>
      <c r="B355" s="11">
        <v>20181</v>
      </c>
      <c r="C355" s="12">
        <v>33879</v>
      </c>
      <c r="D355" s="13"/>
      <c r="E355" s="14">
        <v>340569174.29999995</v>
      </c>
      <c r="F355" s="13">
        <f t="shared" si="67"/>
        <v>1</v>
      </c>
      <c r="G355" s="15">
        <f t="shared" si="66"/>
        <v>10052.515549455413</v>
      </c>
    </row>
    <row r="356" spans="1:7" ht="13.5" customHeight="1" x14ac:dyDescent="0.3">
      <c r="A356" s="2" t="s">
        <v>42</v>
      </c>
      <c r="B356" s="11">
        <v>20182</v>
      </c>
      <c r="C356" s="12">
        <v>38424</v>
      </c>
      <c r="D356" s="13"/>
      <c r="E356" s="14">
        <v>393240285.87</v>
      </c>
      <c r="F356" s="13">
        <f t="shared" si="67"/>
        <v>1</v>
      </c>
      <c r="G356" s="15">
        <f t="shared" si="66"/>
        <v>10234.236047001874</v>
      </c>
    </row>
    <row r="357" spans="1:7" ht="13.5" customHeight="1" x14ac:dyDescent="0.3">
      <c r="A357" s="2" t="s">
        <v>42</v>
      </c>
      <c r="B357" s="11">
        <v>20191</v>
      </c>
      <c r="C357" s="12">
        <v>34143</v>
      </c>
      <c r="D357" s="13"/>
      <c r="E357" s="14">
        <v>347535097.32999998</v>
      </c>
      <c r="F357" s="13">
        <f t="shared" si="67"/>
        <v>1</v>
      </c>
      <c r="G357" s="15">
        <f t="shared" si="66"/>
        <v>10178.809633892744</v>
      </c>
    </row>
    <row r="358" spans="1:7" ht="13.5" customHeight="1" x14ac:dyDescent="0.3">
      <c r="A358" s="2" t="s">
        <v>42</v>
      </c>
      <c r="B358" s="11">
        <v>20192</v>
      </c>
      <c r="C358" s="12">
        <v>39064</v>
      </c>
      <c r="D358" s="13"/>
      <c r="E358" s="14">
        <v>394874076.91000003</v>
      </c>
      <c r="F358" s="13">
        <f t="shared" si="67"/>
        <v>1</v>
      </c>
      <c r="G358" s="15">
        <f t="shared" si="66"/>
        <v>10108.388206788861</v>
      </c>
    </row>
    <row r="359" spans="1:7" ht="13.5" customHeight="1" x14ac:dyDescent="0.3">
      <c r="A359" s="2" t="s">
        <v>42</v>
      </c>
      <c r="B359" s="11">
        <v>20201</v>
      </c>
      <c r="C359" s="12">
        <v>19655</v>
      </c>
      <c r="D359" s="13"/>
      <c r="E359" s="14">
        <v>230523897.84</v>
      </c>
      <c r="F359" s="13">
        <f t="shared" si="67"/>
        <v>1</v>
      </c>
      <c r="G359" s="15">
        <f t="shared" si="66"/>
        <v>11728.511719155431</v>
      </c>
    </row>
    <row r="360" spans="1:7" ht="13.5" customHeight="1" x14ac:dyDescent="0.3">
      <c r="A360" s="2" t="s">
        <v>42</v>
      </c>
      <c r="B360" s="11">
        <v>20202</v>
      </c>
      <c r="C360" s="12">
        <v>24814</v>
      </c>
      <c r="D360" s="13"/>
      <c r="E360" s="14">
        <v>285561116.34999996</v>
      </c>
      <c r="F360" s="13">
        <f t="shared" si="67"/>
        <v>1</v>
      </c>
      <c r="G360" s="15">
        <f t="shared" si="66"/>
        <v>11508.064655033448</v>
      </c>
    </row>
    <row r="361" spans="1:7" ht="13.5" customHeight="1" x14ac:dyDescent="0.3">
      <c r="A361" s="2" t="s">
        <v>42</v>
      </c>
      <c r="B361" s="11">
        <v>20211</v>
      </c>
      <c r="C361" s="12">
        <v>18505</v>
      </c>
      <c r="D361" s="13"/>
      <c r="E361" s="14">
        <v>202375931.23000002</v>
      </c>
      <c r="F361" s="13">
        <f t="shared" si="67"/>
        <v>1</v>
      </c>
      <c r="G361" s="15">
        <f t="shared" si="66"/>
        <v>10936.283773574711</v>
      </c>
    </row>
    <row r="362" spans="1:7" ht="13.5" customHeight="1" x14ac:dyDescent="0.3">
      <c r="A362" s="2" t="s">
        <v>42</v>
      </c>
      <c r="B362" s="11">
        <v>20212</v>
      </c>
      <c r="C362" s="12">
        <v>28753</v>
      </c>
      <c r="D362" s="13"/>
      <c r="E362" s="14">
        <v>314174131.38999999</v>
      </c>
      <c r="F362" s="13">
        <f t="shared" si="67"/>
        <v>1</v>
      </c>
      <c r="G362" s="15">
        <f t="shared" si="66"/>
        <v>10926.655701665914</v>
      </c>
    </row>
    <row r="363" spans="1:7" ht="13.5" customHeight="1" x14ac:dyDescent="0.3">
      <c r="A363" s="2" t="s">
        <v>42</v>
      </c>
      <c r="B363" s="11">
        <v>20221</v>
      </c>
      <c r="C363" s="12">
        <v>25854</v>
      </c>
      <c r="D363" s="13"/>
      <c r="E363" s="14">
        <v>256507379.15999997</v>
      </c>
      <c r="F363" s="13">
        <f t="shared" si="67"/>
        <v>1</v>
      </c>
      <c r="G363" s="15">
        <f t="shared" si="66"/>
        <v>9921.3807983290772</v>
      </c>
    </row>
    <row r="364" spans="1:7" ht="13.5" customHeight="1" x14ac:dyDescent="0.3">
      <c r="A364" s="2" t="s">
        <v>42</v>
      </c>
      <c r="B364" s="11">
        <v>20222</v>
      </c>
      <c r="C364" s="12">
        <v>31001</v>
      </c>
      <c r="D364" s="13"/>
      <c r="E364" s="14">
        <v>327014814.54999995</v>
      </c>
      <c r="F364" s="13">
        <f t="shared" si="67"/>
        <v>1</v>
      </c>
      <c r="G364" s="15">
        <f t="shared" si="66"/>
        <v>10548.524710493208</v>
      </c>
    </row>
    <row r="365" spans="1:7" ht="13.5" customHeight="1" x14ac:dyDescent="0.3">
      <c r="A365" s="2" t="s">
        <v>42</v>
      </c>
      <c r="B365" s="11">
        <v>20231</v>
      </c>
      <c r="C365" s="12">
        <v>29721</v>
      </c>
      <c r="D365" s="13"/>
      <c r="E365" s="14">
        <v>282994011.34000003</v>
      </c>
      <c r="F365" s="13">
        <f t="shared" si="67"/>
        <v>1</v>
      </c>
      <c r="G365" s="15">
        <f t="shared" si="66"/>
        <v>9521.6853854177189</v>
      </c>
    </row>
    <row r="366" spans="1:7" ht="13.5" customHeight="1" x14ac:dyDescent="0.3">
      <c r="A366" s="2" t="s">
        <v>42</v>
      </c>
      <c r="B366" s="11">
        <v>20232</v>
      </c>
      <c r="C366" s="12">
        <v>35038</v>
      </c>
      <c r="D366" s="13"/>
      <c r="E366" s="14">
        <v>320048231.33999997</v>
      </c>
      <c r="F366" s="13">
        <f t="shared" si="67"/>
        <v>1</v>
      </c>
      <c r="G366" s="15">
        <f t="shared" si="66"/>
        <v>9134.3179216850276</v>
      </c>
    </row>
    <row r="367" spans="1:7" ht="13.5" customHeight="1" x14ac:dyDescent="0.3">
      <c r="A367" s="2" t="s">
        <v>42</v>
      </c>
      <c r="B367" s="11">
        <v>20241</v>
      </c>
      <c r="C367" s="12">
        <v>32333</v>
      </c>
      <c r="D367" s="13"/>
      <c r="E367" s="14">
        <v>261513088.27000001</v>
      </c>
      <c r="F367" s="13">
        <f t="shared" si="67"/>
        <v>1</v>
      </c>
      <c r="G367" s="15">
        <f t="shared" si="66"/>
        <v>8088.1170404849536</v>
      </c>
    </row>
    <row r="368" spans="1:7" ht="13.5" customHeight="1" x14ac:dyDescent="0.3">
      <c r="A368" s="2" t="s">
        <v>42</v>
      </c>
      <c r="B368" s="11">
        <v>20242</v>
      </c>
      <c r="C368" s="12">
        <v>36540</v>
      </c>
      <c r="D368" s="13"/>
      <c r="E368" s="14">
        <v>269920539.13</v>
      </c>
      <c r="F368" s="13">
        <f t="shared" si="67"/>
        <v>1</v>
      </c>
      <c r="G368" s="15">
        <f t="shared" si="66"/>
        <v>7386.9879345922272</v>
      </c>
    </row>
    <row r="369" spans="1:7" ht="13.5" customHeight="1" x14ac:dyDescent="0.3">
      <c r="A369" s="2" t="s">
        <v>42</v>
      </c>
      <c r="B369" s="11">
        <v>20251</v>
      </c>
      <c r="C369" s="12">
        <v>32784</v>
      </c>
      <c r="D369" s="13"/>
      <c r="E369" s="14">
        <v>194320881.22</v>
      </c>
      <c r="F369" s="13">
        <f t="shared" si="67"/>
        <v>1</v>
      </c>
      <c r="G369" s="15">
        <f t="shared" si="66"/>
        <v>5927.3084803562715</v>
      </c>
    </row>
    <row r="370" spans="1:7" ht="13.5" customHeight="1" x14ac:dyDescent="0.3">
      <c r="A370" s="2" t="s">
        <v>42</v>
      </c>
      <c r="B370" s="11">
        <v>20252</v>
      </c>
      <c r="C370" s="12">
        <v>35350</v>
      </c>
      <c r="D370" s="13"/>
      <c r="E370" s="14">
        <v>137527703.37</v>
      </c>
      <c r="F370" s="13">
        <f t="shared" si="67"/>
        <v>1</v>
      </c>
      <c r="G370" s="15">
        <f t="shared" si="66"/>
        <v>3890.4583697312592</v>
      </c>
    </row>
    <row r="371" spans="1:7" ht="13.5" customHeight="1" x14ac:dyDescent="0.3">
      <c r="A371" s="2" t="s">
        <v>42</v>
      </c>
      <c r="B371" s="11">
        <v>20261</v>
      </c>
      <c r="C371" s="12">
        <v>18801</v>
      </c>
      <c r="D371" s="13"/>
      <c r="E371" s="14">
        <v>31260062.239999998</v>
      </c>
      <c r="F371" s="13">
        <f t="shared" si="67"/>
        <v>1</v>
      </c>
      <c r="G371" s="15">
        <f t="shared" si="66"/>
        <v>1662.6808276155523</v>
      </c>
    </row>
  </sheetData>
  <mergeCells count="1">
    <mergeCell ref="A1:G2"/>
  </mergeCells>
  <conditionalFormatting sqref="A6:G371">
    <cfRule type="expression" dxfId="8" priority="1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scale="86" firstPageNumber="37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250"/>
  <sheetViews>
    <sheetView showGridLines="0" zoomScale="70" zoomScaleNormal="70" workbookViewId="0">
      <selection sqref="A1:G2"/>
    </sheetView>
  </sheetViews>
  <sheetFormatPr defaultColWidth="9.08984375" defaultRowHeight="12.75" customHeight="1" x14ac:dyDescent="0.3"/>
  <cols>
    <col min="1" max="1" width="20.453125" style="2" customWidth="1"/>
    <col min="2" max="2" width="9.08984375" style="2"/>
    <col min="3" max="3" width="10" style="2" bestFit="1" customWidth="1"/>
    <col min="4" max="4" width="12.1796875" style="18" customWidth="1"/>
    <col min="5" max="5" width="15.453125" style="2" customWidth="1"/>
    <col min="6" max="6" width="10.81640625" style="2" customWidth="1"/>
    <col min="7" max="7" width="11.81640625" style="2" customWidth="1"/>
    <col min="8" max="10" width="9.08984375" style="2"/>
    <col min="11" max="11" width="10.54296875" style="3" bestFit="1" customWidth="1"/>
    <col min="12" max="12" width="14.81640625" style="3" customWidth="1"/>
    <col min="13" max="14" width="10" style="2" customWidth="1"/>
    <col min="15" max="15" width="12.453125" style="2" customWidth="1"/>
    <col min="16" max="16" width="12.81640625" style="3" customWidth="1"/>
    <col min="17" max="17" width="10" style="31" customWidth="1"/>
    <col min="18" max="18" width="13.36328125" style="3" customWidth="1"/>
    <col min="19" max="19" width="10" style="32" customWidth="1"/>
    <col min="20" max="22" width="10" style="2" customWidth="1"/>
    <col min="23" max="24" width="9.08984375" style="2"/>
    <col min="25" max="25" width="13.54296875" style="3" customWidth="1"/>
    <col min="26" max="26" width="9.1796875" style="2" bestFit="1" customWidth="1"/>
    <col min="27" max="27" width="14.08984375" style="2" bestFit="1" customWidth="1"/>
    <col min="28" max="16384" width="9.08984375" style="2"/>
  </cols>
  <sheetData>
    <row r="1" spans="1:27" ht="18.5" customHeight="1" x14ac:dyDescent="0.3">
      <c r="A1" s="48" t="s">
        <v>43</v>
      </c>
      <c r="B1" s="47"/>
      <c r="C1" s="47"/>
      <c r="D1" s="47"/>
      <c r="E1" s="47"/>
      <c r="F1" s="47"/>
      <c r="G1" s="47"/>
    </row>
    <row r="2" spans="1:27" ht="14.5" customHeight="1" x14ac:dyDescent="0.3">
      <c r="A2" s="47"/>
      <c r="B2" s="47"/>
      <c r="C2" s="47"/>
      <c r="D2" s="47"/>
      <c r="E2" s="47"/>
      <c r="F2" s="47"/>
      <c r="G2" s="47"/>
    </row>
    <row r="3" spans="1:27" ht="14.5" x14ac:dyDescent="0.3">
      <c r="A3" s="24"/>
      <c r="B3" s="33"/>
      <c r="C3" s="33"/>
      <c r="D3" s="33"/>
      <c r="E3" s="34"/>
      <c r="F3" s="35"/>
      <c r="G3" s="34"/>
    </row>
    <row r="5" spans="1:27" ht="39" x14ac:dyDescent="0.3">
      <c r="A5" s="4" t="s">
        <v>44</v>
      </c>
      <c r="B5" s="5" t="s">
        <v>2</v>
      </c>
      <c r="C5" s="5" t="s">
        <v>3</v>
      </c>
      <c r="D5" s="6" t="s">
        <v>4</v>
      </c>
      <c r="E5" s="5" t="s">
        <v>5</v>
      </c>
      <c r="F5" s="5" t="s">
        <v>6</v>
      </c>
      <c r="G5" s="8" t="s">
        <v>7</v>
      </c>
      <c r="I5" s="9"/>
      <c r="J5" s="9"/>
      <c r="K5" s="10"/>
      <c r="L5" s="9"/>
      <c r="M5" s="9"/>
    </row>
    <row r="6" spans="1:27" ht="12.75" customHeight="1" x14ac:dyDescent="0.3">
      <c r="A6" s="2" t="s">
        <v>45</v>
      </c>
      <c r="B6" s="11">
        <v>20131</v>
      </c>
      <c r="C6" s="12">
        <v>19033</v>
      </c>
      <c r="D6" s="13">
        <f t="shared" ref="D6:D32" si="0">C6/C222</f>
        <v>0.71923062388995962</v>
      </c>
      <c r="E6" s="14">
        <v>63851523.789999999</v>
      </c>
      <c r="F6" s="13">
        <f t="shared" ref="F6:F32" si="1">E6/E222</f>
        <v>0.40893808011475452</v>
      </c>
      <c r="G6" s="15">
        <f>E6/C6</f>
        <v>3354.7797924657175</v>
      </c>
      <c r="J6" s="3"/>
      <c r="M6" s="3"/>
      <c r="N6" s="16"/>
      <c r="O6" s="16"/>
      <c r="S6" s="3"/>
      <c r="T6" s="16"/>
      <c r="Z6" s="36"/>
      <c r="AA6" s="36"/>
    </row>
    <row r="7" spans="1:27" ht="12.75" customHeight="1" x14ac:dyDescent="0.3">
      <c r="A7" s="2" t="s">
        <v>45</v>
      </c>
      <c r="B7" s="11">
        <v>20132</v>
      </c>
      <c r="C7" s="12">
        <v>22863</v>
      </c>
      <c r="D7" s="13">
        <f t="shared" si="0"/>
        <v>0.71319836541161052</v>
      </c>
      <c r="E7" s="14">
        <v>75757024.400000006</v>
      </c>
      <c r="F7" s="13">
        <f t="shared" si="1"/>
        <v>0.39010443317445015</v>
      </c>
      <c r="G7" s="15">
        <f t="shared" ref="G7:G91" si="2">E7/C7</f>
        <v>3313.5207278134981</v>
      </c>
      <c r="J7" s="3"/>
      <c r="M7" s="3"/>
      <c r="N7" s="16"/>
      <c r="O7" s="16"/>
      <c r="S7" s="3"/>
      <c r="T7" s="16"/>
      <c r="Z7" s="36"/>
      <c r="AA7" s="36"/>
    </row>
    <row r="8" spans="1:27" ht="12.75" customHeight="1" x14ac:dyDescent="0.3">
      <c r="A8" s="2" t="s">
        <v>45</v>
      </c>
      <c r="B8" s="11">
        <v>20141</v>
      </c>
      <c r="C8" s="12">
        <v>20630</v>
      </c>
      <c r="D8" s="13">
        <f t="shared" si="0"/>
        <v>0.72069868995633191</v>
      </c>
      <c r="E8" s="14">
        <v>70812654.129999995</v>
      </c>
      <c r="F8" s="13">
        <f t="shared" si="1"/>
        <v>0.40464128395598947</v>
      </c>
      <c r="G8" s="15">
        <f t="shared" si="2"/>
        <v>3432.5086829859424</v>
      </c>
      <c r="J8" s="3"/>
      <c r="M8" s="3"/>
      <c r="N8" s="16"/>
      <c r="O8" s="16"/>
      <c r="S8" s="3"/>
      <c r="T8" s="16"/>
      <c r="Z8" s="36"/>
      <c r="AA8" s="36"/>
    </row>
    <row r="9" spans="1:27" ht="12.75" customHeight="1" x14ac:dyDescent="0.3">
      <c r="A9" s="2" t="s">
        <v>45</v>
      </c>
      <c r="B9" s="11">
        <v>20142</v>
      </c>
      <c r="C9" s="12">
        <v>21686</v>
      </c>
      <c r="D9" s="13">
        <f t="shared" si="0"/>
        <v>0.70104092584211553</v>
      </c>
      <c r="E9" s="14">
        <v>78737795.530000001</v>
      </c>
      <c r="F9" s="13">
        <f t="shared" si="1"/>
        <v>0.37666835724087477</v>
      </c>
      <c r="G9" s="15">
        <f t="shared" si="2"/>
        <v>3630.8122996403208</v>
      </c>
      <c r="J9" s="3"/>
      <c r="M9" s="3"/>
      <c r="N9" s="16"/>
      <c r="O9" s="16"/>
      <c r="S9" s="3"/>
      <c r="T9" s="16"/>
      <c r="Z9" s="36"/>
      <c r="AA9" s="36"/>
    </row>
    <row r="10" spans="1:27" ht="12.75" customHeight="1" x14ac:dyDescent="0.3">
      <c r="A10" s="2" t="s">
        <v>45</v>
      </c>
      <c r="B10" s="11">
        <v>20151</v>
      </c>
      <c r="C10" s="12">
        <v>21877</v>
      </c>
      <c r="D10" s="13">
        <f t="shared" si="0"/>
        <v>0.71091541286192439</v>
      </c>
      <c r="E10" s="14">
        <v>81511455.959999993</v>
      </c>
      <c r="F10" s="13">
        <f t="shared" si="1"/>
        <v>0.41548543081952644</v>
      </c>
      <c r="G10" s="15">
        <f t="shared" si="2"/>
        <v>3725.8973332723863</v>
      </c>
      <c r="J10" s="3"/>
      <c r="M10" s="3"/>
      <c r="N10" s="16"/>
      <c r="O10" s="16"/>
      <c r="S10" s="3"/>
      <c r="T10" s="16"/>
      <c r="Z10" s="36"/>
      <c r="AA10" s="36"/>
    </row>
    <row r="11" spans="1:27" ht="12.75" customHeight="1" x14ac:dyDescent="0.3">
      <c r="A11" s="2" t="s">
        <v>45</v>
      </c>
      <c r="B11" s="11">
        <v>20152</v>
      </c>
      <c r="C11" s="12">
        <v>23645</v>
      </c>
      <c r="D11" s="13">
        <f t="shared" si="0"/>
        <v>0.68821491981255645</v>
      </c>
      <c r="E11" s="14">
        <v>91356718.560000002</v>
      </c>
      <c r="F11" s="13">
        <f t="shared" si="1"/>
        <v>0.37235895899481147</v>
      </c>
      <c r="G11" s="15">
        <f t="shared" si="2"/>
        <v>3863.6802097695072</v>
      </c>
      <c r="J11" s="3"/>
      <c r="M11" s="3"/>
      <c r="N11" s="16"/>
      <c r="O11" s="16"/>
      <c r="S11" s="3"/>
      <c r="T11" s="16"/>
      <c r="Z11" s="36"/>
      <c r="AA11" s="36"/>
    </row>
    <row r="12" spans="1:27" ht="12.75" customHeight="1" x14ac:dyDescent="0.3">
      <c r="A12" s="2" t="s">
        <v>45</v>
      </c>
      <c r="B12" s="11">
        <v>20161</v>
      </c>
      <c r="C12" s="12">
        <v>22160</v>
      </c>
      <c r="D12" s="13">
        <f t="shared" si="0"/>
        <v>0.69427909016855693</v>
      </c>
      <c r="E12" s="14">
        <v>86602039.709999993</v>
      </c>
      <c r="F12" s="13">
        <f t="shared" si="1"/>
        <v>0.39165421184578508</v>
      </c>
      <c r="G12" s="15">
        <f t="shared" si="2"/>
        <v>3908.034282942238</v>
      </c>
      <c r="J12" s="3"/>
      <c r="M12" s="3"/>
      <c r="N12" s="16"/>
      <c r="O12" s="16"/>
      <c r="S12" s="3"/>
      <c r="T12" s="16"/>
      <c r="Z12" s="36"/>
      <c r="AA12" s="36"/>
    </row>
    <row r="13" spans="1:27" ht="12.75" customHeight="1" x14ac:dyDescent="0.3">
      <c r="A13" s="2" t="s">
        <v>45</v>
      </c>
      <c r="B13" s="11">
        <v>20162</v>
      </c>
      <c r="C13" s="12">
        <v>25779</v>
      </c>
      <c r="D13" s="13">
        <f t="shared" si="0"/>
        <v>0.6887808266759291</v>
      </c>
      <c r="E13" s="14">
        <v>97017532.790000007</v>
      </c>
      <c r="F13" s="13">
        <f t="shared" si="1"/>
        <v>0.40065463273960622</v>
      </c>
      <c r="G13" s="15">
        <f t="shared" si="2"/>
        <v>3763.4327471973315</v>
      </c>
      <c r="J13" s="3"/>
      <c r="M13" s="3"/>
      <c r="N13" s="16"/>
      <c r="O13" s="16"/>
      <c r="S13" s="3"/>
      <c r="T13" s="16"/>
      <c r="Z13" s="36"/>
      <c r="AA13" s="36"/>
    </row>
    <row r="14" spans="1:27" ht="12.75" customHeight="1" x14ac:dyDescent="0.3">
      <c r="A14" s="2" t="s">
        <v>45</v>
      </c>
      <c r="B14" s="11">
        <v>20171</v>
      </c>
      <c r="C14" s="12">
        <v>23167</v>
      </c>
      <c r="D14" s="13">
        <f t="shared" si="0"/>
        <v>0.7029036075123638</v>
      </c>
      <c r="E14" s="14">
        <v>86718344.239999995</v>
      </c>
      <c r="F14" s="13">
        <f t="shared" si="1"/>
        <v>0.43108666681502494</v>
      </c>
      <c r="G14" s="15">
        <f t="shared" si="2"/>
        <v>3743.1840221004013</v>
      </c>
      <c r="J14" s="3"/>
      <c r="M14" s="3"/>
      <c r="N14" s="16"/>
      <c r="O14" s="16"/>
      <c r="S14" s="3"/>
      <c r="T14" s="16"/>
      <c r="Z14" s="36"/>
      <c r="AA14" s="36"/>
    </row>
    <row r="15" spans="1:27" ht="12.75" customHeight="1" x14ac:dyDescent="0.3">
      <c r="A15" s="2" t="s">
        <v>45</v>
      </c>
      <c r="B15" s="11">
        <v>20172</v>
      </c>
      <c r="C15" s="12">
        <v>26894</v>
      </c>
      <c r="D15" s="13">
        <f t="shared" si="0"/>
        <v>0.70093043863535665</v>
      </c>
      <c r="E15" s="14">
        <v>100206710.40000001</v>
      </c>
      <c r="F15" s="13">
        <f t="shared" si="1"/>
        <v>0.4200572415145844</v>
      </c>
      <c r="G15" s="15">
        <f t="shared" si="2"/>
        <v>3725.9875957462632</v>
      </c>
      <c r="J15" s="3"/>
      <c r="M15" s="3"/>
      <c r="N15" s="16"/>
      <c r="O15" s="16"/>
      <c r="S15" s="3"/>
      <c r="T15" s="16"/>
      <c r="Z15" s="36"/>
      <c r="AA15" s="36"/>
    </row>
    <row r="16" spans="1:27" ht="12.75" customHeight="1" x14ac:dyDescent="0.3">
      <c r="A16" s="2" t="s">
        <v>45</v>
      </c>
      <c r="B16" s="11">
        <v>20181</v>
      </c>
      <c r="C16" s="12">
        <v>23654</v>
      </c>
      <c r="D16" s="13">
        <f t="shared" si="0"/>
        <v>0.70746224016748915</v>
      </c>
      <c r="E16" s="14">
        <v>88994901.590000004</v>
      </c>
      <c r="F16" s="13">
        <f t="shared" si="1"/>
        <v>0.43257159748027479</v>
      </c>
      <c r="G16" s="15">
        <f t="shared" si="2"/>
        <v>3762.3616128350386</v>
      </c>
      <c r="J16" s="3"/>
      <c r="M16" s="3"/>
      <c r="N16" s="16"/>
      <c r="O16" s="16"/>
      <c r="S16" s="3"/>
      <c r="T16" s="16"/>
      <c r="Z16" s="36"/>
      <c r="AA16" s="36"/>
    </row>
    <row r="17" spans="1:27" ht="12.75" customHeight="1" x14ac:dyDescent="0.3">
      <c r="A17" s="2" t="s">
        <v>45</v>
      </c>
      <c r="B17" s="11">
        <v>20182</v>
      </c>
      <c r="C17" s="12">
        <v>26429</v>
      </c>
      <c r="D17" s="13">
        <f t="shared" si="0"/>
        <v>0.69759277833500499</v>
      </c>
      <c r="E17" s="14">
        <v>98316874.370000005</v>
      </c>
      <c r="F17" s="13">
        <f t="shared" si="1"/>
        <v>0.41352591001276839</v>
      </c>
      <c r="G17" s="15">
        <f t="shared" si="2"/>
        <v>3720.0376242006887</v>
      </c>
      <c r="J17" s="3"/>
      <c r="M17" s="3"/>
      <c r="N17" s="16"/>
      <c r="O17" s="16"/>
      <c r="S17" s="3"/>
      <c r="T17" s="16"/>
      <c r="Z17" s="36"/>
      <c r="AA17" s="36"/>
    </row>
    <row r="18" spans="1:27" ht="12.75" customHeight="1" x14ac:dyDescent="0.3">
      <c r="A18" s="2" t="s">
        <v>45</v>
      </c>
      <c r="B18" s="11">
        <v>20191</v>
      </c>
      <c r="C18" s="12">
        <v>23632</v>
      </c>
      <c r="D18" s="13">
        <f t="shared" si="0"/>
        <v>0.70016591609386114</v>
      </c>
      <c r="E18" s="14">
        <v>89795587.219999999</v>
      </c>
      <c r="F18" s="13">
        <f t="shared" si="1"/>
        <v>0.42454765013425633</v>
      </c>
      <c r="G18" s="15">
        <f t="shared" si="2"/>
        <v>3799.7455661814488</v>
      </c>
      <c r="J18" s="3"/>
      <c r="M18" s="3"/>
      <c r="N18" s="16"/>
      <c r="O18" s="16"/>
      <c r="S18" s="3"/>
      <c r="T18" s="16"/>
      <c r="Z18" s="36"/>
      <c r="AA18" s="36"/>
    </row>
    <row r="19" spans="1:27" ht="12.75" customHeight="1" x14ac:dyDescent="0.3">
      <c r="A19" s="2" t="s">
        <v>45</v>
      </c>
      <c r="B19" s="11">
        <v>20192</v>
      </c>
      <c r="C19" s="12">
        <v>26919</v>
      </c>
      <c r="D19" s="13">
        <f t="shared" si="0"/>
        <v>0.69667952069152927</v>
      </c>
      <c r="E19" s="14">
        <v>97778181.019999996</v>
      </c>
      <c r="F19" s="13">
        <f t="shared" si="1"/>
        <v>0.40456336261096604</v>
      </c>
      <c r="G19" s="15">
        <f t="shared" si="2"/>
        <v>3632.3110449868122</v>
      </c>
      <c r="J19" s="3"/>
      <c r="M19" s="3"/>
      <c r="N19" s="16"/>
      <c r="O19" s="16"/>
      <c r="S19" s="3"/>
      <c r="T19" s="16"/>
      <c r="Z19" s="36"/>
      <c r="AA19" s="36"/>
    </row>
    <row r="20" spans="1:27" ht="12.75" customHeight="1" x14ac:dyDescent="0.3">
      <c r="A20" s="2" t="s">
        <v>45</v>
      </c>
      <c r="B20" s="11">
        <v>20201</v>
      </c>
      <c r="C20" s="12">
        <v>13044</v>
      </c>
      <c r="D20" s="13">
        <f t="shared" si="0"/>
        <v>0.67126389460683411</v>
      </c>
      <c r="E20" s="14">
        <v>50363231.829999998</v>
      </c>
      <c r="F20" s="13">
        <f t="shared" si="1"/>
        <v>0.36422416971294302</v>
      </c>
      <c r="G20" s="15">
        <f t="shared" si="2"/>
        <v>3861.0266659000304</v>
      </c>
      <c r="J20" s="3"/>
      <c r="M20" s="3"/>
      <c r="N20" s="16"/>
      <c r="O20" s="16"/>
      <c r="S20" s="3"/>
      <c r="T20" s="16"/>
      <c r="Z20" s="36"/>
      <c r="AA20" s="36"/>
    </row>
    <row r="21" spans="1:27" ht="12.75" customHeight="1" x14ac:dyDescent="0.3">
      <c r="A21" s="2" t="s">
        <v>45</v>
      </c>
      <c r="B21" s="11">
        <v>20202</v>
      </c>
      <c r="C21" s="12">
        <v>16318</v>
      </c>
      <c r="D21" s="13">
        <f t="shared" si="0"/>
        <v>0.664413680781759</v>
      </c>
      <c r="E21" s="14">
        <v>64454237.090000004</v>
      </c>
      <c r="F21" s="13">
        <f t="shared" si="1"/>
        <v>0.37428056101687018</v>
      </c>
      <c r="G21" s="15">
        <f t="shared" si="2"/>
        <v>3949.8858371123915</v>
      </c>
      <c r="J21" s="3"/>
      <c r="M21" s="3"/>
      <c r="N21" s="16"/>
      <c r="O21" s="16"/>
      <c r="S21" s="3"/>
      <c r="T21" s="16"/>
      <c r="Z21" s="36"/>
      <c r="AA21" s="36"/>
    </row>
    <row r="22" spans="1:27" ht="12.75" customHeight="1" x14ac:dyDescent="0.3">
      <c r="A22" s="2" t="s">
        <v>45</v>
      </c>
      <c r="B22" s="11">
        <v>20211</v>
      </c>
      <c r="C22" s="12">
        <v>12252</v>
      </c>
      <c r="D22" s="13">
        <f t="shared" si="0"/>
        <v>0.66903292742860265</v>
      </c>
      <c r="E22" s="14">
        <v>46601799.240000002</v>
      </c>
      <c r="F22" s="13">
        <f t="shared" si="1"/>
        <v>0.38506717954277375</v>
      </c>
      <c r="G22" s="15">
        <f t="shared" si="2"/>
        <v>3803.6075122428992</v>
      </c>
      <c r="J22" s="3"/>
      <c r="M22" s="3"/>
      <c r="N22" s="16"/>
      <c r="O22" s="16"/>
      <c r="S22" s="3"/>
      <c r="T22" s="16"/>
      <c r="Z22" s="36"/>
      <c r="AA22" s="36"/>
    </row>
    <row r="23" spans="1:27" ht="12.75" customHeight="1" x14ac:dyDescent="0.3">
      <c r="A23" s="2" t="s">
        <v>45</v>
      </c>
      <c r="B23" s="11">
        <v>20212</v>
      </c>
      <c r="C23" s="12">
        <v>19047</v>
      </c>
      <c r="D23" s="13">
        <f t="shared" si="0"/>
        <v>0.67029138513513509</v>
      </c>
      <c r="E23" s="14">
        <v>71253227.579999998</v>
      </c>
      <c r="F23" s="13">
        <f t="shared" si="1"/>
        <v>0.37971729230491058</v>
      </c>
      <c r="G23" s="15">
        <f t="shared" si="2"/>
        <v>3740.9160277209007</v>
      </c>
      <c r="J23" s="3"/>
      <c r="M23" s="3"/>
      <c r="N23" s="16"/>
      <c r="O23" s="16"/>
      <c r="S23" s="3"/>
      <c r="T23" s="16"/>
      <c r="Z23" s="36"/>
      <c r="AA23" s="36"/>
    </row>
    <row r="24" spans="1:27" ht="12.75" customHeight="1" x14ac:dyDescent="0.3">
      <c r="A24" s="2" t="s">
        <v>45</v>
      </c>
      <c r="B24" s="11">
        <v>20221</v>
      </c>
      <c r="C24" s="12">
        <v>17324</v>
      </c>
      <c r="D24" s="13">
        <f t="shared" si="0"/>
        <v>0.67798998121477771</v>
      </c>
      <c r="E24" s="14">
        <v>64741579.340000004</v>
      </c>
      <c r="F24" s="13">
        <f t="shared" si="1"/>
        <v>0.42046098132213466</v>
      </c>
      <c r="G24" s="15">
        <f t="shared" si="2"/>
        <v>3737.1034022165782</v>
      </c>
      <c r="J24" s="3"/>
      <c r="M24" s="3"/>
      <c r="N24" s="16"/>
      <c r="O24" s="16"/>
      <c r="S24" s="3"/>
      <c r="T24" s="16"/>
      <c r="Z24" s="36"/>
      <c r="AA24" s="36"/>
    </row>
    <row r="25" spans="1:27" ht="12.75" customHeight="1" x14ac:dyDescent="0.3">
      <c r="A25" s="2" t="s">
        <v>45</v>
      </c>
      <c r="B25" s="11">
        <v>20222</v>
      </c>
      <c r="C25" s="12">
        <v>20431</v>
      </c>
      <c r="D25" s="13">
        <f t="shared" si="0"/>
        <v>0.66619929568279646</v>
      </c>
      <c r="E25" s="14">
        <v>76239056.670000002</v>
      </c>
      <c r="F25" s="13">
        <f t="shared" si="1"/>
        <v>0.38979237017510193</v>
      </c>
      <c r="G25" s="15">
        <f t="shared" si="2"/>
        <v>3731.5381856003132</v>
      </c>
      <c r="J25" s="3"/>
      <c r="M25" s="3"/>
      <c r="N25" s="16"/>
      <c r="O25" s="16"/>
      <c r="S25" s="3"/>
      <c r="T25" s="16"/>
      <c r="Z25" s="36"/>
      <c r="AA25" s="36"/>
    </row>
    <row r="26" spans="1:27" ht="12.75" customHeight="1" x14ac:dyDescent="0.3">
      <c r="A26" s="2" t="s">
        <v>45</v>
      </c>
      <c r="B26" s="11">
        <v>20231</v>
      </c>
      <c r="C26" s="12">
        <v>19635</v>
      </c>
      <c r="D26" s="13">
        <f t="shared" si="0"/>
        <v>0.66656482330176192</v>
      </c>
      <c r="E26" s="14">
        <v>73309338.040000007</v>
      </c>
      <c r="F26" s="13">
        <f t="shared" si="1"/>
        <v>0.42164344264365644</v>
      </c>
      <c r="G26" s="15">
        <f t="shared" ref="G26:G31" si="3">E26/C26</f>
        <v>3733.6051968423735</v>
      </c>
      <c r="J26" s="3"/>
      <c r="M26" s="3"/>
      <c r="N26" s="16"/>
      <c r="O26" s="16"/>
      <c r="S26" s="3"/>
      <c r="T26" s="16"/>
      <c r="Z26" s="36"/>
      <c r="AA26" s="36"/>
    </row>
    <row r="27" spans="1:27" ht="12.75" customHeight="1" x14ac:dyDescent="0.3">
      <c r="A27" s="2" t="s">
        <v>45</v>
      </c>
      <c r="B27" s="11">
        <v>20232</v>
      </c>
      <c r="C27" s="12">
        <v>23006</v>
      </c>
      <c r="D27" s="13">
        <f t="shared" si="0"/>
        <v>0.66272973440110616</v>
      </c>
      <c r="E27" s="14">
        <v>84059028.319999993</v>
      </c>
      <c r="F27" s="13">
        <f t="shared" si="1"/>
        <v>0.42064699407071648</v>
      </c>
      <c r="G27" s="15">
        <f t="shared" si="3"/>
        <v>3653.7871998609057</v>
      </c>
      <c r="J27" s="3"/>
      <c r="M27" s="3"/>
      <c r="N27" s="16"/>
      <c r="O27" s="16"/>
      <c r="S27" s="3"/>
      <c r="T27" s="16"/>
      <c r="Z27" s="36"/>
      <c r="AA27" s="36"/>
    </row>
    <row r="28" spans="1:27" ht="12.75" customHeight="1" x14ac:dyDescent="0.3">
      <c r="A28" s="2" t="s">
        <v>45</v>
      </c>
      <c r="B28" s="11">
        <v>20241</v>
      </c>
      <c r="C28" s="12">
        <v>21538</v>
      </c>
      <c r="D28" s="13">
        <f t="shared" si="0"/>
        <v>0.67148869836321123</v>
      </c>
      <c r="E28" s="14">
        <v>76328030.930000007</v>
      </c>
      <c r="F28" s="13">
        <f t="shared" si="1"/>
        <v>0.45371868489800188</v>
      </c>
      <c r="G28" s="15">
        <f t="shared" si="3"/>
        <v>3543.8773762652058</v>
      </c>
      <c r="J28" s="3"/>
      <c r="M28" s="3"/>
      <c r="N28" s="16"/>
      <c r="O28" s="16"/>
      <c r="S28" s="3"/>
      <c r="T28" s="16"/>
      <c r="Z28" s="36"/>
      <c r="AA28" s="36"/>
    </row>
    <row r="29" spans="1:27" ht="12.75" customHeight="1" x14ac:dyDescent="0.3">
      <c r="A29" s="2" t="s">
        <v>45</v>
      </c>
      <c r="B29" s="11">
        <v>20242</v>
      </c>
      <c r="C29" s="12">
        <v>24258</v>
      </c>
      <c r="D29" s="13">
        <f t="shared" si="0"/>
        <v>0.66900165471594042</v>
      </c>
      <c r="E29" s="14">
        <v>82538600.790000007</v>
      </c>
      <c r="F29" s="13">
        <f t="shared" si="1"/>
        <v>0.46587992223630348</v>
      </c>
      <c r="G29" s="15">
        <f t="shared" si="3"/>
        <v>3402.5311563195651</v>
      </c>
      <c r="J29" s="3"/>
      <c r="M29" s="3"/>
      <c r="N29" s="16"/>
      <c r="O29" s="16"/>
      <c r="S29" s="3"/>
      <c r="T29" s="16"/>
      <c r="Z29" s="36"/>
      <c r="AA29" s="36"/>
    </row>
    <row r="30" spans="1:27" ht="12.75" customHeight="1" x14ac:dyDescent="0.3">
      <c r="A30" s="2" t="s">
        <v>45</v>
      </c>
      <c r="B30" s="11">
        <v>20251</v>
      </c>
      <c r="C30" s="12">
        <v>22224</v>
      </c>
      <c r="D30" s="13">
        <f t="shared" si="0"/>
        <v>0.68303777238221097</v>
      </c>
      <c r="E30" s="14">
        <v>69675476.230000004</v>
      </c>
      <c r="F30" s="13">
        <f t="shared" si="1"/>
        <v>0.52594111321443493</v>
      </c>
      <c r="G30" s="15">
        <f t="shared" si="3"/>
        <v>3135.1456187005042</v>
      </c>
      <c r="J30" s="3"/>
      <c r="M30" s="3"/>
      <c r="N30" s="16"/>
      <c r="O30" s="16"/>
      <c r="S30" s="3"/>
      <c r="T30" s="16"/>
      <c r="Z30" s="36"/>
      <c r="AA30" s="36"/>
    </row>
    <row r="31" spans="1:27" ht="12.75" customHeight="1" x14ac:dyDescent="0.3">
      <c r="A31" s="2" t="s">
        <v>45</v>
      </c>
      <c r="B31" s="11">
        <v>20252</v>
      </c>
      <c r="C31" s="12">
        <v>24025</v>
      </c>
      <c r="D31" s="13">
        <f t="shared" si="0"/>
        <v>0.68564497716894979</v>
      </c>
      <c r="E31" s="14">
        <v>58640244.060000002</v>
      </c>
      <c r="F31" s="13">
        <f t="shared" si="1"/>
        <v>0.56023973544462435</v>
      </c>
      <c r="G31" s="15">
        <f t="shared" si="3"/>
        <v>2440.8010014568158</v>
      </c>
      <c r="J31" s="3"/>
      <c r="M31" s="3"/>
      <c r="N31" s="16"/>
      <c r="O31" s="16"/>
      <c r="S31" s="3"/>
      <c r="T31" s="16"/>
      <c r="Z31" s="36"/>
      <c r="AA31" s="36"/>
    </row>
    <row r="32" spans="1:27" ht="12.75" customHeight="1" x14ac:dyDescent="0.3">
      <c r="A32" s="2" t="s">
        <v>45</v>
      </c>
      <c r="B32" s="11">
        <v>20261</v>
      </c>
      <c r="C32" s="12">
        <v>13232</v>
      </c>
      <c r="D32" s="13">
        <f t="shared" si="0"/>
        <v>0.7202656360568287</v>
      </c>
      <c r="E32" s="14">
        <v>20004299.440000001</v>
      </c>
      <c r="F32" s="13">
        <f t="shared" si="1"/>
        <v>0.68260671181661203</v>
      </c>
      <c r="G32" s="15">
        <f t="shared" ref="G32" si="4">E32/C32</f>
        <v>1511.81223095526</v>
      </c>
      <c r="J32" s="3"/>
      <c r="M32" s="3"/>
      <c r="N32" s="16"/>
      <c r="O32" s="16"/>
      <c r="S32" s="3"/>
      <c r="T32" s="16"/>
      <c r="Z32" s="36"/>
      <c r="AA32" s="36"/>
    </row>
    <row r="33" spans="1:27" ht="12.5" customHeight="1" x14ac:dyDescent="0.3">
      <c r="A33" s="2" t="s">
        <v>46</v>
      </c>
      <c r="B33" s="11">
        <v>20131</v>
      </c>
      <c r="C33" s="12">
        <v>1570</v>
      </c>
      <c r="D33" s="13">
        <f t="shared" ref="D33:D59" si="5">C33/C222</f>
        <v>5.9328118505082565E-2</v>
      </c>
      <c r="E33" s="14">
        <v>10217964.51</v>
      </c>
      <c r="F33" s="13">
        <f t="shared" ref="F33:F59" si="6">E33/E222</f>
        <v>6.5441113091407682E-2</v>
      </c>
      <c r="G33" s="15">
        <f t="shared" si="2"/>
        <v>6508.2576496815282</v>
      </c>
      <c r="J33" s="3"/>
      <c r="M33" s="3"/>
      <c r="N33" s="16"/>
      <c r="O33" s="16"/>
      <c r="S33" s="3"/>
      <c r="T33" s="16"/>
      <c r="Z33" s="36"/>
      <c r="AA33" s="36"/>
    </row>
    <row r="34" spans="1:27" ht="12.75" customHeight="1" x14ac:dyDescent="0.3">
      <c r="A34" s="2" t="s">
        <v>46</v>
      </c>
      <c r="B34" s="11">
        <v>20132</v>
      </c>
      <c r="C34" s="12">
        <v>1948</v>
      </c>
      <c r="D34" s="13">
        <f t="shared" si="5"/>
        <v>6.0766759210156909E-2</v>
      </c>
      <c r="E34" s="14">
        <v>13131257.550000001</v>
      </c>
      <c r="F34" s="13">
        <f t="shared" si="6"/>
        <v>6.7618307661651889E-2</v>
      </c>
      <c r="G34" s="15">
        <f t="shared" si="2"/>
        <v>6740.8919661190967</v>
      </c>
      <c r="J34" s="3"/>
      <c r="M34" s="3"/>
      <c r="N34" s="16"/>
      <c r="O34" s="16"/>
      <c r="S34" s="3"/>
      <c r="T34" s="16"/>
      <c r="Z34" s="36"/>
      <c r="AA34" s="36"/>
    </row>
    <row r="35" spans="1:27" ht="12.75" customHeight="1" x14ac:dyDescent="0.3">
      <c r="A35" s="2" t="s">
        <v>46</v>
      </c>
      <c r="B35" s="11">
        <v>20141</v>
      </c>
      <c r="C35" s="12">
        <v>1760</v>
      </c>
      <c r="D35" s="13">
        <f t="shared" si="5"/>
        <v>6.1484716157205244E-2</v>
      </c>
      <c r="E35" s="14">
        <v>12649843.380000001</v>
      </c>
      <c r="F35" s="13">
        <f t="shared" si="6"/>
        <v>7.2284380948755361E-2</v>
      </c>
      <c r="G35" s="15">
        <f t="shared" si="2"/>
        <v>7187.411011363637</v>
      </c>
      <c r="J35" s="3"/>
      <c r="M35" s="3"/>
      <c r="N35" s="16"/>
      <c r="O35" s="16"/>
      <c r="S35" s="3"/>
      <c r="T35" s="16"/>
      <c r="Z35" s="36"/>
      <c r="AA35" s="36"/>
    </row>
    <row r="36" spans="1:27" ht="12.75" customHeight="1" x14ac:dyDescent="0.3">
      <c r="A36" s="2" t="s">
        <v>46</v>
      </c>
      <c r="B36" s="11">
        <v>20142</v>
      </c>
      <c r="C36" s="12">
        <v>1894</v>
      </c>
      <c r="D36" s="13">
        <f t="shared" si="5"/>
        <v>6.1227128725674013E-2</v>
      </c>
      <c r="E36" s="14">
        <v>13077011.640000001</v>
      </c>
      <c r="F36" s="13">
        <f t="shared" si="6"/>
        <v>6.2558221993678387E-2</v>
      </c>
      <c r="G36" s="15">
        <f t="shared" si="2"/>
        <v>6904.4412038014789</v>
      </c>
      <c r="J36" s="3"/>
      <c r="M36" s="3"/>
      <c r="N36" s="16"/>
      <c r="O36" s="16"/>
      <c r="S36" s="3"/>
      <c r="T36" s="16"/>
      <c r="Z36" s="36"/>
      <c r="AA36" s="36"/>
    </row>
    <row r="37" spans="1:27" ht="12.75" customHeight="1" x14ac:dyDescent="0.3">
      <c r="A37" s="2" t="s">
        <v>46</v>
      </c>
      <c r="B37" s="11">
        <v>20151</v>
      </c>
      <c r="C37" s="12">
        <v>1977</v>
      </c>
      <c r="D37" s="13">
        <f t="shared" si="5"/>
        <v>6.4244630032820979E-2</v>
      </c>
      <c r="E37" s="14">
        <v>15008066.42</v>
      </c>
      <c r="F37" s="13">
        <f t="shared" si="6"/>
        <v>7.6500080495946143E-2</v>
      </c>
      <c r="G37" s="15">
        <f t="shared" si="2"/>
        <v>7591.3335457764288</v>
      </c>
      <c r="J37" s="3"/>
      <c r="M37" s="3"/>
      <c r="N37" s="16"/>
      <c r="O37" s="16"/>
      <c r="S37" s="3"/>
      <c r="T37" s="16"/>
      <c r="Z37" s="36"/>
      <c r="AA37" s="36"/>
    </row>
    <row r="38" spans="1:27" ht="12.75" customHeight="1" x14ac:dyDescent="0.3">
      <c r="A38" s="2" t="s">
        <v>46</v>
      </c>
      <c r="B38" s="11">
        <v>20152</v>
      </c>
      <c r="C38" s="12">
        <v>2248</v>
      </c>
      <c r="D38" s="13">
        <f t="shared" si="5"/>
        <v>6.543062549116628E-2</v>
      </c>
      <c r="E38" s="14">
        <v>16254310.85</v>
      </c>
      <c r="F38" s="13">
        <f t="shared" si="6"/>
        <v>6.6250609289441945E-2</v>
      </c>
      <c r="G38" s="15">
        <f t="shared" si="2"/>
        <v>7230.5653247330956</v>
      </c>
      <c r="J38" s="3"/>
      <c r="M38" s="3"/>
      <c r="N38" s="16"/>
      <c r="O38" s="16"/>
      <c r="S38" s="3"/>
      <c r="T38" s="16"/>
      <c r="Z38" s="36"/>
      <c r="AA38" s="36"/>
    </row>
    <row r="39" spans="1:27" ht="12.75" customHeight="1" x14ac:dyDescent="0.3">
      <c r="A39" s="2" t="s">
        <v>46</v>
      </c>
      <c r="B39" s="11">
        <v>20161</v>
      </c>
      <c r="C39" s="12">
        <v>2141</v>
      </c>
      <c r="D39" s="13">
        <f t="shared" si="5"/>
        <v>6.7078137727927811E-2</v>
      </c>
      <c r="E39" s="14">
        <v>15466179.970000001</v>
      </c>
      <c r="F39" s="13">
        <f t="shared" si="6"/>
        <v>6.9945171576784093E-2</v>
      </c>
      <c r="G39" s="15">
        <f t="shared" si="2"/>
        <v>7223.811289117235</v>
      </c>
      <c r="J39" s="3"/>
      <c r="M39" s="3"/>
      <c r="N39" s="16"/>
      <c r="O39" s="16"/>
      <c r="S39" s="3"/>
      <c r="T39" s="16"/>
      <c r="Z39" s="36"/>
      <c r="AA39" s="36"/>
    </row>
    <row r="40" spans="1:27" ht="12.75" customHeight="1" x14ac:dyDescent="0.3">
      <c r="A40" s="2" t="s">
        <v>46</v>
      </c>
      <c r="B40" s="11">
        <v>20162</v>
      </c>
      <c r="C40" s="12">
        <v>2312</v>
      </c>
      <c r="D40" s="13">
        <f t="shared" si="5"/>
        <v>6.1773585913912417E-2</v>
      </c>
      <c r="E40" s="14">
        <v>15455580.789999999</v>
      </c>
      <c r="F40" s="13">
        <f t="shared" si="6"/>
        <v>6.3827123480850192E-2</v>
      </c>
      <c r="G40" s="15">
        <f t="shared" si="2"/>
        <v>6684.9397880622837</v>
      </c>
      <c r="J40" s="3"/>
      <c r="M40" s="3"/>
      <c r="N40" s="16"/>
      <c r="O40" s="16"/>
      <c r="S40" s="3"/>
      <c r="T40" s="16"/>
      <c r="Z40" s="36"/>
      <c r="AA40" s="36"/>
    </row>
    <row r="41" spans="1:27" ht="12.75" customHeight="1" x14ac:dyDescent="0.3">
      <c r="A41" s="2" t="s">
        <v>46</v>
      </c>
      <c r="B41" s="11">
        <v>20171</v>
      </c>
      <c r="C41" s="12">
        <v>1953</v>
      </c>
      <c r="D41" s="13">
        <f t="shared" si="5"/>
        <v>5.9255438575199493E-2</v>
      </c>
      <c r="E41" s="14">
        <v>12092408.74</v>
      </c>
      <c r="F41" s="13">
        <f t="shared" si="6"/>
        <v>6.0112727280221372E-2</v>
      </c>
      <c r="G41" s="15">
        <f t="shared" si="2"/>
        <v>6191.7095442908349</v>
      </c>
      <c r="J41" s="3"/>
      <c r="M41" s="3"/>
      <c r="N41" s="16"/>
      <c r="O41" s="16"/>
      <c r="S41" s="3"/>
      <c r="T41" s="16"/>
      <c r="Z41" s="36"/>
      <c r="AA41" s="36"/>
    </row>
    <row r="42" spans="1:27" ht="12.75" customHeight="1" x14ac:dyDescent="0.3">
      <c r="A42" s="2" t="s">
        <v>46</v>
      </c>
      <c r="B42" s="11">
        <v>20172</v>
      </c>
      <c r="C42" s="12">
        <v>1971</v>
      </c>
      <c r="D42" s="13">
        <f t="shared" si="5"/>
        <v>5.1369595246162268E-2</v>
      </c>
      <c r="E42" s="14">
        <v>12923916.789999999</v>
      </c>
      <c r="F42" s="13">
        <f t="shared" si="6"/>
        <v>5.4175861224274077E-2</v>
      </c>
      <c r="G42" s="15">
        <f t="shared" si="2"/>
        <v>6557.0354084221199</v>
      </c>
      <c r="J42" s="3"/>
      <c r="M42" s="3"/>
      <c r="N42" s="16"/>
      <c r="O42" s="16"/>
      <c r="S42" s="3"/>
      <c r="T42" s="16"/>
      <c r="Z42" s="36"/>
      <c r="AA42" s="36"/>
    </row>
    <row r="43" spans="1:27" ht="12.75" customHeight="1" x14ac:dyDescent="0.3">
      <c r="A43" s="2" t="s">
        <v>46</v>
      </c>
      <c r="B43" s="11">
        <v>20181</v>
      </c>
      <c r="C43" s="12">
        <v>1759</v>
      </c>
      <c r="D43" s="13">
        <f t="shared" si="5"/>
        <v>5.2609540900254222E-2</v>
      </c>
      <c r="E43" s="14">
        <v>11752585.119999999</v>
      </c>
      <c r="F43" s="13">
        <f t="shared" si="6"/>
        <v>5.7125008613443502E-2</v>
      </c>
      <c r="G43" s="15">
        <f t="shared" si="2"/>
        <v>6681.4014326321767</v>
      </c>
      <c r="J43" s="3"/>
      <c r="M43" s="3"/>
      <c r="N43" s="16"/>
      <c r="O43" s="16"/>
      <c r="S43" s="3"/>
      <c r="T43" s="16"/>
      <c r="Z43" s="36"/>
      <c r="AA43" s="36"/>
    </row>
    <row r="44" spans="1:27" ht="12.75" customHeight="1" x14ac:dyDescent="0.3">
      <c r="A44" s="2" t="s">
        <v>46</v>
      </c>
      <c r="B44" s="11">
        <v>20182</v>
      </c>
      <c r="C44" s="12">
        <v>1935</v>
      </c>
      <c r="D44" s="13">
        <f t="shared" si="5"/>
        <v>5.1074275457952803E-2</v>
      </c>
      <c r="E44" s="14">
        <v>13423746.689999999</v>
      </c>
      <c r="F44" s="13">
        <f t="shared" si="6"/>
        <v>5.6460979880956899E-2</v>
      </c>
      <c r="G44" s="15">
        <f t="shared" si="2"/>
        <v>6937.3367906976746</v>
      </c>
      <c r="J44" s="3"/>
      <c r="M44" s="3"/>
      <c r="N44" s="16"/>
      <c r="O44" s="16"/>
      <c r="S44" s="3"/>
      <c r="T44" s="16"/>
      <c r="Z44" s="36"/>
      <c r="AA44" s="36"/>
    </row>
    <row r="45" spans="1:27" ht="12.75" customHeight="1" x14ac:dyDescent="0.3">
      <c r="A45" s="2" t="s">
        <v>46</v>
      </c>
      <c r="B45" s="11">
        <v>20191</v>
      </c>
      <c r="C45" s="12">
        <v>1691</v>
      </c>
      <c r="D45" s="13">
        <f t="shared" si="5"/>
        <v>5.010073477127281E-2</v>
      </c>
      <c r="E45" s="14">
        <v>11475579.16</v>
      </c>
      <c r="F45" s="13">
        <f t="shared" si="6"/>
        <v>5.4255786026226098E-2</v>
      </c>
      <c r="G45" s="15">
        <f t="shared" si="2"/>
        <v>6786.2679834417504</v>
      </c>
      <c r="J45" s="3"/>
      <c r="M45" s="3"/>
      <c r="N45" s="16"/>
      <c r="O45" s="16"/>
      <c r="S45" s="3"/>
      <c r="T45" s="16"/>
      <c r="Z45" s="36"/>
      <c r="AA45" s="36"/>
    </row>
    <row r="46" spans="1:27" ht="12.75" customHeight="1" x14ac:dyDescent="0.3">
      <c r="A46" s="2" t="s">
        <v>46</v>
      </c>
      <c r="B46" s="11">
        <v>20192</v>
      </c>
      <c r="C46" s="12">
        <v>1728</v>
      </c>
      <c r="D46" s="13">
        <f t="shared" si="5"/>
        <v>4.4721654287119231E-2</v>
      </c>
      <c r="E46" s="14">
        <v>11477820.630000001</v>
      </c>
      <c r="F46" s="13">
        <f t="shared" si="6"/>
        <v>4.7490203449054892E-2</v>
      </c>
      <c r="G46" s="15">
        <f t="shared" si="2"/>
        <v>6642.2573090277783</v>
      </c>
      <c r="J46" s="3"/>
      <c r="M46" s="3"/>
      <c r="N46" s="16"/>
      <c r="O46" s="16"/>
      <c r="S46" s="3"/>
      <c r="T46" s="16"/>
      <c r="Z46" s="36"/>
      <c r="AA46" s="36"/>
    </row>
    <row r="47" spans="1:27" ht="12.75" customHeight="1" x14ac:dyDescent="0.3">
      <c r="A47" s="2" t="s">
        <v>46</v>
      </c>
      <c r="B47" s="11">
        <v>20201</v>
      </c>
      <c r="C47" s="12">
        <v>886</v>
      </c>
      <c r="D47" s="13">
        <f t="shared" si="5"/>
        <v>4.5594895018526142E-2</v>
      </c>
      <c r="E47" s="14">
        <v>6143088.3399999999</v>
      </c>
      <c r="F47" s="13">
        <f t="shared" si="6"/>
        <v>4.4426482749603188E-2</v>
      </c>
      <c r="G47" s="15">
        <f t="shared" si="2"/>
        <v>6933.5082844243789</v>
      </c>
      <c r="J47" s="3"/>
      <c r="M47" s="3"/>
      <c r="N47" s="16"/>
      <c r="O47" s="16"/>
      <c r="S47" s="3"/>
      <c r="T47" s="16"/>
      <c r="Z47" s="36"/>
      <c r="AA47" s="36"/>
    </row>
    <row r="48" spans="1:27" ht="12.75" customHeight="1" x14ac:dyDescent="0.3">
      <c r="A48" s="2" t="s">
        <v>46</v>
      </c>
      <c r="B48" s="11">
        <v>20202</v>
      </c>
      <c r="C48" s="12">
        <v>1145</v>
      </c>
      <c r="D48" s="13">
        <f t="shared" si="5"/>
        <v>4.6620521172638436E-2</v>
      </c>
      <c r="E48" s="14">
        <v>7599259.54</v>
      </c>
      <c r="F48" s="13">
        <f t="shared" si="6"/>
        <v>4.4128287795454885E-2</v>
      </c>
      <c r="G48" s="15">
        <f t="shared" si="2"/>
        <v>6636.9078951965066</v>
      </c>
      <c r="J48" s="3"/>
      <c r="M48" s="3"/>
      <c r="N48" s="16"/>
      <c r="O48" s="16"/>
      <c r="S48" s="3"/>
      <c r="T48" s="16"/>
      <c r="Z48" s="36"/>
      <c r="AA48" s="36"/>
    </row>
    <row r="49" spans="1:27" ht="12.75" customHeight="1" x14ac:dyDescent="0.3">
      <c r="A49" s="2" t="s">
        <v>46</v>
      </c>
      <c r="B49" s="11">
        <v>20211</v>
      </c>
      <c r="C49" s="12">
        <v>845</v>
      </c>
      <c r="D49" s="13">
        <f t="shared" si="5"/>
        <v>4.6142084857751321E-2</v>
      </c>
      <c r="E49" s="14">
        <v>5793150</v>
      </c>
      <c r="F49" s="13">
        <f t="shared" si="6"/>
        <v>4.7868364903247876E-2</v>
      </c>
      <c r="G49" s="15">
        <f t="shared" si="2"/>
        <v>6855.7988165680472</v>
      </c>
      <c r="J49" s="3"/>
      <c r="M49" s="3"/>
      <c r="N49" s="16"/>
      <c r="O49" s="16"/>
      <c r="S49" s="3"/>
      <c r="T49" s="16"/>
      <c r="Z49" s="36"/>
      <c r="AA49" s="36"/>
    </row>
    <row r="50" spans="1:27" ht="12.75" customHeight="1" x14ac:dyDescent="0.3">
      <c r="A50" s="2" t="s">
        <v>46</v>
      </c>
      <c r="B50" s="11">
        <v>20212</v>
      </c>
      <c r="C50" s="12">
        <v>1342</v>
      </c>
      <c r="D50" s="13">
        <f t="shared" si="5"/>
        <v>4.7226914414414414E-2</v>
      </c>
      <c r="E50" s="14">
        <v>8550349.1400000006</v>
      </c>
      <c r="F50" s="13">
        <f t="shared" si="6"/>
        <v>4.5565871666054018E-2</v>
      </c>
      <c r="G50" s="15">
        <f t="shared" si="2"/>
        <v>6371.3480923994039</v>
      </c>
      <c r="J50" s="3"/>
      <c r="M50" s="3"/>
      <c r="N50" s="16"/>
      <c r="O50" s="16"/>
      <c r="S50" s="3"/>
      <c r="T50" s="16"/>
      <c r="Z50" s="36"/>
      <c r="AA50" s="36"/>
    </row>
    <row r="51" spans="1:27" ht="12.75" customHeight="1" x14ac:dyDescent="0.3">
      <c r="A51" s="2" t="s">
        <v>46</v>
      </c>
      <c r="B51" s="11">
        <v>20221</v>
      </c>
      <c r="C51" s="12">
        <v>1268</v>
      </c>
      <c r="D51" s="13">
        <f t="shared" si="5"/>
        <v>4.9624295554164061E-2</v>
      </c>
      <c r="E51" s="14">
        <v>7588133.9199999999</v>
      </c>
      <c r="F51" s="13">
        <f t="shared" si="6"/>
        <v>4.928076001438763E-2</v>
      </c>
      <c r="G51" s="15">
        <f t="shared" si="2"/>
        <v>5984.332744479495</v>
      </c>
      <c r="J51" s="3"/>
      <c r="M51" s="3"/>
      <c r="N51" s="16"/>
      <c r="O51" s="16"/>
      <c r="S51" s="3"/>
      <c r="T51" s="16"/>
      <c r="Z51" s="36"/>
      <c r="AA51" s="36"/>
    </row>
    <row r="52" spans="1:27" ht="12.75" customHeight="1" x14ac:dyDescent="0.3">
      <c r="A52" s="2" t="s">
        <v>46</v>
      </c>
      <c r="B52" s="11">
        <v>20222</v>
      </c>
      <c r="C52" s="12">
        <v>1571</v>
      </c>
      <c r="D52" s="13">
        <f t="shared" si="5"/>
        <v>5.1226033650710837E-2</v>
      </c>
      <c r="E52" s="14">
        <v>9639235.1300000008</v>
      </c>
      <c r="F52" s="13">
        <f t="shared" si="6"/>
        <v>4.928314268448053E-2</v>
      </c>
      <c r="G52" s="15">
        <f t="shared" si="2"/>
        <v>6135.7321005728836</v>
      </c>
      <c r="J52" s="3"/>
      <c r="M52" s="3"/>
      <c r="N52" s="16"/>
      <c r="O52" s="16"/>
      <c r="S52" s="3"/>
      <c r="T52" s="16"/>
      <c r="Z52" s="36"/>
      <c r="AA52" s="36"/>
    </row>
    <row r="53" spans="1:27" ht="12.75" customHeight="1" x14ac:dyDescent="0.3">
      <c r="A53" s="2" t="s">
        <v>46</v>
      </c>
      <c r="B53" s="11">
        <v>20231</v>
      </c>
      <c r="C53" s="12">
        <v>1602</v>
      </c>
      <c r="D53" s="13">
        <f t="shared" si="5"/>
        <v>5.4384356859150627E-2</v>
      </c>
      <c r="E53" s="14">
        <v>9985617.1199999992</v>
      </c>
      <c r="F53" s="13">
        <f t="shared" si="6"/>
        <v>5.7432928627740652E-2</v>
      </c>
      <c r="G53" s="15">
        <f t="shared" ref="G53:G56" si="7">E53/C53</f>
        <v>6233.219176029962</v>
      </c>
      <c r="J53" s="3"/>
      <c r="M53" s="3"/>
      <c r="N53" s="16"/>
      <c r="O53" s="16"/>
      <c r="S53" s="3"/>
      <c r="T53" s="16"/>
      <c r="Z53" s="36"/>
      <c r="AA53" s="36"/>
    </row>
    <row r="54" spans="1:27" ht="12.75" customHeight="1" x14ac:dyDescent="0.3">
      <c r="A54" s="2" t="s">
        <v>46</v>
      </c>
      <c r="B54" s="11">
        <v>20232</v>
      </c>
      <c r="C54" s="12">
        <v>1880</v>
      </c>
      <c r="D54" s="13">
        <f t="shared" si="5"/>
        <v>5.4156824336002767E-2</v>
      </c>
      <c r="E54" s="14">
        <v>10733126.890000001</v>
      </c>
      <c r="F54" s="13">
        <f t="shared" si="6"/>
        <v>5.3710560941422007E-2</v>
      </c>
      <c r="G54" s="15">
        <f t="shared" si="7"/>
        <v>5709.1100478723411</v>
      </c>
      <c r="J54" s="3"/>
      <c r="M54" s="3"/>
      <c r="N54" s="16"/>
      <c r="O54" s="16"/>
      <c r="S54" s="3"/>
      <c r="T54" s="16"/>
      <c r="Z54" s="36"/>
      <c r="AA54" s="36"/>
    </row>
    <row r="55" spans="1:27" ht="12.75" customHeight="1" x14ac:dyDescent="0.3">
      <c r="A55" s="2" t="s">
        <v>46</v>
      </c>
      <c r="B55" s="11">
        <v>20241</v>
      </c>
      <c r="C55" s="12">
        <v>1725</v>
      </c>
      <c r="D55" s="13">
        <f t="shared" si="5"/>
        <v>5.3780202650038973E-2</v>
      </c>
      <c r="E55" s="14">
        <v>9522241.1799999997</v>
      </c>
      <c r="F55" s="13">
        <f t="shared" si="6"/>
        <v>5.6603304091958413E-2</v>
      </c>
      <c r="G55" s="15">
        <f t="shared" si="7"/>
        <v>5520.1398144927534</v>
      </c>
      <c r="J55" s="3"/>
      <c r="M55" s="3"/>
      <c r="N55" s="16"/>
      <c r="O55" s="16"/>
      <c r="S55" s="3"/>
      <c r="T55" s="16"/>
      <c r="Z55" s="36"/>
      <c r="AA55" s="36"/>
    </row>
    <row r="56" spans="1:27" ht="12.75" customHeight="1" x14ac:dyDescent="0.3">
      <c r="A56" s="2" t="s">
        <v>46</v>
      </c>
      <c r="B56" s="11">
        <v>20242</v>
      </c>
      <c r="C56" s="12">
        <v>1837</v>
      </c>
      <c r="D56" s="13">
        <f t="shared" si="5"/>
        <v>5.066188637617209E-2</v>
      </c>
      <c r="E56" s="14">
        <v>8888413.1899999995</v>
      </c>
      <c r="F56" s="13">
        <f t="shared" si="6"/>
        <v>5.016965645319045E-2</v>
      </c>
      <c r="G56" s="15">
        <f t="shared" si="7"/>
        <v>4838.5482798040284</v>
      </c>
      <c r="J56" s="3"/>
      <c r="M56" s="3"/>
      <c r="N56" s="16"/>
      <c r="O56" s="16"/>
      <c r="S56" s="3"/>
      <c r="T56" s="16"/>
      <c r="Z56" s="36"/>
      <c r="AA56" s="36"/>
    </row>
    <row r="57" spans="1:27" ht="12.75" customHeight="1" x14ac:dyDescent="0.3">
      <c r="A57" s="2" t="s">
        <v>46</v>
      </c>
      <c r="B57" s="11">
        <v>20251</v>
      </c>
      <c r="C57" s="12">
        <v>1600</v>
      </c>
      <c r="D57" s="13">
        <f t="shared" si="5"/>
        <v>4.91747856286689E-2</v>
      </c>
      <c r="E57" s="14">
        <v>6980148.4299999997</v>
      </c>
      <c r="F57" s="13">
        <f t="shared" si="6"/>
        <v>5.2689227750057528E-2</v>
      </c>
      <c r="G57" s="15">
        <f t="shared" ref="G57" si="8">E57/C57</f>
        <v>4362.5927687499998</v>
      </c>
      <c r="J57" s="3"/>
      <c r="M57" s="3"/>
      <c r="N57" s="16"/>
      <c r="O57" s="16"/>
      <c r="S57" s="3"/>
      <c r="T57" s="16"/>
      <c r="Z57" s="36"/>
      <c r="AA57" s="36"/>
    </row>
    <row r="58" spans="1:27" ht="12.75" customHeight="1" x14ac:dyDescent="0.3">
      <c r="A58" s="2" t="s">
        <v>46</v>
      </c>
      <c r="B58" s="11">
        <v>20252</v>
      </c>
      <c r="C58" s="12">
        <v>1551</v>
      </c>
      <c r="D58" s="13">
        <f t="shared" si="5"/>
        <v>4.4263698630136988E-2</v>
      </c>
      <c r="E58" s="14">
        <v>4639124.8600000003</v>
      </c>
      <c r="F58" s="13">
        <f t="shared" si="6"/>
        <v>4.4321474542324407E-2</v>
      </c>
      <c r="G58" s="15">
        <f t="shared" ref="G58" si="9">E58/C58</f>
        <v>2991.0540683430049</v>
      </c>
      <c r="J58" s="3"/>
      <c r="M58" s="3"/>
      <c r="N58" s="16"/>
      <c r="O58" s="16"/>
      <c r="S58" s="3"/>
      <c r="T58" s="16"/>
      <c r="Z58" s="36"/>
      <c r="AA58" s="36"/>
    </row>
    <row r="59" spans="1:27" ht="12.75" customHeight="1" x14ac:dyDescent="0.3">
      <c r="A59" s="2" t="s">
        <v>46</v>
      </c>
      <c r="B59" s="11">
        <v>20261</v>
      </c>
      <c r="C59" s="12">
        <v>741</v>
      </c>
      <c r="D59" s="13">
        <f t="shared" si="5"/>
        <v>4.0335311088128024E-2</v>
      </c>
      <c r="E59" s="14">
        <v>1210473.1100000001</v>
      </c>
      <c r="F59" s="13">
        <f t="shared" si="6"/>
        <v>4.1304974055093834E-2</v>
      </c>
      <c r="G59" s="15">
        <f t="shared" ref="G59" si="10">E59/C59</f>
        <v>1633.5669500674765</v>
      </c>
      <c r="J59" s="3"/>
      <c r="M59" s="3"/>
      <c r="N59" s="16"/>
      <c r="O59" s="16"/>
      <c r="S59" s="3"/>
      <c r="T59" s="16"/>
      <c r="Z59" s="36"/>
      <c r="AA59" s="36"/>
    </row>
    <row r="60" spans="1:27" ht="12.75" customHeight="1" x14ac:dyDescent="0.3">
      <c r="A60" s="2" t="s">
        <v>47</v>
      </c>
      <c r="B60" s="11">
        <v>20131</v>
      </c>
      <c r="C60" s="12">
        <v>1804</v>
      </c>
      <c r="D60" s="13">
        <f t="shared" ref="D60:D86" si="11">C60/C222</f>
        <v>6.8170653365075773E-2</v>
      </c>
      <c r="E60" s="14">
        <v>15343173.869999999</v>
      </c>
      <c r="F60" s="13">
        <f t="shared" ref="F60:F86" si="12">E60/E222</f>
        <v>9.8265596384205997E-2</v>
      </c>
      <c r="G60" s="15">
        <f t="shared" si="2"/>
        <v>8505.0852937915733</v>
      </c>
      <c r="J60" s="3"/>
      <c r="M60" s="3"/>
      <c r="N60" s="16"/>
      <c r="O60" s="16"/>
      <c r="S60" s="3"/>
      <c r="T60" s="16"/>
      <c r="Z60" s="36"/>
      <c r="AA60" s="36"/>
    </row>
    <row r="61" spans="1:27" ht="12.75" customHeight="1" x14ac:dyDescent="0.3">
      <c r="A61" s="2" t="s">
        <v>47</v>
      </c>
      <c r="B61" s="11">
        <v>20132</v>
      </c>
      <c r="C61" s="12">
        <v>2226</v>
      </c>
      <c r="D61" s="13">
        <f t="shared" si="11"/>
        <v>6.9438812115918513E-2</v>
      </c>
      <c r="E61" s="14">
        <v>20385115.469999999</v>
      </c>
      <c r="F61" s="13">
        <f t="shared" si="12"/>
        <v>0.10497143965992498</v>
      </c>
      <c r="G61" s="15">
        <f t="shared" si="2"/>
        <v>9157.7338140161719</v>
      </c>
      <c r="J61" s="3"/>
      <c r="M61" s="3"/>
      <c r="N61" s="16"/>
      <c r="O61" s="16"/>
      <c r="S61" s="3"/>
      <c r="T61" s="16"/>
      <c r="Z61" s="36"/>
      <c r="AA61" s="36"/>
    </row>
    <row r="62" spans="1:27" ht="12.75" customHeight="1" x14ac:dyDescent="0.3">
      <c r="A62" s="2" t="s">
        <v>47</v>
      </c>
      <c r="B62" s="11">
        <v>20141</v>
      </c>
      <c r="C62" s="12">
        <v>1833</v>
      </c>
      <c r="D62" s="13">
        <f t="shared" si="11"/>
        <v>6.4034934497816595E-2</v>
      </c>
      <c r="E62" s="14">
        <v>16280896.310000001</v>
      </c>
      <c r="F62" s="13">
        <f t="shared" si="12"/>
        <v>9.303312900457629E-2</v>
      </c>
      <c r="G62" s="15">
        <f t="shared" si="2"/>
        <v>8882.1038243316962</v>
      </c>
      <c r="J62" s="3"/>
      <c r="M62" s="3"/>
      <c r="N62" s="16"/>
      <c r="O62" s="16"/>
      <c r="S62" s="3"/>
      <c r="T62" s="16"/>
      <c r="Z62" s="36"/>
      <c r="AA62" s="36"/>
    </row>
    <row r="63" spans="1:27" ht="12.75" customHeight="1" x14ac:dyDescent="0.3">
      <c r="A63" s="2" t="s">
        <v>47</v>
      </c>
      <c r="B63" s="11">
        <v>20142</v>
      </c>
      <c r="C63" s="12">
        <v>2052</v>
      </c>
      <c r="D63" s="13">
        <f t="shared" si="11"/>
        <v>6.6334777267731293E-2</v>
      </c>
      <c r="E63" s="14">
        <v>19285876.059999999</v>
      </c>
      <c r="F63" s="13">
        <f t="shared" si="12"/>
        <v>9.2260384032513368E-2</v>
      </c>
      <c r="G63" s="15">
        <f t="shared" si="2"/>
        <v>9398.5750779727096</v>
      </c>
      <c r="J63" s="3"/>
      <c r="M63" s="3"/>
      <c r="N63" s="16"/>
      <c r="O63" s="16"/>
      <c r="S63" s="3"/>
      <c r="T63" s="16"/>
      <c r="Z63" s="36"/>
      <c r="AA63" s="36"/>
    </row>
    <row r="64" spans="1:27" ht="12.75" customHeight="1" x14ac:dyDescent="0.3">
      <c r="A64" s="2" t="s">
        <v>47</v>
      </c>
      <c r="B64" s="11">
        <v>20151</v>
      </c>
      <c r="C64" s="12">
        <v>1940</v>
      </c>
      <c r="D64" s="13">
        <f t="shared" si="11"/>
        <v>6.304227732102817E-2</v>
      </c>
      <c r="E64" s="14">
        <v>18100051.23</v>
      </c>
      <c r="F64" s="13">
        <f t="shared" si="12"/>
        <v>9.2260744144264578E-2</v>
      </c>
      <c r="G64" s="15">
        <f t="shared" si="2"/>
        <v>9329.9233144329901</v>
      </c>
      <c r="J64" s="3"/>
      <c r="M64" s="3"/>
      <c r="N64" s="16"/>
      <c r="O64" s="16"/>
      <c r="S64" s="3"/>
      <c r="T64" s="16"/>
      <c r="Z64" s="36"/>
      <c r="AA64" s="36"/>
    </row>
    <row r="65" spans="1:27" ht="12.75" customHeight="1" x14ac:dyDescent="0.3">
      <c r="A65" s="2" t="s">
        <v>47</v>
      </c>
      <c r="B65" s="11">
        <v>20152</v>
      </c>
      <c r="C65" s="12">
        <v>2310</v>
      </c>
      <c r="D65" s="13">
        <f t="shared" si="11"/>
        <v>6.7235206799196673E-2</v>
      </c>
      <c r="E65" s="14">
        <v>23249759.920000002</v>
      </c>
      <c r="F65" s="13">
        <f t="shared" si="12"/>
        <v>9.4763215416988719E-2</v>
      </c>
      <c r="G65" s="15">
        <f t="shared" si="2"/>
        <v>10064.831134199136</v>
      </c>
      <c r="J65" s="3"/>
      <c r="M65" s="3"/>
      <c r="N65" s="16"/>
      <c r="O65" s="16"/>
      <c r="S65" s="3"/>
      <c r="T65" s="16"/>
      <c r="Z65" s="36"/>
      <c r="AA65" s="36"/>
    </row>
    <row r="66" spans="1:27" ht="12.75" customHeight="1" x14ac:dyDescent="0.3">
      <c r="A66" s="2" t="s">
        <v>47</v>
      </c>
      <c r="B66" s="11">
        <v>20161</v>
      </c>
      <c r="C66" s="12">
        <v>1944</v>
      </c>
      <c r="D66" s="13">
        <f t="shared" si="11"/>
        <v>6.0906071809010587E-2</v>
      </c>
      <c r="E66" s="14">
        <v>18602288.23</v>
      </c>
      <c r="F66" s="13">
        <f t="shared" si="12"/>
        <v>8.4128093976145624E-2</v>
      </c>
      <c r="G66" s="15">
        <f t="shared" si="2"/>
        <v>9569.0783076131684</v>
      </c>
      <c r="J66" s="3"/>
      <c r="M66" s="3"/>
      <c r="N66" s="16"/>
      <c r="O66" s="16"/>
      <c r="S66" s="3"/>
      <c r="T66" s="16"/>
      <c r="Z66" s="36"/>
      <c r="AA66" s="36"/>
    </row>
    <row r="67" spans="1:27" ht="12.75" customHeight="1" x14ac:dyDescent="0.3">
      <c r="A67" s="2" t="s">
        <v>47</v>
      </c>
      <c r="B67" s="11">
        <v>20162</v>
      </c>
      <c r="C67" s="12">
        <v>2425</v>
      </c>
      <c r="D67" s="13">
        <f t="shared" si="11"/>
        <v>6.4792796644133913E-2</v>
      </c>
      <c r="E67" s="14">
        <v>23583243.739999998</v>
      </c>
      <c r="F67" s="13">
        <f t="shared" si="12"/>
        <v>9.7392044383468768E-2</v>
      </c>
      <c r="G67" s="15">
        <f t="shared" si="2"/>
        <v>9725.0489649484534</v>
      </c>
      <c r="J67" s="3"/>
      <c r="M67" s="3"/>
      <c r="N67" s="16"/>
      <c r="O67" s="16"/>
      <c r="S67" s="3"/>
      <c r="T67" s="16"/>
      <c r="Z67" s="36"/>
      <c r="AA67" s="36"/>
    </row>
    <row r="68" spans="1:27" ht="12.75" customHeight="1" x14ac:dyDescent="0.3">
      <c r="A68" s="2" t="s">
        <v>47</v>
      </c>
      <c r="B68" s="11">
        <v>20171</v>
      </c>
      <c r="C68" s="12">
        <v>2009</v>
      </c>
      <c r="D68" s="13">
        <f t="shared" si="11"/>
        <v>6.0954519251190872E-2</v>
      </c>
      <c r="E68" s="14">
        <v>19101577.199999999</v>
      </c>
      <c r="F68" s="13">
        <f t="shared" si="12"/>
        <v>9.495609398708553E-2</v>
      </c>
      <c r="G68" s="15">
        <f t="shared" si="2"/>
        <v>9508.002588352414</v>
      </c>
      <c r="J68" s="3"/>
      <c r="M68" s="3"/>
      <c r="N68" s="16"/>
      <c r="O68" s="16"/>
      <c r="S68" s="3"/>
      <c r="T68" s="16"/>
      <c r="Z68" s="36"/>
      <c r="AA68" s="36"/>
    </row>
    <row r="69" spans="1:27" ht="12.75" customHeight="1" x14ac:dyDescent="0.3">
      <c r="A69" s="2" t="s">
        <v>47</v>
      </c>
      <c r="B69" s="11">
        <v>20172</v>
      </c>
      <c r="C69" s="12">
        <v>2319</v>
      </c>
      <c r="D69" s="13">
        <f t="shared" si="11"/>
        <v>6.0439417237874327E-2</v>
      </c>
      <c r="E69" s="14">
        <v>21743276.329999998</v>
      </c>
      <c r="F69" s="13">
        <f t="shared" si="12"/>
        <v>9.1145798921158427E-2</v>
      </c>
      <c r="G69" s="15">
        <f t="shared" si="2"/>
        <v>9376.1433074601118</v>
      </c>
      <c r="J69" s="3"/>
      <c r="M69" s="3"/>
      <c r="N69" s="16"/>
      <c r="O69" s="16"/>
      <c r="S69" s="3"/>
      <c r="T69" s="16"/>
      <c r="Z69" s="36"/>
      <c r="AA69" s="36"/>
    </row>
    <row r="70" spans="1:27" ht="12.75" customHeight="1" x14ac:dyDescent="0.3">
      <c r="A70" s="2" t="s">
        <v>47</v>
      </c>
      <c r="B70" s="11">
        <v>20181</v>
      </c>
      <c r="C70" s="12">
        <v>1874</v>
      </c>
      <c r="D70" s="13">
        <f t="shared" si="11"/>
        <v>5.6049050396291308E-2</v>
      </c>
      <c r="E70" s="14">
        <v>18466382.59</v>
      </c>
      <c r="F70" s="13">
        <f t="shared" si="12"/>
        <v>8.9758317318436337E-2</v>
      </c>
      <c r="G70" s="15">
        <f t="shared" si="2"/>
        <v>9853.9928441835636</v>
      </c>
      <c r="J70" s="3"/>
      <c r="M70" s="3"/>
      <c r="N70" s="16"/>
      <c r="O70" s="16"/>
      <c r="S70" s="3"/>
      <c r="T70" s="16"/>
      <c r="Z70" s="36"/>
      <c r="AA70" s="36"/>
    </row>
    <row r="71" spans="1:27" ht="12.75" customHeight="1" x14ac:dyDescent="0.3">
      <c r="A71" s="2" t="s">
        <v>47</v>
      </c>
      <c r="B71" s="11">
        <v>20182</v>
      </c>
      <c r="C71" s="12">
        <v>2256</v>
      </c>
      <c r="D71" s="13">
        <f t="shared" si="11"/>
        <v>5.9547062239349628E-2</v>
      </c>
      <c r="E71" s="14">
        <v>21242633.989999998</v>
      </c>
      <c r="F71" s="13">
        <f t="shared" si="12"/>
        <v>8.9347628350391728E-2</v>
      </c>
      <c r="G71" s="15">
        <f t="shared" si="2"/>
        <v>9416.0611657801419</v>
      </c>
      <c r="J71" s="3"/>
      <c r="M71" s="3"/>
      <c r="N71" s="16"/>
      <c r="O71" s="16"/>
      <c r="S71" s="3"/>
      <c r="T71" s="16"/>
      <c r="Z71" s="36"/>
      <c r="AA71" s="36"/>
    </row>
    <row r="72" spans="1:27" ht="12.75" customHeight="1" x14ac:dyDescent="0.3">
      <c r="A72" s="2" t="s">
        <v>47</v>
      </c>
      <c r="B72" s="11">
        <v>20191</v>
      </c>
      <c r="C72" s="12">
        <v>1857</v>
      </c>
      <c r="D72" s="13">
        <f t="shared" si="11"/>
        <v>5.5018961839298414E-2</v>
      </c>
      <c r="E72" s="14">
        <v>17786931.960000001</v>
      </c>
      <c r="F72" s="13">
        <f t="shared" si="12"/>
        <v>8.4095448345528429E-2</v>
      </c>
      <c r="G72" s="15">
        <f t="shared" si="2"/>
        <v>9578.3155411954776</v>
      </c>
      <c r="J72" s="3"/>
      <c r="M72" s="3"/>
      <c r="N72" s="16"/>
      <c r="O72" s="16"/>
      <c r="S72" s="3"/>
      <c r="T72" s="16"/>
      <c r="Z72" s="36"/>
      <c r="AA72" s="36"/>
    </row>
    <row r="73" spans="1:27" ht="12.75" customHeight="1" x14ac:dyDescent="0.3">
      <c r="A73" s="2" t="s">
        <v>47</v>
      </c>
      <c r="B73" s="11">
        <v>20192</v>
      </c>
      <c r="C73" s="12">
        <v>2152</v>
      </c>
      <c r="D73" s="13">
        <f t="shared" si="11"/>
        <v>5.5695023163125343E-2</v>
      </c>
      <c r="E73" s="14">
        <v>20886133.789999999</v>
      </c>
      <c r="F73" s="13">
        <f t="shared" si="12"/>
        <v>8.6417689814628149E-2</v>
      </c>
      <c r="G73" s="15">
        <f t="shared" si="2"/>
        <v>9705.4525046468389</v>
      </c>
      <c r="J73" s="3"/>
      <c r="M73" s="3"/>
      <c r="N73" s="16"/>
      <c r="O73" s="16"/>
      <c r="S73" s="3"/>
      <c r="T73" s="16"/>
      <c r="Z73" s="36"/>
      <c r="AA73" s="36"/>
    </row>
    <row r="74" spans="1:27" ht="12.75" customHeight="1" x14ac:dyDescent="0.3">
      <c r="A74" s="2" t="s">
        <v>47</v>
      </c>
      <c r="B74" s="11">
        <v>20201</v>
      </c>
      <c r="C74" s="12">
        <v>1208</v>
      </c>
      <c r="D74" s="13">
        <f t="shared" si="11"/>
        <v>6.2165500205846026E-2</v>
      </c>
      <c r="E74" s="14">
        <v>12364690.789999999</v>
      </c>
      <c r="F74" s="13">
        <f t="shared" si="12"/>
        <v>8.9420775297871166E-2</v>
      </c>
      <c r="G74" s="15">
        <f t="shared" si="2"/>
        <v>10235.671183774833</v>
      </c>
      <c r="J74" s="3"/>
      <c r="M74" s="3"/>
      <c r="N74" s="16"/>
      <c r="O74" s="16"/>
      <c r="S74" s="3"/>
      <c r="T74" s="16"/>
      <c r="Z74" s="36"/>
      <c r="AA74" s="36"/>
    </row>
    <row r="75" spans="1:27" ht="12.75" customHeight="1" x14ac:dyDescent="0.3">
      <c r="A75" s="2" t="s">
        <v>47</v>
      </c>
      <c r="B75" s="11">
        <v>20202</v>
      </c>
      <c r="C75" s="12">
        <v>1634</v>
      </c>
      <c r="D75" s="13">
        <f t="shared" si="11"/>
        <v>6.6530944625407165E-2</v>
      </c>
      <c r="E75" s="14">
        <v>17211629.530000001</v>
      </c>
      <c r="F75" s="13">
        <f t="shared" si="12"/>
        <v>9.9946545756297453E-2</v>
      </c>
      <c r="G75" s="15">
        <f t="shared" si="2"/>
        <v>10533.433004895962</v>
      </c>
      <c r="J75" s="3"/>
      <c r="M75" s="3"/>
      <c r="N75" s="16"/>
      <c r="O75" s="16"/>
      <c r="S75" s="3"/>
      <c r="T75" s="16"/>
      <c r="Z75" s="36"/>
      <c r="AA75" s="36"/>
    </row>
    <row r="76" spans="1:27" ht="12.75" customHeight="1" x14ac:dyDescent="0.3">
      <c r="A76" s="2" t="s">
        <v>47</v>
      </c>
      <c r="B76" s="11">
        <v>20211</v>
      </c>
      <c r="C76" s="12">
        <v>1157</v>
      </c>
      <c r="D76" s="13">
        <f t="shared" si="11"/>
        <v>6.3179162343690268E-2</v>
      </c>
      <c r="E76" s="14">
        <v>10749925.17</v>
      </c>
      <c r="F76" s="13">
        <f t="shared" si="12"/>
        <v>8.8825827178679817E-2</v>
      </c>
      <c r="G76" s="15">
        <f t="shared" si="2"/>
        <v>9291.2058513396714</v>
      </c>
      <c r="J76" s="3"/>
      <c r="M76" s="3"/>
      <c r="N76" s="16"/>
      <c r="O76" s="16"/>
      <c r="S76" s="3"/>
      <c r="T76" s="16"/>
      <c r="Z76" s="36"/>
      <c r="AA76" s="36"/>
    </row>
    <row r="77" spans="1:27" ht="12.75" customHeight="1" x14ac:dyDescent="0.3">
      <c r="A77" s="2" t="s">
        <v>47</v>
      </c>
      <c r="B77" s="11">
        <v>20212</v>
      </c>
      <c r="C77" s="12">
        <v>1723</v>
      </c>
      <c r="D77" s="13">
        <f t="shared" si="11"/>
        <v>6.0634853603603607E-2</v>
      </c>
      <c r="E77" s="14">
        <v>16878328.039999999</v>
      </c>
      <c r="F77" s="13">
        <f t="shared" si="12"/>
        <v>8.9946704726983934E-2</v>
      </c>
      <c r="G77" s="15">
        <f t="shared" si="2"/>
        <v>9795.895554265815</v>
      </c>
      <c r="J77" s="3"/>
      <c r="M77" s="3"/>
      <c r="N77" s="16"/>
      <c r="O77" s="16"/>
      <c r="S77" s="3"/>
      <c r="T77" s="16"/>
      <c r="Z77" s="36"/>
      <c r="AA77" s="36"/>
    </row>
    <row r="78" spans="1:27" ht="12.75" customHeight="1" x14ac:dyDescent="0.3">
      <c r="A78" s="2" t="s">
        <v>47</v>
      </c>
      <c r="B78" s="11">
        <v>20221</v>
      </c>
      <c r="C78" s="12">
        <v>1547</v>
      </c>
      <c r="D78" s="13">
        <f t="shared" si="11"/>
        <v>6.0543206011271132E-2</v>
      </c>
      <c r="E78" s="14">
        <v>14409099.300000001</v>
      </c>
      <c r="F78" s="13">
        <f t="shared" si="12"/>
        <v>9.3579181932358521E-2</v>
      </c>
      <c r="G78" s="15">
        <f t="shared" si="2"/>
        <v>9314.220620555916</v>
      </c>
      <c r="J78" s="3"/>
      <c r="M78" s="3"/>
      <c r="N78" s="16"/>
      <c r="O78" s="16"/>
      <c r="S78" s="3"/>
      <c r="T78" s="16"/>
      <c r="Z78" s="36"/>
      <c r="AA78" s="36"/>
    </row>
    <row r="79" spans="1:27" ht="12.75" customHeight="1" x14ac:dyDescent="0.3">
      <c r="A79" s="2" t="s">
        <v>47</v>
      </c>
      <c r="B79" s="11">
        <v>20222</v>
      </c>
      <c r="C79" s="12">
        <v>1873</v>
      </c>
      <c r="D79" s="13">
        <f t="shared" si="11"/>
        <v>6.1073431589930872E-2</v>
      </c>
      <c r="E79" s="14">
        <v>17891293.649999999</v>
      </c>
      <c r="F79" s="13">
        <f t="shared" si="12"/>
        <v>9.1473977537768633E-2</v>
      </c>
      <c r="G79" s="15">
        <f t="shared" si="2"/>
        <v>9552.2123064602238</v>
      </c>
      <c r="J79" s="3"/>
      <c r="M79" s="3"/>
      <c r="N79" s="16"/>
      <c r="O79" s="16"/>
      <c r="S79" s="3"/>
      <c r="T79" s="16"/>
      <c r="Z79" s="36"/>
      <c r="AA79" s="36"/>
    </row>
    <row r="80" spans="1:27" ht="12.75" customHeight="1" x14ac:dyDescent="0.3">
      <c r="A80" s="2" t="s">
        <v>47</v>
      </c>
      <c r="B80" s="11">
        <v>20231</v>
      </c>
      <c r="C80" s="12">
        <v>1825</v>
      </c>
      <c r="D80" s="13">
        <f t="shared" si="11"/>
        <v>6.1954713650405675E-2</v>
      </c>
      <c r="E80" s="14">
        <v>17203077.010000002</v>
      </c>
      <c r="F80" s="13">
        <f t="shared" si="12"/>
        <v>9.8944620269283495E-2</v>
      </c>
      <c r="G80" s="15">
        <f t="shared" ref="G80:G83" si="13">E80/C80</f>
        <v>9426.3435671232892</v>
      </c>
      <c r="J80" s="3"/>
      <c r="M80" s="3"/>
      <c r="N80" s="16"/>
      <c r="O80" s="16"/>
      <c r="S80" s="3"/>
      <c r="T80" s="16"/>
      <c r="Z80" s="36"/>
      <c r="AA80" s="36"/>
    </row>
    <row r="81" spans="1:27" ht="12.75" customHeight="1" x14ac:dyDescent="0.3">
      <c r="A81" s="2" t="s">
        <v>47</v>
      </c>
      <c r="B81" s="11">
        <v>20232</v>
      </c>
      <c r="C81" s="12">
        <v>2085</v>
      </c>
      <c r="D81" s="13">
        <f t="shared" si="11"/>
        <v>6.0062222734343494E-2</v>
      </c>
      <c r="E81" s="14">
        <v>19593995.039999999</v>
      </c>
      <c r="F81" s="13">
        <f t="shared" si="12"/>
        <v>9.8051991322525067E-2</v>
      </c>
      <c r="G81" s="15">
        <f t="shared" si="13"/>
        <v>9397.5995395683458</v>
      </c>
      <c r="J81" s="3"/>
      <c r="M81" s="3"/>
      <c r="N81" s="16"/>
      <c r="O81" s="16"/>
      <c r="S81" s="3"/>
      <c r="T81" s="16"/>
      <c r="Z81" s="36"/>
      <c r="AA81" s="36"/>
    </row>
    <row r="82" spans="1:27" ht="12.75" customHeight="1" x14ac:dyDescent="0.3">
      <c r="A82" s="2" t="s">
        <v>47</v>
      </c>
      <c r="B82" s="11">
        <v>20241</v>
      </c>
      <c r="C82" s="12">
        <v>1832</v>
      </c>
      <c r="D82" s="13">
        <f t="shared" si="11"/>
        <v>5.7116134060795014E-2</v>
      </c>
      <c r="E82" s="14">
        <v>15529673.48</v>
      </c>
      <c r="F82" s="13">
        <f t="shared" si="12"/>
        <v>9.2313439013026771E-2</v>
      </c>
      <c r="G82" s="15">
        <f t="shared" si="13"/>
        <v>8476.8960043668121</v>
      </c>
      <c r="J82" s="3"/>
      <c r="M82" s="3"/>
      <c r="N82" s="16"/>
      <c r="O82" s="16"/>
      <c r="S82" s="3"/>
      <c r="T82" s="16"/>
      <c r="Z82" s="36"/>
      <c r="AA82" s="36"/>
    </row>
    <row r="83" spans="1:27" ht="12.75" customHeight="1" x14ac:dyDescent="0.3">
      <c r="A83" s="2" t="s">
        <v>47</v>
      </c>
      <c r="B83" s="11">
        <v>20242</v>
      </c>
      <c r="C83" s="12">
        <v>2195</v>
      </c>
      <c r="D83" s="13">
        <f t="shared" si="11"/>
        <v>6.0535024820739108E-2</v>
      </c>
      <c r="E83" s="14">
        <v>17906641.289999999</v>
      </c>
      <c r="F83" s="13">
        <f t="shared" si="12"/>
        <v>0.10107203868071023</v>
      </c>
      <c r="G83" s="15">
        <f t="shared" si="13"/>
        <v>8157.9231389521638</v>
      </c>
      <c r="J83" s="3"/>
      <c r="M83" s="3"/>
      <c r="N83" s="16"/>
      <c r="O83" s="16"/>
      <c r="S83" s="3"/>
      <c r="T83" s="16"/>
      <c r="Z83" s="36"/>
      <c r="AA83" s="36"/>
    </row>
    <row r="84" spans="1:27" ht="12.75" customHeight="1" x14ac:dyDescent="0.3">
      <c r="A84" s="2" t="s">
        <v>47</v>
      </c>
      <c r="B84" s="11">
        <v>20251</v>
      </c>
      <c r="C84" s="12">
        <v>1782</v>
      </c>
      <c r="D84" s="13">
        <f t="shared" si="11"/>
        <v>5.4768417493929987E-2</v>
      </c>
      <c r="E84" s="14">
        <v>12274012.859999999</v>
      </c>
      <c r="F84" s="13">
        <f t="shared" si="12"/>
        <v>9.2649642836846513E-2</v>
      </c>
      <c r="G84" s="15">
        <f t="shared" ref="G84" si="14">E84/C84</f>
        <v>6887.7737710437705</v>
      </c>
      <c r="J84" s="3"/>
      <c r="M84" s="3"/>
      <c r="N84" s="16"/>
      <c r="O84" s="16"/>
      <c r="S84" s="3"/>
      <c r="T84" s="16"/>
      <c r="Z84" s="36"/>
      <c r="AA84" s="36"/>
    </row>
    <row r="85" spans="1:27" ht="12.75" customHeight="1" x14ac:dyDescent="0.3">
      <c r="A85" s="2" t="s">
        <v>47</v>
      </c>
      <c r="B85" s="11">
        <v>20252</v>
      </c>
      <c r="C85" s="12">
        <v>2029</v>
      </c>
      <c r="D85" s="13">
        <f t="shared" si="11"/>
        <v>5.7905251141552511E-2</v>
      </c>
      <c r="E85" s="14">
        <v>9602147.4000000004</v>
      </c>
      <c r="F85" s="13">
        <f t="shared" si="12"/>
        <v>9.1737416944786973E-2</v>
      </c>
      <c r="G85" s="15">
        <f t="shared" ref="G85" si="15">E85/C85</f>
        <v>4732.4531296205032</v>
      </c>
      <c r="J85" s="3"/>
      <c r="M85" s="3"/>
      <c r="N85" s="16"/>
      <c r="O85" s="16"/>
      <c r="S85" s="3"/>
      <c r="T85" s="16"/>
      <c r="Z85" s="36"/>
      <c r="AA85" s="36"/>
    </row>
    <row r="86" spans="1:27" ht="12.75" customHeight="1" x14ac:dyDescent="0.3">
      <c r="A86" s="2" t="s">
        <v>47</v>
      </c>
      <c r="B86" s="11">
        <v>20261</v>
      </c>
      <c r="C86" s="12">
        <v>817</v>
      </c>
      <c r="D86" s="13">
        <f t="shared" si="11"/>
        <v>4.4472266071525775E-2</v>
      </c>
      <c r="E86" s="14">
        <v>1598101.81</v>
      </c>
      <c r="F86" s="13">
        <f t="shared" si="12"/>
        <v>5.4532028224442336E-2</v>
      </c>
      <c r="G86" s="15">
        <f t="shared" ref="G86" si="16">E86/C86</f>
        <v>1956.0609669522644</v>
      </c>
      <c r="J86" s="3"/>
      <c r="M86" s="3"/>
      <c r="N86" s="16"/>
      <c r="O86" s="16"/>
      <c r="S86" s="3"/>
      <c r="T86" s="16"/>
      <c r="Z86" s="36"/>
      <c r="AA86" s="36"/>
    </row>
    <row r="87" spans="1:27" ht="12.75" customHeight="1" x14ac:dyDescent="0.3">
      <c r="A87" s="2" t="s">
        <v>48</v>
      </c>
      <c r="B87" s="11">
        <v>20131</v>
      </c>
      <c r="C87" s="12">
        <v>1806</v>
      </c>
      <c r="D87" s="13">
        <f t="shared" ref="D87:D113" si="17">C87/C222</f>
        <v>6.8246230586101353E-2</v>
      </c>
      <c r="E87" s="14">
        <v>29521485.829999998</v>
      </c>
      <c r="F87" s="13">
        <f t="shared" ref="F87:F113" si="18">E87/E222</f>
        <v>0.18907081649546847</v>
      </c>
      <c r="G87" s="15">
        <f t="shared" si="2"/>
        <v>16346.337668881504</v>
      </c>
      <c r="J87" s="3"/>
      <c r="M87" s="3"/>
      <c r="N87" s="16"/>
      <c r="O87" s="16"/>
      <c r="S87" s="3"/>
      <c r="T87" s="16"/>
      <c r="Z87" s="36"/>
      <c r="AA87" s="36"/>
    </row>
    <row r="88" spans="1:27" ht="12.75" customHeight="1" x14ac:dyDescent="0.3">
      <c r="A88" s="2" t="s">
        <v>48</v>
      </c>
      <c r="B88" s="11">
        <v>20132</v>
      </c>
      <c r="C88" s="12">
        <v>2290</v>
      </c>
      <c r="D88" s="13">
        <f t="shared" si="17"/>
        <v>7.1435255950338464E-2</v>
      </c>
      <c r="E88" s="14">
        <v>37194402.979999997</v>
      </c>
      <c r="F88" s="13">
        <f t="shared" si="18"/>
        <v>0.19152945362747084</v>
      </c>
      <c r="G88" s="15">
        <f t="shared" si="2"/>
        <v>16242.097371179038</v>
      </c>
      <c r="J88" s="3"/>
      <c r="M88" s="3"/>
      <c r="N88" s="16"/>
      <c r="O88" s="16"/>
      <c r="S88" s="3"/>
      <c r="T88" s="16"/>
      <c r="Z88" s="36"/>
      <c r="AA88" s="36"/>
    </row>
    <row r="89" spans="1:27" ht="12.75" customHeight="1" x14ac:dyDescent="0.3">
      <c r="A89" s="2" t="s">
        <v>48</v>
      </c>
      <c r="B89" s="11">
        <v>20141</v>
      </c>
      <c r="C89" s="12">
        <v>2122</v>
      </c>
      <c r="D89" s="13">
        <f t="shared" si="17"/>
        <v>7.4131004366812234E-2</v>
      </c>
      <c r="E89" s="14">
        <v>33295510.969999999</v>
      </c>
      <c r="F89" s="13">
        <f t="shared" si="18"/>
        <v>0.19025890886871541</v>
      </c>
      <c r="G89" s="15">
        <f t="shared" si="2"/>
        <v>15690.627224316682</v>
      </c>
      <c r="J89" s="3"/>
      <c r="M89" s="3"/>
      <c r="N89" s="16"/>
      <c r="O89" s="16"/>
      <c r="S89" s="3"/>
      <c r="T89" s="16"/>
      <c r="Z89" s="36"/>
      <c r="AA89" s="36"/>
    </row>
    <row r="90" spans="1:27" ht="12.75" customHeight="1" x14ac:dyDescent="0.3">
      <c r="A90" s="2" t="s">
        <v>48</v>
      </c>
      <c r="B90" s="11">
        <v>20142</v>
      </c>
      <c r="C90" s="12">
        <v>2636</v>
      </c>
      <c r="D90" s="13">
        <f t="shared" si="17"/>
        <v>8.5213680739639239E-2</v>
      </c>
      <c r="E90" s="14">
        <v>44584199.759999998</v>
      </c>
      <c r="F90" s="13">
        <f t="shared" si="18"/>
        <v>0.21328330529776776</v>
      </c>
      <c r="G90" s="15">
        <f t="shared" si="2"/>
        <v>16913.581092564491</v>
      </c>
      <c r="J90" s="3"/>
      <c r="M90" s="3"/>
      <c r="N90" s="16"/>
      <c r="O90" s="16"/>
      <c r="S90" s="3"/>
      <c r="T90" s="16"/>
      <c r="Z90" s="36"/>
      <c r="AA90" s="36"/>
    </row>
    <row r="91" spans="1:27" ht="12.75" customHeight="1" x14ac:dyDescent="0.3">
      <c r="A91" s="2" t="s">
        <v>48</v>
      </c>
      <c r="B91" s="11">
        <v>20151</v>
      </c>
      <c r="C91" s="12">
        <v>2609</v>
      </c>
      <c r="D91" s="13">
        <f t="shared" si="17"/>
        <v>8.4782114191011601E-2</v>
      </c>
      <c r="E91" s="14">
        <v>40848186.07</v>
      </c>
      <c r="F91" s="13">
        <f t="shared" si="18"/>
        <v>0.20821399872698496</v>
      </c>
      <c r="G91" s="15">
        <f t="shared" si="2"/>
        <v>15656.644718282867</v>
      </c>
      <c r="J91" s="3"/>
      <c r="M91" s="3"/>
      <c r="N91" s="16"/>
      <c r="O91" s="16"/>
      <c r="S91" s="3"/>
      <c r="T91" s="16"/>
      <c r="Z91" s="36"/>
      <c r="AA91" s="36"/>
    </row>
    <row r="92" spans="1:27" ht="12.75" customHeight="1" x14ac:dyDescent="0.3">
      <c r="A92" s="2" t="s">
        <v>48</v>
      </c>
      <c r="B92" s="11">
        <v>20152</v>
      </c>
      <c r="C92" s="12">
        <v>3191</v>
      </c>
      <c r="D92" s="13">
        <f t="shared" si="17"/>
        <v>9.2877725063305883E-2</v>
      </c>
      <c r="E92" s="14">
        <v>57202866.329999998</v>
      </c>
      <c r="F92" s="13">
        <f t="shared" si="18"/>
        <v>0.23315197933876131</v>
      </c>
      <c r="G92" s="15">
        <f t="shared" ref="G92:G176" si="19">E92/C92</f>
        <v>17926.313484801001</v>
      </c>
      <c r="J92" s="3"/>
      <c r="M92" s="3"/>
      <c r="N92" s="16"/>
      <c r="O92" s="16"/>
      <c r="S92" s="3"/>
      <c r="T92" s="16"/>
      <c r="Z92" s="36"/>
      <c r="AA92" s="36"/>
    </row>
    <row r="93" spans="1:27" ht="12.75" customHeight="1" x14ac:dyDescent="0.3">
      <c r="A93" s="2" t="s">
        <v>48</v>
      </c>
      <c r="B93" s="11">
        <v>20161</v>
      </c>
      <c r="C93" s="12">
        <v>3097</v>
      </c>
      <c r="D93" s="13">
        <f t="shared" si="17"/>
        <v>9.7029889090795157E-2</v>
      </c>
      <c r="E93" s="14">
        <v>49103588.729999997</v>
      </c>
      <c r="F93" s="13">
        <f t="shared" si="18"/>
        <v>0.22206898829690078</v>
      </c>
      <c r="G93" s="15">
        <f t="shared" si="19"/>
        <v>15855.211084920889</v>
      </c>
      <c r="J93" s="3"/>
      <c r="M93" s="3"/>
      <c r="N93" s="16"/>
      <c r="O93" s="16"/>
      <c r="S93" s="3"/>
      <c r="T93" s="16"/>
      <c r="Z93" s="36"/>
      <c r="AA93" s="36"/>
    </row>
    <row r="94" spans="1:27" ht="12.75" customHeight="1" x14ac:dyDescent="0.3">
      <c r="A94" s="2" t="s">
        <v>48</v>
      </c>
      <c r="B94" s="11">
        <v>20162</v>
      </c>
      <c r="C94" s="12">
        <v>3800</v>
      </c>
      <c r="D94" s="13">
        <f t="shared" si="17"/>
        <v>0.10153098030833356</v>
      </c>
      <c r="E94" s="14">
        <v>53486111.090000004</v>
      </c>
      <c r="F94" s="13">
        <f t="shared" si="18"/>
        <v>0.22088232486615608</v>
      </c>
      <c r="G94" s="15">
        <f t="shared" si="19"/>
        <v>14075.292392105264</v>
      </c>
      <c r="J94" s="3"/>
      <c r="M94" s="3"/>
      <c r="N94" s="16"/>
      <c r="O94" s="16"/>
      <c r="S94" s="3"/>
      <c r="T94" s="16"/>
      <c r="Z94" s="36"/>
      <c r="AA94" s="36"/>
    </row>
    <row r="95" spans="1:27" ht="12.75" customHeight="1" x14ac:dyDescent="0.3">
      <c r="A95" s="2" t="s">
        <v>48</v>
      </c>
      <c r="B95" s="11">
        <v>20171</v>
      </c>
      <c r="C95" s="12">
        <v>3422</v>
      </c>
      <c r="D95" s="13">
        <f t="shared" si="17"/>
        <v>0.10382596559361632</v>
      </c>
      <c r="E95" s="14">
        <v>46279846.270000003</v>
      </c>
      <c r="F95" s="13">
        <f t="shared" si="18"/>
        <v>0.23006233391669825</v>
      </c>
      <c r="G95" s="15">
        <f t="shared" si="19"/>
        <v>13524.209897720631</v>
      </c>
      <c r="J95" s="3"/>
      <c r="M95" s="3"/>
      <c r="N95" s="16"/>
      <c r="O95" s="16"/>
      <c r="S95" s="3"/>
      <c r="T95" s="16"/>
      <c r="Z95" s="36"/>
      <c r="AA95" s="36"/>
    </row>
    <row r="96" spans="1:27" ht="12.75" customHeight="1" x14ac:dyDescent="0.3">
      <c r="A96" s="2" t="s">
        <v>48</v>
      </c>
      <c r="B96" s="11">
        <v>20172</v>
      </c>
      <c r="C96" s="12">
        <v>4320</v>
      </c>
      <c r="D96" s="13">
        <f t="shared" si="17"/>
        <v>0.11259089369021867</v>
      </c>
      <c r="E96" s="14">
        <v>56045634</v>
      </c>
      <c r="F96" s="13">
        <f t="shared" si="18"/>
        <v>0.234938102677962</v>
      </c>
      <c r="G96" s="15">
        <f t="shared" si="19"/>
        <v>12973.526388888889</v>
      </c>
      <c r="J96" s="3"/>
      <c r="M96" s="3"/>
      <c r="N96" s="16"/>
      <c r="O96" s="16"/>
      <c r="S96" s="3"/>
      <c r="T96" s="16"/>
      <c r="Z96" s="36"/>
      <c r="AA96" s="36"/>
    </row>
    <row r="97" spans="1:27" ht="12.75" customHeight="1" x14ac:dyDescent="0.3">
      <c r="A97" s="2" t="s">
        <v>48</v>
      </c>
      <c r="B97" s="11">
        <v>20181</v>
      </c>
      <c r="C97" s="12">
        <v>3792</v>
      </c>
      <c r="D97" s="13">
        <f t="shared" si="17"/>
        <v>0.11341408703454464</v>
      </c>
      <c r="E97" s="14">
        <v>49080642.090000004</v>
      </c>
      <c r="F97" s="13">
        <f t="shared" si="18"/>
        <v>0.23856301175588404</v>
      </c>
      <c r="G97" s="15">
        <f t="shared" si="19"/>
        <v>12943.207302215191</v>
      </c>
      <c r="J97" s="3"/>
      <c r="M97" s="3"/>
      <c r="N97" s="16"/>
      <c r="O97" s="16"/>
      <c r="S97" s="3"/>
      <c r="T97" s="16"/>
      <c r="Z97" s="36"/>
      <c r="AA97" s="36"/>
    </row>
    <row r="98" spans="1:27" ht="12.75" customHeight="1" x14ac:dyDescent="0.3">
      <c r="A98" s="2" t="s">
        <v>48</v>
      </c>
      <c r="B98" s="11">
        <v>20182</v>
      </c>
      <c r="C98" s="12">
        <v>4499</v>
      </c>
      <c r="D98" s="13">
        <f t="shared" si="17"/>
        <v>0.11875098981153988</v>
      </c>
      <c r="E98" s="14">
        <v>57969168.82</v>
      </c>
      <c r="F98" s="13">
        <f t="shared" si="18"/>
        <v>0.2438213525661973</v>
      </c>
      <c r="G98" s="15">
        <f t="shared" si="19"/>
        <v>12884.900826850411</v>
      </c>
      <c r="J98" s="3"/>
      <c r="M98" s="3"/>
      <c r="N98" s="16"/>
      <c r="O98" s="16"/>
      <c r="S98" s="3"/>
      <c r="T98" s="16"/>
      <c r="Z98" s="36"/>
      <c r="AA98" s="36"/>
    </row>
    <row r="99" spans="1:27" ht="12.75" customHeight="1" x14ac:dyDescent="0.3">
      <c r="A99" s="2" t="s">
        <v>48</v>
      </c>
      <c r="B99" s="11">
        <v>20191</v>
      </c>
      <c r="C99" s="12">
        <v>4251</v>
      </c>
      <c r="D99" s="13">
        <f t="shared" si="17"/>
        <v>0.1259480919649206</v>
      </c>
      <c r="E99" s="14">
        <v>54670123.590000004</v>
      </c>
      <c r="F99" s="13">
        <f t="shared" si="18"/>
        <v>0.25847676062097558</v>
      </c>
      <c r="G99" s="15">
        <f t="shared" si="19"/>
        <v>12860.532484121384</v>
      </c>
      <c r="J99" s="3"/>
      <c r="M99" s="3"/>
      <c r="N99" s="16"/>
      <c r="O99" s="16"/>
      <c r="S99" s="3"/>
      <c r="T99" s="16"/>
      <c r="Z99" s="36"/>
      <c r="AA99" s="36"/>
    </row>
    <row r="100" spans="1:27" ht="12.75" customHeight="1" x14ac:dyDescent="0.3">
      <c r="A100" s="2" t="s">
        <v>48</v>
      </c>
      <c r="B100" s="11">
        <v>20192</v>
      </c>
      <c r="C100" s="12">
        <v>5064</v>
      </c>
      <c r="D100" s="13">
        <f t="shared" si="17"/>
        <v>0.1310592924247522</v>
      </c>
      <c r="E100" s="14">
        <v>63816673.899999999</v>
      </c>
      <c r="F100" s="13">
        <f t="shared" si="18"/>
        <v>0.26404549475460753</v>
      </c>
      <c r="G100" s="15">
        <f t="shared" si="19"/>
        <v>12602.028811216429</v>
      </c>
      <c r="J100" s="3"/>
      <c r="M100" s="3"/>
      <c r="N100" s="16"/>
      <c r="O100" s="16"/>
      <c r="S100" s="3"/>
      <c r="T100" s="16"/>
      <c r="Z100" s="36"/>
      <c r="AA100" s="36"/>
    </row>
    <row r="101" spans="1:27" ht="12.75" customHeight="1" x14ac:dyDescent="0.3">
      <c r="A101" s="2" t="s">
        <v>48</v>
      </c>
      <c r="B101" s="11">
        <v>20201</v>
      </c>
      <c r="C101" s="12">
        <v>2618</v>
      </c>
      <c r="D101" s="13">
        <f t="shared" si="17"/>
        <v>0.13472622478386168</v>
      </c>
      <c r="E101" s="14">
        <v>37006328.530000001</v>
      </c>
      <c r="F101" s="13">
        <f t="shared" si="18"/>
        <v>0.26762776718659292</v>
      </c>
      <c r="G101" s="15">
        <f t="shared" si="19"/>
        <v>14135.343212375859</v>
      </c>
      <c r="J101" s="3"/>
      <c r="M101" s="3"/>
      <c r="N101" s="16"/>
      <c r="O101" s="16"/>
      <c r="S101" s="3"/>
      <c r="T101" s="16"/>
      <c r="Z101" s="36"/>
      <c r="AA101" s="36"/>
    </row>
    <row r="102" spans="1:27" ht="12.75" customHeight="1" x14ac:dyDescent="0.3">
      <c r="A102" s="2" t="s">
        <v>48</v>
      </c>
      <c r="B102" s="11">
        <v>20202</v>
      </c>
      <c r="C102" s="12">
        <v>3372</v>
      </c>
      <c r="D102" s="13">
        <f t="shared" si="17"/>
        <v>0.13729641693811076</v>
      </c>
      <c r="E102" s="14">
        <v>43944081.560000002</v>
      </c>
      <c r="F102" s="13">
        <f t="shared" si="18"/>
        <v>0.25517974057596432</v>
      </c>
      <c r="G102" s="15">
        <f t="shared" si="19"/>
        <v>13032.05265717675</v>
      </c>
      <c r="J102" s="3"/>
      <c r="M102" s="3"/>
      <c r="N102" s="16"/>
      <c r="O102" s="16"/>
      <c r="S102" s="3"/>
      <c r="T102" s="16"/>
      <c r="Z102" s="36"/>
      <c r="AA102" s="36"/>
    </row>
    <row r="103" spans="1:27" ht="12.75" customHeight="1" x14ac:dyDescent="0.3">
      <c r="A103" s="2" t="s">
        <v>48</v>
      </c>
      <c r="B103" s="11">
        <v>20211</v>
      </c>
      <c r="C103" s="12">
        <v>2544</v>
      </c>
      <c r="D103" s="13">
        <f t="shared" si="17"/>
        <v>0.13891770873150222</v>
      </c>
      <c r="E103" s="14">
        <v>32106990.690000001</v>
      </c>
      <c r="F103" s="13">
        <f t="shared" si="18"/>
        <v>0.26529766125408499</v>
      </c>
      <c r="G103" s="15">
        <f t="shared" si="19"/>
        <v>12620.672441037736</v>
      </c>
      <c r="J103" s="3"/>
      <c r="M103" s="3"/>
      <c r="N103" s="16"/>
      <c r="O103" s="16"/>
      <c r="S103" s="3"/>
      <c r="T103" s="16"/>
      <c r="Z103" s="36"/>
      <c r="AA103" s="36"/>
    </row>
    <row r="104" spans="1:27" ht="12.75" customHeight="1" x14ac:dyDescent="0.3">
      <c r="A104" s="2" t="s">
        <v>48</v>
      </c>
      <c r="B104" s="11">
        <v>20212</v>
      </c>
      <c r="C104" s="12">
        <v>3941</v>
      </c>
      <c r="D104" s="13">
        <f t="shared" si="17"/>
        <v>0.13868947072072071</v>
      </c>
      <c r="E104" s="14">
        <v>47656760.579999998</v>
      </c>
      <c r="F104" s="13">
        <f t="shared" si="18"/>
        <v>0.25396879133851857</v>
      </c>
      <c r="G104" s="15">
        <f t="shared" si="19"/>
        <v>12092.555336209083</v>
      </c>
      <c r="J104" s="3"/>
      <c r="M104" s="3"/>
      <c r="N104" s="16"/>
      <c r="O104" s="16"/>
      <c r="S104" s="3"/>
      <c r="T104" s="16"/>
      <c r="Z104" s="36"/>
      <c r="AA104" s="36"/>
    </row>
    <row r="105" spans="1:27" ht="12.75" customHeight="1" x14ac:dyDescent="0.3">
      <c r="A105" s="2" t="s">
        <v>48</v>
      </c>
      <c r="B105" s="11">
        <v>20221</v>
      </c>
      <c r="C105" s="12">
        <v>3556</v>
      </c>
      <c r="D105" s="13">
        <f t="shared" si="17"/>
        <v>0.13916718847839699</v>
      </c>
      <c r="E105" s="14">
        <v>38704910.490000002</v>
      </c>
      <c r="F105" s="13">
        <f t="shared" si="18"/>
        <v>0.25136712469039352</v>
      </c>
      <c r="G105" s="15">
        <f t="shared" si="19"/>
        <v>10884.395525871767</v>
      </c>
      <c r="J105" s="3"/>
      <c r="M105" s="3"/>
      <c r="N105" s="16"/>
      <c r="O105" s="16"/>
      <c r="S105" s="3"/>
      <c r="T105" s="16"/>
      <c r="Z105" s="36"/>
      <c r="AA105" s="36"/>
    </row>
    <row r="106" spans="1:27" ht="12.75" customHeight="1" x14ac:dyDescent="0.3">
      <c r="A106" s="2" t="s">
        <v>48</v>
      </c>
      <c r="B106" s="11">
        <v>20222</v>
      </c>
      <c r="C106" s="12">
        <v>4276</v>
      </c>
      <c r="D106" s="13">
        <f t="shared" si="17"/>
        <v>0.13942872049041347</v>
      </c>
      <c r="E106" s="14">
        <v>47799544.829999998</v>
      </c>
      <c r="F106" s="13">
        <f t="shared" si="18"/>
        <v>0.24438783330209246</v>
      </c>
      <c r="G106" s="15">
        <f t="shared" si="19"/>
        <v>11178.565208138447</v>
      </c>
      <c r="J106" s="3"/>
      <c r="M106" s="3"/>
      <c r="N106" s="16"/>
      <c r="O106" s="16"/>
      <c r="S106" s="3"/>
      <c r="T106" s="16"/>
      <c r="Z106" s="36"/>
      <c r="AA106" s="36"/>
    </row>
    <row r="107" spans="1:27" ht="12.75" customHeight="1" x14ac:dyDescent="0.3">
      <c r="A107" s="2" t="s">
        <v>48</v>
      </c>
      <c r="B107" s="11">
        <v>20231</v>
      </c>
      <c r="C107" s="12">
        <v>4253</v>
      </c>
      <c r="D107" s="13">
        <f t="shared" si="17"/>
        <v>0.14437994364667142</v>
      </c>
      <c r="E107" s="14">
        <v>42584393.759999998</v>
      </c>
      <c r="F107" s="13">
        <f t="shared" si="18"/>
        <v>0.24492692019756557</v>
      </c>
      <c r="G107" s="15">
        <f t="shared" ref="G107:G108" si="20">E107/C107</f>
        <v>10012.789503879614</v>
      </c>
      <c r="J107" s="3"/>
      <c r="M107" s="3"/>
      <c r="N107" s="16"/>
      <c r="O107" s="16"/>
      <c r="S107" s="3"/>
      <c r="T107" s="16"/>
      <c r="Z107" s="36"/>
      <c r="AA107" s="36"/>
    </row>
    <row r="108" spans="1:27" ht="12.75" customHeight="1" x14ac:dyDescent="0.3">
      <c r="A108" s="2" t="s">
        <v>48</v>
      </c>
      <c r="B108" s="11">
        <v>20232</v>
      </c>
      <c r="C108" s="12">
        <v>5108</v>
      </c>
      <c r="D108" s="13">
        <f t="shared" si="17"/>
        <v>0.14714524399377774</v>
      </c>
      <c r="E108" s="14">
        <v>50518422.780000001</v>
      </c>
      <c r="F108" s="13">
        <f t="shared" si="18"/>
        <v>0.25280357282626997</v>
      </c>
      <c r="G108" s="15">
        <f t="shared" si="20"/>
        <v>9890.0592756460464</v>
      </c>
      <c r="J108" s="3"/>
      <c r="M108" s="3"/>
      <c r="N108" s="16"/>
      <c r="O108" s="16"/>
      <c r="S108" s="3"/>
      <c r="T108" s="16"/>
      <c r="Z108" s="36"/>
      <c r="AA108" s="36"/>
    </row>
    <row r="109" spans="1:27" ht="12.75" customHeight="1" x14ac:dyDescent="0.3">
      <c r="A109" s="2" t="s">
        <v>48</v>
      </c>
      <c r="B109" s="11">
        <v>20241</v>
      </c>
      <c r="C109" s="12">
        <v>4787</v>
      </c>
      <c r="D109" s="13">
        <f t="shared" si="17"/>
        <v>0.14924395946999219</v>
      </c>
      <c r="E109" s="14">
        <v>41346673.460000001</v>
      </c>
      <c r="F109" s="13">
        <f t="shared" si="18"/>
        <v>0.24577809853869784</v>
      </c>
      <c r="G109" s="15">
        <f t="shared" ref="G109:G110" si="21">E109/C109</f>
        <v>8637.2829454773346</v>
      </c>
      <c r="J109" s="3"/>
      <c r="M109" s="3"/>
      <c r="N109" s="16"/>
      <c r="O109" s="16"/>
      <c r="S109" s="3"/>
      <c r="T109" s="16"/>
      <c r="Z109" s="36"/>
      <c r="AA109" s="36"/>
    </row>
    <row r="110" spans="1:27" ht="12.75" customHeight="1" x14ac:dyDescent="0.3">
      <c r="A110" s="2" t="s">
        <v>48</v>
      </c>
      <c r="B110" s="11">
        <v>20242</v>
      </c>
      <c r="C110" s="12">
        <v>5414</v>
      </c>
      <c r="D110" s="13">
        <f t="shared" si="17"/>
        <v>0.14931053502482075</v>
      </c>
      <c r="E110" s="14">
        <v>41704983.020000003</v>
      </c>
      <c r="F110" s="13">
        <f t="shared" si="18"/>
        <v>0.23539912308009403</v>
      </c>
      <c r="G110" s="15">
        <f t="shared" si="21"/>
        <v>7703.173812338383</v>
      </c>
      <c r="J110" s="3"/>
      <c r="M110" s="3"/>
      <c r="N110" s="16"/>
      <c r="O110" s="16"/>
      <c r="S110" s="3"/>
      <c r="T110" s="16"/>
      <c r="Z110" s="36"/>
      <c r="AA110" s="36"/>
    </row>
    <row r="111" spans="1:27" ht="12.75" customHeight="1" x14ac:dyDescent="0.3">
      <c r="A111" s="2" t="s">
        <v>48</v>
      </c>
      <c r="B111" s="11">
        <v>20251</v>
      </c>
      <c r="C111" s="12">
        <v>4960</v>
      </c>
      <c r="D111" s="13">
        <f t="shared" si="17"/>
        <v>0.1524418354488736</v>
      </c>
      <c r="E111" s="14">
        <v>29334082.93</v>
      </c>
      <c r="F111" s="13">
        <f t="shared" si="18"/>
        <v>0.22142654870991688</v>
      </c>
      <c r="G111" s="15">
        <f t="shared" ref="G111" si="22">E111/C111</f>
        <v>5914.1296229838708</v>
      </c>
      <c r="J111" s="3"/>
      <c r="M111" s="3"/>
      <c r="N111" s="16"/>
      <c r="O111" s="16"/>
      <c r="S111" s="3"/>
      <c r="T111" s="16"/>
      <c r="Z111" s="36"/>
      <c r="AA111" s="36"/>
    </row>
    <row r="112" spans="1:27" ht="12.75" customHeight="1" x14ac:dyDescent="0.3">
      <c r="A112" s="2" t="s">
        <v>48</v>
      </c>
      <c r="B112" s="11">
        <v>20252</v>
      </c>
      <c r="C112" s="12">
        <v>5137</v>
      </c>
      <c r="D112" s="13">
        <f t="shared" si="17"/>
        <v>0.14660388127853882</v>
      </c>
      <c r="E112" s="14">
        <v>20253721.48</v>
      </c>
      <c r="F112" s="13">
        <f t="shared" si="18"/>
        <v>0.19350089252893032</v>
      </c>
      <c r="G112" s="15">
        <f t="shared" ref="G112" si="23">E112/C112</f>
        <v>3942.7139342028422</v>
      </c>
      <c r="J112" s="3"/>
      <c r="M112" s="3"/>
      <c r="N112" s="16"/>
      <c r="O112" s="16"/>
      <c r="S112" s="3"/>
      <c r="T112" s="16"/>
      <c r="Z112" s="36"/>
      <c r="AA112" s="36"/>
    </row>
    <row r="113" spans="1:27" ht="12.75" customHeight="1" x14ac:dyDescent="0.3">
      <c r="A113" s="2" t="s">
        <v>48</v>
      </c>
      <c r="B113" s="11">
        <v>20261</v>
      </c>
      <c r="C113" s="12">
        <v>2684</v>
      </c>
      <c r="D113" s="13">
        <f t="shared" si="17"/>
        <v>0.14609983125578357</v>
      </c>
      <c r="E113" s="14">
        <v>4852592.1900000004</v>
      </c>
      <c r="F113" s="13">
        <f t="shared" si="18"/>
        <v>0.16558500379070873</v>
      </c>
      <c r="G113" s="15">
        <f t="shared" ref="G113" si="24">E113/C113</f>
        <v>1807.9702645305515</v>
      </c>
      <c r="J113" s="3"/>
      <c r="M113" s="3"/>
      <c r="N113" s="16"/>
      <c r="O113" s="16"/>
      <c r="S113" s="3"/>
      <c r="T113" s="16"/>
      <c r="Z113" s="36"/>
      <c r="AA113" s="36"/>
    </row>
    <row r="114" spans="1:27" ht="12.75" customHeight="1" x14ac:dyDescent="0.3">
      <c r="A114" s="2" t="s">
        <v>49</v>
      </c>
      <c r="B114" s="11">
        <v>20131</v>
      </c>
      <c r="C114" s="12">
        <v>404</v>
      </c>
      <c r="D114" s="13">
        <f t="shared" ref="D114:D140" si="25">C114/C222</f>
        <v>1.5266598647167744E-2</v>
      </c>
      <c r="E114" s="14">
        <v>5013775.63</v>
      </c>
      <c r="F114" s="13">
        <f t="shared" ref="F114:F140" si="26">E114/E222</f>
        <v>3.2110804230790366E-2</v>
      </c>
      <c r="G114" s="15">
        <f t="shared" si="19"/>
        <v>12410.335717821781</v>
      </c>
      <c r="J114" s="3"/>
      <c r="M114" s="3"/>
      <c r="N114" s="16"/>
      <c r="O114" s="16"/>
      <c r="S114" s="3"/>
      <c r="T114" s="16"/>
      <c r="Z114" s="36"/>
      <c r="AA114" s="36"/>
    </row>
    <row r="115" spans="1:27" ht="12.75" customHeight="1" x14ac:dyDescent="0.3">
      <c r="A115" s="2" t="s">
        <v>49</v>
      </c>
      <c r="B115" s="11">
        <v>20132</v>
      </c>
      <c r="C115" s="12">
        <v>490</v>
      </c>
      <c r="D115" s="13">
        <f t="shared" si="25"/>
        <v>1.5285273107277661E-2</v>
      </c>
      <c r="E115" s="14">
        <v>5919035.5300000003</v>
      </c>
      <c r="F115" s="13">
        <f t="shared" si="26"/>
        <v>3.0479576232802525E-2</v>
      </c>
      <c r="G115" s="15">
        <f t="shared" si="19"/>
        <v>12079.664346938776</v>
      </c>
      <c r="J115" s="3"/>
      <c r="M115" s="3"/>
      <c r="N115" s="16"/>
      <c r="O115" s="16"/>
      <c r="S115" s="3"/>
      <c r="T115" s="16"/>
      <c r="Z115" s="36"/>
      <c r="AA115" s="36"/>
    </row>
    <row r="116" spans="1:27" ht="12.75" customHeight="1" x14ac:dyDescent="0.3">
      <c r="A116" s="2" t="s">
        <v>49</v>
      </c>
      <c r="B116" s="11">
        <v>20141</v>
      </c>
      <c r="C116" s="12">
        <v>435</v>
      </c>
      <c r="D116" s="13">
        <f t="shared" si="25"/>
        <v>1.519650655021834E-2</v>
      </c>
      <c r="E116" s="14">
        <v>5739078.8300000001</v>
      </c>
      <c r="F116" s="13">
        <f t="shared" si="26"/>
        <v>3.2794537290362656E-2</v>
      </c>
      <c r="G116" s="15">
        <f t="shared" si="19"/>
        <v>13193.284666666666</v>
      </c>
      <c r="J116" s="3"/>
      <c r="M116" s="3"/>
      <c r="N116" s="16"/>
      <c r="O116" s="16"/>
      <c r="S116" s="3"/>
      <c r="T116" s="16"/>
      <c r="Z116" s="36"/>
      <c r="AA116" s="36"/>
    </row>
    <row r="117" spans="1:27" ht="12.75" customHeight="1" x14ac:dyDescent="0.3">
      <c r="A117" s="2" t="s">
        <v>49</v>
      </c>
      <c r="B117" s="11">
        <v>20142</v>
      </c>
      <c r="C117" s="12">
        <v>478</v>
      </c>
      <c r="D117" s="13">
        <f t="shared" si="25"/>
        <v>1.5452253184198616E-2</v>
      </c>
      <c r="E117" s="14">
        <v>5841540.4100000001</v>
      </c>
      <c r="F117" s="13">
        <f t="shared" si="26"/>
        <v>2.7944945818968704E-2</v>
      </c>
      <c r="G117" s="15">
        <f t="shared" si="19"/>
        <v>12220.795836820083</v>
      </c>
      <c r="J117" s="3"/>
      <c r="M117" s="3"/>
      <c r="N117" s="16"/>
      <c r="O117" s="16"/>
      <c r="S117" s="3"/>
      <c r="T117" s="16"/>
      <c r="Z117" s="36"/>
      <c r="AA117" s="36"/>
    </row>
    <row r="118" spans="1:27" ht="12.75" customHeight="1" x14ac:dyDescent="0.3">
      <c r="A118" s="2" t="s">
        <v>49</v>
      </c>
      <c r="B118" s="11">
        <v>20151</v>
      </c>
      <c r="C118" s="12">
        <v>456</v>
      </c>
      <c r="D118" s="13">
        <f t="shared" si="25"/>
        <v>1.4818184772365385E-2</v>
      </c>
      <c r="E118" s="14">
        <v>6084753.7199999997</v>
      </c>
      <c r="F118" s="13">
        <f t="shared" si="26"/>
        <v>3.1015597636061612E-2</v>
      </c>
      <c r="G118" s="15">
        <f t="shared" si="19"/>
        <v>13343.758157894736</v>
      </c>
      <c r="J118" s="3"/>
      <c r="M118" s="3"/>
      <c r="N118" s="16"/>
      <c r="O118" s="16"/>
      <c r="S118" s="3"/>
      <c r="T118" s="16"/>
      <c r="Z118" s="36"/>
      <c r="AA118" s="36"/>
    </row>
    <row r="119" spans="1:27" ht="12.75" customHeight="1" x14ac:dyDescent="0.3">
      <c r="A119" s="2" t="s">
        <v>49</v>
      </c>
      <c r="B119" s="11">
        <v>20152</v>
      </c>
      <c r="C119" s="12">
        <v>645</v>
      </c>
      <c r="D119" s="13">
        <f t="shared" si="25"/>
        <v>1.8773466833541929E-2</v>
      </c>
      <c r="E119" s="14">
        <v>7865973.9100000001</v>
      </c>
      <c r="F119" s="13">
        <f t="shared" si="26"/>
        <v>3.2060760311616289E-2</v>
      </c>
      <c r="G119" s="15">
        <f t="shared" si="19"/>
        <v>12195.308387596899</v>
      </c>
      <c r="J119" s="3"/>
      <c r="M119" s="3"/>
      <c r="N119" s="16"/>
      <c r="O119" s="16"/>
      <c r="S119" s="3"/>
      <c r="T119" s="16"/>
      <c r="Z119" s="36"/>
      <c r="AA119" s="36"/>
    </row>
    <row r="120" spans="1:27" ht="12.75" customHeight="1" x14ac:dyDescent="0.3">
      <c r="A120" s="2" t="s">
        <v>49</v>
      </c>
      <c r="B120" s="11">
        <v>20161</v>
      </c>
      <c r="C120" s="12">
        <v>565</v>
      </c>
      <c r="D120" s="13">
        <f t="shared" si="25"/>
        <v>1.7701610376590012E-2</v>
      </c>
      <c r="E120" s="14">
        <v>7826094.9199999999</v>
      </c>
      <c r="F120" s="13">
        <f t="shared" si="26"/>
        <v>3.5393196834473298E-2</v>
      </c>
      <c r="G120" s="15">
        <f t="shared" si="19"/>
        <v>13851.495433628319</v>
      </c>
      <c r="J120" s="3"/>
      <c r="M120" s="3"/>
      <c r="N120" s="16"/>
      <c r="O120" s="16"/>
      <c r="S120" s="3"/>
      <c r="T120" s="16"/>
      <c r="Z120" s="36"/>
      <c r="AA120" s="36"/>
    </row>
    <row r="121" spans="1:27" ht="12.75" customHeight="1" x14ac:dyDescent="0.3">
      <c r="A121" s="2" t="s">
        <v>49</v>
      </c>
      <c r="B121" s="11">
        <v>20162</v>
      </c>
      <c r="C121" s="12">
        <v>649</v>
      </c>
      <c r="D121" s="13">
        <f t="shared" si="25"/>
        <v>1.7340422689502231E-2</v>
      </c>
      <c r="E121" s="14">
        <v>6914841.9100000001</v>
      </c>
      <c r="F121" s="13">
        <f t="shared" si="26"/>
        <v>2.8556317257627174E-2</v>
      </c>
      <c r="G121" s="15">
        <f t="shared" si="19"/>
        <v>10654.610030816641</v>
      </c>
      <c r="J121" s="3"/>
      <c r="M121" s="3"/>
      <c r="N121" s="16"/>
      <c r="O121" s="16"/>
      <c r="S121" s="3"/>
      <c r="T121" s="16"/>
      <c r="Z121" s="36"/>
      <c r="AA121" s="36"/>
    </row>
    <row r="122" spans="1:27" ht="12.75" customHeight="1" x14ac:dyDescent="0.3">
      <c r="A122" s="2" t="s">
        <v>49</v>
      </c>
      <c r="B122" s="11">
        <v>20171</v>
      </c>
      <c r="C122" s="12">
        <v>480</v>
      </c>
      <c r="D122" s="13">
        <f t="shared" si="25"/>
        <v>1.4563548651354714E-2</v>
      </c>
      <c r="E122" s="14">
        <v>5020316.2699999996</v>
      </c>
      <c r="F122" s="13">
        <f t="shared" si="26"/>
        <v>2.4956558224889128E-2</v>
      </c>
      <c r="G122" s="15">
        <f t="shared" si="19"/>
        <v>10458.992229166666</v>
      </c>
      <c r="J122" s="3"/>
      <c r="M122" s="3"/>
      <c r="N122" s="16"/>
      <c r="O122" s="16"/>
      <c r="S122" s="3"/>
      <c r="T122" s="16"/>
      <c r="Z122" s="36"/>
      <c r="AA122" s="36"/>
    </row>
    <row r="123" spans="1:27" ht="12.75" customHeight="1" x14ac:dyDescent="0.3">
      <c r="A123" s="2" t="s">
        <v>49</v>
      </c>
      <c r="B123" s="11">
        <v>20172</v>
      </c>
      <c r="C123" s="12">
        <v>594</v>
      </c>
      <c r="D123" s="13">
        <f t="shared" si="25"/>
        <v>1.5481247882405066E-2</v>
      </c>
      <c r="E123" s="14">
        <v>6606701.7400000002</v>
      </c>
      <c r="F123" s="13">
        <f t="shared" si="26"/>
        <v>2.7694681297650951E-2</v>
      </c>
      <c r="G123" s="15">
        <f t="shared" si="19"/>
        <v>11122.393501683502</v>
      </c>
      <c r="J123" s="3"/>
      <c r="M123" s="3"/>
      <c r="N123" s="16"/>
      <c r="O123" s="16"/>
      <c r="S123" s="3"/>
      <c r="T123" s="16"/>
      <c r="Z123" s="36"/>
      <c r="AA123" s="36"/>
    </row>
    <row r="124" spans="1:27" ht="12.75" customHeight="1" x14ac:dyDescent="0.3">
      <c r="A124" s="2" t="s">
        <v>49</v>
      </c>
      <c r="B124" s="11">
        <v>20181</v>
      </c>
      <c r="C124" s="12">
        <v>468</v>
      </c>
      <c r="D124" s="13">
        <f t="shared" si="25"/>
        <v>1.3997308209959623E-2</v>
      </c>
      <c r="E124" s="14">
        <v>5372923.1500000004</v>
      </c>
      <c r="F124" s="13">
        <f t="shared" si="26"/>
        <v>2.611581010383867E-2</v>
      </c>
      <c r="G124" s="15">
        <f t="shared" si="19"/>
        <v>11480.605021367523</v>
      </c>
      <c r="J124" s="3"/>
      <c r="M124" s="3"/>
      <c r="N124" s="16"/>
      <c r="O124" s="16"/>
      <c r="S124" s="3"/>
      <c r="T124" s="16"/>
      <c r="Z124" s="36"/>
      <c r="AA124" s="36"/>
    </row>
    <row r="125" spans="1:27" ht="12.75" customHeight="1" x14ac:dyDescent="0.3">
      <c r="A125" s="2" t="s">
        <v>49</v>
      </c>
      <c r="B125" s="11">
        <v>20182</v>
      </c>
      <c r="C125" s="12">
        <v>521</v>
      </c>
      <c r="D125" s="13">
        <f t="shared" si="25"/>
        <v>1.3751781660771789E-2</v>
      </c>
      <c r="E125" s="14">
        <v>5758108.2199999997</v>
      </c>
      <c r="F125" s="13">
        <f t="shared" si="26"/>
        <v>2.4218903996749402E-2</v>
      </c>
      <c r="G125" s="15">
        <f t="shared" si="19"/>
        <v>11052.03113243762</v>
      </c>
      <c r="J125" s="3"/>
      <c r="M125" s="3"/>
      <c r="N125" s="16"/>
      <c r="O125" s="16"/>
      <c r="S125" s="3"/>
      <c r="T125" s="16"/>
      <c r="Z125" s="36"/>
      <c r="AA125" s="36"/>
    </row>
    <row r="126" spans="1:27" ht="12.75" customHeight="1" x14ac:dyDescent="0.3">
      <c r="A126" s="2" t="s">
        <v>49</v>
      </c>
      <c r="B126" s="11">
        <v>20191</v>
      </c>
      <c r="C126" s="12">
        <v>422</v>
      </c>
      <c r="D126" s="13">
        <f t="shared" si="25"/>
        <v>1.2502962787390376E-2</v>
      </c>
      <c r="E126" s="14">
        <v>4998991.3099999996</v>
      </c>
      <c r="F126" s="13">
        <f t="shared" si="26"/>
        <v>2.3634903221941058E-2</v>
      </c>
      <c r="G126" s="15">
        <f t="shared" si="19"/>
        <v>11845.95097156398</v>
      </c>
      <c r="J126" s="3"/>
      <c r="M126" s="3"/>
      <c r="N126" s="16"/>
      <c r="O126" s="16"/>
      <c r="S126" s="3"/>
      <c r="T126" s="16"/>
      <c r="Z126" s="36"/>
      <c r="AA126" s="36"/>
    </row>
    <row r="127" spans="1:27" ht="12.75" customHeight="1" x14ac:dyDescent="0.3">
      <c r="A127" s="2" t="s">
        <v>49</v>
      </c>
      <c r="B127" s="11">
        <v>20192</v>
      </c>
      <c r="C127" s="12">
        <v>563</v>
      </c>
      <c r="D127" s="13">
        <f t="shared" si="25"/>
        <v>1.4570770465074148E-2</v>
      </c>
      <c r="E127" s="14">
        <v>6825116.8399999999</v>
      </c>
      <c r="F127" s="13">
        <f t="shared" si="26"/>
        <v>2.8239349415165985E-2</v>
      </c>
      <c r="G127" s="15">
        <f t="shared" si="19"/>
        <v>12122.765257548845</v>
      </c>
      <c r="J127" s="3"/>
      <c r="M127" s="3"/>
      <c r="N127" s="16"/>
      <c r="O127" s="16"/>
      <c r="S127" s="3"/>
      <c r="T127" s="16"/>
      <c r="Z127" s="36"/>
      <c r="AA127" s="36"/>
    </row>
    <row r="128" spans="1:27" ht="12.75" customHeight="1" x14ac:dyDescent="0.3">
      <c r="A128" s="2" t="s">
        <v>49</v>
      </c>
      <c r="B128" s="11">
        <v>20201</v>
      </c>
      <c r="C128" s="12">
        <v>295</v>
      </c>
      <c r="D128" s="13">
        <f t="shared" si="25"/>
        <v>1.5181144503911075E-2</v>
      </c>
      <c r="E128" s="14">
        <v>3778824.26</v>
      </c>
      <c r="F128" s="13">
        <f t="shared" si="26"/>
        <v>2.732825274667498E-2</v>
      </c>
      <c r="G128" s="15">
        <f t="shared" si="19"/>
        <v>12809.573762711863</v>
      </c>
      <c r="J128" s="3"/>
      <c r="M128" s="3"/>
      <c r="N128" s="16"/>
      <c r="O128" s="16"/>
      <c r="S128" s="3"/>
      <c r="T128" s="16"/>
      <c r="Z128" s="36"/>
      <c r="AA128" s="36"/>
    </row>
    <row r="129" spans="1:27" ht="12.75" customHeight="1" x14ac:dyDescent="0.3">
      <c r="A129" s="2" t="s">
        <v>49</v>
      </c>
      <c r="B129" s="11">
        <v>20202</v>
      </c>
      <c r="C129" s="12">
        <v>378</v>
      </c>
      <c r="D129" s="13">
        <f t="shared" si="25"/>
        <v>1.5390879478827361E-2</v>
      </c>
      <c r="E129" s="14">
        <v>5024983.3899999997</v>
      </c>
      <c r="F129" s="13">
        <f t="shared" si="26"/>
        <v>2.9179673629267898E-2</v>
      </c>
      <c r="G129" s="15">
        <f t="shared" si="19"/>
        <v>13293.606851851851</v>
      </c>
      <c r="J129" s="3"/>
      <c r="M129" s="3"/>
      <c r="N129" s="16"/>
      <c r="O129" s="16"/>
      <c r="S129" s="3"/>
      <c r="T129" s="16"/>
      <c r="Z129" s="36"/>
      <c r="AA129" s="36"/>
    </row>
    <row r="130" spans="1:27" ht="12.75" customHeight="1" x14ac:dyDescent="0.3">
      <c r="A130" s="2" t="s">
        <v>49</v>
      </c>
      <c r="B130" s="11">
        <v>20211</v>
      </c>
      <c r="C130" s="12">
        <v>311</v>
      </c>
      <c r="D130" s="13">
        <f t="shared" si="25"/>
        <v>1.6982471468355811E-2</v>
      </c>
      <c r="E130" s="14">
        <v>3834883.53</v>
      </c>
      <c r="F130" s="13">
        <f t="shared" si="26"/>
        <v>3.1687355614043365E-2</v>
      </c>
      <c r="G130" s="15">
        <f t="shared" si="19"/>
        <v>12330.815209003214</v>
      </c>
      <c r="J130" s="3"/>
      <c r="M130" s="3"/>
      <c r="N130" s="16"/>
      <c r="O130" s="16"/>
      <c r="S130" s="3"/>
      <c r="T130" s="16"/>
      <c r="Z130" s="36"/>
      <c r="AA130" s="36"/>
    </row>
    <row r="131" spans="1:27" ht="12.75" customHeight="1" x14ac:dyDescent="0.3">
      <c r="A131" s="2" t="s">
        <v>49</v>
      </c>
      <c r="B131" s="11">
        <v>20212</v>
      </c>
      <c r="C131" s="12">
        <v>440</v>
      </c>
      <c r="D131" s="13">
        <f t="shared" si="25"/>
        <v>1.5484234234234234E-2</v>
      </c>
      <c r="E131" s="14">
        <v>4947484.68</v>
      </c>
      <c r="F131" s="13">
        <f t="shared" si="26"/>
        <v>2.6365759842954004E-2</v>
      </c>
      <c r="G131" s="15">
        <f t="shared" si="19"/>
        <v>11244.283363636363</v>
      </c>
      <c r="J131" s="3"/>
      <c r="M131" s="3"/>
      <c r="N131" s="16"/>
      <c r="O131" s="16"/>
      <c r="S131" s="3"/>
      <c r="T131" s="16"/>
      <c r="Z131" s="36"/>
      <c r="AA131" s="36"/>
    </row>
    <row r="132" spans="1:27" ht="12.75" customHeight="1" x14ac:dyDescent="0.3">
      <c r="A132" s="2" t="s">
        <v>49</v>
      </c>
      <c r="B132" s="11">
        <v>20221</v>
      </c>
      <c r="C132" s="12">
        <v>350</v>
      </c>
      <c r="D132" s="13">
        <f t="shared" si="25"/>
        <v>1.3697557921102067E-2</v>
      </c>
      <c r="E132" s="14">
        <v>4090247.15</v>
      </c>
      <c r="F132" s="13">
        <f t="shared" si="26"/>
        <v>2.6563907585685172E-2</v>
      </c>
      <c r="G132" s="15">
        <f t="shared" si="19"/>
        <v>11686.420428571428</v>
      </c>
      <c r="J132" s="3"/>
      <c r="M132" s="3"/>
      <c r="N132" s="16"/>
      <c r="O132" s="16"/>
      <c r="S132" s="3"/>
      <c r="T132" s="16"/>
      <c r="Z132" s="36"/>
      <c r="AA132" s="36"/>
    </row>
    <row r="133" spans="1:27" ht="12.75" customHeight="1" x14ac:dyDescent="0.3">
      <c r="A133" s="2" t="s">
        <v>49</v>
      </c>
      <c r="B133" s="11">
        <v>20222</v>
      </c>
      <c r="C133" s="12">
        <v>522</v>
      </c>
      <c r="D133" s="13">
        <f t="shared" si="25"/>
        <v>1.7020999086996218E-2</v>
      </c>
      <c r="E133" s="14">
        <v>6098944.6299999999</v>
      </c>
      <c r="F133" s="13">
        <f t="shared" si="26"/>
        <v>3.1182469809203243E-2</v>
      </c>
      <c r="G133" s="15">
        <f t="shared" si="19"/>
        <v>11683.801973180076</v>
      </c>
      <c r="J133" s="3"/>
      <c r="M133" s="3"/>
      <c r="N133" s="16"/>
      <c r="O133" s="16"/>
      <c r="S133" s="3"/>
      <c r="T133" s="16"/>
      <c r="Z133" s="36"/>
      <c r="AA133" s="36"/>
    </row>
    <row r="134" spans="1:27" ht="12.75" customHeight="1" x14ac:dyDescent="0.3">
      <c r="A134" s="2" t="s">
        <v>49</v>
      </c>
      <c r="B134" s="11">
        <v>20231</v>
      </c>
      <c r="C134" s="12">
        <v>416</v>
      </c>
      <c r="D134" s="13">
        <f t="shared" si="25"/>
        <v>1.4122279933462335E-2</v>
      </c>
      <c r="E134" s="14">
        <v>4817599.8600000003</v>
      </c>
      <c r="F134" s="13">
        <f t="shared" si="26"/>
        <v>2.7708740039933899E-2</v>
      </c>
      <c r="G134" s="15">
        <f t="shared" ref="G134:G135" si="27">E134/C134</f>
        <v>11580.76889423077</v>
      </c>
      <c r="J134" s="3"/>
      <c r="M134" s="3"/>
      <c r="N134" s="16"/>
      <c r="O134" s="16"/>
      <c r="S134" s="3"/>
      <c r="T134" s="16"/>
      <c r="Z134" s="36"/>
      <c r="AA134" s="36"/>
    </row>
    <row r="135" spans="1:27" ht="12.75" customHeight="1" x14ac:dyDescent="0.3">
      <c r="A135" s="2" t="s">
        <v>49</v>
      </c>
      <c r="B135" s="11">
        <v>20232</v>
      </c>
      <c r="C135" s="12">
        <v>487</v>
      </c>
      <c r="D135" s="13">
        <f t="shared" si="25"/>
        <v>1.4028922048741142E-2</v>
      </c>
      <c r="E135" s="14">
        <v>5467518.8600000003</v>
      </c>
      <c r="F135" s="13">
        <f t="shared" si="26"/>
        <v>2.7360480122713259E-2</v>
      </c>
      <c r="G135" s="15">
        <f t="shared" si="27"/>
        <v>11226.938110882958</v>
      </c>
      <c r="J135" s="3"/>
      <c r="M135" s="3"/>
      <c r="N135" s="16"/>
      <c r="O135" s="16"/>
      <c r="S135" s="3"/>
      <c r="T135" s="16"/>
      <c r="Z135" s="36"/>
      <c r="AA135" s="36"/>
    </row>
    <row r="136" spans="1:27" ht="12.75" customHeight="1" x14ac:dyDescent="0.3">
      <c r="A136" s="2" t="s">
        <v>49</v>
      </c>
      <c r="B136" s="11">
        <v>20241</v>
      </c>
      <c r="C136" s="12">
        <v>391</v>
      </c>
      <c r="D136" s="13">
        <f t="shared" si="25"/>
        <v>1.2190179267342166E-2</v>
      </c>
      <c r="E136" s="14">
        <v>4213536.1900000004</v>
      </c>
      <c r="F136" s="13">
        <f t="shared" si="26"/>
        <v>2.5046631959498623E-2</v>
      </c>
      <c r="G136" s="15">
        <f t="shared" ref="G136:G137" si="28">E136/C136</f>
        <v>10776.307391304348</v>
      </c>
      <c r="J136" s="3"/>
      <c r="M136" s="3"/>
      <c r="N136" s="16"/>
      <c r="O136" s="16"/>
      <c r="S136" s="3"/>
      <c r="T136" s="16"/>
      <c r="Z136" s="36"/>
      <c r="AA136" s="36"/>
    </row>
    <row r="137" spans="1:27" ht="12.75" customHeight="1" x14ac:dyDescent="0.3">
      <c r="A137" s="2" t="s">
        <v>49</v>
      </c>
      <c r="B137" s="11">
        <v>20242</v>
      </c>
      <c r="C137" s="12">
        <v>491</v>
      </c>
      <c r="D137" s="13">
        <f t="shared" si="25"/>
        <v>1.3541092112520683E-2</v>
      </c>
      <c r="E137" s="14">
        <v>4646623.66</v>
      </c>
      <c r="F137" s="13">
        <f t="shared" si="26"/>
        <v>2.6227348763639826E-2</v>
      </c>
      <c r="G137" s="15">
        <f t="shared" si="28"/>
        <v>9463.5919755600826</v>
      </c>
      <c r="J137" s="3"/>
      <c r="M137" s="3"/>
      <c r="N137" s="16"/>
      <c r="O137" s="16"/>
      <c r="S137" s="3"/>
      <c r="T137" s="16"/>
      <c r="Z137" s="36"/>
      <c r="AA137" s="36"/>
    </row>
    <row r="138" spans="1:27" ht="12.75" customHeight="1" x14ac:dyDescent="0.3">
      <c r="A138" s="2" t="s">
        <v>49</v>
      </c>
      <c r="B138" s="11">
        <v>20251</v>
      </c>
      <c r="C138" s="12">
        <v>394</v>
      </c>
      <c r="D138" s="13">
        <f t="shared" si="25"/>
        <v>1.2109290961059716E-2</v>
      </c>
      <c r="E138" s="14">
        <v>2792998.88</v>
      </c>
      <c r="F138" s="13">
        <f t="shared" si="26"/>
        <v>2.1082782919270328E-2</v>
      </c>
      <c r="G138" s="15">
        <f t="shared" ref="G138" si="29">E138/C138</f>
        <v>7088.8296446700506</v>
      </c>
      <c r="J138" s="3"/>
      <c r="M138" s="3"/>
      <c r="N138" s="16"/>
      <c r="O138" s="16"/>
      <c r="S138" s="3"/>
      <c r="T138" s="16"/>
      <c r="Z138" s="36"/>
      <c r="AA138" s="36"/>
    </row>
    <row r="139" spans="1:27" ht="12.75" customHeight="1" x14ac:dyDescent="0.3">
      <c r="A139" s="2" t="s">
        <v>49</v>
      </c>
      <c r="B139" s="11">
        <v>20252</v>
      </c>
      <c r="C139" s="12">
        <v>455</v>
      </c>
      <c r="D139" s="13">
        <f t="shared" si="25"/>
        <v>1.2985159817351597E-2</v>
      </c>
      <c r="E139" s="14">
        <v>2458611.4300000002</v>
      </c>
      <c r="F139" s="13">
        <f t="shared" si="26"/>
        <v>2.3489189705537008E-2</v>
      </c>
      <c r="G139" s="15">
        <f t="shared" ref="G139" si="30">E139/C139</f>
        <v>5403.5416043956047</v>
      </c>
      <c r="J139" s="3"/>
      <c r="M139" s="3"/>
      <c r="N139" s="16"/>
      <c r="O139" s="16"/>
      <c r="S139" s="3"/>
      <c r="T139" s="16"/>
      <c r="Z139" s="36"/>
      <c r="AA139" s="36"/>
    </row>
    <row r="140" spans="1:27" ht="12.75" customHeight="1" x14ac:dyDescent="0.3">
      <c r="A140" s="2" t="s">
        <v>49</v>
      </c>
      <c r="B140" s="11">
        <v>20261</v>
      </c>
      <c r="C140" s="12">
        <v>192</v>
      </c>
      <c r="D140" s="13">
        <f t="shared" si="25"/>
        <v>1.045125469489957E-2</v>
      </c>
      <c r="E140" s="14">
        <v>375027.21</v>
      </c>
      <c r="F140" s="13">
        <f t="shared" si="26"/>
        <v>1.2797053524802569E-2</v>
      </c>
      <c r="G140" s="15">
        <f t="shared" ref="G140" si="31">E140/C140</f>
        <v>1953.2667187500001</v>
      </c>
      <c r="J140" s="3"/>
      <c r="M140" s="3"/>
      <c r="N140" s="16"/>
      <c r="O140" s="16"/>
      <c r="S140" s="3"/>
      <c r="T140" s="16"/>
      <c r="Z140" s="36"/>
      <c r="AA140" s="36"/>
    </row>
    <row r="141" spans="1:27" ht="12.75" customHeight="1" x14ac:dyDescent="0.3">
      <c r="A141" s="2" t="s">
        <v>50</v>
      </c>
      <c r="B141" s="11">
        <v>20131</v>
      </c>
      <c r="C141" s="12">
        <v>334</v>
      </c>
      <c r="D141" s="13">
        <f t="shared" ref="D141:D167" si="32">C141/C222</f>
        <v>1.2621395911272343E-2</v>
      </c>
      <c r="E141" s="14">
        <v>3460085.82</v>
      </c>
      <c r="F141" s="13">
        <f t="shared" ref="F141:F167" si="33">E141/E222</f>
        <v>2.2160173607081366E-2</v>
      </c>
      <c r="G141" s="15">
        <f t="shared" si="19"/>
        <v>10359.538383233532</v>
      </c>
      <c r="J141" s="3"/>
      <c r="M141" s="3"/>
      <c r="N141" s="16"/>
      <c r="O141" s="16"/>
      <c r="S141" s="3"/>
      <c r="T141" s="16"/>
      <c r="Z141" s="36"/>
      <c r="AA141" s="36"/>
    </row>
    <row r="142" spans="1:27" ht="12.75" customHeight="1" x14ac:dyDescent="0.3">
      <c r="A142" s="2" t="s">
        <v>50</v>
      </c>
      <c r="B142" s="11">
        <v>20132</v>
      </c>
      <c r="C142" s="12">
        <v>459</v>
      </c>
      <c r="D142" s="13">
        <f t="shared" si="32"/>
        <v>1.4318245624980503E-2</v>
      </c>
      <c r="E142" s="14">
        <v>5172528.72</v>
      </c>
      <c r="F142" s="13">
        <f t="shared" si="33"/>
        <v>2.6635502125056588E-2</v>
      </c>
      <c r="G142" s="15">
        <f t="shared" si="19"/>
        <v>11269.125751633987</v>
      </c>
      <c r="J142" s="3"/>
      <c r="M142" s="3"/>
      <c r="N142" s="16"/>
      <c r="O142" s="16"/>
      <c r="S142" s="3"/>
      <c r="T142" s="16"/>
      <c r="Z142" s="36"/>
      <c r="AA142" s="36"/>
    </row>
    <row r="143" spans="1:27" ht="12.75" customHeight="1" x14ac:dyDescent="0.3">
      <c r="A143" s="2" t="s">
        <v>50</v>
      </c>
      <c r="B143" s="11">
        <v>20141</v>
      </c>
      <c r="C143" s="12">
        <v>298</v>
      </c>
      <c r="D143" s="13">
        <f t="shared" si="32"/>
        <v>1.0410480349344978E-2</v>
      </c>
      <c r="E143" s="14">
        <v>3345018.94</v>
      </c>
      <c r="F143" s="13">
        <f t="shared" si="33"/>
        <v>1.9114278025137241E-2</v>
      </c>
      <c r="G143" s="15">
        <f t="shared" si="19"/>
        <v>11224.89577181208</v>
      </c>
      <c r="J143" s="3"/>
      <c r="M143" s="3"/>
      <c r="N143" s="16"/>
      <c r="O143" s="16"/>
      <c r="S143" s="3"/>
      <c r="T143" s="16"/>
      <c r="Z143" s="36"/>
      <c r="AA143" s="36"/>
    </row>
    <row r="144" spans="1:27" ht="12.75" customHeight="1" x14ac:dyDescent="0.3">
      <c r="A144" s="2" t="s">
        <v>50</v>
      </c>
      <c r="B144" s="11">
        <v>20142</v>
      </c>
      <c r="C144" s="12">
        <v>353</v>
      </c>
      <c r="D144" s="13">
        <f t="shared" si="32"/>
        <v>1.1411391995862158E-2</v>
      </c>
      <c r="E144" s="14">
        <v>3499310.15</v>
      </c>
      <c r="F144" s="13">
        <f t="shared" si="33"/>
        <v>1.6740110601326345E-2</v>
      </c>
      <c r="G144" s="15">
        <f t="shared" si="19"/>
        <v>9913.0599150141643</v>
      </c>
      <c r="J144" s="3"/>
      <c r="M144" s="3"/>
      <c r="N144" s="16"/>
      <c r="O144" s="16"/>
      <c r="S144" s="3"/>
      <c r="T144" s="16"/>
      <c r="Z144" s="36"/>
      <c r="AA144" s="36"/>
    </row>
    <row r="145" spans="1:27" ht="12.75" customHeight="1" x14ac:dyDescent="0.3">
      <c r="A145" s="2" t="s">
        <v>50</v>
      </c>
      <c r="B145" s="11">
        <v>20151</v>
      </c>
      <c r="C145" s="12">
        <v>348</v>
      </c>
      <c r="D145" s="13">
        <f t="shared" si="32"/>
        <v>1.13086146946999E-2</v>
      </c>
      <c r="E145" s="14">
        <v>4134893.73</v>
      </c>
      <c r="F145" s="13">
        <f t="shared" si="33"/>
        <v>2.1076646007219826E-2</v>
      </c>
      <c r="G145" s="15">
        <f t="shared" si="19"/>
        <v>11881.878534482759</v>
      </c>
      <c r="J145" s="3"/>
      <c r="M145" s="3"/>
      <c r="N145" s="16"/>
      <c r="O145" s="16"/>
      <c r="S145" s="3"/>
      <c r="T145" s="16"/>
      <c r="Z145" s="36"/>
      <c r="AA145" s="36"/>
    </row>
    <row r="146" spans="1:27" ht="12.75" customHeight="1" x14ac:dyDescent="0.3">
      <c r="A146" s="2" t="s">
        <v>50</v>
      </c>
      <c r="B146" s="11">
        <v>20152</v>
      </c>
      <c r="C146" s="12">
        <v>433</v>
      </c>
      <c r="D146" s="13">
        <f t="shared" si="32"/>
        <v>1.2602963006083186E-2</v>
      </c>
      <c r="E146" s="14">
        <v>5591302.2000000002</v>
      </c>
      <c r="F146" s="13">
        <f t="shared" si="33"/>
        <v>2.278947295211825E-2</v>
      </c>
      <c r="G146" s="15">
        <f t="shared" si="19"/>
        <v>12912.938106235566</v>
      </c>
      <c r="J146" s="3"/>
      <c r="M146" s="3"/>
      <c r="N146" s="16"/>
      <c r="O146" s="16"/>
      <c r="S146" s="3"/>
      <c r="T146" s="16"/>
      <c r="Z146" s="36"/>
      <c r="AA146" s="36"/>
    </row>
    <row r="147" spans="1:27" ht="12.75" customHeight="1" x14ac:dyDescent="0.3">
      <c r="A147" s="2" t="s">
        <v>50</v>
      </c>
      <c r="B147" s="11">
        <v>20161</v>
      </c>
      <c r="C147" s="12">
        <v>352</v>
      </c>
      <c r="D147" s="13">
        <f t="shared" si="32"/>
        <v>1.1028259916034839E-2</v>
      </c>
      <c r="E147" s="14">
        <v>4437144.22</v>
      </c>
      <c r="F147" s="13">
        <f t="shared" si="33"/>
        <v>2.0066804755979818E-2</v>
      </c>
      <c r="G147" s="15">
        <f t="shared" si="19"/>
        <v>12605.523352272727</v>
      </c>
      <c r="J147" s="3"/>
      <c r="M147" s="3"/>
      <c r="N147" s="16"/>
      <c r="O147" s="16"/>
      <c r="S147" s="3"/>
      <c r="T147" s="16"/>
      <c r="Z147" s="36"/>
      <c r="AA147" s="36"/>
    </row>
    <row r="148" spans="1:27" ht="12.75" customHeight="1" x14ac:dyDescent="0.3">
      <c r="A148" s="2" t="s">
        <v>50</v>
      </c>
      <c r="B148" s="11">
        <v>20162</v>
      </c>
      <c r="C148" s="12">
        <v>436</v>
      </c>
      <c r="D148" s="13">
        <f t="shared" si="32"/>
        <v>1.1649344056429849E-2</v>
      </c>
      <c r="E148" s="14">
        <v>5594041.5700000003</v>
      </c>
      <c r="F148" s="13">
        <f t="shared" si="33"/>
        <v>2.3101790019849466E-2</v>
      </c>
      <c r="G148" s="15">
        <f t="shared" si="19"/>
        <v>12830.370573394495</v>
      </c>
      <c r="J148" s="3"/>
      <c r="M148" s="3"/>
      <c r="N148" s="16"/>
      <c r="O148" s="16"/>
      <c r="S148" s="3"/>
      <c r="T148" s="16"/>
      <c r="Z148" s="36"/>
      <c r="AA148" s="36"/>
    </row>
    <row r="149" spans="1:27" ht="12.75" customHeight="1" x14ac:dyDescent="0.3">
      <c r="A149" s="2" t="s">
        <v>50</v>
      </c>
      <c r="B149" s="11">
        <v>20171</v>
      </c>
      <c r="C149" s="12">
        <v>356</v>
      </c>
      <c r="D149" s="13">
        <f t="shared" si="32"/>
        <v>1.0801298583088079E-2</v>
      </c>
      <c r="E149" s="14">
        <v>4109973.29</v>
      </c>
      <c r="F149" s="13">
        <f t="shared" si="33"/>
        <v>2.0431140629039321E-2</v>
      </c>
      <c r="G149" s="15">
        <f t="shared" si="19"/>
        <v>11544.868792134832</v>
      </c>
      <c r="J149" s="3"/>
      <c r="M149" s="3"/>
      <c r="N149" s="16"/>
      <c r="O149" s="16"/>
      <c r="S149" s="3"/>
      <c r="T149" s="16"/>
      <c r="Z149" s="36"/>
      <c r="AA149" s="36"/>
    </row>
    <row r="150" spans="1:27" ht="12.75" customHeight="1" x14ac:dyDescent="0.3">
      <c r="A150" s="2" t="s">
        <v>50</v>
      </c>
      <c r="B150" s="11">
        <v>20172</v>
      </c>
      <c r="C150" s="12">
        <v>433</v>
      </c>
      <c r="D150" s="13">
        <f t="shared" si="32"/>
        <v>1.1285152075894603E-2</v>
      </c>
      <c r="E150" s="14">
        <v>6265021.6200000001</v>
      </c>
      <c r="F150" s="13">
        <f t="shared" si="33"/>
        <v>2.6262389906039994E-2</v>
      </c>
      <c r="G150" s="15">
        <f t="shared" si="19"/>
        <v>14468.872101616629</v>
      </c>
      <c r="J150" s="3"/>
      <c r="M150" s="3"/>
      <c r="N150" s="16"/>
      <c r="O150" s="16"/>
      <c r="S150" s="3"/>
      <c r="T150" s="16"/>
      <c r="Z150" s="36"/>
      <c r="AA150" s="36"/>
    </row>
    <row r="151" spans="1:27" ht="12.75" customHeight="1" x14ac:dyDescent="0.3">
      <c r="A151" s="2" t="s">
        <v>50</v>
      </c>
      <c r="B151" s="11">
        <v>20181</v>
      </c>
      <c r="C151" s="12">
        <v>352</v>
      </c>
      <c r="D151" s="13">
        <f t="shared" si="32"/>
        <v>1.0527889935696127E-2</v>
      </c>
      <c r="E151" s="14">
        <v>4313759.08</v>
      </c>
      <c r="F151" s="13">
        <f t="shared" si="33"/>
        <v>2.0967601773159514E-2</v>
      </c>
      <c r="G151" s="15">
        <f t="shared" si="19"/>
        <v>12254.997386363637</v>
      </c>
      <c r="J151" s="3"/>
      <c r="M151" s="3"/>
      <c r="N151" s="16"/>
      <c r="O151" s="16"/>
      <c r="S151" s="3"/>
      <c r="T151" s="16"/>
      <c r="Z151" s="36"/>
      <c r="AA151" s="36"/>
    </row>
    <row r="152" spans="1:27" ht="12.75" customHeight="1" x14ac:dyDescent="0.3">
      <c r="A152" s="2" t="s">
        <v>50</v>
      </c>
      <c r="B152" s="11">
        <v>20182</v>
      </c>
      <c r="C152" s="12">
        <v>409</v>
      </c>
      <c r="D152" s="13">
        <f t="shared" si="32"/>
        <v>1.0795544528321807E-2</v>
      </c>
      <c r="E152" s="14">
        <v>5997100.0199999996</v>
      </c>
      <c r="F152" s="13">
        <f t="shared" si="33"/>
        <v>2.5224115993305162E-2</v>
      </c>
      <c r="G152" s="15">
        <f t="shared" si="19"/>
        <v>14662.836234718825</v>
      </c>
      <c r="J152" s="3"/>
      <c r="M152" s="3"/>
      <c r="N152" s="16"/>
      <c r="O152" s="16"/>
      <c r="S152" s="3"/>
      <c r="T152" s="16"/>
      <c r="Z152" s="36"/>
      <c r="AA152" s="36"/>
    </row>
    <row r="153" spans="1:27" ht="12.75" customHeight="1" x14ac:dyDescent="0.3">
      <c r="A153" s="2" t="s">
        <v>50</v>
      </c>
      <c r="B153" s="11">
        <v>20191</v>
      </c>
      <c r="C153" s="12">
        <v>290</v>
      </c>
      <c r="D153" s="13">
        <f t="shared" si="32"/>
        <v>8.5920834320929122E-3</v>
      </c>
      <c r="E153" s="14">
        <v>3605833.94</v>
      </c>
      <c r="F153" s="13">
        <f t="shared" si="33"/>
        <v>1.7048146500236751E-2</v>
      </c>
      <c r="G153" s="15">
        <f t="shared" si="19"/>
        <v>12433.910137931034</v>
      </c>
      <c r="J153" s="3"/>
      <c r="M153" s="3"/>
      <c r="N153" s="16"/>
      <c r="O153" s="16"/>
      <c r="S153" s="3"/>
      <c r="T153" s="16"/>
      <c r="Z153" s="36"/>
      <c r="AA153" s="36"/>
    </row>
    <row r="154" spans="1:27" ht="12.75" customHeight="1" x14ac:dyDescent="0.3">
      <c r="A154" s="2" t="s">
        <v>50</v>
      </c>
      <c r="B154" s="11">
        <v>20192</v>
      </c>
      <c r="C154" s="12">
        <v>344</v>
      </c>
      <c r="D154" s="13">
        <f t="shared" si="32"/>
        <v>8.902921918269106E-3</v>
      </c>
      <c r="E154" s="14">
        <v>3888758.2</v>
      </c>
      <c r="F154" s="13">
        <f t="shared" si="33"/>
        <v>1.6089981193771322E-2</v>
      </c>
      <c r="G154" s="15">
        <f t="shared" si="19"/>
        <v>11304.529651162791</v>
      </c>
      <c r="J154" s="3"/>
      <c r="M154" s="3"/>
      <c r="N154" s="16"/>
      <c r="O154" s="16"/>
      <c r="S154" s="3"/>
      <c r="T154" s="16"/>
      <c r="Z154" s="36"/>
      <c r="AA154" s="36"/>
    </row>
    <row r="155" spans="1:27" ht="12.75" customHeight="1" x14ac:dyDescent="0.3">
      <c r="A155" s="2" t="s">
        <v>50</v>
      </c>
      <c r="B155" s="11">
        <v>20201</v>
      </c>
      <c r="C155" s="12">
        <v>204</v>
      </c>
      <c r="D155" s="13">
        <f t="shared" si="32"/>
        <v>1.0498147385755455E-2</v>
      </c>
      <c r="E155" s="14">
        <v>3400667.87</v>
      </c>
      <c r="F155" s="13">
        <f t="shared" si="33"/>
        <v>2.4593446179171311E-2</v>
      </c>
      <c r="G155" s="15">
        <f t="shared" si="19"/>
        <v>16669.940539215688</v>
      </c>
      <c r="J155" s="3"/>
      <c r="M155" s="3"/>
      <c r="N155" s="16"/>
      <c r="O155" s="16"/>
      <c r="S155" s="3"/>
      <c r="T155" s="16"/>
      <c r="Z155" s="36"/>
      <c r="AA155" s="36"/>
    </row>
    <row r="156" spans="1:27" ht="12.75" customHeight="1" x14ac:dyDescent="0.3">
      <c r="A156" s="2" t="s">
        <v>50</v>
      </c>
      <c r="B156" s="11">
        <v>20202</v>
      </c>
      <c r="C156" s="12">
        <v>284</v>
      </c>
      <c r="D156" s="13">
        <f t="shared" si="32"/>
        <v>1.1563517915309447E-2</v>
      </c>
      <c r="E156" s="14">
        <v>4126853.57</v>
      </c>
      <c r="F156" s="13">
        <f t="shared" si="33"/>
        <v>2.3964306136418707E-2</v>
      </c>
      <c r="G156" s="15">
        <f t="shared" si="19"/>
        <v>14531.17454225352</v>
      </c>
      <c r="J156" s="3"/>
      <c r="M156" s="3"/>
      <c r="N156" s="16"/>
      <c r="O156" s="16"/>
      <c r="S156" s="3"/>
      <c r="T156" s="16"/>
      <c r="Z156" s="36"/>
      <c r="AA156" s="36"/>
    </row>
    <row r="157" spans="1:27" ht="12.75" customHeight="1" x14ac:dyDescent="0.3">
      <c r="A157" s="2" t="s">
        <v>50</v>
      </c>
      <c r="B157" s="11">
        <v>20211</v>
      </c>
      <c r="C157" s="12">
        <v>202</v>
      </c>
      <c r="D157" s="13">
        <f t="shared" si="32"/>
        <v>1.1030415551793807E-2</v>
      </c>
      <c r="E157" s="14">
        <v>2567815.14</v>
      </c>
      <c r="F157" s="13">
        <f t="shared" si="33"/>
        <v>2.1217664332117161E-2</v>
      </c>
      <c r="G157" s="15">
        <f t="shared" si="19"/>
        <v>12711.956138613861</v>
      </c>
      <c r="J157" s="3"/>
      <c r="M157" s="3"/>
      <c r="N157" s="16"/>
      <c r="O157" s="16"/>
      <c r="S157" s="3"/>
      <c r="T157" s="16"/>
      <c r="Z157" s="36"/>
      <c r="AA157" s="36"/>
    </row>
    <row r="158" spans="1:27" ht="12.75" customHeight="1" x14ac:dyDescent="0.3">
      <c r="A158" s="2" t="s">
        <v>50</v>
      </c>
      <c r="B158" s="11">
        <v>20212</v>
      </c>
      <c r="C158" s="12">
        <v>317</v>
      </c>
      <c r="D158" s="13">
        <f t="shared" si="32"/>
        <v>1.1155686936936937E-2</v>
      </c>
      <c r="E158" s="14">
        <v>3838199</v>
      </c>
      <c r="F158" s="13">
        <f t="shared" si="33"/>
        <v>2.0454238791794747E-2</v>
      </c>
      <c r="G158" s="15">
        <f t="shared" si="19"/>
        <v>12107.883280757098</v>
      </c>
      <c r="J158" s="3"/>
      <c r="M158" s="3"/>
      <c r="N158" s="16"/>
      <c r="O158" s="16"/>
      <c r="S158" s="3"/>
      <c r="T158" s="16"/>
      <c r="Z158" s="36"/>
      <c r="AA158" s="36"/>
    </row>
    <row r="159" spans="1:27" ht="12.75" customHeight="1" x14ac:dyDescent="0.3">
      <c r="A159" s="2" t="s">
        <v>50</v>
      </c>
      <c r="B159" s="11">
        <v>20221</v>
      </c>
      <c r="C159" s="12">
        <v>265</v>
      </c>
      <c r="D159" s="13">
        <f t="shared" si="32"/>
        <v>1.0371008140262993E-2</v>
      </c>
      <c r="E159" s="14">
        <v>3364230.96</v>
      </c>
      <c r="F159" s="13">
        <f t="shared" si="33"/>
        <v>2.1848831388670709E-2</v>
      </c>
      <c r="G159" s="15">
        <f t="shared" si="19"/>
        <v>12695.21116981132</v>
      </c>
      <c r="J159" s="3"/>
      <c r="M159" s="3"/>
      <c r="N159" s="16"/>
      <c r="O159" s="16"/>
      <c r="S159" s="3"/>
      <c r="T159" s="16"/>
      <c r="Z159" s="36"/>
      <c r="AA159" s="36"/>
    </row>
    <row r="160" spans="1:27" ht="12.75" customHeight="1" x14ac:dyDescent="0.3">
      <c r="A160" s="2" t="s">
        <v>50</v>
      </c>
      <c r="B160" s="11">
        <v>20222</v>
      </c>
      <c r="C160" s="12">
        <v>362</v>
      </c>
      <c r="D160" s="13">
        <f t="shared" si="32"/>
        <v>1.1803834615886266E-2</v>
      </c>
      <c r="E160" s="14">
        <v>4528099.21</v>
      </c>
      <c r="F160" s="13">
        <f t="shared" si="33"/>
        <v>2.3151106539706701E-2</v>
      </c>
      <c r="G160" s="15">
        <f t="shared" si="19"/>
        <v>12508.56135359116</v>
      </c>
      <c r="J160" s="3"/>
      <c r="M160" s="3"/>
      <c r="N160" s="16"/>
      <c r="O160" s="16"/>
      <c r="S160" s="3"/>
      <c r="T160" s="16"/>
      <c r="Z160" s="36"/>
      <c r="AA160" s="36"/>
    </row>
    <row r="161" spans="1:27" ht="12.75" customHeight="1" x14ac:dyDescent="0.3">
      <c r="A161" s="2" t="s">
        <v>50</v>
      </c>
      <c r="B161" s="11">
        <v>20231</v>
      </c>
      <c r="C161" s="12">
        <v>313</v>
      </c>
      <c r="D161" s="13">
        <f t="shared" si="32"/>
        <v>1.0625657738398343E-2</v>
      </c>
      <c r="E161" s="14">
        <v>3540258.37</v>
      </c>
      <c r="F161" s="13">
        <f t="shared" si="33"/>
        <v>2.0362027088013514E-2</v>
      </c>
      <c r="G161" s="15">
        <f t="shared" ref="G161:G162" si="34">E161/C161</f>
        <v>11310.729616613418</v>
      </c>
      <c r="J161" s="3"/>
      <c r="M161" s="3"/>
      <c r="N161" s="16"/>
      <c r="O161" s="16"/>
      <c r="S161" s="3"/>
      <c r="T161" s="16"/>
      <c r="Z161" s="36"/>
      <c r="AA161" s="36"/>
    </row>
    <row r="162" spans="1:27" ht="12.75" customHeight="1" x14ac:dyDescent="0.3">
      <c r="A162" s="2" t="s">
        <v>50</v>
      </c>
      <c r="B162" s="11">
        <v>20232</v>
      </c>
      <c r="C162" s="12">
        <v>375</v>
      </c>
      <c r="D162" s="13">
        <f t="shared" si="32"/>
        <v>1.0802558045745233E-2</v>
      </c>
      <c r="E162" s="14">
        <v>3991509.97</v>
      </c>
      <c r="F162" s="13">
        <f t="shared" si="33"/>
        <v>1.9974257426484083E-2</v>
      </c>
      <c r="G162" s="15">
        <f t="shared" si="34"/>
        <v>10644.026586666667</v>
      </c>
      <c r="J162" s="3"/>
      <c r="M162" s="3"/>
      <c r="N162" s="16"/>
      <c r="O162" s="16"/>
      <c r="S162" s="3"/>
      <c r="T162" s="16"/>
      <c r="Z162" s="36"/>
      <c r="AA162" s="36"/>
    </row>
    <row r="163" spans="1:27" ht="12.75" customHeight="1" x14ac:dyDescent="0.3">
      <c r="A163" s="2" t="s">
        <v>50</v>
      </c>
      <c r="B163" s="11">
        <v>20241</v>
      </c>
      <c r="C163" s="12">
        <v>315</v>
      </c>
      <c r="D163" s="13">
        <f t="shared" si="32"/>
        <v>9.8207326578332033E-3</v>
      </c>
      <c r="E163" s="14">
        <v>3432883.02</v>
      </c>
      <c r="F163" s="13">
        <f t="shared" si="33"/>
        <v>2.0406175166126233E-2</v>
      </c>
      <c r="G163" s="15">
        <f t="shared" ref="G163:G164" si="35">E163/C163</f>
        <v>10898.041333333333</v>
      </c>
      <c r="J163" s="3"/>
      <c r="M163" s="3"/>
      <c r="N163" s="16"/>
      <c r="O163" s="16"/>
      <c r="S163" s="3"/>
      <c r="T163" s="16"/>
      <c r="Z163" s="36"/>
      <c r="AA163" s="36"/>
    </row>
    <row r="164" spans="1:27" ht="12.75" customHeight="1" x14ac:dyDescent="0.3">
      <c r="A164" s="2" t="s">
        <v>50</v>
      </c>
      <c r="B164" s="11">
        <v>20242</v>
      </c>
      <c r="C164" s="12">
        <v>394</v>
      </c>
      <c r="D164" s="13">
        <f t="shared" si="32"/>
        <v>1.0865968008825151E-2</v>
      </c>
      <c r="E164" s="14">
        <v>3726859.14</v>
      </c>
      <c r="F164" s="13">
        <f t="shared" si="33"/>
        <v>2.1035840560786622E-2</v>
      </c>
      <c r="G164" s="15">
        <f t="shared" si="35"/>
        <v>9459.0333502538069</v>
      </c>
      <c r="J164" s="3"/>
      <c r="M164" s="3"/>
      <c r="N164" s="16"/>
      <c r="O164" s="16"/>
      <c r="S164" s="3"/>
      <c r="T164" s="16"/>
      <c r="Z164" s="36"/>
      <c r="AA164" s="36"/>
    </row>
    <row r="165" spans="1:27" ht="12.75" customHeight="1" x14ac:dyDescent="0.3">
      <c r="A165" s="2" t="s">
        <v>50</v>
      </c>
      <c r="B165" s="11">
        <v>20251</v>
      </c>
      <c r="C165" s="12">
        <v>275</v>
      </c>
      <c r="D165" s="13">
        <f t="shared" si="32"/>
        <v>8.4519162799274669E-3</v>
      </c>
      <c r="E165" s="14">
        <v>1966965</v>
      </c>
      <c r="F165" s="13">
        <f t="shared" si="33"/>
        <v>1.4847516195496133E-2</v>
      </c>
      <c r="G165" s="15">
        <f t="shared" ref="G165" si="36">E165/C165</f>
        <v>7152.6</v>
      </c>
      <c r="J165" s="3"/>
      <c r="M165" s="3"/>
      <c r="N165" s="16"/>
      <c r="O165" s="16"/>
      <c r="S165" s="3"/>
      <c r="T165" s="16"/>
      <c r="Z165" s="36"/>
      <c r="AA165" s="36"/>
    </row>
    <row r="166" spans="1:27" ht="12.75" customHeight="1" x14ac:dyDescent="0.3">
      <c r="A166" s="2" t="s">
        <v>50</v>
      </c>
      <c r="B166" s="11">
        <v>20252</v>
      </c>
      <c r="C166" s="12">
        <v>388</v>
      </c>
      <c r="D166" s="13">
        <f t="shared" si="32"/>
        <v>1.1073059360730594E-2</v>
      </c>
      <c r="E166" s="14">
        <v>2210357.71</v>
      </c>
      <c r="F166" s="13">
        <f t="shared" si="33"/>
        <v>2.1117412427911125E-2</v>
      </c>
      <c r="G166" s="15">
        <f t="shared" ref="G166" si="37">E166/C166</f>
        <v>5696.7982216494847</v>
      </c>
      <c r="J166" s="3"/>
      <c r="M166" s="3"/>
      <c r="N166" s="16"/>
      <c r="O166" s="16"/>
      <c r="S166" s="3"/>
      <c r="T166" s="16"/>
      <c r="Z166" s="36"/>
      <c r="AA166" s="36"/>
    </row>
    <row r="167" spans="1:27" ht="12.75" customHeight="1" x14ac:dyDescent="0.3">
      <c r="A167" s="2" t="s">
        <v>50</v>
      </c>
      <c r="B167" s="11">
        <v>20261</v>
      </c>
      <c r="C167" s="12">
        <v>157</v>
      </c>
      <c r="D167" s="13">
        <f t="shared" si="32"/>
        <v>8.5460780578085031E-3</v>
      </c>
      <c r="E167" s="14">
        <v>299962.64</v>
      </c>
      <c r="F167" s="13">
        <f t="shared" si="33"/>
        <v>1.0235625195092067E-2</v>
      </c>
      <c r="G167" s="15">
        <f t="shared" ref="G167" si="38">E167/C167</f>
        <v>1910.5900636942677</v>
      </c>
      <c r="J167" s="3"/>
      <c r="M167" s="3"/>
      <c r="N167" s="16"/>
      <c r="O167" s="16"/>
      <c r="S167" s="3"/>
      <c r="T167" s="16"/>
      <c r="Z167" s="36"/>
      <c r="AA167" s="36"/>
    </row>
    <row r="168" spans="1:27" ht="12.5" customHeight="1" x14ac:dyDescent="0.3">
      <c r="A168" s="2" t="s">
        <v>51</v>
      </c>
      <c r="B168" s="11">
        <v>20131</v>
      </c>
      <c r="C168" s="12">
        <v>460</v>
      </c>
      <c r="D168" s="13">
        <f t="shared" ref="D168:D194" si="39">C168/C222</f>
        <v>1.7382760835884064E-2</v>
      </c>
      <c r="E168" s="14">
        <v>25545893.300000001</v>
      </c>
      <c r="F168" s="13">
        <f t="shared" ref="F168:F194" si="40">E168/E222</f>
        <v>0.16360907212295003</v>
      </c>
      <c r="G168" s="15">
        <f t="shared" si="19"/>
        <v>55534.550652173915</v>
      </c>
      <c r="J168" s="3"/>
      <c r="M168" s="3"/>
      <c r="N168" s="16"/>
      <c r="O168" s="16"/>
      <c r="S168" s="3"/>
      <c r="T168" s="16"/>
      <c r="Z168" s="36"/>
      <c r="AA168" s="36"/>
    </row>
    <row r="169" spans="1:27" ht="12.75" customHeight="1" x14ac:dyDescent="0.3">
      <c r="A169" s="2" t="s">
        <v>51</v>
      </c>
      <c r="B169" s="11">
        <v>20132</v>
      </c>
      <c r="C169" s="12">
        <v>563</v>
      </c>
      <c r="D169" s="13">
        <f t="shared" si="39"/>
        <v>1.7562466855912905E-2</v>
      </c>
      <c r="E169" s="14">
        <v>32686783.789999999</v>
      </c>
      <c r="F169" s="13">
        <f t="shared" si="40"/>
        <v>0.16831784727138457</v>
      </c>
      <c r="G169" s="15">
        <f t="shared" si="19"/>
        <v>58058.230532859678</v>
      </c>
      <c r="J169" s="3"/>
      <c r="M169" s="3"/>
      <c r="N169" s="16"/>
      <c r="O169" s="16"/>
      <c r="S169" s="3"/>
      <c r="T169" s="16"/>
      <c r="Z169" s="36"/>
      <c r="AA169" s="36"/>
    </row>
    <row r="170" spans="1:27" ht="12.75" customHeight="1" x14ac:dyDescent="0.3">
      <c r="A170" s="2" t="s">
        <v>51</v>
      </c>
      <c r="B170" s="11">
        <v>20141</v>
      </c>
      <c r="C170" s="12">
        <v>480</v>
      </c>
      <c r="D170" s="13">
        <f t="shared" si="39"/>
        <v>1.6768558951965065E-2</v>
      </c>
      <c r="E170" s="14">
        <v>29277036.539999999</v>
      </c>
      <c r="F170" s="13">
        <f t="shared" si="40"/>
        <v>0.16729633709567637</v>
      </c>
      <c r="G170" s="15">
        <f t="shared" si="19"/>
        <v>60993.826125</v>
      </c>
      <c r="J170" s="3"/>
      <c r="M170" s="3"/>
      <c r="N170" s="16"/>
      <c r="O170" s="16"/>
      <c r="S170" s="3"/>
      <c r="T170" s="16"/>
      <c r="Z170" s="36"/>
      <c r="AA170" s="36"/>
    </row>
    <row r="171" spans="1:27" ht="12.75" customHeight="1" x14ac:dyDescent="0.3">
      <c r="A171" s="2" t="s">
        <v>51</v>
      </c>
      <c r="B171" s="11">
        <v>20142</v>
      </c>
      <c r="C171" s="12">
        <v>661</v>
      </c>
      <c r="D171" s="13">
        <f t="shared" si="39"/>
        <v>2.1368073963923193E-2</v>
      </c>
      <c r="E171" s="14">
        <v>39639974.75</v>
      </c>
      <c r="F171" s="13">
        <f t="shared" si="40"/>
        <v>0.18963096527719431</v>
      </c>
      <c r="G171" s="15">
        <f t="shared" si="19"/>
        <v>59969.704614220878</v>
      </c>
      <c r="J171" s="3"/>
      <c r="M171" s="3"/>
      <c r="N171" s="16"/>
      <c r="O171" s="16"/>
      <c r="S171" s="3"/>
      <c r="T171" s="16"/>
      <c r="Z171" s="36"/>
      <c r="AA171" s="36"/>
    </row>
    <row r="172" spans="1:27" ht="12.75" customHeight="1" x14ac:dyDescent="0.3">
      <c r="A172" s="2" t="s">
        <v>51</v>
      </c>
      <c r="B172" s="11">
        <v>20151</v>
      </c>
      <c r="C172" s="12">
        <v>536</v>
      </c>
      <c r="D172" s="13">
        <f t="shared" si="39"/>
        <v>1.7417866311376855E-2</v>
      </c>
      <c r="E172" s="14">
        <v>27121785.129999999</v>
      </c>
      <c r="F172" s="13">
        <f t="shared" si="40"/>
        <v>0.1382469058688211</v>
      </c>
      <c r="G172" s="15">
        <f t="shared" si="19"/>
        <v>50600.345391791045</v>
      </c>
      <c r="J172" s="3"/>
      <c r="M172" s="3"/>
      <c r="N172" s="16"/>
      <c r="O172" s="16"/>
      <c r="S172" s="3"/>
      <c r="T172" s="16"/>
      <c r="Z172" s="36"/>
      <c r="AA172" s="36"/>
    </row>
    <row r="173" spans="1:27" ht="12.75" customHeight="1" x14ac:dyDescent="0.3">
      <c r="A173" s="2" t="s">
        <v>51</v>
      </c>
      <c r="B173" s="11">
        <v>20152</v>
      </c>
      <c r="C173" s="12">
        <v>739</v>
      </c>
      <c r="D173" s="13">
        <f t="shared" si="39"/>
        <v>2.1509444945717032E-2</v>
      </c>
      <c r="E173" s="14">
        <v>39170905.640000001</v>
      </c>
      <c r="F173" s="13">
        <f t="shared" si="40"/>
        <v>0.15965588384629903</v>
      </c>
      <c r="G173" s="15">
        <f t="shared" si="19"/>
        <v>53005.285033829503</v>
      </c>
      <c r="J173" s="3"/>
      <c r="M173" s="3"/>
      <c r="N173" s="16"/>
      <c r="O173" s="16"/>
      <c r="S173" s="3"/>
      <c r="T173" s="16"/>
      <c r="Z173" s="36"/>
      <c r="AA173" s="36"/>
    </row>
    <row r="174" spans="1:27" ht="12.75" customHeight="1" x14ac:dyDescent="0.3">
      <c r="A174" s="2" t="s">
        <v>51</v>
      </c>
      <c r="B174" s="11">
        <v>20161</v>
      </c>
      <c r="C174" s="12">
        <v>631</v>
      </c>
      <c r="D174" s="13">
        <f t="shared" si="39"/>
        <v>1.9769409110846545E-2</v>
      </c>
      <c r="E174" s="14">
        <v>34946262.270000003</v>
      </c>
      <c r="F174" s="13">
        <f t="shared" si="40"/>
        <v>0.15804305362951537</v>
      </c>
      <c r="G174" s="15">
        <f t="shared" si="19"/>
        <v>55382.349080824097</v>
      </c>
      <c r="J174" s="3"/>
      <c r="M174" s="3"/>
      <c r="N174" s="16"/>
      <c r="O174" s="16"/>
      <c r="S174" s="3"/>
      <c r="T174" s="16"/>
      <c r="Z174" s="36"/>
      <c r="AA174" s="36"/>
    </row>
    <row r="175" spans="1:27" ht="12.75" customHeight="1" x14ac:dyDescent="0.3">
      <c r="A175" s="2" t="s">
        <v>51</v>
      </c>
      <c r="B175" s="11">
        <v>20162</v>
      </c>
      <c r="C175" s="12">
        <v>745</v>
      </c>
      <c r="D175" s="13">
        <f t="shared" si="39"/>
        <v>1.9905415876239077E-2</v>
      </c>
      <c r="E175" s="14">
        <v>35224504.399999999</v>
      </c>
      <c r="F175" s="13">
        <f t="shared" si="40"/>
        <v>0.14546711782874069</v>
      </c>
      <c r="G175" s="15">
        <f t="shared" si="19"/>
        <v>47281.21395973154</v>
      </c>
      <c r="J175" s="3"/>
      <c r="M175" s="3"/>
      <c r="N175" s="16"/>
      <c r="O175" s="16"/>
      <c r="S175" s="3"/>
      <c r="T175" s="16"/>
      <c r="Z175" s="36"/>
      <c r="AA175" s="36"/>
    </row>
    <row r="176" spans="1:27" ht="12.75" customHeight="1" x14ac:dyDescent="0.3">
      <c r="A176" s="2" t="s">
        <v>51</v>
      </c>
      <c r="B176" s="11">
        <v>20171</v>
      </c>
      <c r="C176" s="12">
        <v>588</v>
      </c>
      <c r="D176" s="13">
        <f t="shared" si="39"/>
        <v>1.7840347097909524E-2</v>
      </c>
      <c r="E176" s="14">
        <v>24070367.73</v>
      </c>
      <c r="F176" s="13">
        <f t="shared" si="40"/>
        <v>0.11965651194884529</v>
      </c>
      <c r="G176" s="15">
        <f t="shared" si="19"/>
        <v>40935.99954081633</v>
      </c>
      <c r="J176" s="3"/>
      <c r="M176" s="3"/>
      <c r="N176" s="16"/>
      <c r="O176" s="16"/>
      <c r="S176" s="3"/>
      <c r="T176" s="16"/>
      <c r="Z176" s="36"/>
      <c r="AA176" s="36"/>
    </row>
    <row r="177" spans="1:27" ht="12.75" customHeight="1" x14ac:dyDescent="0.3">
      <c r="A177" s="2" t="s">
        <v>51</v>
      </c>
      <c r="B177" s="11">
        <v>20172</v>
      </c>
      <c r="C177" s="12">
        <v>773</v>
      </c>
      <c r="D177" s="13">
        <f t="shared" si="39"/>
        <v>2.0146472412624777E-2</v>
      </c>
      <c r="E177" s="14">
        <v>30909182.620000001</v>
      </c>
      <c r="F177" s="13">
        <f t="shared" si="40"/>
        <v>0.12956842847151018</v>
      </c>
      <c r="G177" s="15">
        <f t="shared" ref="G177:G241" si="41">E177/C177</f>
        <v>39986.005976714099</v>
      </c>
      <c r="J177" s="3"/>
      <c r="M177" s="3"/>
      <c r="N177" s="16"/>
      <c r="O177" s="16"/>
      <c r="S177" s="3"/>
      <c r="T177" s="16"/>
      <c r="Z177" s="36"/>
      <c r="AA177" s="36"/>
    </row>
    <row r="178" spans="1:27" ht="12.75" customHeight="1" x14ac:dyDescent="0.3">
      <c r="A178" s="2" t="s">
        <v>51</v>
      </c>
      <c r="B178" s="11">
        <v>20181</v>
      </c>
      <c r="C178" s="12">
        <v>642</v>
      </c>
      <c r="D178" s="13">
        <f t="shared" si="39"/>
        <v>1.9201435621354866E-2</v>
      </c>
      <c r="E178" s="14">
        <v>24149459.649999999</v>
      </c>
      <c r="F178" s="13">
        <f t="shared" si="40"/>
        <v>0.11738167189860406</v>
      </c>
      <c r="G178" s="15">
        <f t="shared" si="41"/>
        <v>37615.980763239873</v>
      </c>
      <c r="J178" s="3"/>
      <c r="M178" s="3"/>
      <c r="N178" s="16"/>
      <c r="O178" s="16"/>
      <c r="S178" s="3"/>
      <c r="T178" s="16"/>
      <c r="Z178" s="36"/>
      <c r="AA178" s="36"/>
    </row>
    <row r="179" spans="1:27" ht="12.75" customHeight="1" x14ac:dyDescent="0.3">
      <c r="A179" s="2" t="s">
        <v>51</v>
      </c>
      <c r="B179" s="11">
        <v>20182</v>
      </c>
      <c r="C179" s="12">
        <v>764</v>
      </c>
      <c r="D179" s="13">
        <f t="shared" si="39"/>
        <v>2.0165760439212373E-2</v>
      </c>
      <c r="E179" s="14">
        <v>30897728.460000001</v>
      </c>
      <c r="F179" s="13">
        <f t="shared" si="40"/>
        <v>0.12995746010664103</v>
      </c>
      <c r="G179" s="15">
        <f t="shared" si="41"/>
        <v>40442.052958115186</v>
      </c>
      <c r="J179" s="3"/>
      <c r="M179" s="3"/>
      <c r="N179" s="16"/>
      <c r="O179" s="16"/>
      <c r="S179" s="3"/>
      <c r="T179" s="16"/>
      <c r="Z179" s="36"/>
      <c r="AA179" s="36"/>
    </row>
    <row r="180" spans="1:27" ht="12.75" customHeight="1" x14ac:dyDescent="0.3">
      <c r="A180" s="2" t="s">
        <v>51</v>
      </c>
      <c r="B180" s="11">
        <v>20191</v>
      </c>
      <c r="C180" s="12">
        <v>670</v>
      </c>
      <c r="D180" s="13">
        <f t="shared" si="39"/>
        <v>1.9850675515525006E-2</v>
      </c>
      <c r="E180" s="14">
        <v>25933156.609999999</v>
      </c>
      <c r="F180" s="13">
        <f t="shared" si="40"/>
        <v>0.1226102644928965</v>
      </c>
      <c r="G180" s="15">
        <f t="shared" si="41"/>
        <v>38706.203895522391</v>
      </c>
      <c r="J180" s="3"/>
      <c r="M180" s="3"/>
      <c r="N180" s="16"/>
      <c r="O180" s="16"/>
      <c r="S180" s="3"/>
      <c r="T180" s="16"/>
      <c r="Z180" s="36"/>
      <c r="AA180" s="36"/>
    </row>
    <row r="181" spans="1:27" ht="12.75" customHeight="1" x14ac:dyDescent="0.3">
      <c r="A181" s="2" t="s">
        <v>51</v>
      </c>
      <c r="B181" s="11">
        <v>20192</v>
      </c>
      <c r="C181" s="12">
        <v>845</v>
      </c>
      <c r="D181" s="13">
        <f t="shared" si="39"/>
        <v>2.1869095991097078E-2</v>
      </c>
      <c r="E181" s="14">
        <v>32962348.140000001</v>
      </c>
      <c r="F181" s="13">
        <f t="shared" si="40"/>
        <v>0.13638378484811503</v>
      </c>
      <c r="G181" s="15">
        <f t="shared" si="41"/>
        <v>39008.696023668643</v>
      </c>
      <c r="J181" s="3"/>
      <c r="M181" s="3"/>
      <c r="N181" s="16"/>
      <c r="O181" s="16"/>
      <c r="S181" s="3"/>
      <c r="T181" s="16"/>
      <c r="Z181" s="36"/>
      <c r="AA181" s="36"/>
    </row>
    <row r="182" spans="1:27" ht="12.75" customHeight="1" x14ac:dyDescent="0.3">
      <c r="A182" s="2" t="s">
        <v>51</v>
      </c>
      <c r="B182" s="11">
        <v>20201</v>
      </c>
      <c r="C182" s="12">
        <v>541</v>
      </c>
      <c r="D182" s="13">
        <f t="shared" si="39"/>
        <v>2.7840675174969125E-2</v>
      </c>
      <c r="E182" s="14">
        <v>22644590.530000001</v>
      </c>
      <c r="F182" s="13">
        <f t="shared" si="40"/>
        <v>0.16376445443610091</v>
      </c>
      <c r="G182" s="15">
        <f t="shared" si="41"/>
        <v>41856.914103512019</v>
      </c>
      <c r="J182" s="3"/>
      <c r="M182" s="3"/>
      <c r="N182" s="16"/>
      <c r="O182" s="16"/>
      <c r="S182" s="3"/>
      <c r="T182" s="16"/>
      <c r="Z182" s="36"/>
      <c r="AA182" s="36"/>
    </row>
    <row r="183" spans="1:27" ht="12.75" customHeight="1" x14ac:dyDescent="0.3">
      <c r="A183" s="2" t="s">
        <v>51</v>
      </c>
      <c r="B183" s="11">
        <v>20202</v>
      </c>
      <c r="C183" s="12">
        <v>674</v>
      </c>
      <c r="D183" s="13">
        <f t="shared" si="39"/>
        <v>2.7442996742671009E-2</v>
      </c>
      <c r="E183" s="14">
        <v>26907002.050000001</v>
      </c>
      <c r="F183" s="13">
        <f t="shared" si="40"/>
        <v>0.15624679272045164</v>
      </c>
      <c r="G183" s="15">
        <f t="shared" si="41"/>
        <v>39921.36802670623</v>
      </c>
      <c r="J183" s="3"/>
      <c r="M183" s="3"/>
      <c r="N183" s="16"/>
      <c r="O183" s="16"/>
      <c r="S183" s="3"/>
      <c r="T183" s="16"/>
      <c r="Z183" s="36"/>
      <c r="AA183" s="36"/>
    </row>
    <row r="184" spans="1:27" ht="12.75" customHeight="1" x14ac:dyDescent="0.3">
      <c r="A184" s="2" t="s">
        <v>51</v>
      </c>
      <c r="B184" s="11">
        <v>20211</v>
      </c>
      <c r="C184" s="12">
        <v>489</v>
      </c>
      <c r="D184" s="13">
        <f t="shared" si="39"/>
        <v>2.6702342598154318E-2</v>
      </c>
      <c r="E184" s="14">
        <v>17309957.870000001</v>
      </c>
      <c r="F184" s="13">
        <f t="shared" si="40"/>
        <v>0.14303088644019357</v>
      </c>
      <c r="G184" s="15">
        <f t="shared" si="41"/>
        <v>35398.686850715749</v>
      </c>
      <c r="J184" s="3"/>
      <c r="M184" s="3"/>
      <c r="N184" s="16"/>
      <c r="O184" s="16"/>
      <c r="S184" s="3"/>
      <c r="T184" s="16"/>
      <c r="Z184" s="36"/>
      <c r="AA184" s="36"/>
    </row>
    <row r="185" spans="1:27" ht="12.75" customHeight="1" x14ac:dyDescent="0.3">
      <c r="A185" s="2" t="s">
        <v>51</v>
      </c>
      <c r="B185" s="11">
        <v>20212</v>
      </c>
      <c r="C185" s="12">
        <v>808</v>
      </c>
      <c r="D185" s="13">
        <f t="shared" si="39"/>
        <v>2.8434684684684686E-2</v>
      </c>
      <c r="E185" s="14">
        <v>31524172.039999999</v>
      </c>
      <c r="F185" s="13">
        <f t="shared" si="40"/>
        <v>0.16799622495336469</v>
      </c>
      <c r="G185" s="15">
        <f t="shared" si="41"/>
        <v>39015.064405940589</v>
      </c>
      <c r="J185" s="3"/>
      <c r="M185" s="3"/>
      <c r="N185" s="16"/>
      <c r="O185" s="16"/>
      <c r="S185" s="3"/>
      <c r="T185" s="16"/>
      <c r="Z185" s="36"/>
      <c r="AA185" s="36"/>
    </row>
    <row r="186" spans="1:27" ht="12.75" customHeight="1" x14ac:dyDescent="0.3">
      <c r="A186" s="2" t="s">
        <v>51</v>
      </c>
      <c r="B186" s="11">
        <v>20221</v>
      </c>
      <c r="C186" s="12">
        <v>563</v>
      </c>
      <c r="D186" s="13">
        <f t="shared" si="39"/>
        <v>2.2033500313087036E-2</v>
      </c>
      <c r="E186" s="14">
        <v>18699362.25</v>
      </c>
      <c r="F186" s="13">
        <f t="shared" si="40"/>
        <v>0.12144208222729277</v>
      </c>
      <c r="G186" s="15">
        <f t="shared" si="41"/>
        <v>33213.787300177617</v>
      </c>
      <c r="J186" s="3"/>
      <c r="M186" s="3"/>
      <c r="N186" s="16"/>
      <c r="O186" s="16"/>
      <c r="S186" s="3"/>
      <c r="T186" s="16"/>
      <c r="Z186" s="36"/>
      <c r="AA186" s="36"/>
    </row>
    <row r="187" spans="1:27" ht="12.75" customHeight="1" x14ac:dyDescent="0.3">
      <c r="A187" s="2" t="s">
        <v>51</v>
      </c>
      <c r="B187" s="11">
        <v>20222</v>
      </c>
      <c r="C187" s="12">
        <v>885</v>
      </c>
      <c r="D187" s="13">
        <f t="shared" si="39"/>
        <v>2.8857440980826921E-2</v>
      </c>
      <c r="E187" s="14">
        <v>30684153.789999999</v>
      </c>
      <c r="F187" s="13">
        <f t="shared" si="40"/>
        <v>0.15688086336629428</v>
      </c>
      <c r="G187" s="15">
        <f t="shared" si="41"/>
        <v>34671.360214689266</v>
      </c>
      <c r="J187" s="3"/>
      <c r="M187" s="3"/>
      <c r="N187" s="16"/>
      <c r="O187" s="16"/>
      <c r="S187" s="3"/>
      <c r="T187" s="16"/>
      <c r="Z187" s="36"/>
      <c r="AA187" s="36"/>
    </row>
    <row r="188" spans="1:27" ht="12.75" customHeight="1" x14ac:dyDescent="0.3">
      <c r="A188" s="2" t="s">
        <v>51</v>
      </c>
      <c r="B188" s="11">
        <v>20231</v>
      </c>
      <c r="C188" s="12">
        <v>705</v>
      </c>
      <c r="D188" s="13">
        <f t="shared" si="39"/>
        <v>2.3933190752622468E-2</v>
      </c>
      <c r="E188" s="14">
        <v>20220490.469999999</v>
      </c>
      <c r="F188" s="13">
        <f t="shared" si="40"/>
        <v>0.11629947073130119</v>
      </c>
      <c r="G188" s="15">
        <f t="shared" ref="G188:G189" si="42">E188/C188</f>
        <v>28681.546765957446</v>
      </c>
      <c r="J188" s="3"/>
      <c r="M188" s="3"/>
      <c r="N188" s="16"/>
      <c r="O188" s="16"/>
      <c r="S188" s="3"/>
      <c r="T188" s="16"/>
      <c r="Z188" s="36"/>
      <c r="AA188" s="36"/>
    </row>
    <row r="189" spans="1:27" ht="12.75" customHeight="1" x14ac:dyDescent="0.3">
      <c r="A189" s="2" t="s">
        <v>51</v>
      </c>
      <c r="B189" s="11">
        <v>20232</v>
      </c>
      <c r="C189" s="12">
        <v>864</v>
      </c>
      <c r="D189" s="13">
        <f t="shared" si="39"/>
        <v>2.4889093737397016E-2</v>
      </c>
      <c r="E189" s="14">
        <v>22834509.09</v>
      </c>
      <c r="F189" s="13">
        <f t="shared" si="40"/>
        <v>0.11426812564645825</v>
      </c>
      <c r="G189" s="15">
        <f t="shared" si="42"/>
        <v>26428.829965277779</v>
      </c>
      <c r="J189" s="3"/>
      <c r="M189" s="3"/>
      <c r="N189" s="16"/>
      <c r="O189" s="16"/>
      <c r="S189" s="3"/>
      <c r="T189" s="16"/>
      <c r="Z189" s="36"/>
      <c r="AA189" s="36"/>
    </row>
    <row r="190" spans="1:27" ht="12.75" customHeight="1" x14ac:dyDescent="0.3">
      <c r="A190" s="2" t="s">
        <v>51</v>
      </c>
      <c r="B190" s="11">
        <v>20241</v>
      </c>
      <c r="C190" s="12">
        <v>710</v>
      </c>
      <c r="D190" s="13">
        <f t="shared" si="39"/>
        <v>2.2135619641465317E-2</v>
      </c>
      <c r="E190" s="14">
        <v>15490013.73</v>
      </c>
      <c r="F190" s="13">
        <f t="shared" si="40"/>
        <v>9.2077688537164429E-2</v>
      </c>
      <c r="G190" s="15">
        <f t="shared" ref="G190:G191" si="43">E190/C190</f>
        <v>21816.920746478874</v>
      </c>
      <c r="J190" s="3"/>
      <c r="M190" s="3"/>
      <c r="N190" s="16"/>
      <c r="O190" s="16"/>
      <c r="S190" s="3"/>
      <c r="T190" s="16"/>
      <c r="Z190" s="36"/>
      <c r="AA190" s="36"/>
    </row>
    <row r="191" spans="1:27" ht="12.75" customHeight="1" x14ac:dyDescent="0.3">
      <c r="A191" s="2" t="s">
        <v>51</v>
      </c>
      <c r="B191" s="11">
        <v>20242</v>
      </c>
      <c r="C191" s="12">
        <v>834</v>
      </c>
      <c r="D191" s="13">
        <f t="shared" si="39"/>
        <v>2.3000551571980145E-2</v>
      </c>
      <c r="E191" s="14">
        <v>15470059.49</v>
      </c>
      <c r="F191" s="13">
        <f t="shared" si="40"/>
        <v>8.7319024592253311E-2</v>
      </c>
      <c r="G191" s="15">
        <f t="shared" si="43"/>
        <v>18549.232002398083</v>
      </c>
      <c r="J191" s="3"/>
      <c r="M191" s="3"/>
      <c r="N191" s="16"/>
      <c r="O191" s="16"/>
      <c r="S191" s="3"/>
      <c r="T191" s="16"/>
      <c r="Z191" s="36"/>
      <c r="AA191" s="36"/>
    </row>
    <row r="192" spans="1:27" ht="12.5" customHeight="1" x14ac:dyDescent="0.3">
      <c r="A192" s="2" t="s">
        <v>51</v>
      </c>
      <c r="B192" s="11">
        <v>20251</v>
      </c>
      <c r="C192" s="12">
        <v>594</v>
      </c>
      <c r="D192" s="13">
        <f t="shared" si="39"/>
        <v>1.8256139164643328E-2</v>
      </c>
      <c r="E192" s="14">
        <v>7860471.1900000004</v>
      </c>
      <c r="F192" s="13">
        <f t="shared" si="40"/>
        <v>5.9334290797119299E-2</v>
      </c>
      <c r="G192" s="15">
        <f t="shared" ref="G192" si="44">E192/C192</f>
        <v>13233.116481481482</v>
      </c>
      <c r="J192" s="3"/>
      <c r="M192" s="3"/>
      <c r="N192" s="16"/>
      <c r="O192" s="16"/>
      <c r="S192" s="3"/>
      <c r="T192" s="16"/>
      <c r="Z192" s="36"/>
      <c r="AA192" s="36"/>
    </row>
    <row r="193" spans="1:27" ht="12.5" customHeight="1" x14ac:dyDescent="0.3">
      <c r="A193" s="2" t="s">
        <v>51</v>
      </c>
      <c r="B193" s="11">
        <v>20252</v>
      </c>
      <c r="C193" s="12">
        <v>691</v>
      </c>
      <c r="D193" s="13">
        <f t="shared" si="39"/>
        <v>1.9720319634703196E-2</v>
      </c>
      <c r="E193" s="14">
        <v>5457297.8399999999</v>
      </c>
      <c r="F193" s="13">
        <f t="shared" si="40"/>
        <v>5.2138171440688913E-2</v>
      </c>
      <c r="G193" s="15">
        <f t="shared" ref="G193" si="45">E193/C193</f>
        <v>7897.6813892908822</v>
      </c>
      <c r="J193" s="3"/>
      <c r="M193" s="3"/>
      <c r="N193" s="16"/>
      <c r="O193" s="16"/>
      <c r="S193" s="3"/>
      <c r="T193" s="16"/>
      <c r="Z193" s="36"/>
      <c r="AA193" s="36"/>
    </row>
    <row r="194" spans="1:27" ht="12.5" customHeight="1" x14ac:dyDescent="0.3">
      <c r="A194" s="2" t="s">
        <v>51</v>
      </c>
      <c r="B194" s="11">
        <v>20261</v>
      </c>
      <c r="C194" s="12">
        <v>229</v>
      </c>
      <c r="D194" s="13">
        <f t="shared" si="39"/>
        <v>1.246529856839584E-2</v>
      </c>
      <c r="E194" s="14">
        <v>569386.35</v>
      </c>
      <c r="F194" s="13">
        <f t="shared" si="40"/>
        <v>1.942917047870198E-2</v>
      </c>
      <c r="G194" s="15">
        <f t="shared" ref="G194" si="46">E194/C194</f>
        <v>2486.4032751091704</v>
      </c>
      <c r="J194" s="3"/>
      <c r="M194" s="3"/>
      <c r="N194" s="16"/>
      <c r="O194" s="16"/>
      <c r="S194" s="3"/>
      <c r="T194" s="16"/>
      <c r="Z194" s="36"/>
      <c r="AA194" s="36"/>
    </row>
    <row r="195" spans="1:27" ht="12.75" customHeight="1" x14ac:dyDescent="0.3">
      <c r="A195" s="2" t="s">
        <v>52</v>
      </c>
      <c r="B195" s="11">
        <v>20131</v>
      </c>
      <c r="C195" s="12">
        <v>1052</v>
      </c>
      <c r="D195" s="13">
        <f t="shared" ref="D195:D221" si="47">C195/C222</f>
        <v>3.97536182594566E-2</v>
      </c>
      <c r="E195" s="14">
        <v>3185930.87</v>
      </c>
      <c r="F195" s="13">
        <f t="shared" ref="F195:F221" si="48">E195/E222</f>
        <v>2.0404343953341533E-2</v>
      </c>
      <c r="G195" s="15">
        <f t="shared" si="41"/>
        <v>3028.4513973384032</v>
      </c>
      <c r="J195" s="3"/>
      <c r="M195" s="3"/>
      <c r="N195" s="16"/>
      <c r="O195" s="16"/>
      <c r="S195" s="3"/>
      <c r="T195" s="16"/>
      <c r="Z195" s="3"/>
      <c r="AA195" s="3"/>
    </row>
    <row r="196" spans="1:27" ht="12.75" customHeight="1" x14ac:dyDescent="0.3">
      <c r="A196" s="2" t="s">
        <v>52</v>
      </c>
      <c r="B196" s="11">
        <v>20132</v>
      </c>
      <c r="C196" s="12">
        <v>1218</v>
      </c>
      <c r="D196" s="13">
        <f t="shared" si="47"/>
        <v>3.7994821723804473E-2</v>
      </c>
      <c r="E196" s="14">
        <v>3950630.57</v>
      </c>
      <c r="F196" s="13">
        <f t="shared" si="48"/>
        <v>2.0343440247258506E-2</v>
      </c>
      <c r="G196" s="15">
        <f t="shared" si="41"/>
        <v>3243.5390558292279</v>
      </c>
      <c r="J196" s="3"/>
      <c r="M196" s="3"/>
      <c r="N196" s="16"/>
      <c r="O196" s="16"/>
      <c r="S196" s="3"/>
      <c r="T196" s="16"/>
      <c r="Z196" s="3"/>
      <c r="AA196" s="3"/>
    </row>
    <row r="197" spans="1:27" ht="12.75" customHeight="1" x14ac:dyDescent="0.3">
      <c r="A197" s="2" t="s">
        <v>52</v>
      </c>
      <c r="B197" s="11">
        <v>20141</v>
      </c>
      <c r="C197" s="12">
        <v>1067</v>
      </c>
      <c r="D197" s="13">
        <f t="shared" si="47"/>
        <v>3.727510917030568E-2</v>
      </c>
      <c r="E197" s="14">
        <v>3601022.18</v>
      </c>
      <c r="F197" s="13">
        <f t="shared" si="48"/>
        <v>2.0577144810787172E-2</v>
      </c>
      <c r="G197" s="15">
        <f t="shared" si="41"/>
        <v>3374.9036363636365</v>
      </c>
      <c r="J197" s="3"/>
      <c r="M197" s="3"/>
      <c r="N197" s="16"/>
      <c r="O197" s="16"/>
      <c r="S197" s="3"/>
      <c r="T197" s="16"/>
      <c r="Z197" s="3"/>
      <c r="AA197" s="3"/>
    </row>
    <row r="198" spans="1:27" ht="12.75" customHeight="1" x14ac:dyDescent="0.3">
      <c r="A198" s="2" t="s">
        <v>52</v>
      </c>
      <c r="B198" s="11">
        <v>20142</v>
      </c>
      <c r="C198" s="12">
        <v>1174</v>
      </c>
      <c r="D198" s="13">
        <f t="shared" si="47"/>
        <v>3.7951768280856016E-2</v>
      </c>
      <c r="E198" s="14">
        <v>4371748.7</v>
      </c>
      <c r="F198" s="13">
        <f t="shared" si="48"/>
        <v>2.0913709737676346E-2</v>
      </c>
      <c r="G198" s="15">
        <f t="shared" si="41"/>
        <v>3723.8063884156732</v>
      </c>
      <c r="J198" s="3"/>
      <c r="M198" s="3"/>
      <c r="N198" s="16"/>
      <c r="O198" s="16"/>
      <c r="S198" s="3"/>
      <c r="T198" s="16"/>
      <c r="Z198" s="3"/>
      <c r="AA198" s="3"/>
    </row>
    <row r="199" spans="1:27" ht="12.75" customHeight="1" x14ac:dyDescent="0.3">
      <c r="A199" s="2" t="s">
        <v>52</v>
      </c>
      <c r="B199" s="11">
        <v>20151</v>
      </c>
      <c r="C199" s="12">
        <v>1030</v>
      </c>
      <c r="D199" s="13">
        <f t="shared" si="47"/>
        <v>3.3470899814772692E-2</v>
      </c>
      <c r="E199" s="14">
        <v>3374476.08</v>
      </c>
      <c r="F199" s="13">
        <f t="shared" si="48"/>
        <v>1.7200596301175271E-2</v>
      </c>
      <c r="G199" s="15">
        <f t="shared" si="41"/>
        <v>3276.1903689320388</v>
      </c>
      <c r="J199" s="3"/>
      <c r="M199" s="3"/>
      <c r="N199" s="16"/>
      <c r="O199" s="16"/>
      <c r="S199" s="3"/>
      <c r="T199" s="16"/>
      <c r="Z199" s="3"/>
      <c r="AA199" s="3"/>
    </row>
    <row r="200" spans="1:27" ht="12.75" customHeight="1" x14ac:dyDescent="0.3">
      <c r="A200" s="2" t="s">
        <v>52</v>
      </c>
      <c r="B200" s="11">
        <v>20152</v>
      </c>
      <c r="C200" s="12">
        <v>1146</v>
      </c>
      <c r="D200" s="13">
        <f t="shared" si="47"/>
        <v>3.3355648048432635E-2</v>
      </c>
      <c r="E200" s="14">
        <v>4653994.49</v>
      </c>
      <c r="F200" s="13">
        <f t="shared" si="48"/>
        <v>1.8969119849963103E-2</v>
      </c>
      <c r="G200" s="15">
        <f t="shared" si="41"/>
        <v>4061.0772164048867</v>
      </c>
      <c r="J200" s="3"/>
      <c r="M200" s="3"/>
      <c r="N200" s="16"/>
      <c r="O200" s="16"/>
      <c r="S200" s="3"/>
      <c r="T200" s="16"/>
      <c r="Z200" s="3"/>
      <c r="AA200" s="3"/>
    </row>
    <row r="201" spans="1:27" ht="12.75" customHeight="1" x14ac:dyDescent="0.3">
      <c r="A201" s="2" t="s">
        <v>52</v>
      </c>
      <c r="B201" s="11">
        <v>20161</v>
      </c>
      <c r="C201" s="12">
        <v>1028</v>
      </c>
      <c r="D201" s="13">
        <f t="shared" si="47"/>
        <v>3.2207531800238109E-2</v>
      </c>
      <c r="E201" s="14">
        <v>4135024.17</v>
      </c>
      <c r="F201" s="13">
        <f t="shared" si="48"/>
        <v>1.8700479084416036E-2</v>
      </c>
      <c r="G201" s="15">
        <f t="shared" si="41"/>
        <v>4022.3970525291829</v>
      </c>
      <c r="J201" s="3"/>
      <c r="M201" s="3"/>
      <c r="N201" s="16"/>
      <c r="O201" s="16"/>
      <c r="S201" s="3"/>
      <c r="T201" s="16"/>
      <c r="Z201" s="3"/>
      <c r="AA201" s="3"/>
    </row>
    <row r="202" spans="1:27" ht="12.75" customHeight="1" x14ac:dyDescent="0.3">
      <c r="A202" s="2" t="s">
        <v>52</v>
      </c>
      <c r="B202" s="11">
        <v>20162</v>
      </c>
      <c r="C202" s="12">
        <v>1281</v>
      </c>
      <c r="D202" s="13">
        <f t="shared" si="47"/>
        <v>3.4226627835519809E-2</v>
      </c>
      <c r="E202" s="14">
        <v>4871681.42</v>
      </c>
      <c r="F202" s="13">
        <f t="shared" si="48"/>
        <v>2.0118649423701382E-2</v>
      </c>
      <c r="G202" s="15">
        <f t="shared" si="41"/>
        <v>3803.0299921935989</v>
      </c>
      <c r="J202" s="3"/>
      <c r="M202" s="3"/>
      <c r="N202" s="16"/>
      <c r="O202" s="16"/>
      <c r="S202" s="3"/>
      <c r="T202" s="16"/>
      <c r="Z202" s="3"/>
      <c r="AA202" s="3"/>
    </row>
    <row r="203" spans="1:27" ht="12.75" customHeight="1" x14ac:dyDescent="0.3">
      <c r="A203" s="2" t="s">
        <v>52</v>
      </c>
      <c r="B203" s="11">
        <v>20171</v>
      </c>
      <c r="C203" s="12">
        <v>984</v>
      </c>
      <c r="D203" s="13">
        <f t="shared" si="47"/>
        <v>2.9855274735277163E-2</v>
      </c>
      <c r="E203" s="14">
        <v>3769370.79</v>
      </c>
      <c r="F203" s="13">
        <f t="shared" si="48"/>
        <v>1.8737967198196329E-2</v>
      </c>
      <c r="G203" s="15">
        <f t="shared" si="41"/>
        <v>3830.6613719512197</v>
      </c>
      <c r="J203" s="3"/>
      <c r="M203" s="3"/>
      <c r="N203" s="16"/>
      <c r="O203" s="16"/>
      <c r="S203" s="3"/>
      <c r="T203" s="16"/>
      <c r="Z203" s="3"/>
      <c r="AA203" s="3"/>
    </row>
    <row r="204" spans="1:27" ht="12.75" customHeight="1" x14ac:dyDescent="0.3">
      <c r="A204" s="2" t="s">
        <v>52</v>
      </c>
      <c r="B204" s="11">
        <v>20172</v>
      </c>
      <c r="C204" s="12">
        <v>1065</v>
      </c>
      <c r="D204" s="13">
        <f t="shared" si="47"/>
        <v>2.775678281946363E-2</v>
      </c>
      <c r="E204" s="14">
        <v>3854449.73</v>
      </c>
      <c r="F204" s="13">
        <f t="shared" si="48"/>
        <v>1.6157495986820005E-2</v>
      </c>
      <c r="G204" s="15">
        <f t="shared" si="41"/>
        <v>3619.2016244131455</v>
      </c>
      <c r="J204" s="3"/>
      <c r="M204" s="3"/>
      <c r="N204" s="16"/>
      <c r="O204" s="16"/>
      <c r="S204" s="3"/>
      <c r="T204" s="16"/>
      <c r="Z204" s="3"/>
      <c r="AA204" s="3"/>
    </row>
    <row r="205" spans="1:27" ht="12.75" customHeight="1" x14ac:dyDescent="0.3">
      <c r="A205" s="2" t="s">
        <v>52</v>
      </c>
      <c r="B205" s="11">
        <v>20181</v>
      </c>
      <c r="C205" s="12">
        <v>894</v>
      </c>
      <c r="D205" s="13">
        <f t="shared" si="47"/>
        <v>2.6738447734410049E-2</v>
      </c>
      <c r="E205" s="14">
        <v>3603847.35</v>
      </c>
      <c r="F205" s="13">
        <f t="shared" si="48"/>
        <v>1.7516981056358905E-2</v>
      </c>
      <c r="G205" s="15">
        <f t="shared" si="41"/>
        <v>4031.1491610738258</v>
      </c>
      <c r="J205" s="3"/>
      <c r="M205" s="3"/>
      <c r="N205" s="16"/>
      <c r="O205" s="16"/>
      <c r="S205" s="3"/>
      <c r="T205" s="16"/>
      <c r="Z205" s="3"/>
      <c r="AA205" s="3"/>
    </row>
    <row r="206" spans="1:27" ht="12.75" customHeight="1" x14ac:dyDescent="0.3">
      <c r="A206" s="2" t="s">
        <v>52</v>
      </c>
      <c r="B206" s="11">
        <v>20182</v>
      </c>
      <c r="C206" s="12">
        <v>1073</v>
      </c>
      <c r="D206" s="13">
        <f t="shared" si="47"/>
        <v>2.8321807527846698E-2</v>
      </c>
      <c r="E206" s="14">
        <v>4147273.52</v>
      </c>
      <c r="F206" s="13">
        <f t="shared" si="48"/>
        <v>1.7443649092989948E-2</v>
      </c>
      <c r="G206" s="15">
        <f t="shared" si="41"/>
        <v>3865.119776328052</v>
      </c>
      <c r="J206" s="3"/>
      <c r="M206" s="3"/>
      <c r="N206" s="16"/>
      <c r="O206" s="16"/>
      <c r="S206" s="3"/>
      <c r="T206" s="16"/>
      <c r="Z206" s="3"/>
      <c r="AA206" s="3"/>
    </row>
    <row r="207" spans="1:27" ht="12.75" customHeight="1" x14ac:dyDescent="0.3">
      <c r="A207" s="2" t="s">
        <v>52</v>
      </c>
      <c r="B207" s="11">
        <v>20191</v>
      </c>
      <c r="C207" s="12">
        <v>939</v>
      </c>
      <c r="D207" s="13">
        <f t="shared" si="47"/>
        <v>2.7820573595638776E-2</v>
      </c>
      <c r="E207" s="14">
        <v>3242650.85</v>
      </c>
      <c r="F207" s="13">
        <f t="shared" si="48"/>
        <v>1.5331040657939237E-2</v>
      </c>
      <c r="G207" s="15">
        <f t="shared" si="41"/>
        <v>3453.3022896698617</v>
      </c>
      <c r="J207" s="3"/>
      <c r="M207" s="3"/>
      <c r="N207" s="16"/>
      <c r="O207" s="16"/>
      <c r="S207" s="3"/>
      <c r="T207" s="16"/>
      <c r="Z207" s="3"/>
      <c r="AA207" s="3"/>
    </row>
    <row r="208" spans="1:27" ht="12.75" customHeight="1" x14ac:dyDescent="0.3">
      <c r="A208" s="2" t="s">
        <v>52</v>
      </c>
      <c r="B208" s="11">
        <v>20192</v>
      </c>
      <c r="C208" s="12">
        <v>1024</v>
      </c>
      <c r="D208" s="13">
        <f t="shared" si="47"/>
        <v>2.6501721059033617E-2</v>
      </c>
      <c r="E208" s="14">
        <v>4053143.07</v>
      </c>
      <c r="F208" s="13">
        <f t="shared" si="48"/>
        <v>1.677013391369115E-2</v>
      </c>
      <c r="G208" s="15">
        <f t="shared" si="41"/>
        <v>3958.1475292968748</v>
      </c>
      <c r="J208" s="3"/>
      <c r="M208" s="3"/>
      <c r="N208" s="16"/>
      <c r="O208" s="16"/>
      <c r="S208" s="3"/>
      <c r="T208" s="16"/>
      <c r="Z208" s="3"/>
      <c r="AA208" s="3"/>
    </row>
    <row r="209" spans="1:27" ht="12.75" customHeight="1" x14ac:dyDescent="0.3">
      <c r="A209" s="2" t="s">
        <v>52</v>
      </c>
      <c r="B209" s="11">
        <v>20201</v>
      </c>
      <c r="C209" s="12">
        <v>636</v>
      </c>
      <c r="D209" s="13">
        <f t="shared" si="47"/>
        <v>3.272951832029642E-2</v>
      </c>
      <c r="E209" s="14">
        <v>2573947.85</v>
      </c>
      <c r="F209" s="13">
        <f t="shared" si="48"/>
        <v>1.8614651691042299E-2</v>
      </c>
      <c r="G209" s="15">
        <f t="shared" si="41"/>
        <v>4047.0878144654089</v>
      </c>
      <c r="J209" s="3"/>
      <c r="M209" s="3"/>
      <c r="N209" s="16"/>
      <c r="O209" s="16"/>
      <c r="S209" s="3"/>
      <c r="T209" s="16"/>
      <c r="Z209" s="3"/>
      <c r="AA209" s="3"/>
    </row>
    <row r="210" spans="1:27" ht="12.75" customHeight="1" x14ac:dyDescent="0.3">
      <c r="A210" s="2" t="s">
        <v>52</v>
      </c>
      <c r="B210" s="11">
        <v>20202</v>
      </c>
      <c r="C210" s="12">
        <v>755</v>
      </c>
      <c r="D210" s="13">
        <f t="shared" si="47"/>
        <v>3.0741042345276873E-2</v>
      </c>
      <c r="E210" s="14">
        <v>2940301.24</v>
      </c>
      <c r="F210" s="13">
        <f t="shared" si="48"/>
        <v>1.7074092369274818E-2</v>
      </c>
      <c r="G210" s="15">
        <f t="shared" si="41"/>
        <v>3894.4387284768213</v>
      </c>
      <c r="J210" s="3"/>
      <c r="M210" s="3"/>
      <c r="N210" s="16"/>
      <c r="O210" s="16"/>
      <c r="S210" s="3"/>
      <c r="T210" s="16"/>
      <c r="Z210" s="3"/>
      <c r="AA210" s="3"/>
    </row>
    <row r="211" spans="1:27" ht="12.75" customHeight="1" x14ac:dyDescent="0.3">
      <c r="A211" s="2" t="s">
        <v>52</v>
      </c>
      <c r="B211" s="11">
        <v>20211</v>
      </c>
      <c r="C211" s="12">
        <v>513</v>
      </c>
      <c r="D211" s="13">
        <f t="shared" si="47"/>
        <v>2.8012887020149622E-2</v>
      </c>
      <c r="E211" s="14">
        <v>2057995.25</v>
      </c>
      <c r="F211" s="13">
        <f t="shared" si="48"/>
        <v>1.7005060734859419E-2</v>
      </c>
      <c r="G211" s="15">
        <f t="shared" si="41"/>
        <v>4011.6866471734893</v>
      </c>
      <c r="J211" s="3"/>
      <c r="M211" s="3"/>
      <c r="N211" s="16"/>
      <c r="O211" s="16"/>
      <c r="S211" s="3"/>
      <c r="T211" s="16"/>
      <c r="Z211" s="3"/>
      <c r="AA211" s="3"/>
    </row>
    <row r="212" spans="1:27" ht="12.75" customHeight="1" x14ac:dyDescent="0.3">
      <c r="A212" s="2" t="s">
        <v>52</v>
      </c>
      <c r="B212" s="11">
        <v>20212</v>
      </c>
      <c r="C212" s="12">
        <v>798</v>
      </c>
      <c r="D212" s="13">
        <f t="shared" si="47"/>
        <v>2.8082770270270271E-2</v>
      </c>
      <c r="E212" s="14">
        <v>2999576.68</v>
      </c>
      <c r="F212" s="13">
        <f t="shared" si="48"/>
        <v>1.598511637541954E-2</v>
      </c>
      <c r="G212" s="15">
        <f t="shared" si="41"/>
        <v>3758.8680200501253</v>
      </c>
      <c r="J212" s="3"/>
      <c r="M212" s="3"/>
      <c r="N212" s="16"/>
      <c r="O212" s="16"/>
      <c r="S212" s="3"/>
      <c r="T212" s="16"/>
      <c r="Z212" s="3"/>
      <c r="AA212" s="3"/>
    </row>
    <row r="213" spans="1:27" ht="12.75" customHeight="1" x14ac:dyDescent="0.3">
      <c r="A213" s="2" t="s">
        <v>52</v>
      </c>
      <c r="B213" s="11">
        <v>20221</v>
      </c>
      <c r="C213" s="12">
        <v>679</v>
      </c>
      <c r="D213" s="13">
        <f t="shared" si="47"/>
        <v>2.6573262366938008E-2</v>
      </c>
      <c r="E213" s="14">
        <v>2380052.15</v>
      </c>
      <c r="F213" s="13">
        <f t="shared" si="48"/>
        <v>1.5457130839076875E-2</v>
      </c>
      <c r="G213" s="15">
        <f t="shared" si="41"/>
        <v>3505.2314432989688</v>
      </c>
      <c r="J213" s="3"/>
      <c r="M213" s="3"/>
      <c r="N213" s="16"/>
      <c r="O213" s="16"/>
      <c r="S213" s="3"/>
      <c r="T213" s="16"/>
      <c r="Z213" s="3"/>
      <c r="AA213" s="3"/>
    </row>
    <row r="214" spans="1:27" ht="12.75" customHeight="1" x14ac:dyDescent="0.3">
      <c r="A214" s="2" t="s">
        <v>52</v>
      </c>
      <c r="B214" s="11">
        <v>20222</v>
      </c>
      <c r="C214" s="12">
        <v>748</v>
      </c>
      <c r="D214" s="13">
        <f t="shared" si="47"/>
        <v>2.4390243902439025E-2</v>
      </c>
      <c r="E214" s="14">
        <v>2708561.21</v>
      </c>
      <c r="F214" s="13">
        <f t="shared" si="48"/>
        <v>1.384823658535231E-2</v>
      </c>
      <c r="G214" s="15">
        <f t="shared" si="41"/>
        <v>3621.0711363636365</v>
      </c>
      <c r="J214" s="3"/>
      <c r="M214" s="3"/>
      <c r="N214" s="16"/>
      <c r="O214" s="16"/>
      <c r="S214" s="3"/>
      <c r="T214" s="16"/>
      <c r="Z214" s="3"/>
      <c r="AA214" s="3"/>
    </row>
    <row r="215" spans="1:27" ht="12.75" customHeight="1" x14ac:dyDescent="0.3">
      <c r="A215" s="2" t="s">
        <v>52</v>
      </c>
      <c r="B215" s="11">
        <v>20231</v>
      </c>
      <c r="C215" s="12">
        <v>708</v>
      </c>
      <c r="D215" s="13">
        <f t="shared" si="47"/>
        <v>2.4035034117527242E-2</v>
      </c>
      <c r="E215" s="14">
        <v>2204938.9700000002</v>
      </c>
      <c r="F215" s="13">
        <f t="shared" si="48"/>
        <v>1.2681850402505119E-2</v>
      </c>
      <c r="G215" s="15">
        <f t="shared" ref="G215:G216" si="49">E215/C215</f>
        <v>3114.3205790960455</v>
      </c>
      <c r="J215" s="3"/>
      <c r="M215" s="3"/>
      <c r="N215" s="16"/>
      <c r="O215" s="16"/>
      <c r="S215" s="3"/>
      <c r="T215" s="16"/>
      <c r="Z215" s="3"/>
      <c r="AA215" s="3"/>
    </row>
    <row r="216" spans="1:27" ht="12.75" customHeight="1" x14ac:dyDescent="0.3">
      <c r="A216" s="2" t="s">
        <v>52</v>
      </c>
      <c r="B216" s="11">
        <v>20232</v>
      </c>
      <c r="C216" s="12">
        <v>909</v>
      </c>
      <c r="D216" s="13">
        <f t="shared" si="47"/>
        <v>2.6185400702886445E-2</v>
      </c>
      <c r="E216" s="14">
        <v>2634597.96</v>
      </c>
      <c r="F216" s="13">
        <f t="shared" si="48"/>
        <v>1.3184017643410725E-2</v>
      </c>
      <c r="G216" s="15">
        <f t="shared" si="49"/>
        <v>2898.347590759076</v>
      </c>
      <c r="J216" s="3"/>
      <c r="M216" s="3"/>
      <c r="N216" s="16"/>
      <c r="O216" s="16"/>
      <c r="S216" s="3"/>
      <c r="T216" s="16"/>
      <c r="Z216" s="3"/>
      <c r="AA216" s="3"/>
    </row>
    <row r="217" spans="1:27" ht="12.75" customHeight="1" x14ac:dyDescent="0.3">
      <c r="A217" s="2" t="s">
        <v>52</v>
      </c>
      <c r="B217" s="11">
        <v>20241</v>
      </c>
      <c r="C217" s="12">
        <v>777</v>
      </c>
      <c r="D217" s="13">
        <f t="shared" si="47"/>
        <v>2.4224473889321901E-2</v>
      </c>
      <c r="E217" s="14">
        <v>2364604.2000000002</v>
      </c>
      <c r="F217" s="13">
        <f t="shared" si="48"/>
        <v>1.405597779552587E-2</v>
      </c>
      <c r="G217" s="15">
        <f t="shared" ref="G217:G218" si="50">E217/C217</f>
        <v>3043.2486486486487</v>
      </c>
      <c r="J217" s="3"/>
      <c r="M217" s="3"/>
      <c r="N217" s="16"/>
      <c r="O217" s="16"/>
      <c r="S217" s="3"/>
      <c r="T217" s="16"/>
      <c r="Z217" s="3"/>
      <c r="AA217" s="3"/>
    </row>
    <row r="218" spans="1:27" ht="12.75" customHeight="1" x14ac:dyDescent="0.3">
      <c r="A218" s="2" t="s">
        <v>52</v>
      </c>
      <c r="B218" s="11">
        <v>20242</v>
      </c>
      <c r="C218" s="12">
        <v>837</v>
      </c>
      <c r="D218" s="13">
        <f t="shared" si="47"/>
        <v>2.3083287369001653E-2</v>
      </c>
      <c r="E218" s="14">
        <v>2284932.34</v>
      </c>
      <c r="F218" s="13">
        <f t="shared" si="48"/>
        <v>1.2897045633021988E-2</v>
      </c>
      <c r="G218" s="15">
        <f t="shared" si="50"/>
        <v>2729.9072162485063</v>
      </c>
      <c r="J218" s="3"/>
      <c r="M218" s="3"/>
      <c r="N218" s="16"/>
      <c r="O218" s="16"/>
      <c r="S218" s="3"/>
      <c r="T218" s="16"/>
      <c r="Z218" s="3"/>
      <c r="AA218" s="3"/>
    </row>
    <row r="219" spans="1:27" ht="12.75" customHeight="1" x14ac:dyDescent="0.3">
      <c r="A219" s="2" t="s">
        <v>52</v>
      </c>
      <c r="B219" s="11">
        <v>20251</v>
      </c>
      <c r="C219" s="12">
        <v>708</v>
      </c>
      <c r="D219" s="13">
        <f t="shared" si="47"/>
        <v>2.1759842640685988E-2</v>
      </c>
      <c r="E219" s="14">
        <v>1593558.2</v>
      </c>
      <c r="F219" s="13">
        <f t="shared" si="48"/>
        <v>1.2028877576858594E-2</v>
      </c>
      <c r="G219" s="15">
        <f t="shared" ref="G219" si="51">E219/C219</f>
        <v>2250.7884180790961</v>
      </c>
      <c r="J219" s="3"/>
      <c r="M219" s="3"/>
      <c r="N219" s="16"/>
      <c r="O219" s="16"/>
      <c r="S219" s="3"/>
      <c r="T219" s="16"/>
      <c r="Z219" s="3"/>
      <c r="AA219" s="3"/>
    </row>
    <row r="220" spans="1:27" ht="12.75" customHeight="1" x14ac:dyDescent="0.3">
      <c r="A220" s="2" t="s">
        <v>52</v>
      </c>
      <c r="B220" s="11">
        <v>20252</v>
      </c>
      <c r="C220" s="12">
        <v>764</v>
      </c>
      <c r="D220" s="13">
        <f t="shared" si="47"/>
        <v>2.1803652968036529E-2</v>
      </c>
      <c r="E220" s="14">
        <v>1408407.67</v>
      </c>
      <c r="F220" s="13">
        <f t="shared" si="48"/>
        <v>1.3455706965196757E-2</v>
      </c>
      <c r="G220" s="15">
        <f t="shared" ref="G220" si="52">E220/C220</f>
        <v>1843.4655366492145</v>
      </c>
      <c r="J220" s="3"/>
      <c r="M220" s="3"/>
      <c r="N220" s="16"/>
      <c r="O220" s="16"/>
      <c r="S220" s="3"/>
      <c r="T220" s="16"/>
      <c r="Z220" s="3"/>
      <c r="AA220" s="3"/>
    </row>
    <row r="221" spans="1:27" ht="12.75" customHeight="1" x14ac:dyDescent="0.3">
      <c r="A221" s="2" t="s">
        <v>52</v>
      </c>
      <c r="B221" s="11">
        <v>20261</v>
      </c>
      <c r="C221" s="12">
        <v>319</v>
      </c>
      <c r="D221" s="13">
        <f t="shared" si="47"/>
        <v>1.7364324206630016E-2</v>
      </c>
      <c r="E221" s="14">
        <v>395904.02</v>
      </c>
      <c r="F221" s="13">
        <f t="shared" si="48"/>
        <v>1.3509432914546404E-2</v>
      </c>
      <c r="G221" s="15">
        <f t="shared" ref="G221" si="53">E221/C221</f>
        <v>1241.0784326018809</v>
      </c>
      <c r="J221" s="3"/>
      <c r="M221" s="3"/>
      <c r="N221" s="16"/>
      <c r="O221" s="16"/>
      <c r="S221" s="3"/>
      <c r="T221" s="16"/>
      <c r="Z221" s="3"/>
      <c r="AA221" s="3"/>
    </row>
    <row r="222" spans="1:27" ht="12.75" customHeight="1" x14ac:dyDescent="0.3">
      <c r="A222" s="2" t="s">
        <v>53</v>
      </c>
      <c r="B222" s="11">
        <v>20131</v>
      </c>
      <c r="C222" s="12">
        <f t="shared" ref="C222:F248" si="54">C6+C33+C60+C87+C114+C141+C168+C195</f>
        <v>26463</v>
      </c>
      <c r="D222" s="13">
        <f t="shared" si="54"/>
        <v>1</v>
      </c>
      <c r="E222" s="14">
        <f t="shared" si="54"/>
        <v>156139833.62</v>
      </c>
      <c r="F222" s="13">
        <f t="shared" si="54"/>
        <v>0.99999999999999989</v>
      </c>
      <c r="G222" s="15">
        <f t="shared" si="41"/>
        <v>5900.3073581982389</v>
      </c>
      <c r="J222" s="3"/>
      <c r="M222" s="3"/>
      <c r="N222" s="11"/>
      <c r="O222" s="16"/>
      <c r="S222" s="3"/>
      <c r="T222" s="16"/>
    </row>
    <row r="223" spans="1:27" ht="12.75" customHeight="1" x14ac:dyDescent="0.3">
      <c r="A223" s="2" t="s">
        <v>53</v>
      </c>
      <c r="B223" s="11">
        <v>20132</v>
      </c>
      <c r="C223" s="12">
        <f t="shared" si="54"/>
        <v>32057</v>
      </c>
      <c r="D223" s="13">
        <f t="shared" si="54"/>
        <v>1</v>
      </c>
      <c r="E223" s="14">
        <f t="shared" si="54"/>
        <v>194196779.00999999</v>
      </c>
      <c r="F223" s="13">
        <f t="shared" si="54"/>
        <v>1</v>
      </c>
      <c r="G223" s="15">
        <f t="shared" si="41"/>
        <v>6057.8587831050936</v>
      </c>
      <c r="J223" s="3"/>
      <c r="M223" s="3"/>
      <c r="N223" s="11"/>
      <c r="O223" s="16"/>
      <c r="S223" s="3"/>
    </row>
    <row r="224" spans="1:27" ht="12.75" customHeight="1" x14ac:dyDescent="0.3">
      <c r="A224" s="2" t="s">
        <v>53</v>
      </c>
      <c r="B224" s="11">
        <v>20141</v>
      </c>
      <c r="C224" s="12">
        <f t="shared" si="54"/>
        <v>28625</v>
      </c>
      <c r="D224" s="13">
        <f t="shared" si="54"/>
        <v>0.99999999999999989</v>
      </c>
      <c r="E224" s="14">
        <f t="shared" si="54"/>
        <v>175001061.28</v>
      </c>
      <c r="F224" s="13">
        <f t="shared" si="54"/>
        <v>1</v>
      </c>
      <c r="G224" s="15">
        <f t="shared" si="41"/>
        <v>6113.5741931877728</v>
      </c>
      <c r="J224" s="3"/>
      <c r="M224" s="3"/>
      <c r="N224" s="11"/>
      <c r="O224" s="16"/>
      <c r="S224" s="3"/>
    </row>
    <row r="225" spans="1:19" ht="12.75" customHeight="1" x14ac:dyDescent="0.3">
      <c r="A225" s="2" t="s">
        <v>53</v>
      </c>
      <c r="B225" s="11">
        <v>20142</v>
      </c>
      <c r="C225" s="12">
        <f t="shared" si="54"/>
        <v>30934</v>
      </c>
      <c r="D225" s="13">
        <f t="shared" si="54"/>
        <v>1</v>
      </c>
      <c r="E225" s="14">
        <f t="shared" si="54"/>
        <v>209037457</v>
      </c>
      <c r="F225" s="13">
        <f t="shared" si="54"/>
        <v>1</v>
      </c>
      <c r="G225" s="15">
        <f t="shared" si="41"/>
        <v>6757.5307751988103</v>
      </c>
      <c r="J225" s="3"/>
      <c r="M225" s="3"/>
      <c r="N225" s="11"/>
      <c r="O225" s="16"/>
      <c r="S225" s="3"/>
    </row>
    <row r="226" spans="1:19" ht="12.75" customHeight="1" x14ac:dyDescent="0.3">
      <c r="A226" s="2" t="s">
        <v>53</v>
      </c>
      <c r="B226" s="11">
        <v>20151</v>
      </c>
      <c r="C226" s="12">
        <f t="shared" si="54"/>
        <v>30773</v>
      </c>
      <c r="D226" s="13">
        <f t="shared" si="54"/>
        <v>1</v>
      </c>
      <c r="E226" s="14">
        <f t="shared" si="54"/>
        <v>196183668.34</v>
      </c>
      <c r="F226" s="13">
        <f t="shared" si="54"/>
        <v>1</v>
      </c>
      <c r="G226" s="15">
        <f t="shared" si="41"/>
        <v>6375.1882604880902</v>
      </c>
      <c r="J226" s="3"/>
      <c r="M226" s="3"/>
      <c r="N226" s="11"/>
      <c r="O226" s="16"/>
      <c r="S226" s="3"/>
    </row>
    <row r="227" spans="1:19" ht="12.75" customHeight="1" x14ac:dyDescent="0.3">
      <c r="A227" s="2" t="s">
        <v>53</v>
      </c>
      <c r="B227" s="11">
        <v>20152</v>
      </c>
      <c r="C227" s="12">
        <f t="shared" si="54"/>
        <v>34357</v>
      </c>
      <c r="D227" s="13">
        <f t="shared" si="54"/>
        <v>1.0000000000000002</v>
      </c>
      <c r="E227" s="14">
        <f t="shared" si="54"/>
        <v>245345831.89999998</v>
      </c>
      <c r="F227" s="13">
        <f t="shared" si="54"/>
        <v>1.0000000000000002</v>
      </c>
      <c r="G227" s="15">
        <f t="shared" si="41"/>
        <v>7141.0726169339578</v>
      </c>
      <c r="J227" s="3"/>
      <c r="M227" s="3"/>
      <c r="N227" s="11"/>
      <c r="O227" s="16"/>
      <c r="S227" s="3"/>
    </row>
    <row r="228" spans="1:19" ht="12.75" customHeight="1" x14ac:dyDescent="0.3">
      <c r="A228" s="2" t="s">
        <v>53</v>
      </c>
      <c r="B228" s="11">
        <v>20161</v>
      </c>
      <c r="C228" s="12">
        <f t="shared" si="54"/>
        <v>31918</v>
      </c>
      <c r="D228" s="13">
        <f t="shared" si="54"/>
        <v>1</v>
      </c>
      <c r="E228" s="14">
        <f t="shared" si="54"/>
        <v>221118622.21999997</v>
      </c>
      <c r="F228" s="13">
        <f t="shared" si="54"/>
        <v>1.0000000000000002</v>
      </c>
      <c r="G228" s="15">
        <f t="shared" si="41"/>
        <v>6927.7091991979441</v>
      </c>
      <c r="J228" s="3"/>
      <c r="M228" s="3"/>
      <c r="N228" s="11"/>
      <c r="O228" s="16"/>
      <c r="S228" s="3"/>
    </row>
    <row r="229" spans="1:19" ht="12.75" customHeight="1" x14ac:dyDescent="0.3">
      <c r="A229" s="2" t="s">
        <v>53</v>
      </c>
      <c r="B229" s="11">
        <v>20162</v>
      </c>
      <c r="C229" s="12">
        <f t="shared" si="54"/>
        <v>37427</v>
      </c>
      <c r="D229" s="13">
        <f t="shared" si="54"/>
        <v>0.99999999999999989</v>
      </c>
      <c r="E229" s="14">
        <f t="shared" si="54"/>
        <v>242147537.71000001</v>
      </c>
      <c r="F229" s="13">
        <f t="shared" si="54"/>
        <v>1</v>
      </c>
      <c r="G229" s="15">
        <f t="shared" si="41"/>
        <v>6469.8623376172281</v>
      </c>
      <c r="J229" s="3"/>
      <c r="M229" s="3"/>
      <c r="N229" s="11"/>
      <c r="O229" s="16"/>
      <c r="S229" s="3"/>
    </row>
    <row r="230" spans="1:19" ht="12.75" customHeight="1" x14ac:dyDescent="0.3">
      <c r="A230" s="2" t="s">
        <v>53</v>
      </c>
      <c r="B230" s="11">
        <v>20171</v>
      </c>
      <c r="C230" s="12">
        <f t="shared" si="54"/>
        <v>32959</v>
      </c>
      <c r="D230" s="13">
        <f t="shared" si="54"/>
        <v>1</v>
      </c>
      <c r="E230" s="14">
        <f t="shared" si="54"/>
        <v>201162204.52999997</v>
      </c>
      <c r="F230" s="13">
        <f t="shared" si="54"/>
        <v>1.0000000000000002</v>
      </c>
      <c r="G230" s="15">
        <f t="shared" si="41"/>
        <v>6103.4074010133791</v>
      </c>
      <c r="J230" s="3"/>
      <c r="M230" s="3"/>
      <c r="N230" s="11"/>
      <c r="O230" s="16"/>
      <c r="S230" s="3"/>
    </row>
    <row r="231" spans="1:19" ht="12.75" customHeight="1" x14ac:dyDescent="0.3">
      <c r="A231" s="2" t="s">
        <v>53</v>
      </c>
      <c r="B231" s="11">
        <v>20172</v>
      </c>
      <c r="C231" s="12">
        <f t="shared" si="54"/>
        <v>38369</v>
      </c>
      <c r="D231" s="13">
        <f t="shared" si="54"/>
        <v>1</v>
      </c>
      <c r="E231" s="14">
        <f t="shared" si="54"/>
        <v>238554893.22999999</v>
      </c>
      <c r="F231" s="13">
        <f t="shared" si="54"/>
        <v>1</v>
      </c>
      <c r="G231" s="15">
        <f t="shared" si="41"/>
        <v>6217.3862553102763</v>
      </c>
    </row>
    <row r="232" spans="1:19" ht="12.75" customHeight="1" x14ac:dyDescent="0.3">
      <c r="A232" s="2" t="s">
        <v>53</v>
      </c>
      <c r="B232" s="11">
        <v>20181</v>
      </c>
      <c r="C232" s="12">
        <f t="shared" si="54"/>
        <v>33435</v>
      </c>
      <c r="D232" s="13">
        <f t="shared" si="54"/>
        <v>0.99999999999999989</v>
      </c>
      <c r="E232" s="14">
        <f t="shared" si="54"/>
        <v>205734500.62000003</v>
      </c>
      <c r="F232" s="13">
        <f t="shared" si="54"/>
        <v>0.99999999999999978</v>
      </c>
      <c r="G232" s="15">
        <f t="shared" si="41"/>
        <v>6153.2675525646791</v>
      </c>
    </row>
    <row r="233" spans="1:19" ht="12.75" customHeight="1" x14ac:dyDescent="0.3">
      <c r="A233" s="2" t="s">
        <v>53</v>
      </c>
      <c r="B233" s="11">
        <v>20182</v>
      </c>
      <c r="C233" s="12">
        <f t="shared" si="54"/>
        <v>37886</v>
      </c>
      <c r="D233" s="13">
        <f t="shared" si="54"/>
        <v>0.99999999999999989</v>
      </c>
      <c r="E233" s="14">
        <f t="shared" si="54"/>
        <v>237752634.09000003</v>
      </c>
      <c r="F233" s="13">
        <f t="shared" si="54"/>
        <v>0.99999999999999978</v>
      </c>
      <c r="G233" s="15">
        <f t="shared" si="41"/>
        <v>6275.4746895951021</v>
      </c>
    </row>
    <row r="234" spans="1:19" ht="12.75" customHeight="1" x14ac:dyDescent="0.3">
      <c r="A234" s="2" t="s">
        <v>53</v>
      </c>
      <c r="B234" s="11">
        <v>20191</v>
      </c>
      <c r="C234" s="12">
        <f t="shared" si="54"/>
        <v>33752</v>
      </c>
      <c r="D234" s="13">
        <f t="shared" si="54"/>
        <v>1.0000000000000002</v>
      </c>
      <c r="E234" s="14">
        <f t="shared" si="54"/>
        <v>211508854.64000002</v>
      </c>
      <c r="F234" s="13">
        <f t="shared" si="54"/>
        <v>1</v>
      </c>
      <c r="G234" s="15">
        <f t="shared" si="41"/>
        <v>6266.5576748044568</v>
      </c>
    </row>
    <row r="235" spans="1:19" ht="12.75" customHeight="1" x14ac:dyDescent="0.3">
      <c r="A235" s="2" t="s">
        <v>53</v>
      </c>
      <c r="B235" s="11">
        <v>20192</v>
      </c>
      <c r="C235" s="12">
        <f t="shared" si="54"/>
        <v>38639</v>
      </c>
      <c r="D235" s="13">
        <f t="shared" si="54"/>
        <v>1.0000000000000002</v>
      </c>
      <c r="E235" s="14">
        <f t="shared" si="54"/>
        <v>241688175.58999997</v>
      </c>
      <c r="F235" s="13">
        <f t="shared" si="54"/>
        <v>1.0000000000000002</v>
      </c>
      <c r="G235" s="15">
        <f t="shared" si="41"/>
        <v>6255.0318483915207</v>
      </c>
    </row>
    <row r="236" spans="1:19" ht="12.75" customHeight="1" x14ac:dyDescent="0.3">
      <c r="A236" s="2" t="s">
        <v>53</v>
      </c>
      <c r="B236" s="11">
        <v>20201</v>
      </c>
      <c r="C236" s="12">
        <f t="shared" si="54"/>
        <v>19432</v>
      </c>
      <c r="D236" s="13">
        <f t="shared" si="54"/>
        <v>1</v>
      </c>
      <c r="E236" s="14">
        <f t="shared" si="54"/>
        <v>138275370.00000003</v>
      </c>
      <c r="F236" s="13">
        <f t="shared" si="54"/>
        <v>0.99999999999999978</v>
      </c>
      <c r="G236" s="15">
        <f t="shared" si="41"/>
        <v>7115.8588925483755</v>
      </c>
    </row>
    <row r="237" spans="1:19" ht="12.75" customHeight="1" x14ac:dyDescent="0.3">
      <c r="A237" s="2" t="s">
        <v>53</v>
      </c>
      <c r="B237" s="11">
        <v>20202</v>
      </c>
      <c r="C237" s="12">
        <f t="shared" si="54"/>
        <v>24560</v>
      </c>
      <c r="D237" s="13">
        <f t="shared" si="54"/>
        <v>1.0000000000000002</v>
      </c>
      <c r="E237" s="14">
        <f t="shared" si="54"/>
        <v>172208347.97000003</v>
      </c>
      <c r="F237" s="13">
        <f t="shared" si="54"/>
        <v>1</v>
      </c>
      <c r="G237" s="15">
        <f t="shared" si="41"/>
        <v>7011.7405525244312</v>
      </c>
    </row>
    <row r="238" spans="1:19" ht="12.75" customHeight="1" x14ac:dyDescent="0.3">
      <c r="A238" s="2" t="s">
        <v>53</v>
      </c>
      <c r="B238" s="11">
        <v>20211</v>
      </c>
      <c r="C238" s="12">
        <f t="shared" si="54"/>
        <v>18313</v>
      </c>
      <c r="D238" s="13">
        <f t="shared" si="54"/>
        <v>1</v>
      </c>
      <c r="E238" s="14">
        <f t="shared" si="54"/>
        <v>121022516.89000002</v>
      </c>
      <c r="F238" s="13">
        <f t="shared" si="54"/>
        <v>0.99999999999999978</v>
      </c>
      <c r="G238" s="15">
        <f t="shared" si="41"/>
        <v>6608.5576852509157</v>
      </c>
    </row>
    <row r="239" spans="1:19" ht="12.75" customHeight="1" x14ac:dyDescent="0.3">
      <c r="A239" s="2" t="s">
        <v>53</v>
      </c>
      <c r="B239" s="11">
        <v>20212</v>
      </c>
      <c r="C239" s="12">
        <f t="shared" si="54"/>
        <v>28416</v>
      </c>
      <c r="D239" s="13">
        <f t="shared" si="54"/>
        <v>1</v>
      </c>
      <c r="E239" s="14">
        <f t="shared" si="54"/>
        <v>187648097.73999998</v>
      </c>
      <c r="F239" s="13">
        <f t="shared" si="54"/>
        <v>1</v>
      </c>
      <c r="G239" s="15">
        <f t="shared" si="41"/>
        <v>6603.6070432150891</v>
      </c>
    </row>
    <row r="240" spans="1:19" ht="12.75" customHeight="1" x14ac:dyDescent="0.3">
      <c r="A240" s="2" t="s">
        <v>53</v>
      </c>
      <c r="B240" s="11">
        <v>20221</v>
      </c>
      <c r="C240" s="12">
        <f t="shared" si="54"/>
        <v>25552</v>
      </c>
      <c r="D240" s="13">
        <f t="shared" si="54"/>
        <v>1</v>
      </c>
      <c r="E240" s="14">
        <f t="shared" si="54"/>
        <v>153977615.56000003</v>
      </c>
      <c r="F240" s="13">
        <f t="shared" si="54"/>
        <v>0.99999999999999989</v>
      </c>
      <c r="G240" s="15">
        <f t="shared" si="41"/>
        <v>6026.0494505322495</v>
      </c>
    </row>
    <row r="241" spans="1:27" ht="12.75" customHeight="1" x14ac:dyDescent="0.3">
      <c r="A241" s="2" t="s">
        <v>53</v>
      </c>
      <c r="B241" s="11">
        <v>20222</v>
      </c>
      <c r="C241" s="12">
        <f t="shared" si="54"/>
        <v>30668</v>
      </c>
      <c r="D241" s="13">
        <f t="shared" si="54"/>
        <v>1</v>
      </c>
      <c r="E241" s="14">
        <f t="shared" si="54"/>
        <v>195588889.11999997</v>
      </c>
      <c r="F241" s="13">
        <f t="shared" si="54"/>
        <v>1.0000000000000002</v>
      </c>
      <c r="G241" s="15">
        <f t="shared" si="41"/>
        <v>6377.6212703795482</v>
      </c>
    </row>
    <row r="242" spans="1:27" ht="12.75" customHeight="1" x14ac:dyDescent="0.3">
      <c r="A242" s="2" t="s">
        <v>53</v>
      </c>
      <c r="B242" s="11">
        <v>20231</v>
      </c>
      <c r="C242" s="12">
        <f t="shared" si="54"/>
        <v>29457</v>
      </c>
      <c r="D242" s="13">
        <f t="shared" si="54"/>
        <v>1</v>
      </c>
      <c r="E242" s="14">
        <f t="shared" si="54"/>
        <v>173865713.60000002</v>
      </c>
      <c r="F242" s="13">
        <f t="shared" si="54"/>
        <v>0.99999999999999978</v>
      </c>
      <c r="G242" s="15">
        <f t="shared" ref="G242:G245" si="55">E242/C242</f>
        <v>5902.3564381980523</v>
      </c>
    </row>
    <row r="243" spans="1:27" ht="12.75" customHeight="1" x14ac:dyDescent="0.3">
      <c r="A243" s="2" t="s">
        <v>53</v>
      </c>
      <c r="B243" s="11">
        <v>20232</v>
      </c>
      <c r="C243" s="12">
        <f t="shared" si="54"/>
        <v>34714</v>
      </c>
      <c r="D243" s="13">
        <f t="shared" si="54"/>
        <v>1</v>
      </c>
      <c r="E243" s="14">
        <f t="shared" si="54"/>
        <v>199832708.91000003</v>
      </c>
      <c r="F243" s="13">
        <f t="shared" si="54"/>
        <v>0.99999999999999989</v>
      </c>
      <c r="G243" s="15">
        <f t="shared" si="55"/>
        <v>5756.5451665034288</v>
      </c>
    </row>
    <row r="244" spans="1:27" ht="12.75" customHeight="1" x14ac:dyDescent="0.3">
      <c r="A244" s="2" t="s">
        <v>53</v>
      </c>
      <c r="B244" s="2">
        <v>20241</v>
      </c>
      <c r="C244" s="12">
        <f t="shared" si="54"/>
        <v>32075</v>
      </c>
      <c r="D244" s="13">
        <f t="shared" si="54"/>
        <v>1</v>
      </c>
      <c r="E244" s="14">
        <f t="shared" si="54"/>
        <v>168227656.19</v>
      </c>
      <c r="F244" s="13">
        <f t="shared" si="54"/>
        <v>1</v>
      </c>
      <c r="G244" s="15">
        <f t="shared" si="55"/>
        <v>5244.8217050662506</v>
      </c>
    </row>
    <row r="245" spans="1:27" ht="12.75" customHeight="1" x14ac:dyDescent="0.3">
      <c r="A245" s="2" t="s">
        <v>53</v>
      </c>
      <c r="B245" s="11">
        <v>20242</v>
      </c>
      <c r="C245" s="12">
        <f t="shared" si="54"/>
        <v>36260</v>
      </c>
      <c r="D245" s="13">
        <f t="shared" si="54"/>
        <v>0.99999999999999989</v>
      </c>
      <c r="E245" s="14">
        <f t="shared" si="54"/>
        <v>177167112.92000002</v>
      </c>
      <c r="F245" s="13">
        <f t="shared" si="54"/>
        <v>1</v>
      </c>
      <c r="G245" s="15">
        <f t="shared" si="55"/>
        <v>4886.0207644787652</v>
      </c>
      <c r="J245" s="3"/>
      <c r="M245" s="3"/>
      <c r="N245" s="16"/>
      <c r="O245" s="16"/>
      <c r="S245" s="3"/>
      <c r="T245" s="16"/>
      <c r="Z245" s="3"/>
      <c r="AA245" s="3"/>
    </row>
    <row r="246" spans="1:27" ht="12.75" customHeight="1" x14ac:dyDescent="0.3">
      <c r="A246" s="2" t="s">
        <v>53</v>
      </c>
      <c r="B246" s="11">
        <v>20251</v>
      </c>
      <c r="C246" s="12">
        <f t="shared" si="54"/>
        <v>32537</v>
      </c>
      <c r="D246" s="13">
        <f t="shared" si="54"/>
        <v>1</v>
      </c>
      <c r="E246" s="14">
        <f t="shared" si="54"/>
        <v>132477713.71999998</v>
      </c>
      <c r="F246" s="13">
        <f t="shared" si="54"/>
        <v>1.0000000000000002</v>
      </c>
      <c r="G246" s="15">
        <f t="shared" ref="G246" si="56">E246/C246</f>
        <v>4071.60198297323</v>
      </c>
    </row>
    <row r="247" spans="1:27" ht="12.75" customHeight="1" x14ac:dyDescent="0.3">
      <c r="A247" s="2" t="s">
        <v>53</v>
      </c>
      <c r="B247" s="11">
        <v>20252</v>
      </c>
      <c r="C247" s="12">
        <f t="shared" si="54"/>
        <v>35040</v>
      </c>
      <c r="D247" s="13">
        <f t="shared" si="54"/>
        <v>1</v>
      </c>
      <c r="E247" s="14">
        <f t="shared" si="54"/>
        <v>104669912.45000002</v>
      </c>
      <c r="F247" s="13">
        <f t="shared" si="54"/>
        <v>0.99999999999999978</v>
      </c>
      <c r="G247" s="15">
        <f t="shared" ref="G247" si="57">E247/C247</f>
        <v>2987.1550356735165</v>
      </c>
      <c r="J247" s="3"/>
      <c r="M247" s="3"/>
      <c r="N247" s="16"/>
      <c r="O247" s="16"/>
      <c r="S247" s="3"/>
      <c r="T247" s="16"/>
      <c r="Z247" s="3"/>
      <c r="AA247" s="3"/>
    </row>
    <row r="248" spans="1:27" ht="12.75" customHeight="1" x14ac:dyDescent="0.3">
      <c r="A248" s="2" t="s">
        <v>53</v>
      </c>
      <c r="B248" s="2">
        <v>20261</v>
      </c>
      <c r="C248" s="12">
        <f t="shared" si="54"/>
        <v>18371</v>
      </c>
      <c r="D248" s="13">
        <f t="shared" si="54"/>
        <v>1</v>
      </c>
      <c r="E248" s="14">
        <f t="shared" si="54"/>
        <v>29305746.770000003</v>
      </c>
      <c r="F248" s="13">
        <f t="shared" si="54"/>
        <v>0.99999999999999989</v>
      </c>
      <c r="G248" s="15">
        <f t="shared" ref="G248" si="58">E248/C248</f>
        <v>1595.2178308203147</v>
      </c>
    </row>
    <row r="249" spans="1:27" ht="12.75" customHeight="1" x14ac:dyDescent="0.3">
      <c r="D249" s="13"/>
      <c r="K249" s="17"/>
      <c r="L249" s="17"/>
      <c r="P249" s="17"/>
      <c r="Q249" s="45"/>
      <c r="R249" s="17"/>
      <c r="S249" s="46"/>
      <c r="Y249" s="17"/>
    </row>
    <row r="250" spans="1:27" ht="12.75" customHeight="1" x14ac:dyDescent="0.3">
      <c r="D250" s="13"/>
      <c r="K250" s="17"/>
      <c r="L250" s="17"/>
      <c r="P250" s="17"/>
      <c r="Q250" s="45"/>
      <c r="R250" s="17"/>
      <c r="S250" s="46"/>
      <c r="Y250" s="17"/>
    </row>
  </sheetData>
  <mergeCells count="1">
    <mergeCell ref="A1:G2"/>
  </mergeCells>
  <conditionalFormatting sqref="A248">
    <cfRule type="expression" dxfId="7" priority="1">
      <formula>MOD(ROW(),2)=1</formula>
    </cfRule>
  </conditionalFormatting>
  <conditionalFormatting sqref="A6:B221 A215:A244">
    <cfRule type="expression" dxfId="6" priority="22">
      <formula>MOD(ROW(),2)=1</formula>
    </cfRule>
  </conditionalFormatting>
  <conditionalFormatting sqref="A245:B247">
    <cfRule type="expression" dxfId="5" priority="2">
      <formula>MOD(ROW(),2)=1</formula>
    </cfRule>
  </conditionalFormatting>
  <conditionalFormatting sqref="B222:B243">
    <cfRule type="expression" dxfId="4" priority="23">
      <formula>MOD(ROW(),2)=1</formula>
    </cfRule>
  </conditionalFormatting>
  <conditionalFormatting sqref="C6:G248">
    <cfRule type="expression" dxfId="3" priority="29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45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40"/>
  <sheetViews>
    <sheetView showGridLines="0" zoomScale="70" zoomScaleNormal="70" workbookViewId="0">
      <selection sqref="A1:G2"/>
    </sheetView>
  </sheetViews>
  <sheetFormatPr defaultColWidth="9.08984375" defaultRowHeight="13" x14ac:dyDescent="0.3"/>
  <cols>
    <col min="1" max="1" width="20.08984375" style="2" customWidth="1"/>
    <col min="2" max="4" width="10.6328125" style="2" customWidth="1"/>
    <col min="5" max="5" width="12.6328125" style="2" customWidth="1"/>
    <col min="6" max="6" width="10.6328125" style="2" customWidth="1"/>
    <col min="7" max="7" width="12.6328125" style="2" customWidth="1"/>
    <col min="8" max="8" width="9.08984375" style="2"/>
    <col min="9" max="10" width="12.08984375" style="2" customWidth="1"/>
    <col min="11" max="12" width="12.08984375" style="3" customWidth="1"/>
    <col min="13" max="13" width="9.08984375" style="2"/>
    <col min="14" max="14" width="12.453125" style="2" customWidth="1"/>
    <col min="15" max="15" width="11.08984375" style="2" customWidth="1"/>
    <col min="16" max="16384" width="9.08984375" style="2"/>
  </cols>
  <sheetData>
    <row r="1" spans="1:15" ht="18.5" customHeight="1" x14ac:dyDescent="0.3">
      <c r="A1" s="48" t="s">
        <v>54</v>
      </c>
      <c r="B1" s="47"/>
      <c r="C1" s="47"/>
      <c r="D1" s="47"/>
      <c r="E1" s="47"/>
      <c r="F1" s="47"/>
      <c r="G1" s="47"/>
    </row>
    <row r="2" spans="1:15" ht="15.5" customHeight="1" x14ac:dyDescent="0.3">
      <c r="A2" s="47"/>
      <c r="B2" s="47"/>
      <c r="C2" s="47"/>
      <c r="D2" s="47"/>
      <c r="E2" s="47"/>
      <c r="F2" s="47"/>
      <c r="G2" s="47"/>
    </row>
    <row r="3" spans="1:15" ht="15.5" x14ac:dyDescent="0.3">
      <c r="A3" s="24"/>
      <c r="B3" s="25"/>
      <c r="C3" s="25"/>
      <c r="D3" s="25"/>
      <c r="E3" s="26"/>
      <c r="F3" s="27"/>
      <c r="G3" s="26"/>
    </row>
    <row r="4" spans="1:15" x14ac:dyDescent="0.3">
      <c r="C4" s="3"/>
      <c r="D4" s="3"/>
      <c r="E4" s="3"/>
      <c r="F4" s="3"/>
    </row>
    <row r="5" spans="1:15" s="9" customFormat="1" ht="39" x14ac:dyDescent="0.35">
      <c r="A5" s="4" t="s">
        <v>55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8" t="s">
        <v>7</v>
      </c>
      <c r="K5" s="10"/>
      <c r="L5" s="10"/>
    </row>
    <row r="6" spans="1:15" s="9" customFormat="1" ht="12.75" customHeight="1" x14ac:dyDescent="0.3">
      <c r="A6" s="37" t="s">
        <v>56</v>
      </c>
      <c r="B6" s="11">
        <v>20131</v>
      </c>
      <c r="C6" s="12">
        <v>15395</v>
      </c>
      <c r="D6" s="13">
        <f t="shared" ref="D6:D32" si="0">C6/C411</f>
        <v>0.56630494758138683</v>
      </c>
      <c r="E6" s="14">
        <v>48600165.049999997</v>
      </c>
      <c r="F6" s="13">
        <f t="shared" ref="F6:F32" si="1">E6/E411</f>
        <v>0.1707755865846067</v>
      </c>
      <c r="G6" s="15">
        <f>E6/C6</f>
        <v>3156.8798343618055</v>
      </c>
      <c r="K6" s="10"/>
      <c r="L6" s="10"/>
      <c r="M6" s="38"/>
      <c r="N6" s="39"/>
      <c r="O6" s="38"/>
    </row>
    <row r="7" spans="1:15" x14ac:dyDescent="0.3">
      <c r="A7" s="2" t="s">
        <v>56</v>
      </c>
      <c r="B7" s="11">
        <v>20132</v>
      </c>
      <c r="C7" s="12">
        <v>18805</v>
      </c>
      <c r="D7" s="13">
        <f t="shared" si="0"/>
        <v>0.5714242304536753</v>
      </c>
      <c r="E7" s="14">
        <v>59519177.189999998</v>
      </c>
      <c r="F7" s="13">
        <f t="shared" si="1"/>
        <v>0.16950801893383563</v>
      </c>
      <c r="G7" s="15">
        <f t="shared" ref="G7:G78" si="2">E7/C7</f>
        <v>3165.0719058760965</v>
      </c>
      <c r="M7" s="38"/>
      <c r="N7" s="39"/>
      <c r="O7" s="38"/>
    </row>
    <row r="8" spans="1:15" x14ac:dyDescent="0.3">
      <c r="A8" s="2" t="s">
        <v>56</v>
      </c>
      <c r="B8" s="11">
        <v>20141</v>
      </c>
      <c r="C8" s="12">
        <v>16799</v>
      </c>
      <c r="D8" s="13">
        <f t="shared" si="0"/>
        <v>0.57350129728253452</v>
      </c>
      <c r="E8" s="14">
        <v>52358512.259999998</v>
      </c>
      <c r="F8" s="13">
        <f t="shared" si="1"/>
        <v>0.16940861333521834</v>
      </c>
      <c r="G8" s="15">
        <f t="shared" si="2"/>
        <v>3116.7636323590687</v>
      </c>
      <c r="M8" s="38"/>
      <c r="N8" s="39"/>
      <c r="O8" s="38"/>
    </row>
    <row r="9" spans="1:15" x14ac:dyDescent="0.3">
      <c r="A9" s="2" t="s">
        <v>56</v>
      </c>
      <c r="B9" s="11">
        <v>20142</v>
      </c>
      <c r="C9" s="12">
        <v>18054</v>
      </c>
      <c r="D9" s="13">
        <f t="shared" si="0"/>
        <v>0.57021034678794769</v>
      </c>
      <c r="E9" s="14">
        <v>59007874.810000002</v>
      </c>
      <c r="F9" s="13">
        <f t="shared" si="1"/>
        <v>0.16179438668658155</v>
      </c>
      <c r="G9" s="15">
        <f t="shared" si="2"/>
        <v>3268.4100371108898</v>
      </c>
      <c r="M9" s="38"/>
      <c r="N9" s="39"/>
      <c r="O9" s="38"/>
    </row>
    <row r="10" spans="1:15" x14ac:dyDescent="0.3">
      <c r="A10" s="2" t="s">
        <v>56</v>
      </c>
      <c r="B10" s="11">
        <v>20151</v>
      </c>
      <c r="C10" s="12">
        <v>17724</v>
      </c>
      <c r="D10" s="13">
        <f t="shared" si="0"/>
        <v>0.56343580125250337</v>
      </c>
      <c r="E10" s="14">
        <v>58959016.560000002</v>
      </c>
      <c r="F10" s="13">
        <f t="shared" si="1"/>
        <v>0.17389598042895557</v>
      </c>
      <c r="G10" s="15">
        <f t="shared" si="2"/>
        <v>3326.5073662830064</v>
      </c>
      <c r="M10" s="38"/>
      <c r="N10" s="39"/>
      <c r="O10" s="38"/>
    </row>
    <row r="11" spans="1:15" x14ac:dyDescent="0.3">
      <c r="A11" s="2" t="s">
        <v>56</v>
      </c>
      <c r="B11" s="11">
        <v>20152</v>
      </c>
      <c r="C11" s="12">
        <v>19991</v>
      </c>
      <c r="D11" s="13">
        <f t="shared" si="0"/>
        <v>0.57025901414879054</v>
      </c>
      <c r="E11" s="14">
        <v>70138506.510000005</v>
      </c>
      <c r="F11" s="13">
        <f t="shared" si="1"/>
        <v>0.16668732139409184</v>
      </c>
      <c r="G11" s="15">
        <f t="shared" si="2"/>
        <v>3508.5041523685663</v>
      </c>
      <c r="M11" s="38"/>
      <c r="N11" s="39"/>
      <c r="O11" s="38"/>
    </row>
    <row r="12" spans="1:15" x14ac:dyDescent="0.3">
      <c r="A12" s="2" t="s">
        <v>56</v>
      </c>
      <c r="B12" s="11">
        <v>20161</v>
      </c>
      <c r="C12" s="12">
        <v>18641</v>
      </c>
      <c r="D12" s="13">
        <f t="shared" si="0"/>
        <v>0.57309312263657886</v>
      </c>
      <c r="E12" s="14">
        <v>63997728.350000001</v>
      </c>
      <c r="F12" s="13">
        <f t="shared" si="1"/>
        <v>0.17012568735745728</v>
      </c>
      <c r="G12" s="15">
        <f t="shared" si="2"/>
        <v>3433.1703422563169</v>
      </c>
      <c r="M12" s="38"/>
      <c r="N12" s="39"/>
      <c r="O12" s="38"/>
    </row>
    <row r="13" spans="1:15" x14ac:dyDescent="0.3">
      <c r="A13" s="2" t="s">
        <v>56</v>
      </c>
      <c r="B13" s="11">
        <v>20162</v>
      </c>
      <c r="C13" s="12">
        <v>21535</v>
      </c>
      <c r="D13" s="13">
        <f t="shared" si="0"/>
        <v>0.56377297240693225</v>
      </c>
      <c r="E13" s="14">
        <v>71550087.25</v>
      </c>
      <c r="F13" s="13">
        <f t="shared" si="1"/>
        <v>0.17363033384058879</v>
      </c>
      <c r="G13" s="15">
        <f t="shared" si="2"/>
        <v>3322.5023101927095</v>
      </c>
      <c r="M13" s="38"/>
      <c r="N13" s="39"/>
      <c r="O13" s="38"/>
    </row>
    <row r="14" spans="1:15" x14ac:dyDescent="0.3">
      <c r="A14" s="2" t="s">
        <v>56</v>
      </c>
      <c r="B14" s="11">
        <v>20171</v>
      </c>
      <c r="C14" s="12">
        <v>18994</v>
      </c>
      <c r="D14" s="13">
        <f t="shared" si="0"/>
        <v>0.56502855782960493</v>
      </c>
      <c r="E14" s="14">
        <v>60984697.659999996</v>
      </c>
      <c r="F14" s="13">
        <f t="shared" si="1"/>
        <v>0.17952676651919564</v>
      </c>
      <c r="G14" s="15">
        <f t="shared" si="2"/>
        <v>3210.7348457407602</v>
      </c>
      <c r="M14" s="38"/>
      <c r="N14" s="39"/>
      <c r="O14" s="38"/>
    </row>
    <row r="15" spans="1:15" x14ac:dyDescent="0.3">
      <c r="A15" s="2" t="s">
        <v>56</v>
      </c>
      <c r="B15" s="11">
        <v>20172</v>
      </c>
      <c r="C15" s="12">
        <v>21447</v>
      </c>
      <c r="D15" s="13">
        <f t="shared" si="0"/>
        <v>0.55053007161742429</v>
      </c>
      <c r="E15" s="14">
        <v>69299771.959999993</v>
      </c>
      <c r="F15" s="13">
        <f t="shared" si="1"/>
        <v>0.17445382337717566</v>
      </c>
      <c r="G15" s="15">
        <f t="shared" si="2"/>
        <v>3231.2105170886366</v>
      </c>
      <c r="M15" s="38"/>
      <c r="N15" s="39"/>
      <c r="O15" s="38"/>
    </row>
    <row r="16" spans="1:15" x14ac:dyDescent="0.3">
      <c r="A16" s="37" t="s">
        <v>56</v>
      </c>
      <c r="B16" s="11">
        <v>20181</v>
      </c>
      <c r="C16" s="12">
        <v>18786</v>
      </c>
      <c r="D16" s="13">
        <f t="shared" si="0"/>
        <v>0.55450278933852826</v>
      </c>
      <c r="E16" s="14">
        <v>62098539.119999997</v>
      </c>
      <c r="F16" s="13">
        <f t="shared" si="1"/>
        <v>0.18233752143785847</v>
      </c>
      <c r="G16" s="15">
        <f t="shared" si="2"/>
        <v>3305.5753816671991</v>
      </c>
      <c r="M16" s="38"/>
      <c r="N16" s="39"/>
      <c r="O16" s="38"/>
    </row>
    <row r="17" spans="1:15" x14ac:dyDescent="0.3">
      <c r="A17" s="2" t="s">
        <v>56</v>
      </c>
      <c r="B17" s="11">
        <v>20182</v>
      </c>
      <c r="C17" s="12">
        <v>21234</v>
      </c>
      <c r="D17" s="13">
        <f t="shared" si="0"/>
        <v>0.55262336039975013</v>
      </c>
      <c r="E17" s="14">
        <v>68649165.739999995</v>
      </c>
      <c r="F17" s="13">
        <f t="shared" si="1"/>
        <v>0.17457307454682935</v>
      </c>
      <c r="G17" s="15">
        <f t="shared" si="2"/>
        <v>3232.9832221908259</v>
      </c>
      <c r="M17" s="38"/>
      <c r="N17" s="39"/>
      <c r="O17" s="38"/>
    </row>
    <row r="18" spans="1:15" x14ac:dyDescent="0.3">
      <c r="A18" s="2" t="s">
        <v>56</v>
      </c>
      <c r="B18" s="11">
        <v>20191</v>
      </c>
      <c r="C18" s="12">
        <v>18924</v>
      </c>
      <c r="D18" s="13">
        <f t="shared" si="0"/>
        <v>0.55425709515859767</v>
      </c>
      <c r="E18" s="14">
        <v>60858423.600000001</v>
      </c>
      <c r="F18" s="13">
        <f t="shared" si="1"/>
        <v>0.17511446776902717</v>
      </c>
      <c r="G18" s="15">
        <f t="shared" si="2"/>
        <v>3215.9386810399492</v>
      </c>
      <c r="M18" s="38"/>
      <c r="N18" s="39"/>
      <c r="O18" s="38"/>
    </row>
    <row r="19" spans="1:15" x14ac:dyDescent="0.3">
      <c r="A19" s="2" t="s">
        <v>56</v>
      </c>
      <c r="B19" s="11">
        <v>20192</v>
      </c>
      <c r="C19" s="12">
        <v>21046</v>
      </c>
      <c r="D19" s="13">
        <f t="shared" si="0"/>
        <v>0.53875691173458939</v>
      </c>
      <c r="E19" s="14">
        <v>66623962.460000001</v>
      </c>
      <c r="F19" s="13">
        <f t="shared" si="1"/>
        <v>0.16872204673791483</v>
      </c>
      <c r="G19" s="15">
        <f t="shared" si="2"/>
        <v>3165.6353919984795</v>
      </c>
      <c r="M19" s="38"/>
      <c r="N19" s="39"/>
      <c r="O19" s="38"/>
    </row>
    <row r="20" spans="1:15" x14ac:dyDescent="0.3">
      <c r="A20" s="2" t="s">
        <v>56</v>
      </c>
      <c r="B20" s="11">
        <v>20201</v>
      </c>
      <c r="C20" s="12">
        <v>10508</v>
      </c>
      <c r="D20" s="13">
        <f t="shared" si="0"/>
        <v>0.53462223352836424</v>
      </c>
      <c r="E20" s="14">
        <v>35842482.869999997</v>
      </c>
      <c r="F20" s="13">
        <f t="shared" si="1"/>
        <v>0.15548272090591334</v>
      </c>
      <c r="G20" s="15">
        <f t="shared" si="2"/>
        <v>3410.9709621240959</v>
      </c>
      <c r="M20" s="38"/>
      <c r="N20" s="39"/>
      <c r="O20" s="38"/>
    </row>
    <row r="21" spans="1:15" x14ac:dyDescent="0.3">
      <c r="A21" s="2" t="s">
        <v>56</v>
      </c>
      <c r="B21" s="11">
        <v>20202</v>
      </c>
      <c r="C21" s="12">
        <v>12993</v>
      </c>
      <c r="D21" s="13">
        <f t="shared" si="0"/>
        <v>0.52361570081405662</v>
      </c>
      <c r="E21" s="14">
        <v>46091798.649999999</v>
      </c>
      <c r="F21" s="13">
        <f t="shared" si="1"/>
        <v>0.1614078248437272</v>
      </c>
      <c r="G21" s="15">
        <f t="shared" si="2"/>
        <v>3547.4331293773571</v>
      </c>
      <c r="M21" s="38"/>
      <c r="N21" s="39"/>
      <c r="O21" s="38"/>
    </row>
    <row r="22" spans="1:15" x14ac:dyDescent="0.3">
      <c r="A22" s="2" t="s">
        <v>56</v>
      </c>
      <c r="B22" s="11">
        <v>20211</v>
      </c>
      <c r="C22" s="12">
        <v>9402</v>
      </c>
      <c r="D22" s="13">
        <f t="shared" si="0"/>
        <v>0.50807889759524449</v>
      </c>
      <c r="E22" s="14">
        <v>31378433.989999998</v>
      </c>
      <c r="F22" s="13">
        <f t="shared" si="1"/>
        <v>0.15505022657234097</v>
      </c>
      <c r="G22" s="15">
        <f t="shared" si="2"/>
        <v>3337.4211859178895</v>
      </c>
      <c r="M22" s="38"/>
      <c r="N22" s="39"/>
      <c r="O22" s="38"/>
    </row>
    <row r="23" spans="1:15" x14ac:dyDescent="0.3">
      <c r="A23" s="2" t="s">
        <v>56</v>
      </c>
      <c r="B23" s="11">
        <v>20212</v>
      </c>
      <c r="C23" s="12">
        <v>14986</v>
      </c>
      <c r="D23" s="13">
        <f t="shared" si="0"/>
        <v>0.52119778805689843</v>
      </c>
      <c r="E23" s="14">
        <v>48980704.490000002</v>
      </c>
      <c r="F23" s="13">
        <f t="shared" si="1"/>
        <v>0.15590304737469876</v>
      </c>
      <c r="G23" s="15">
        <f t="shared" si="2"/>
        <v>3268.4308347791275</v>
      </c>
      <c r="M23" s="38"/>
      <c r="N23" s="39"/>
      <c r="O23" s="38"/>
    </row>
    <row r="24" spans="1:15" x14ac:dyDescent="0.3">
      <c r="A24" s="2" t="s">
        <v>56</v>
      </c>
      <c r="B24" s="11">
        <v>20221</v>
      </c>
      <c r="C24" s="12">
        <v>13316</v>
      </c>
      <c r="D24" s="13">
        <f t="shared" si="0"/>
        <v>0.5150460276939739</v>
      </c>
      <c r="E24" s="14">
        <v>42947767.25</v>
      </c>
      <c r="F24" s="13">
        <f t="shared" si="1"/>
        <v>0.16743287226528772</v>
      </c>
      <c r="G24" s="15">
        <f t="shared" si="2"/>
        <v>3225.2754017723041</v>
      </c>
      <c r="M24" s="38"/>
      <c r="N24" s="39"/>
      <c r="O24" s="38"/>
    </row>
    <row r="25" spans="1:15" x14ac:dyDescent="0.3">
      <c r="A25" s="2" t="s">
        <v>56</v>
      </c>
      <c r="B25" s="11">
        <v>20222</v>
      </c>
      <c r="C25" s="12">
        <v>16186</v>
      </c>
      <c r="D25" s="13">
        <f t="shared" si="0"/>
        <v>0.52211218992935715</v>
      </c>
      <c r="E25" s="14">
        <v>53332455.68</v>
      </c>
      <c r="F25" s="13">
        <f t="shared" si="1"/>
        <v>0.16308880609396847</v>
      </c>
      <c r="G25" s="15">
        <f t="shared" si="2"/>
        <v>3294.9744025701225</v>
      </c>
      <c r="M25" s="38"/>
      <c r="N25" s="39"/>
      <c r="O25" s="38"/>
    </row>
    <row r="26" spans="1:15" x14ac:dyDescent="0.3">
      <c r="A26" s="2" t="s">
        <v>56</v>
      </c>
      <c r="B26" s="11">
        <v>20231</v>
      </c>
      <c r="C26" s="12">
        <v>15598</v>
      </c>
      <c r="D26" s="13">
        <f t="shared" si="0"/>
        <v>0.52481410450523203</v>
      </c>
      <c r="E26" s="14">
        <v>49838175.890000001</v>
      </c>
      <c r="F26" s="13">
        <f t="shared" si="1"/>
        <v>0.17611035531816421</v>
      </c>
      <c r="G26" s="15">
        <f t="shared" si="2"/>
        <v>3195.1645012181048</v>
      </c>
      <c r="M26" s="38"/>
      <c r="N26" s="39"/>
      <c r="O26" s="38"/>
    </row>
    <row r="27" spans="1:15" x14ac:dyDescent="0.3">
      <c r="A27" s="2" t="s">
        <v>56</v>
      </c>
      <c r="B27" s="11">
        <v>20232</v>
      </c>
      <c r="C27" s="12">
        <v>17695</v>
      </c>
      <c r="D27" s="13">
        <f t="shared" si="0"/>
        <v>0.5050231177578629</v>
      </c>
      <c r="E27" s="14">
        <v>58016895.469999999</v>
      </c>
      <c r="F27" s="13">
        <f t="shared" si="1"/>
        <v>0.18127547597151486</v>
      </c>
      <c r="G27" s="15">
        <f t="shared" si="2"/>
        <v>3278.7168957332578</v>
      </c>
      <c r="M27" s="38"/>
      <c r="N27" s="39"/>
      <c r="O27" s="38"/>
    </row>
    <row r="28" spans="1:15" x14ac:dyDescent="0.3">
      <c r="A28" s="2" t="s">
        <v>56</v>
      </c>
      <c r="B28" s="11">
        <v>20241</v>
      </c>
      <c r="C28" s="12">
        <v>16351</v>
      </c>
      <c r="D28" s="13">
        <f t="shared" si="0"/>
        <v>0.50570624439427214</v>
      </c>
      <c r="E28" s="14">
        <v>51249821.109999999</v>
      </c>
      <c r="F28" s="13">
        <f t="shared" si="1"/>
        <v>0.19597421088571659</v>
      </c>
      <c r="G28" s="15">
        <f t="shared" si="2"/>
        <v>3134.3539300348602</v>
      </c>
      <c r="M28" s="38"/>
      <c r="N28" s="39"/>
      <c r="O28" s="38"/>
    </row>
    <row r="29" spans="1:15" x14ac:dyDescent="0.3">
      <c r="A29" s="2" t="s">
        <v>56</v>
      </c>
      <c r="B29" s="11">
        <v>20242</v>
      </c>
      <c r="C29" s="12">
        <v>18383</v>
      </c>
      <c r="D29" s="13">
        <f t="shared" si="0"/>
        <v>0.50309250136836348</v>
      </c>
      <c r="E29" s="14">
        <v>54621611</v>
      </c>
      <c r="F29" s="13">
        <f t="shared" si="1"/>
        <v>0.20236181794855176</v>
      </c>
      <c r="G29" s="15">
        <f t="shared" si="2"/>
        <v>2971.3110482511015</v>
      </c>
      <c r="M29" s="38"/>
      <c r="N29" s="39"/>
      <c r="O29" s="38"/>
    </row>
    <row r="30" spans="1:15" x14ac:dyDescent="0.3">
      <c r="A30" s="2" t="s">
        <v>56</v>
      </c>
      <c r="B30" s="11">
        <v>20251</v>
      </c>
      <c r="C30" s="12">
        <v>16110</v>
      </c>
      <c r="D30" s="13">
        <f t="shared" si="0"/>
        <v>0.49139824304538798</v>
      </c>
      <c r="E30" s="14">
        <v>43743814.079999998</v>
      </c>
      <c r="F30" s="13">
        <f t="shared" si="1"/>
        <v>0.22511123768770647</v>
      </c>
      <c r="G30" s="15">
        <f t="shared" ref="G30" si="3">E30/C30</f>
        <v>2715.3205512104282</v>
      </c>
      <c r="M30" s="38"/>
      <c r="N30" s="39"/>
      <c r="O30" s="38"/>
    </row>
    <row r="31" spans="1:15" x14ac:dyDescent="0.3">
      <c r="A31" s="2" t="s">
        <v>56</v>
      </c>
      <c r="B31" s="11">
        <v>20252</v>
      </c>
      <c r="C31" s="12">
        <v>15975</v>
      </c>
      <c r="D31" s="13">
        <f t="shared" si="0"/>
        <v>0.45190947666195191</v>
      </c>
      <c r="E31" s="14">
        <v>34764392.009999998</v>
      </c>
      <c r="F31" s="13">
        <f t="shared" si="1"/>
        <v>0.2527810118116422</v>
      </c>
      <c r="G31" s="15">
        <f t="shared" ref="G31" si="4">E31/C31</f>
        <v>2176.1747737089199</v>
      </c>
      <c r="M31" s="38"/>
      <c r="N31" s="39"/>
      <c r="O31" s="38"/>
    </row>
    <row r="32" spans="1:15" x14ac:dyDescent="0.3">
      <c r="A32" s="2" t="s">
        <v>56</v>
      </c>
      <c r="B32" s="11">
        <v>20261</v>
      </c>
      <c r="C32" s="12">
        <v>7623</v>
      </c>
      <c r="D32" s="13">
        <f t="shared" si="0"/>
        <v>0.40545715653422693</v>
      </c>
      <c r="E32" s="14">
        <v>10415479.42</v>
      </c>
      <c r="F32" s="13">
        <f t="shared" si="1"/>
        <v>0.33318805765755893</v>
      </c>
      <c r="G32" s="15">
        <f t="shared" ref="G32" si="5">E32/C32</f>
        <v>1366.322893873803</v>
      </c>
      <c r="M32" s="38"/>
      <c r="N32" s="39"/>
      <c r="O32" s="38"/>
    </row>
    <row r="33" spans="1:15" x14ac:dyDescent="0.3">
      <c r="A33" s="2" t="s">
        <v>57</v>
      </c>
      <c r="B33" s="11">
        <v>20131</v>
      </c>
      <c r="C33" s="12">
        <v>4861</v>
      </c>
      <c r="D33" s="13">
        <f t="shared" ref="D33:D59" si="6">C33/C411</f>
        <v>0.17881184476733492</v>
      </c>
      <c r="E33" s="14">
        <v>10345274.300000001</v>
      </c>
      <c r="F33" s="13">
        <f t="shared" ref="F33:F59" si="7">E33/E411</f>
        <v>3.635214582385779E-2</v>
      </c>
      <c r="G33" s="15">
        <f t="shared" si="2"/>
        <v>2128.2193581567581</v>
      </c>
      <c r="M33" s="38"/>
      <c r="N33" s="39"/>
      <c r="O33" s="38"/>
    </row>
    <row r="34" spans="1:15" x14ac:dyDescent="0.3">
      <c r="A34" s="2" t="s">
        <v>57</v>
      </c>
      <c r="B34" s="11">
        <v>20132</v>
      </c>
      <c r="C34" s="12">
        <v>6067</v>
      </c>
      <c r="D34" s="13">
        <f t="shared" si="6"/>
        <v>0.18435686286426206</v>
      </c>
      <c r="E34" s="14">
        <v>12747741.84</v>
      </c>
      <c r="F34" s="13">
        <f t="shared" si="7"/>
        <v>3.6305012387527071E-2</v>
      </c>
      <c r="G34" s="15">
        <f t="shared" si="2"/>
        <v>2101.1606790835667</v>
      </c>
      <c r="M34" s="38"/>
      <c r="N34" s="39"/>
      <c r="O34" s="38"/>
    </row>
    <row r="35" spans="1:15" x14ac:dyDescent="0.3">
      <c r="A35" s="2" t="s">
        <v>57</v>
      </c>
      <c r="B35" s="11">
        <v>20141</v>
      </c>
      <c r="C35" s="12">
        <v>5217</v>
      </c>
      <c r="D35" s="13">
        <f t="shared" si="6"/>
        <v>0.1781032363785334</v>
      </c>
      <c r="E35" s="14">
        <v>10527636.279999999</v>
      </c>
      <c r="F35" s="13">
        <f t="shared" si="7"/>
        <v>3.4062699395201193E-2</v>
      </c>
      <c r="G35" s="15">
        <f t="shared" si="2"/>
        <v>2017.9482997891507</v>
      </c>
      <c r="M35" s="38"/>
      <c r="N35" s="39"/>
      <c r="O35" s="38"/>
    </row>
    <row r="36" spans="1:15" x14ac:dyDescent="0.3">
      <c r="A36" s="2" t="s">
        <v>57</v>
      </c>
      <c r="B36" s="11">
        <v>20142</v>
      </c>
      <c r="C36" s="12">
        <v>5766</v>
      </c>
      <c r="D36" s="13">
        <f t="shared" si="6"/>
        <v>0.18211104794390753</v>
      </c>
      <c r="E36" s="14">
        <v>11671746.6</v>
      </c>
      <c r="F36" s="13">
        <f t="shared" si="7"/>
        <v>3.2002899422979465E-2</v>
      </c>
      <c r="G36" s="15">
        <f t="shared" si="2"/>
        <v>2024.2363163371488</v>
      </c>
      <c r="M36" s="38"/>
      <c r="N36" s="39"/>
      <c r="O36" s="38"/>
    </row>
    <row r="37" spans="1:15" x14ac:dyDescent="0.3">
      <c r="A37" s="2" t="s">
        <v>57</v>
      </c>
      <c r="B37" s="11">
        <v>20151</v>
      </c>
      <c r="C37" s="12">
        <v>5753</v>
      </c>
      <c r="D37" s="13">
        <f t="shared" si="6"/>
        <v>0.18288457259115617</v>
      </c>
      <c r="E37" s="14">
        <v>11789936.119999999</v>
      </c>
      <c r="F37" s="13">
        <f t="shared" si="7"/>
        <v>3.4773688918229066E-2</v>
      </c>
      <c r="G37" s="15">
        <f t="shared" si="2"/>
        <v>2049.3544446375804</v>
      </c>
      <c r="M37" s="38"/>
      <c r="N37" s="39"/>
      <c r="O37" s="38"/>
    </row>
    <row r="38" spans="1:15" x14ac:dyDescent="0.3">
      <c r="A38" s="2" t="s">
        <v>57</v>
      </c>
      <c r="B38" s="11">
        <v>20152</v>
      </c>
      <c r="C38" s="12">
        <v>6485</v>
      </c>
      <c r="D38" s="13">
        <f t="shared" si="6"/>
        <v>0.18498973071656777</v>
      </c>
      <c r="E38" s="14">
        <v>13173100.99</v>
      </c>
      <c r="F38" s="13">
        <f t="shared" si="7"/>
        <v>3.130646812623384E-2</v>
      </c>
      <c r="G38" s="15">
        <f t="shared" si="2"/>
        <v>2031.3185797995375</v>
      </c>
      <c r="M38" s="38"/>
      <c r="N38" s="39"/>
      <c r="O38" s="38"/>
    </row>
    <row r="39" spans="1:15" x14ac:dyDescent="0.3">
      <c r="A39" s="2" t="s">
        <v>57</v>
      </c>
      <c r="B39" s="11">
        <v>20161</v>
      </c>
      <c r="C39" s="12">
        <v>6160</v>
      </c>
      <c r="D39" s="13">
        <f t="shared" si="6"/>
        <v>0.18938112952316538</v>
      </c>
      <c r="E39" s="14">
        <v>12972418.15</v>
      </c>
      <c r="F39" s="13">
        <f t="shared" si="7"/>
        <v>3.4484685806150252E-2</v>
      </c>
      <c r="G39" s="15">
        <f t="shared" si="2"/>
        <v>2105.9120373376622</v>
      </c>
      <c r="M39" s="38"/>
      <c r="N39" s="39"/>
      <c r="O39" s="38"/>
    </row>
    <row r="40" spans="1:15" x14ac:dyDescent="0.3">
      <c r="A40" s="2" t="s">
        <v>57</v>
      </c>
      <c r="B40" s="11">
        <v>20162</v>
      </c>
      <c r="C40" s="12">
        <v>7038</v>
      </c>
      <c r="D40" s="13">
        <f t="shared" si="6"/>
        <v>0.18425048431855071</v>
      </c>
      <c r="E40" s="14">
        <v>14517573.9</v>
      </c>
      <c r="F40" s="13">
        <f t="shared" si="7"/>
        <v>3.5229743242729844E-2</v>
      </c>
      <c r="G40" s="15">
        <f t="shared" si="2"/>
        <v>2062.7413895993182</v>
      </c>
      <c r="M40" s="38"/>
      <c r="N40" s="39"/>
      <c r="O40" s="38"/>
    </row>
    <row r="41" spans="1:15" x14ac:dyDescent="0.3">
      <c r="A41" s="2" t="s">
        <v>57</v>
      </c>
      <c r="B41" s="11">
        <v>20171</v>
      </c>
      <c r="C41" s="12">
        <v>6123</v>
      </c>
      <c r="D41" s="13">
        <f t="shared" si="6"/>
        <v>0.18214540694907186</v>
      </c>
      <c r="E41" s="14">
        <v>12596764.449999999</v>
      </c>
      <c r="F41" s="13">
        <f t="shared" si="7"/>
        <v>3.7082357986268216E-2</v>
      </c>
      <c r="G41" s="15">
        <f t="shared" si="2"/>
        <v>2057.2863710599377</v>
      </c>
      <c r="M41" s="38"/>
      <c r="N41" s="39"/>
      <c r="O41" s="38"/>
    </row>
    <row r="42" spans="1:15" x14ac:dyDescent="0.3">
      <c r="A42" s="2" t="s">
        <v>57</v>
      </c>
      <c r="B42" s="11">
        <v>20172</v>
      </c>
      <c r="C42" s="12">
        <v>6583</v>
      </c>
      <c r="D42" s="13">
        <f t="shared" si="6"/>
        <v>0.16898118438278101</v>
      </c>
      <c r="E42" s="14">
        <v>13746295.699999999</v>
      </c>
      <c r="F42" s="13">
        <f t="shared" si="7"/>
        <v>3.4604642617329463E-2</v>
      </c>
      <c r="G42" s="15">
        <f t="shared" si="2"/>
        <v>2088.1506456023089</v>
      </c>
      <c r="M42" s="38"/>
      <c r="N42" s="39"/>
      <c r="O42" s="38"/>
    </row>
    <row r="43" spans="1:15" x14ac:dyDescent="0.3">
      <c r="A43" s="2" t="s">
        <v>57</v>
      </c>
      <c r="B43" s="11">
        <v>20181</v>
      </c>
      <c r="C43" s="12">
        <v>5645</v>
      </c>
      <c r="D43" s="13">
        <f t="shared" si="6"/>
        <v>0.16662239145193186</v>
      </c>
      <c r="E43" s="14">
        <v>12030664.33</v>
      </c>
      <c r="F43" s="13">
        <f t="shared" si="7"/>
        <v>3.5325171030900319E-2</v>
      </c>
      <c r="G43" s="15">
        <f t="shared" si="2"/>
        <v>2131.2071443755535</v>
      </c>
      <c r="M43" s="38"/>
      <c r="N43" s="39"/>
      <c r="O43" s="38"/>
    </row>
    <row r="44" spans="1:15" x14ac:dyDescent="0.3">
      <c r="A44" s="2" t="s">
        <v>57</v>
      </c>
      <c r="B44" s="11">
        <v>20182</v>
      </c>
      <c r="C44" s="12">
        <v>6296</v>
      </c>
      <c r="D44" s="13">
        <f t="shared" si="6"/>
        <v>0.16385592338122007</v>
      </c>
      <c r="E44" s="14">
        <v>13362679.529999999</v>
      </c>
      <c r="F44" s="13">
        <f t="shared" si="7"/>
        <v>3.3980952639266274E-2</v>
      </c>
      <c r="G44" s="15">
        <f t="shared" si="2"/>
        <v>2122.4078033672172</v>
      </c>
      <c r="M44" s="38"/>
      <c r="N44" s="39"/>
      <c r="O44" s="38"/>
    </row>
    <row r="45" spans="1:15" x14ac:dyDescent="0.3">
      <c r="A45" s="2" t="s">
        <v>57</v>
      </c>
      <c r="B45" s="11">
        <v>20191</v>
      </c>
      <c r="C45" s="12">
        <v>5465</v>
      </c>
      <c r="D45" s="13">
        <f t="shared" si="6"/>
        <v>0.16006209179041092</v>
      </c>
      <c r="E45" s="14">
        <v>11792453.99</v>
      </c>
      <c r="F45" s="13">
        <f t="shared" si="7"/>
        <v>3.3931692311359687E-2</v>
      </c>
      <c r="G45" s="15">
        <f t="shared" si="2"/>
        <v>2157.8140878316563</v>
      </c>
      <c r="M45" s="38"/>
      <c r="N45" s="39"/>
      <c r="O45" s="38"/>
    </row>
    <row r="46" spans="1:15" x14ac:dyDescent="0.3">
      <c r="A46" s="2" t="s">
        <v>57</v>
      </c>
      <c r="B46" s="11">
        <v>20192</v>
      </c>
      <c r="C46" s="12">
        <v>5945</v>
      </c>
      <c r="D46" s="13">
        <f t="shared" si="6"/>
        <v>0.15218615605160762</v>
      </c>
      <c r="E46" s="14">
        <v>12916122.23</v>
      </c>
      <c r="F46" s="13">
        <f t="shared" si="7"/>
        <v>3.2709471158684979E-2</v>
      </c>
      <c r="G46" s="15">
        <f t="shared" si="2"/>
        <v>2172.6025618166527</v>
      </c>
      <c r="M46" s="38"/>
      <c r="N46" s="39"/>
      <c r="O46" s="38"/>
    </row>
    <row r="47" spans="1:15" x14ac:dyDescent="0.3">
      <c r="A47" s="2" t="s">
        <v>57</v>
      </c>
      <c r="B47" s="11">
        <v>20201</v>
      </c>
      <c r="C47" s="12">
        <v>3214</v>
      </c>
      <c r="D47" s="13">
        <f t="shared" si="6"/>
        <v>0.16352073263800559</v>
      </c>
      <c r="E47" s="14">
        <v>7148146.4699999997</v>
      </c>
      <c r="F47" s="13">
        <f t="shared" si="7"/>
        <v>3.1008266548404984E-2</v>
      </c>
      <c r="G47" s="15">
        <f t="shared" si="2"/>
        <v>2224.0654853764777</v>
      </c>
      <c r="M47" s="38"/>
      <c r="N47" s="39"/>
      <c r="O47" s="38"/>
    </row>
    <row r="48" spans="1:15" x14ac:dyDescent="0.3">
      <c r="A48" s="2" t="s">
        <v>57</v>
      </c>
      <c r="B48" s="11">
        <v>20202</v>
      </c>
      <c r="C48" s="12">
        <v>4110</v>
      </c>
      <c r="D48" s="13">
        <f t="shared" si="6"/>
        <v>0.16563230434432175</v>
      </c>
      <c r="E48" s="14">
        <v>9232171.0700000003</v>
      </c>
      <c r="F48" s="13">
        <f t="shared" si="7"/>
        <v>3.2329930587204056E-2</v>
      </c>
      <c r="G48" s="15">
        <f t="shared" si="2"/>
        <v>2246.2703333333334</v>
      </c>
      <c r="M48" s="38"/>
      <c r="N48" s="39"/>
      <c r="O48" s="38"/>
    </row>
    <row r="49" spans="1:15" x14ac:dyDescent="0.3">
      <c r="A49" s="2" t="s">
        <v>57</v>
      </c>
      <c r="B49" s="11">
        <v>20211</v>
      </c>
      <c r="C49" s="12">
        <v>3186</v>
      </c>
      <c r="D49" s="13">
        <f t="shared" si="6"/>
        <v>0.17216968386922454</v>
      </c>
      <c r="E49" s="14">
        <v>6999268.5700000003</v>
      </c>
      <c r="F49" s="13">
        <f t="shared" si="7"/>
        <v>3.4585479248741981E-2</v>
      </c>
      <c r="G49" s="15">
        <f t="shared" si="2"/>
        <v>2196.8827903327056</v>
      </c>
      <c r="M49" s="38"/>
      <c r="N49" s="39"/>
      <c r="O49" s="38"/>
    </row>
    <row r="50" spans="1:15" x14ac:dyDescent="0.3">
      <c r="A50" s="2" t="s">
        <v>57</v>
      </c>
      <c r="B50" s="11">
        <v>20212</v>
      </c>
      <c r="C50" s="12">
        <v>5116</v>
      </c>
      <c r="D50" s="13">
        <f t="shared" si="6"/>
        <v>0.17792925955552463</v>
      </c>
      <c r="E50" s="14">
        <v>10827550.560000001</v>
      </c>
      <c r="F50" s="13">
        <f t="shared" si="7"/>
        <v>3.4463533048044698E-2</v>
      </c>
      <c r="G50" s="15">
        <f t="shared" si="2"/>
        <v>2116.4094136043786</v>
      </c>
      <c r="M50" s="38"/>
      <c r="N50" s="39"/>
      <c r="O50" s="38"/>
    </row>
    <row r="51" spans="1:15" x14ac:dyDescent="0.3">
      <c r="A51" s="2" t="s">
        <v>57</v>
      </c>
      <c r="B51" s="11">
        <v>20221</v>
      </c>
      <c r="C51" s="12">
        <v>4642</v>
      </c>
      <c r="D51" s="13">
        <f t="shared" si="6"/>
        <v>0.1795466852324592</v>
      </c>
      <c r="E51" s="14">
        <v>9974318.8300000001</v>
      </c>
      <c r="F51" s="13">
        <f t="shared" si="7"/>
        <v>3.8885114582915693E-2</v>
      </c>
      <c r="G51" s="15">
        <f t="shared" si="2"/>
        <v>2148.711510124946</v>
      </c>
      <c r="M51" s="38"/>
      <c r="N51" s="39"/>
      <c r="O51" s="38"/>
    </row>
    <row r="52" spans="1:15" x14ac:dyDescent="0.3">
      <c r="A52" s="2" t="s">
        <v>57</v>
      </c>
      <c r="B52" s="11">
        <v>20222</v>
      </c>
      <c r="C52" s="12">
        <v>5696</v>
      </c>
      <c r="D52" s="13">
        <f t="shared" si="6"/>
        <v>0.18373600851585434</v>
      </c>
      <c r="E52" s="14">
        <v>12360575.26</v>
      </c>
      <c r="F52" s="13">
        <f t="shared" si="7"/>
        <v>3.779821191590111E-2</v>
      </c>
      <c r="G52" s="15">
        <f t="shared" si="2"/>
        <v>2170.0448139044943</v>
      </c>
      <c r="M52" s="38"/>
      <c r="N52" s="39"/>
      <c r="O52" s="38"/>
    </row>
    <row r="53" spans="1:15" x14ac:dyDescent="0.3">
      <c r="A53" s="2" t="s">
        <v>57</v>
      </c>
      <c r="B53" s="11">
        <v>20231</v>
      </c>
      <c r="C53" s="12">
        <v>5414</v>
      </c>
      <c r="D53" s="13">
        <f t="shared" si="6"/>
        <v>0.1821607617509505</v>
      </c>
      <c r="E53" s="14">
        <v>11320811.560000001</v>
      </c>
      <c r="F53" s="13">
        <f t="shared" si="7"/>
        <v>4.0003714235488666E-2</v>
      </c>
      <c r="G53" s="15">
        <f t="shared" si="2"/>
        <v>2091.0254082009606</v>
      </c>
      <c r="M53" s="38"/>
      <c r="N53" s="39"/>
      <c r="O53" s="38"/>
    </row>
    <row r="54" spans="1:15" x14ac:dyDescent="0.3">
      <c r="A54" s="2" t="s">
        <v>57</v>
      </c>
      <c r="B54" s="11">
        <v>20232</v>
      </c>
      <c r="C54" s="12">
        <v>6558</v>
      </c>
      <c r="D54" s="13">
        <f t="shared" si="6"/>
        <v>0.1871682173640048</v>
      </c>
      <c r="E54" s="14">
        <v>13534638.279999999</v>
      </c>
      <c r="F54" s="13">
        <f t="shared" si="7"/>
        <v>4.2289370646831081E-2</v>
      </c>
      <c r="G54" s="15">
        <f t="shared" si="2"/>
        <v>2063.8362732540409</v>
      </c>
      <c r="M54" s="38"/>
      <c r="N54" s="39"/>
      <c r="O54" s="38"/>
    </row>
    <row r="55" spans="1:15" x14ac:dyDescent="0.3">
      <c r="A55" s="2" t="s">
        <v>57</v>
      </c>
      <c r="B55" s="11">
        <v>20241</v>
      </c>
      <c r="C55" s="12">
        <v>5787</v>
      </c>
      <c r="D55" s="13">
        <f t="shared" si="6"/>
        <v>0.1789812266105836</v>
      </c>
      <c r="E55" s="14">
        <v>11522977.99</v>
      </c>
      <c r="F55" s="13">
        <f t="shared" si="7"/>
        <v>4.4062720019974931E-2</v>
      </c>
      <c r="G55" s="15">
        <f>E55/C55</f>
        <v>1991.1833402453776</v>
      </c>
      <c r="M55" s="38"/>
      <c r="N55" s="39"/>
      <c r="O55" s="38"/>
    </row>
    <row r="56" spans="1:15" x14ac:dyDescent="0.3">
      <c r="A56" s="2" t="s">
        <v>57</v>
      </c>
      <c r="B56" s="11">
        <v>20242</v>
      </c>
      <c r="C56" s="12">
        <v>6409</v>
      </c>
      <c r="D56" s="13">
        <f t="shared" si="6"/>
        <v>0.17539682539682538</v>
      </c>
      <c r="E56" s="14">
        <v>12171481.9</v>
      </c>
      <c r="F56" s="13">
        <f t="shared" si="7"/>
        <v>4.5092833391748424E-2</v>
      </c>
      <c r="G56" s="15">
        <f>E56/C56</f>
        <v>1899.1234045872991</v>
      </c>
      <c r="M56" s="38"/>
      <c r="N56" s="39"/>
      <c r="O56" s="38"/>
    </row>
    <row r="57" spans="1:15" x14ac:dyDescent="0.3">
      <c r="A57" s="2" t="s">
        <v>57</v>
      </c>
      <c r="B57" s="11">
        <v>20251</v>
      </c>
      <c r="C57" s="12">
        <v>5157</v>
      </c>
      <c r="D57" s="13">
        <f t="shared" si="6"/>
        <v>0.15730234260614934</v>
      </c>
      <c r="E57" s="14">
        <v>8686649.4199999999</v>
      </c>
      <c r="F57" s="13">
        <f t="shared" si="7"/>
        <v>4.4702604092070927E-2</v>
      </c>
      <c r="G57" s="15">
        <f>E57/C57</f>
        <v>1684.4385146402947</v>
      </c>
      <c r="M57" s="38"/>
      <c r="N57" s="39"/>
      <c r="O57" s="38"/>
    </row>
    <row r="58" spans="1:15" x14ac:dyDescent="0.3">
      <c r="A58" s="2" t="s">
        <v>57</v>
      </c>
      <c r="B58" s="11">
        <v>20252</v>
      </c>
      <c r="C58" s="12">
        <v>3384</v>
      </c>
      <c r="D58" s="13">
        <f t="shared" si="6"/>
        <v>9.5728429985855734E-2</v>
      </c>
      <c r="E58" s="14">
        <v>4765775.68</v>
      </c>
      <c r="F58" s="13">
        <f t="shared" si="7"/>
        <v>3.4653204868682445E-2</v>
      </c>
      <c r="G58" s="15">
        <f>E58/C58</f>
        <v>1408.3261465721039</v>
      </c>
      <c r="M58" s="38"/>
      <c r="N58" s="39"/>
      <c r="O58" s="38"/>
    </row>
    <row r="59" spans="1:15" x14ac:dyDescent="0.3">
      <c r="A59" s="2" t="s">
        <v>57</v>
      </c>
      <c r="B59" s="11">
        <v>20261</v>
      </c>
      <c r="C59" s="12">
        <v>411</v>
      </c>
      <c r="D59" s="13">
        <f t="shared" si="6"/>
        <v>2.1860539333014201E-2</v>
      </c>
      <c r="E59" s="14">
        <v>396044.59</v>
      </c>
      <c r="F59" s="13">
        <f t="shared" si="7"/>
        <v>1.2669347455528291E-2</v>
      </c>
      <c r="G59" s="15">
        <f>E59/C59</f>
        <v>963.61214111922152</v>
      </c>
      <c r="M59" s="38"/>
      <c r="N59" s="39"/>
      <c r="O59" s="38"/>
    </row>
    <row r="60" spans="1:15" x14ac:dyDescent="0.3">
      <c r="A60" s="2" t="s">
        <v>58</v>
      </c>
      <c r="B60" s="11">
        <v>20131</v>
      </c>
      <c r="C60" s="12">
        <v>11600</v>
      </c>
      <c r="D60" s="13">
        <f t="shared" ref="D60:D86" si="8">C60/C411</f>
        <v>0.42670590399117159</v>
      </c>
      <c r="E60" s="14">
        <v>10941448.529999999</v>
      </c>
      <c r="F60" s="13">
        <f t="shared" ref="F60:F86" si="9">E60/E411</f>
        <v>3.8447035907669881E-2</v>
      </c>
      <c r="G60" s="15">
        <f t="shared" si="2"/>
        <v>943.22832155172409</v>
      </c>
      <c r="M60" s="38"/>
      <c r="N60" s="39"/>
      <c r="O60" s="38"/>
    </row>
    <row r="61" spans="1:15" x14ac:dyDescent="0.3">
      <c r="A61" s="2" t="s">
        <v>58</v>
      </c>
      <c r="B61" s="11">
        <v>20132</v>
      </c>
      <c r="C61" s="12">
        <v>14091</v>
      </c>
      <c r="D61" s="13">
        <f t="shared" si="8"/>
        <v>0.42818074083077579</v>
      </c>
      <c r="E61" s="14">
        <v>13151181.789999999</v>
      </c>
      <c r="F61" s="13">
        <f t="shared" si="9"/>
        <v>3.7453991757066395E-2</v>
      </c>
      <c r="G61" s="15">
        <f t="shared" si="2"/>
        <v>933.30365410545733</v>
      </c>
      <c r="M61" s="38"/>
      <c r="N61" s="39"/>
      <c r="O61" s="38"/>
    </row>
    <row r="62" spans="1:15" x14ac:dyDescent="0.3">
      <c r="A62" s="2" t="s">
        <v>58</v>
      </c>
      <c r="B62" s="11">
        <v>20141</v>
      </c>
      <c r="C62" s="12">
        <v>12934</v>
      </c>
      <c r="D62" s="13">
        <f t="shared" si="8"/>
        <v>0.44155400792025129</v>
      </c>
      <c r="E62" s="14">
        <v>11830852.73</v>
      </c>
      <c r="F62" s="13">
        <f t="shared" si="9"/>
        <v>3.8279322101626163E-2</v>
      </c>
      <c r="G62" s="15">
        <f t="shared" si="2"/>
        <v>914.70950440698937</v>
      </c>
      <c r="M62" s="38"/>
      <c r="N62" s="39"/>
      <c r="O62" s="38"/>
    </row>
    <row r="63" spans="1:15" x14ac:dyDescent="0.3">
      <c r="A63" s="2" t="s">
        <v>58</v>
      </c>
      <c r="B63" s="11">
        <v>20142</v>
      </c>
      <c r="C63" s="12">
        <v>14172</v>
      </c>
      <c r="D63" s="13">
        <f t="shared" si="8"/>
        <v>0.44760280462383928</v>
      </c>
      <c r="E63" s="14">
        <v>12868381.380000001</v>
      </c>
      <c r="F63" s="13">
        <f t="shared" si="9"/>
        <v>3.5283966415162037E-2</v>
      </c>
      <c r="G63" s="15">
        <f t="shared" si="2"/>
        <v>908.01449195596956</v>
      </c>
      <c r="M63" s="38"/>
      <c r="N63" s="39"/>
      <c r="O63" s="38"/>
    </row>
    <row r="64" spans="1:15" x14ac:dyDescent="0.3">
      <c r="A64" s="2" t="s">
        <v>58</v>
      </c>
      <c r="B64" s="11">
        <v>20151</v>
      </c>
      <c r="C64" s="12">
        <v>14555</v>
      </c>
      <c r="D64" s="13">
        <f t="shared" si="8"/>
        <v>0.46269510760720983</v>
      </c>
      <c r="E64" s="14">
        <v>13197011.220000001</v>
      </c>
      <c r="F64" s="13">
        <f t="shared" si="9"/>
        <v>3.8923770081856789E-2</v>
      </c>
      <c r="G64" s="15">
        <f t="shared" si="2"/>
        <v>906.69949982823778</v>
      </c>
      <c r="M64" s="38"/>
      <c r="N64" s="39"/>
      <c r="O64" s="38"/>
    </row>
    <row r="65" spans="1:15" x14ac:dyDescent="0.3">
      <c r="A65" s="2" t="s">
        <v>58</v>
      </c>
      <c r="B65" s="11">
        <v>20152</v>
      </c>
      <c r="C65" s="12">
        <v>16017</v>
      </c>
      <c r="D65" s="13">
        <f t="shared" si="8"/>
        <v>0.45689753537197625</v>
      </c>
      <c r="E65" s="14">
        <v>15152138.630000001</v>
      </c>
      <c r="F65" s="13">
        <f t="shared" si="9"/>
        <v>3.6009740259675294E-2</v>
      </c>
      <c r="G65" s="15">
        <f t="shared" si="2"/>
        <v>946.00353561840552</v>
      </c>
      <c r="M65" s="38"/>
      <c r="N65" s="39"/>
      <c r="O65" s="38"/>
    </row>
    <row r="66" spans="1:15" x14ac:dyDescent="0.3">
      <c r="A66" s="2" t="s">
        <v>58</v>
      </c>
      <c r="B66" s="11">
        <v>20161</v>
      </c>
      <c r="C66" s="12">
        <v>15271</v>
      </c>
      <c r="D66" s="13">
        <f t="shared" si="8"/>
        <v>0.46948688781627573</v>
      </c>
      <c r="E66" s="14">
        <v>13640228.32</v>
      </c>
      <c r="F66" s="13">
        <f t="shared" si="9"/>
        <v>3.6259931070704243E-2</v>
      </c>
      <c r="G66" s="15">
        <f t="shared" si="2"/>
        <v>893.21120555300899</v>
      </c>
      <c r="M66" s="38"/>
      <c r="N66" s="39"/>
      <c r="O66" s="38"/>
    </row>
    <row r="67" spans="1:15" x14ac:dyDescent="0.3">
      <c r="A67" s="2" t="s">
        <v>58</v>
      </c>
      <c r="B67" s="11">
        <v>20162</v>
      </c>
      <c r="C67" s="12">
        <v>17626</v>
      </c>
      <c r="D67" s="13">
        <f t="shared" si="8"/>
        <v>0.46143777161107913</v>
      </c>
      <c r="E67" s="14">
        <v>15112681.98</v>
      </c>
      <c r="F67" s="13">
        <f t="shared" si="9"/>
        <v>3.6673889833922606E-2</v>
      </c>
      <c r="G67" s="15">
        <f t="shared" si="2"/>
        <v>857.40848632701693</v>
      </c>
      <c r="M67" s="38"/>
      <c r="N67" s="39"/>
      <c r="O67" s="38"/>
    </row>
    <row r="68" spans="1:15" x14ac:dyDescent="0.3">
      <c r="A68" s="2" t="s">
        <v>58</v>
      </c>
      <c r="B68" s="11">
        <v>20171</v>
      </c>
      <c r="C68" s="12">
        <v>15475</v>
      </c>
      <c r="D68" s="13">
        <f t="shared" si="8"/>
        <v>0.46034626368396003</v>
      </c>
      <c r="E68" s="14">
        <v>12305872.619999999</v>
      </c>
      <c r="F68" s="13">
        <f t="shared" si="9"/>
        <v>3.6226030552492898E-2</v>
      </c>
      <c r="G68" s="15">
        <f t="shared" si="2"/>
        <v>795.20986235864291</v>
      </c>
      <c r="M68" s="38"/>
      <c r="N68" s="39"/>
      <c r="O68" s="38"/>
    </row>
    <row r="69" spans="1:15" x14ac:dyDescent="0.3">
      <c r="A69" s="2" t="s">
        <v>58</v>
      </c>
      <c r="B69" s="11">
        <v>20172</v>
      </c>
      <c r="C69" s="12">
        <v>18010</v>
      </c>
      <c r="D69" s="13">
        <f t="shared" si="8"/>
        <v>0.46230459224272918</v>
      </c>
      <c r="E69" s="14">
        <v>14436941.27</v>
      </c>
      <c r="F69" s="13">
        <f t="shared" si="9"/>
        <v>3.6343259597982062E-2</v>
      </c>
      <c r="G69" s="15">
        <f t="shared" si="2"/>
        <v>801.60695558023315</v>
      </c>
      <c r="M69" s="38"/>
      <c r="N69" s="39"/>
      <c r="O69" s="38"/>
    </row>
    <row r="70" spans="1:15" x14ac:dyDescent="0.3">
      <c r="A70" s="2" t="s">
        <v>58</v>
      </c>
      <c r="B70" s="11">
        <v>20181</v>
      </c>
      <c r="C70" s="12">
        <v>15616</v>
      </c>
      <c r="D70" s="13">
        <f t="shared" si="8"/>
        <v>0.46093450219900234</v>
      </c>
      <c r="E70" s="14">
        <v>12009378.82</v>
      </c>
      <c r="F70" s="13">
        <f t="shared" si="9"/>
        <v>3.5262671217040922E-2</v>
      </c>
      <c r="G70" s="15">
        <f t="shared" si="2"/>
        <v>769.04321337090164</v>
      </c>
      <c r="M70" s="38"/>
      <c r="N70" s="39"/>
      <c r="O70" s="38"/>
    </row>
    <row r="71" spans="1:15" x14ac:dyDescent="0.3">
      <c r="A71" s="2" t="s">
        <v>58</v>
      </c>
      <c r="B71" s="11">
        <v>20182</v>
      </c>
      <c r="C71" s="12">
        <v>17443</v>
      </c>
      <c r="D71" s="13">
        <f t="shared" si="8"/>
        <v>0.45396106600041641</v>
      </c>
      <c r="E71" s="14">
        <v>13150622</v>
      </c>
      <c r="F71" s="13">
        <f t="shared" si="9"/>
        <v>3.344169575837258E-2</v>
      </c>
      <c r="G71" s="15">
        <f t="shared" si="2"/>
        <v>753.91973857707967</v>
      </c>
      <c r="M71" s="38"/>
      <c r="N71" s="39"/>
      <c r="O71" s="38"/>
    </row>
    <row r="72" spans="1:15" x14ac:dyDescent="0.3">
      <c r="A72" s="2" t="s">
        <v>58</v>
      </c>
      <c r="B72" s="11">
        <v>20191</v>
      </c>
      <c r="C72" s="12">
        <v>15158</v>
      </c>
      <c r="D72" s="13">
        <f t="shared" si="8"/>
        <v>0.4439563014380693</v>
      </c>
      <c r="E72" s="14">
        <v>11258633.859999999</v>
      </c>
      <c r="F72" s="13">
        <f t="shared" si="9"/>
        <v>3.2395674412444814E-2</v>
      </c>
      <c r="G72" s="15">
        <f t="shared" si="2"/>
        <v>742.75193693099345</v>
      </c>
      <c r="M72" s="38"/>
      <c r="N72" s="39"/>
      <c r="O72" s="38"/>
    </row>
    <row r="73" spans="1:15" x14ac:dyDescent="0.3">
      <c r="A73" s="2" t="s">
        <v>58</v>
      </c>
      <c r="B73" s="11">
        <v>20192</v>
      </c>
      <c r="C73" s="12">
        <v>16431</v>
      </c>
      <c r="D73" s="13">
        <f t="shared" si="8"/>
        <v>0.42061744828998565</v>
      </c>
      <c r="E73" s="14">
        <v>11895858.779999999</v>
      </c>
      <c r="F73" s="13">
        <f t="shared" si="9"/>
        <v>3.0125702029083341E-2</v>
      </c>
      <c r="G73" s="15">
        <f t="shared" si="2"/>
        <v>723.98872740551394</v>
      </c>
      <c r="M73" s="38"/>
      <c r="N73" s="39"/>
      <c r="O73" s="38"/>
    </row>
    <row r="74" spans="1:15" x14ac:dyDescent="0.3">
      <c r="A74" s="2" t="s">
        <v>58</v>
      </c>
      <c r="B74" s="11">
        <v>20201</v>
      </c>
      <c r="C74" s="12">
        <v>7277</v>
      </c>
      <c r="D74" s="13">
        <f t="shared" si="8"/>
        <v>0.37023658102264057</v>
      </c>
      <c r="E74" s="14">
        <v>6293133.4000000004</v>
      </c>
      <c r="F74" s="13">
        <f t="shared" si="9"/>
        <v>2.7299266839431471E-2</v>
      </c>
      <c r="G74" s="15">
        <f t="shared" si="2"/>
        <v>864.79777380788789</v>
      </c>
      <c r="M74" s="38"/>
      <c r="N74" s="39"/>
      <c r="O74" s="38"/>
    </row>
    <row r="75" spans="1:15" x14ac:dyDescent="0.3">
      <c r="A75" s="2" t="s">
        <v>58</v>
      </c>
      <c r="B75" s="11">
        <v>20202</v>
      </c>
      <c r="C75" s="12">
        <v>9858</v>
      </c>
      <c r="D75" s="13">
        <f t="shared" si="8"/>
        <v>0.39727573144192796</v>
      </c>
      <c r="E75" s="14">
        <v>8116561.1100000003</v>
      </c>
      <c r="F75" s="13">
        <f t="shared" si="9"/>
        <v>2.8423201357890341E-2</v>
      </c>
      <c r="G75" s="15">
        <f t="shared" si="2"/>
        <v>823.3476475958613</v>
      </c>
      <c r="M75" s="38"/>
      <c r="N75" s="39"/>
      <c r="O75" s="38"/>
    </row>
    <row r="76" spans="1:15" x14ac:dyDescent="0.3">
      <c r="A76" s="2" t="s">
        <v>58</v>
      </c>
      <c r="B76" s="11">
        <v>20211</v>
      </c>
      <c r="C76" s="12">
        <v>7324</v>
      </c>
      <c r="D76" s="13">
        <f t="shared" si="8"/>
        <v>0.39578492299378548</v>
      </c>
      <c r="E76" s="14">
        <v>5346109.93</v>
      </c>
      <c r="F76" s="13">
        <f t="shared" si="9"/>
        <v>2.6416728004696129E-2</v>
      </c>
      <c r="G76" s="15">
        <f t="shared" si="2"/>
        <v>729.94401010376839</v>
      </c>
      <c r="M76" s="38"/>
      <c r="N76" s="39"/>
      <c r="O76" s="38"/>
    </row>
    <row r="77" spans="1:15" x14ac:dyDescent="0.3">
      <c r="A77" s="2" t="s">
        <v>58</v>
      </c>
      <c r="B77" s="11">
        <v>20212</v>
      </c>
      <c r="C77" s="12">
        <v>11045</v>
      </c>
      <c r="D77" s="13">
        <f t="shared" si="8"/>
        <v>0.38413382951344205</v>
      </c>
      <c r="E77" s="14">
        <v>8474834.1300000008</v>
      </c>
      <c r="F77" s="13">
        <f t="shared" si="9"/>
        <v>2.6974958417183517E-2</v>
      </c>
      <c r="G77" s="15">
        <f t="shared" si="2"/>
        <v>767.30050973291088</v>
      </c>
      <c r="M77" s="38"/>
      <c r="N77" s="39"/>
      <c r="O77" s="38"/>
    </row>
    <row r="78" spans="1:15" x14ac:dyDescent="0.3">
      <c r="A78" s="2" t="s">
        <v>58</v>
      </c>
      <c r="B78" s="11">
        <v>20221</v>
      </c>
      <c r="C78" s="12">
        <v>9635</v>
      </c>
      <c r="D78" s="13">
        <f t="shared" si="8"/>
        <v>0.37266960625048351</v>
      </c>
      <c r="E78" s="14">
        <v>6916047.5199999996</v>
      </c>
      <c r="F78" s="13">
        <f t="shared" si="9"/>
        <v>2.6962372554927633E-2</v>
      </c>
      <c r="G78" s="15">
        <f t="shared" si="2"/>
        <v>717.8046206538661</v>
      </c>
      <c r="M78" s="38"/>
      <c r="N78" s="39"/>
      <c r="O78" s="38"/>
    </row>
    <row r="79" spans="1:15" x14ac:dyDescent="0.3">
      <c r="A79" s="2" t="s">
        <v>58</v>
      </c>
      <c r="B79" s="11">
        <v>20222</v>
      </c>
      <c r="C79" s="12">
        <v>11142</v>
      </c>
      <c r="D79" s="13">
        <f t="shared" si="8"/>
        <v>0.35940776103996647</v>
      </c>
      <c r="E79" s="14">
        <v>8489541.3800000008</v>
      </c>
      <c r="F79" s="13">
        <f t="shared" si="9"/>
        <v>2.5960724108729839E-2</v>
      </c>
      <c r="G79" s="15">
        <f t="shared" ref="G79:G154" si="10">E79/C79</f>
        <v>761.94052952791253</v>
      </c>
      <c r="M79" s="38"/>
      <c r="N79" s="39"/>
      <c r="O79" s="38"/>
    </row>
    <row r="80" spans="1:15" x14ac:dyDescent="0.3">
      <c r="A80" s="2" t="s">
        <v>58</v>
      </c>
      <c r="B80" s="11">
        <v>20231</v>
      </c>
      <c r="C80" s="12">
        <v>10413</v>
      </c>
      <c r="D80" s="13">
        <f t="shared" si="8"/>
        <v>0.35035833249217724</v>
      </c>
      <c r="E80" s="14">
        <v>7199030.8799999999</v>
      </c>
      <c r="F80" s="13">
        <f t="shared" si="9"/>
        <v>2.5438809980154683E-2</v>
      </c>
      <c r="G80" s="15">
        <f t="shared" si="10"/>
        <v>691.35031979256701</v>
      </c>
      <c r="M80" s="38"/>
      <c r="N80" s="39"/>
      <c r="O80" s="38"/>
    </row>
    <row r="81" spans="1:15" x14ac:dyDescent="0.3">
      <c r="A81" s="2" t="s">
        <v>58</v>
      </c>
      <c r="B81" s="11">
        <v>20232</v>
      </c>
      <c r="C81" s="12">
        <v>11772</v>
      </c>
      <c r="D81" s="13">
        <f t="shared" si="8"/>
        <v>0.33597808094069298</v>
      </c>
      <c r="E81" s="14">
        <v>7943065.3499999996</v>
      </c>
      <c r="F81" s="13">
        <f t="shared" si="9"/>
        <v>2.4818338525863515E-2</v>
      </c>
      <c r="G81" s="15">
        <f t="shared" si="10"/>
        <v>674.74221457696228</v>
      </c>
      <c r="M81" s="38"/>
      <c r="N81" s="39"/>
      <c r="O81" s="38"/>
    </row>
    <row r="82" spans="1:15" x14ac:dyDescent="0.3">
      <c r="A82" s="2" t="s">
        <v>58</v>
      </c>
      <c r="B82" s="11">
        <v>20241</v>
      </c>
      <c r="C82" s="12">
        <v>10604</v>
      </c>
      <c r="D82" s="13">
        <f t="shared" si="8"/>
        <v>0.32796214393962825</v>
      </c>
      <c r="E82" s="14">
        <v>6588546.0700000003</v>
      </c>
      <c r="F82" s="13">
        <f t="shared" si="9"/>
        <v>2.5193943880918248E-2</v>
      </c>
      <c r="G82" s="15">
        <f t="shared" si="10"/>
        <v>621.32648717465111</v>
      </c>
      <c r="M82" s="38"/>
      <c r="N82" s="39"/>
      <c r="O82" s="38"/>
    </row>
    <row r="83" spans="1:15" x14ac:dyDescent="0.3">
      <c r="A83" s="2" t="s">
        <v>58</v>
      </c>
      <c r="B83" s="11">
        <v>20242</v>
      </c>
      <c r="C83" s="12">
        <v>11515</v>
      </c>
      <c r="D83" s="13">
        <f t="shared" si="8"/>
        <v>0.31513409961685823</v>
      </c>
      <c r="E83" s="14">
        <v>6578233.7800000003</v>
      </c>
      <c r="F83" s="13">
        <f t="shared" si="9"/>
        <v>2.4371001188730475E-2</v>
      </c>
      <c r="G83" s="15">
        <f t="shared" ref="G83" si="11">E83/C83</f>
        <v>571.27518714719929</v>
      </c>
      <c r="M83" s="38"/>
      <c r="N83" s="39"/>
      <c r="O83" s="38"/>
    </row>
    <row r="84" spans="1:15" x14ac:dyDescent="0.3">
      <c r="A84" s="2" t="s">
        <v>58</v>
      </c>
      <c r="B84" s="11">
        <v>20251</v>
      </c>
      <c r="C84" s="12">
        <v>10155</v>
      </c>
      <c r="D84" s="13">
        <f t="shared" si="8"/>
        <v>0.30975475841874084</v>
      </c>
      <c r="E84" s="14">
        <v>5088724.28</v>
      </c>
      <c r="F84" s="13">
        <f t="shared" si="9"/>
        <v>2.6187223154051115E-2</v>
      </c>
      <c r="G84" s="15">
        <f t="shared" ref="G84" si="12">E84/C84</f>
        <v>501.10529591334318</v>
      </c>
      <c r="M84" s="38"/>
      <c r="N84" s="39"/>
      <c r="O84" s="38"/>
    </row>
    <row r="85" spans="1:15" x14ac:dyDescent="0.3">
      <c r="A85" s="2" t="s">
        <v>58</v>
      </c>
      <c r="B85" s="11">
        <v>20252</v>
      </c>
      <c r="C85" s="12">
        <v>9148</v>
      </c>
      <c r="D85" s="13">
        <f t="shared" si="8"/>
        <v>0.2587835926449788</v>
      </c>
      <c r="E85" s="14">
        <v>3689345.64</v>
      </c>
      <c r="F85" s="13">
        <f t="shared" si="9"/>
        <v>2.682619973718536E-2</v>
      </c>
      <c r="G85" s="15">
        <f t="shared" ref="G85" si="13">E85/C85</f>
        <v>403.29532575426322</v>
      </c>
      <c r="M85" s="38"/>
      <c r="N85" s="39"/>
      <c r="O85" s="38"/>
    </row>
    <row r="86" spans="1:15" x14ac:dyDescent="0.3">
      <c r="A86" s="2" t="s">
        <v>58</v>
      </c>
      <c r="B86" s="11">
        <v>20261</v>
      </c>
      <c r="C86" s="12">
        <v>2615</v>
      </c>
      <c r="D86" s="13">
        <f t="shared" si="8"/>
        <v>0.13908834636455508</v>
      </c>
      <c r="E86" s="14">
        <v>870784.92</v>
      </c>
      <c r="F86" s="13">
        <f t="shared" si="9"/>
        <v>2.7856147992109694E-2</v>
      </c>
      <c r="G86" s="15">
        <f t="shared" ref="G86" si="14">E86/C86</f>
        <v>332.99614531548758</v>
      </c>
      <c r="M86" s="38"/>
      <c r="N86" s="39"/>
      <c r="O86" s="38"/>
    </row>
    <row r="87" spans="1:15" x14ac:dyDescent="0.3">
      <c r="A87" s="2" t="s">
        <v>59</v>
      </c>
      <c r="B87" s="11">
        <v>20131</v>
      </c>
      <c r="C87" s="12">
        <v>4256</v>
      </c>
      <c r="D87" s="13">
        <f t="shared" ref="D87:D113" si="15">C87/C411</f>
        <v>0.15655692477469194</v>
      </c>
      <c r="E87" s="14">
        <v>13001554.300000001</v>
      </c>
      <c r="F87" s="13">
        <f t="shared" ref="F87:F113" si="16">E87/E411</f>
        <v>4.5686018963306298E-2</v>
      </c>
      <c r="G87" s="15">
        <f t="shared" si="10"/>
        <v>3054.8764802631581</v>
      </c>
      <c r="M87" s="38"/>
      <c r="N87" s="39"/>
      <c r="O87" s="38"/>
    </row>
    <row r="88" spans="1:15" x14ac:dyDescent="0.3">
      <c r="A88" s="2" t="s">
        <v>59</v>
      </c>
      <c r="B88" s="11">
        <v>20132</v>
      </c>
      <c r="C88" s="12">
        <v>4797</v>
      </c>
      <c r="D88" s="13">
        <f t="shared" si="15"/>
        <v>0.14576559603755812</v>
      </c>
      <c r="E88" s="14">
        <v>14270837.23</v>
      </c>
      <c r="F88" s="13">
        <f t="shared" si="16"/>
        <v>4.0642721583035488E-2</v>
      </c>
      <c r="G88" s="15">
        <f t="shared" si="10"/>
        <v>2974.950433604336</v>
      </c>
      <c r="M88" s="38"/>
      <c r="N88" s="39"/>
      <c r="O88" s="38"/>
    </row>
    <row r="89" spans="1:15" x14ac:dyDescent="0.3">
      <c r="A89" s="2" t="s">
        <v>59</v>
      </c>
      <c r="B89" s="11">
        <v>20141</v>
      </c>
      <c r="C89" s="12">
        <v>3749</v>
      </c>
      <c r="D89" s="13">
        <f t="shared" si="15"/>
        <v>0.12798716373071145</v>
      </c>
      <c r="E89" s="14">
        <v>10940023.710000001</v>
      </c>
      <c r="F89" s="13">
        <f t="shared" si="16"/>
        <v>3.5396999772688176E-2</v>
      </c>
      <c r="G89" s="15">
        <f t="shared" si="10"/>
        <v>2918.1178207522007</v>
      </c>
      <c r="M89" s="38"/>
      <c r="N89" s="39"/>
      <c r="O89" s="38"/>
    </row>
    <row r="90" spans="1:15" x14ac:dyDescent="0.3">
      <c r="A90" s="2" t="s">
        <v>59</v>
      </c>
      <c r="B90" s="11">
        <v>20142</v>
      </c>
      <c r="C90" s="12">
        <v>3880</v>
      </c>
      <c r="D90" s="13">
        <f t="shared" si="15"/>
        <v>0.12254437496052049</v>
      </c>
      <c r="E90" s="14">
        <v>11169798.9</v>
      </c>
      <c r="F90" s="13">
        <f t="shared" si="16"/>
        <v>3.0626603114533576E-2</v>
      </c>
      <c r="G90" s="15">
        <f t="shared" si="10"/>
        <v>2878.8141494845363</v>
      </c>
      <c r="M90" s="38"/>
      <c r="N90" s="39"/>
      <c r="O90" s="38"/>
    </row>
    <row r="91" spans="1:15" x14ac:dyDescent="0.3">
      <c r="A91" s="2" t="s">
        <v>59</v>
      </c>
      <c r="B91" s="11">
        <v>20151</v>
      </c>
      <c r="C91" s="12">
        <v>3662</v>
      </c>
      <c r="D91" s="13">
        <f t="shared" si="15"/>
        <v>0.1164128810757542</v>
      </c>
      <c r="E91" s="14">
        <v>10393559.890000001</v>
      </c>
      <c r="F91" s="13">
        <f t="shared" si="16"/>
        <v>3.0655163411338584E-2</v>
      </c>
      <c r="G91" s="15">
        <f t="shared" si="10"/>
        <v>2838.2195221190609</v>
      </c>
      <c r="M91" s="38"/>
      <c r="N91" s="39"/>
      <c r="O91" s="38"/>
    </row>
    <row r="92" spans="1:15" x14ac:dyDescent="0.3">
      <c r="A92" s="2" t="s">
        <v>59</v>
      </c>
      <c r="B92" s="11">
        <v>20152</v>
      </c>
      <c r="C92" s="12">
        <v>4091</v>
      </c>
      <c r="D92" s="13">
        <f t="shared" si="15"/>
        <v>0.11669899589228663</v>
      </c>
      <c r="E92" s="14">
        <v>11389218.99</v>
      </c>
      <c r="F92" s="13">
        <f t="shared" si="16"/>
        <v>2.7066992165610971E-2</v>
      </c>
      <c r="G92" s="15">
        <f t="shared" si="10"/>
        <v>2783.9694426790516</v>
      </c>
      <c r="M92" s="38"/>
      <c r="N92" s="39"/>
      <c r="O92" s="38"/>
    </row>
    <row r="93" spans="1:15" x14ac:dyDescent="0.3">
      <c r="A93" s="2" t="s">
        <v>59</v>
      </c>
      <c r="B93" s="11">
        <v>20161</v>
      </c>
      <c r="C93" s="12">
        <v>3497</v>
      </c>
      <c r="D93" s="13">
        <f t="shared" si="15"/>
        <v>0.10751068343222553</v>
      </c>
      <c r="E93" s="14">
        <v>9633295.9800000004</v>
      </c>
      <c r="F93" s="13">
        <f t="shared" si="16"/>
        <v>2.5608269892838004E-2</v>
      </c>
      <c r="G93" s="15">
        <f t="shared" si="10"/>
        <v>2754.7314784100658</v>
      </c>
      <c r="M93" s="38"/>
      <c r="N93" s="39"/>
      <c r="O93" s="38"/>
    </row>
    <row r="94" spans="1:15" x14ac:dyDescent="0.3">
      <c r="A94" s="2" t="s">
        <v>59</v>
      </c>
      <c r="B94" s="11">
        <v>20162</v>
      </c>
      <c r="C94" s="12">
        <v>3801</v>
      </c>
      <c r="D94" s="13">
        <f t="shared" si="15"/>
        <v>9.9507827634954707E-2</v>
      </c>
      <c r="E94" s="14">
        <v>10486296.119999999</v>
      </c>
      <c r="F94" s="13">
        <f t="shared" si="16"/>
        <v>2.5447056265705262E-2</v>
      </c>
      <c r="G94" s="15">
        <f t="shared" si="10"/>
        <v>2758.8256037884767</v>
      </c>
      <c r="M94" s="38"/>
      <c r="N94" s="39"/>
      <c r="O94" s="38"/>
    </row>
    <row r="95" spans="1:15" x14ac:dyDescent="0.3">
      <c r="A95" s="2" t="s">
        <v>59</v>
      </c>
      <c r="B95" s="11">
        <v>20171</v>
      </c>
      <c r="C95" s="12">
        <v>3139</v>
      </c>
      <c r="D95" s="13">
        <f t="shared" si="15"/>
        <v>9.3378153260352217E-2</v>
      </c>
      <c r="E95" s="14">
        <v>8143352.4500000002</v>
      </c>
      <c r="F95" s="13">
        <f t="shared" si="16"/>
        <v>2.3972402751347342E-2</v>
      </c>
      <c r="G95" s="15">
        <f t="shared" si="10"/>
        <v>2594.2505415737496</v>
      </c>
      <c r="M95" s="38"/>
      <c r="N95" s="39"/>
      <c r="O95" s="38"/>
    </row>
    <row r="96" spans="1:15" x14ac:dyDescent="0.3">
      <c r="A96" s="2" t="s">
        <v>59</v>
      </c>
      <c r="B96" s="11">
        <v>20172</v>
      </c>
      <c r="C96" s="12">
        <v>3287</v>
      </c>
      <c r="D96" s="13">
        <f t="shared" si="15"/>
        <v>8.437508021664912E-2</v>
      </c>
      <c r="E96" s="14">
        <v>8627992.1199999992</v>
      </c>
      <c r="F96" s="13">
        <f t="shared" si="16"/>
        <v>2.1719930251299247E-2</v>
      </c>
      <c r="G96" s="15">
        <f t="shared" si="10"/>
        <v>2624.8835168846972</v>
      </c>
      <c r="M96" s="38"/>
      <c r="N96" s="39"/>
      <c r="O96" s="38"/>
    </row>
    <row r="97" spans="1:15" x14ac:dyDescent="0.3">
      <c r="A97" s="2" t="s">
        <v>59</v>
      </c>
      <c r="B97" s="11">
        <v>20181</v>
      </c>
      <c r="C97" s="12">
        <v>2650</v>
      </c>
      <c r="D97" s="13">
        <f t="shared" si="15"/>
        <v>7.8219546031464915E-2</v>
      </c>
      <c r="E97" s="14">
        <v>7156640.75</v>
      </c>
      <c r="F97" s="13">
        <f t="shared" si="16"/>
        <v>2.1013765455166741E-2</v>
      </c>
      <c r="G97" s="15">
        <f t="shared" si="10"/>
        <v>2700.6191509433961</v>
      </c>
      <c r="M97" s="38"/>
      <c r="N97" s="39"/>
      <c r="O97" s="38"/>
    </row>
    <row r="98" spans="1:15" x14ac:dyDescent="0.3">
      <c r="A98" s="2" t="s">
        <v>59</v>
      </c>
      <c r="B98" s="11">
        <v>20182</v>
      </c>
      <c r="C98" s="12">
        <v>2945</v>
      </c>
      <c r="D98" s="13">
        <f t="shared" si="15"/>
        <v>7.6644805330002078E-2</v>
      </c>
      <c r="E98" s="14">
        <v>7885170.6600000001</v>
      </c>
      <c r="F98" s="13">
        <f t="shared" si="16"/>
        <v>2.0051787528724187E-2</v>
      </c>
      <c r="G98" s="15">
        <f t="shared" si="10"/>
        <v>2677.4773039049237</v>
      </c>
      <c r="M98" s="38"/>
      <c r="N98" s="39"/>
      <c r="O98" s="38"/>
    </row>
    <row r="99" spans="1:15" x14ac:dyDescent="0.3">
      <c r="A99" s="2" t="s">
        <v>59</v>
      </c>
      <c r="B99" s="11">
        <v>20191</v>
      </c>
      <c r="C99" s="12">
        <v>2414</v>
      </c>
      <c r="D99" s="13">
        <f t="shared" si="15"/>
        <v>7.0702633043376387E-2</v>
      </c>
      <c r="E99" s="14">
        <v>7102657.4699999997</v>
      </c>
      <c r="F99" s="13">
        <f t="shared" si="16"/>
        <v>2.0437237920910508E-2</v>
      </c>
      <c r="G99" s="15">
        <f t="shared" si="10"/>
        <v>2942.2773280861638</v>
      </c>
      <c r="M99" s="38"/>
      <c r="N99" s="39"/>
      <c r="O99" s="38"/>
    </row>
    <row r="100" spans="1:15" x14ac:dyDescent="0.3">
      <c r="A100" s="2" t="s">
        <v>59</v>
      </c>
      <c r="B100" s="11">
        <v>20192</v>
      </c>
      <c r="C100" s="12">
        <v>2589</v>
      </c>
      <c r="D100" s="13">
        <f t="shared" si="15"/>
        <v>6.6275855007167719E-2</v>
      </c>
      <c r="E100" s="14">
        <v>7555655.8499999996</v>
      </c>
      <c r="F100" s="13">
        <f t="shared" si="16"/>
        <v>1.9134342545667007E-2</v>
      </c>
      <c r="G100" s="15">
        <f t="shared" si="10"/>
        <v>2918.3684241019696</v>
      </c>
      <c r="M100" s="38"/>
      <c r="N100" s="39"/>
      <c r="O100" s="38"/>
    </row>
    <row r="101" spans="1:15" x14ac:dyDescent="0.3">
      <c r="A101" s="2" t="s">
        <v>59</v>
      </c>
      <c r="B101" s="11">
        <v>20201</v>
      </c>
      <c r="C101" s="12">
        <v>1384</v>
      </c>
      <c r="D101" s="13">
        <f t="shared" si="15"/>
        <v>7.0414652760111926E-2</v>
      </c>
      <c r="E101" s="14">
        <v>4141713.01</v>
      </c>
      <c r="F101" s="13">
        <f t="shared" si="16"/>
        <v>1.7966523422550503E-2</v>
      </c>
      <c r="G101" s="15">
        <f t="shared" si="10"/>
        <v>2992.5672037572253</v>
      </c>
      <c r="M101" s="38"/>
      <c r="N101" s="39"/>
      <c r="O101" s="38"/>
    </row>
    <row r="102" spans="1:15" x14ac:dyDescent="0.3">
      <c r="A102" s="2" t="s">
        <v>59</v>
      </c>
      <c r="B102" s="11">
        <v>20202</v>
      </c>
      <c r="C102" s="12">
        <v>1691</v>
      </c>
      <c r="D102" s="13">
        <f t="shared" si="15"/>
        <v>6.8147013782542107E-2</v>
      </c>
      <c r="E102" s="14">
        <v>5204583.09</v>
      </c>
      <c r="F102" s="13">
        <f t="shared" si="16"/>
        <v>1.8225811540885581E-2</v>
      </c>
      <c r="G102" s="15">
        <f t="shared" si="10"/>
        <v>3077.8137729154346</v>
      </c>
      <c r="M102" s="38"/>
      <c r="N102" s="39"/>
      <c r="O102" s="38"/>
    </row>
    <row r="103" spans="1:15" x14ac:dyDescent="0.3">
      <c r="A103" s="2" t="s">
        <v>59</v>
      </c>
      <c r="B103" s="11">
        <v>20211</v>
      </c>
      <c r="C103" s="12">
        <v>1233</v>
      </c>
      <c r="D103" s="13">
        <f t="shared" si="15"/>
        <v>6.6630640367468255E-2</v>
      </c>
      <c r="E103" s="14">
        <v>3868407.97</v>
      </c>
      <c r="F103" s="13">
        <f t="shared" si="16"/>
        <v>1.9114960689685767E-2</v>
      </c>
      <c r="G103" s="15">
        <f t="shared" si="10"/>
        <v>3137.3949472830495</v>
      </c>
      <c r="M103" s="38"/>
      <c r="N103" s="39"/>
      <c r="O103" s="38"/>
    </row>
    <row r="104" spans="1:15" x14ac:dyDescent="0.3">
      <c r="A104" s="2" t="s">
        <v>59</v>
      </c>
      <c r="B104" s="11">
        <v>20212</v>
      </c>
      <c r="C104" s="12">
        <v>1809</v>
      </c>
      <c r="D104" s="13">
        <f t="shared" si="15"/>
        <v>6.2915174068792823E-2</v>
      </c>
      <c r="E104" s="14">
        <v>5724484.1699999999</v>
      </c>
      <c r="F104" s="13">
        <f t="shared" si="16"/>
        <v>1.8220736840023004E-2</v>
      </c>
      <c r="G104" s="15">
        <f t="shared" si="10"/>
        <v>3164.4467495854065</v>
      </c>
      <c r="M104" s="38"/>
      <c r="N104" s="39"/>
      <c r="O104" s="38"/>
    </row>
    <row r="105" spans="1:15" x14ac:dyDescent="0.3">
      <c r="A105" s="2" t="s">
        <v>59</v>
      </c>
      <c r="B105" s="11">
        <v>20221</v>
      </c>
      <c r="C105" s="12">
        <v>1476</v>
      </c>
      <c r="D105" s="13">
        <f t="shared" si="15"/>
        <v>5.7089812021350661E-2</v>
      </c>
      <c r="E105" s="14">
        <v>4609952.8899999997</v>
      </c>
      <c r="F105" s="13">
        <f t="shared" si="16"/>
        <v>1.797200885641765E-2</v>
      </c>
      <c r="G105" s="15">
        <f t="shared" si="10"/>
        <v>3123.2743157181571</v>
      </c>
      <c r="M105" s="38"/>
      <c r="N105" s="39"/>
      <c r="O105" s="38"/>
    </row>
    <row r="106" spans="1:15" x14ac:dyDescent="0.3">
      <c r="A106" s="2" t="s">
        <v>59</v>
      </c>
      <c r="B106" s="11">
        <v>20222</v>
      </c>
      <c r="C106" s="12">
        <v>1855</v>
      </c>
      <c r="D106" s="13">
        <f t="shared" si="15"/>
        <v>5.9836779458727139E-2</v>
      </c>
      <c r="E106" s="14">
        <v>5887467.9500000002</v>
      </c>
      <c r="F106" s="13">
        <f t="shared" si="16"/>
        <v>1.8003673497488652E-2</v>
      </c>
      <c r="G106" s="15">
        <f t="shared" si="10"/>
        <v>3173.837169811321</v>
      </c>
      <c r="M106" s="38"/>
      <c r="N106" s="39"/>
      <c r="O106" s="38"/>
    </row>
    <row r="107" spans="1:15" x14ac:dyDescent="0.3">
      <c r="A107" s="2" t="s">
        <v>59</v>
      </c>
      <c r="B107" s="11">
        <v>20231</v>
      </c>
      <c r="C107" s="12">
        <v>1643</v>
      </c>
      <c r="D107" s="13">
        <f t="shared" si="15"/>
        <v>5.5280777901147334E-2</v>
      </c>
      <c r="E107" s="14">
        <v>4813887.3</v>
      </c>
      <c r="F107" s="13">
        <f t="shared" si="16"/>
        <v>1.7010562439840494E-2</v>
      </c>
      <c r="G107" s="15">
        <f t="shared" si="10"/>
        <v>2929.9374923919659</v>
      </c>
      <c r="M107" s="38"/>
      <c r="N107" s="39"/>
      <c r="O107" s="38"/>
    </row>
    <row r="108" spans="1:15" x14ac:dyDescent="0.3">
      <c r="A108" s="2" t="s">
        <v>59</v>
      </c>
      <c r="B108" s="11">
        <v>20232</v>
      </c>
      <c r="C108" s="12">
        <v>1783</v>
      </c>
      <c r="D108" s="13">
        <f t="shared" si="15"/>
        <v>5.0887607740167817E-2</v>
      </c>
      <c r="E108" s="14">
        <v>5036520.0599999996</v>
      </c>
      <c r="F108" s="13">
        <f t="shared" si="16"/>
        <v>1.573675329781624E-2</v>
      </c>
      <c r="G108" s="15">
        <f t="shared" si="10"/>
        <v>2824.7448457655632</v>
      </c>
      <c r="M108" s="38"/>
      <c r="N108" s="39"/>
      <c r="O108" s="38"/>
    </row>
    <row r="109" spans="1:15" x14ac:dyDescent="0.3">
      <c r="A109" s="2" t="s">
        <v>59</v>
      </c>
      <c r="B109" s="11">
        <v>20241</v>
      </c>
      <c r="C109" s="12">
        <v>1441</v>
      </c>
      <c r="D109" s="13">
        <f t="shared" si="15"/>
        <v>4.4567469767729566E-2</v>
      </c>
      <c r="E109" s="14">
        <v>3482094.38</v>
      </c>
      <c r="F109" s="13">
        <f t="shared" si="16"/>
        <v>1.3315182054692806E-2</v>
      </c>
      <c r="G109" s="15">
        <f t="shared" si="10"/>
        <v>2416.4430117973629</v>
      </c>
      <c r="M109" s="38"/>
      <c r="N109" s="39"/>
      <c r="O109" s="38"/>
    </row>
    <row r="110" spans="1:15" x14ac:dyDescent="0.3">
      <c r="A110" s="2" t="s">
        <v>59</v>
      </c>
      <c r="B110" s="11">
        <v>20242</v>
      </c>
      <c r="C110" s="12">
        <v>1438</v>
      </c>
      <c r="D110" s="13">
        <f t="shared" si="15"/>
        <v>3.935413245758073E-2</v>
      </c>
      <c r="E110" s="14">
        <v>3349905.58</v>
      </c>
      <c r="F110" s="13">
        <f t="shared" si="16"/>
        <v>1.2410710169731129E-2</v>
      </c>
      <c r="G110" s="15">
        <f t="shared" ref="G110:G111" si="17">E110/C110</f>
        <v>2329.5588178025037</v>
      </c>
      <c r="M110" s="38"/>
      <c r="N110" s="39"/>
      <c r="O110" s="38"/>
    </row>
    <row r="111" spans="1:15" x14ac:dyDescent="0.3">
      <c r="A111" s="2" t="s">
        <v>59</v>
      </c>
      <c r="B111" s="11">
        <v>20251</v>
      </c>
      <c r="C111" s="12">
        <v>959</v>
      </c>
      <c r="D111" s="13">
        <f t="shared" si="15"/>
        <v>2.9252074182528062E-2</v>
      </c>
      <c r="E111" s="14">
        <v>2113345.37</v>
      </c>
      <c r="F111" s="13">
        <f t="shared" si="16"/>
        <v>1.0875544391996558E-2</v>
      </c>
      <c r="G111" s="15">
        <f t="shared" si="17"/>
        <v>2203.696944734098</v>
      </c>
      <c r="M111" s="38"/>
      <c r="N111" s="39"/>
      <c r="O111" s="38"/>
    </row>
    <row r="112" spans="1:15" x14ac:dyDescent="0.3">
      <c r="A112" s="2" t="s">
        <v>59</v>
      </c>
      <c r="B112" s="11">
        <v>20252</v>
      </c>
      <c r="C112" s="12">
        <v>522</v>
      </c>
      <c r="D112" s="13">
        <f t="shared" si="15"/>
        <v>1.4766619519094767E-2</v>
      </c>
      <c r="E112" s="14">
        <v>1021070.62</v>
      </c>
      <c r="F112" s="13">
        <f t="shared" si="16"/>
        <v>7.4244722698011264E-3</v>
      </c>
      <c r="G112" s="15">
        <f t="shared" ref="G112" si="18">E112/C112</f>
        <v>1956.0739846743295</v>
      </c>
      <c r="M112" s="38"/>
      <c r="N112" s="39"/>
      <c r="O112" s="38"/>
    </row>
    <row r="113" spans="1:15" x14ac:dyDescent="0.3">
      <c r="A113" s="2" t="s">
        <v>59</v>
      </c>
      <c r="B113" s="11">
        <v>20261</v>
      </c>
      <c r="C113" s="12">
        <v>43</v>
      </c>
      <c r="D113" s="13">
        <f t="shared" si="15"/>
        <v>2.2871123876389552E-3</v>
      </c>
      <c r="E113" s="14">
        <v>67655.539999999994</v>
      </c>
      <c r="F113" s="13">
        <f t="shared" si="16"/>
        <v>2.1642803997181034E-3</v>
      </c>
      <c r="G113" s="15">
        <f t="shared" ref="G113" si="19">E113/C113</f>
        <v>1573.3846511627905</v>
      </c>
      <c r="M113" s="38"/>
      <c r="N113" s="39"/>
      <c r="O113" s="38"/>
    </row>
    <row r="114" spans="1:15" x14ac:dyDescent="0.3">
      <c r="A114" s="2" t="s">
        <v>60</v>
      </c>
      <c r="B114" s="11">
        <v>20131</v>
      </c>
      <c r="C114" s="12">
        <v>1409</v>
      </c>
      <c r="D114" s="13">
        <f t="shared" ref="D114:D140" si="20">C114/C411</f>
        <v>5.1830053338238001E-2</v>
      </c>
      <c r="E114" s="14">
        <v>3167813.74</v>
      </c>
      <c r="F114" s="13">
        <f t="shared" ref="F114:F140" si="21">E114/E411</f>
        <v>1.1131345934375111E-2</v>
      </c>
      <c r="G114" s="15">
        <f t="shared" si="10"/>
        <v>2248.2709297374026</v>
      </c>
      <c r="M114" s="38"/>
      <c r="N114" s="39"/>
      <c r="O114" s="38"/>
    </row>
    <row r="115" spans="1:15" x14ac:dyDescent="0.3">
      <c r="A115" s="2" t="s">
        <v>60</v>
      </c>
      <c r="B115" s="11">
        <v>20132</v>
      </c>
      <c r="C115" s="12">
        <v>1930</v>
      </c>
      <c r="D115" s="13">
        <f t="shared" si="20"/>
        <v>5.864657084688079E-2</v>
      </c>
      <c r="E115" s="14">
        <v>4421492.4000000004</v>
      </c>
      <c r="F115" s="13">
        <f t="shared" si="21"/>
        <v>1.259221737999652E-2</v>
      </c>
      <c r="G115" s="15">
        <f t="shared" si="10"/>
        <v>2290.9287046632126</v>
      </c>
      <c r="M115" s="38"/>
      <c r="N115" s="39"/>
      <c r="O115" s="38"/>
    </row>
    <row r="116" spans="1:15" x14ac:dyDescent="0.3">
      <c r="A116" s="2" t="s">
        <v>60</v>
      </c>
      <c r="B116" s="11">
        <v>20141</v>
      </c>
      <c r="C116" s="12">
        <v>1814</v>
      </c>
      <c r="D116" s="13">
        <f t="shared" si="20"/>
        <v>6.1928171514406667E-2</v>
      </c>
      <c r="E116" s="14">
        <v>4162227.5</v>
      </c>
      <c r="F116" s="13">
        <f t="shared" si="21"/>
        <v>1.3467097492366993E-2</v>
      </c>
      <c r="G116" s="15">
        <f t="shared" si="10"/>
        <v>2294.5024807056229</v>
      </c>
      <c r="M116" s="38"/>
      <c r="N116" s="39"/>
      <c r="O116" s="38"/>
    </row>
    <row r="117" spans="1:15" x14ac:dyDescent="0.3">
      <c r="A117" s="2" t="s">
        <v>60</v>
      </c>
      <c r="B117" s="11">
        <v>20142</v>
      </c>
      <c r="C117" s="12">
        <v>2424</v>
      </c>
      <c r="D117" s="13">
        <f t="shared" si="20"/>
        <v>7.6558650748531368E-2</v>
      </c>
      <c r="E117" s="14">
        <v>5603942.6299999999</v>
      </c>
      <c r="F117" s="13">
        <f t="shared" si="21"/>
        <v>1.5365516276718776E-2</v>
      </c>
      <c r="G117" s="15">
        <f t="shared" si="10"/>
        <v>2311.8575206270625</v>
      </c>
      <c r="M117" s="38"/>
      <c r="N117" s="39"/>
      <c r="O117" s="38"/>
    </row>
    <row r="118" spans="1:15" x14ac:dyDescent="0.3">
      <c r="A118" s="2" t="s">
        <v>60</v>
      </c>
      <c r="B118" s="11">
        <v>20151</v>
      </c>
      <c r="C118" s="12">
        <v>2428</v>
      </c>
      <c r="D118" s="13">
        <f t="shared" si="20"/>
        <v>7.7184728359347685E-2</v>
      </c>
      <c r="E118" s="14">
        <v>5582442.9299999997</v>
      </c>
      <c r="F118" s="13">
        <f t="shared" si="21"/>
        <v>1.6465070877041122E-2</v>
      </c>
      <c r="G118" s="15">
        <f t="shared" si="10"/>
        <v>2299.193957990115</v>
      </c>
      <c r="M118" s="38"/>
      <c r="N118" s="39"/>
      <c r="O118" s="38"/>
    </row>
    <row r="119" spans="1:15" x14ac:dyDescent="0.3">
      <c r="A119" s="2" t="s">
        <v>60</v>
      </c>
      <c r="B119" s="11">
        <v>20152</v>
      </c>
      <c r="C119" s="12">
        <v>2944</v>
      </c>
      <c r="D119" s="13">
        <f t="shared" si="20"/>
        <v>8.3979917845732541E-2</v>
      </c>
      <c r="E119" s="14">
        <v>7040001.9800000004</v>
      </c>
      <c r="F119" s="13">
        <f t="shared" si="21"/>
        <v>1.6730881951243063E-2</v>
      </c>
      <c r="G119" s="15">
        <f t="shared" si="10"/>
        <v>2391.3050203804351</v>
      </c>
      <c r="M119" s="38"/>
      <c r="N119" s="39"/>
      <c r="O119" s="38"/>
    </row>
    <row r="120" spans="1:15" x14ac:dyDescent="0.3">
      <c r="A120" s="2" t="s">
        <v>60</v>
      </c>
      <c r="B120" s="11">
        <v>20161</v>
      </c>
      <c r="C120" s="12">
        <v>2655</v>
      </c>
      <c r="D120" s="13">
        <f t="shared" si="20"/>
        <v>8.1624496572078584E-2</v>
      </c>
      <c r="E120" s="14">
        <v>6415069.5700000003</v>
      </c>
      <c r="F120" s="13">
        <f t="shared" si="21"/>
        <v>1.7053232172140966E-2</v>
      </c>
      <c r="G120" s="15">
        <f t="shared" si="10"/>
        <v>2416.2220602636535</v>
      </c>
      <c r="M120" s="38"/>
      <c r="N120" s="39"/>
      <c r="O120" s="38"/>
    </row>
    <row r="121" spans="1:15" x14ac:dyDescent="0.3">
      <c r="A121" s="2" t="s">
        <v>60</v>
      </c>
      <c r="B121" s="11">
        <v>20162</v>
      </c>
      <c r="C121" s="12">
        <v>3000</v>
      </c>
      <c r="D121" s="13">
        <f t="shared" si="20"/>
        <v>7.8538143358291013E-2</v>
      </c>
      <c r="E121" s="14">
        <v>7267448.0199999996</v>
      </c>
      <c r="F121" s="13">
        <f t="shared" si="21"/>
        <v>1.763588940811146E-2</v>
      </c>
      <c r="G121" s="15">
        <f t="shared" si="10"/>
        <v>2422.482673333333</v>
      </c>
      <c r="M121" s="38"/>
      <c r="N121" s="39"/>
      <c r="O121" s="38"/>
    </row>
    <row r="122" spans="1:15" x14ac:dyDescent="0.3">
      <c r="A122" s="2" t="s">
        <v>60</v>
      </c>
      <c r="B122" s="11">
        <v>20171</v>
      </c>
      <c r="C122" s="12">
        <v>2411</v>
      </c>
      <c r="D122" s="13">
        <f t="shared" si="20"/>
        <v>7.1721799143265111E-2</v>
      </c>
      <c r="E122" s="14">
        <v>5971983.9100000001</v>
      </c>
      <c r="F122" s="13">
        <f t="shared" si="21"/>
        <v>1.7580327560928061E-2</v>
      </c>
      <c r="G122" s="15">
        <f t="shared" si="10"/>
        <v>2476.9738324346745</v>
      </c>
      <c r="M122" s="38"/>
      <c r="N122" s="39"/>
      <c r="O122" s="38"/>
    </row>
    <row r="123" spans="1:15" x14ac:dyDescent="0.3">
      <c r="A123" s="2" t="s">
        <v>60</v>
      </c>
      <c r="B123" s="11">
        <v>20172</v>
      </c>
      <c r="C123" s="12">
        <v>2841</v>
      </c>
      <c r="D123" s="13">
        <f t="shared" si="20"/>
        <v>7.2926560053392195E-2</v>
      </c>
      <c r="E123" s="14">
        <v>7186597.1699999999</v>
      </c>
      <c r="F123" s="13">
        <f t="shared" si="21"/>
        <v>1.809139219248436E-2</v>
      </c>
      <c r="G123" s="15">
        <f t="shared" si="10"/>
        <v>2529.6012565997889</v>
      </c>
      <c r="M123" s="38"/>
      <c r="N123" s="39"/>
      <c r="O123" s="38"/>
    </row>
    <row r="124" spans="1:15" x14ac:dyDescent="0.3">
      <c r="A124" s="2" t="s">
        <v>60</v>
      </c>
      <c r="B124" s="11">
        <v>20181</v>
      </c>
      <c r="C124" s="12">
        <v>2524</v>
      </c>
      <c r="D124" s="13">
        <f t="shared" si="20"/>
        <v>7.450042799374243E-2</v>
      </c>
      <c r="E124" s="14">
        <v>6638776.54</v>
      </c>
      <c r="F124" s="13">
        <f t="shared" si="21"/>
        <v>1.9493180948173681E-2</v>
      </c>
      <c r="G124" s="15">
        <f t="shared" si="10"/>
        <v>2630.2601188589542</v>
      </c>
      <c r="M124" s="38"/>
      <c r="N124" s="39"/>
      <c r="O124" s="38"/>
    </row>
    <row r="125" spans="1:15" x14ac:dyDescent="0.3">
      <c r="A125" s="2" t="s">
        <v>60</v>
      </c>
      <c r="B125" s="11">
        <v>20182</v>
      </c>
      <c r="C125" s="12">
        <v>2854</v>
      </c>
      <c r="D125" s="13">
        <f t="shared" si="20"/>
        <v>7.4276493858005416E-2</v>
      </c>
      <c r="E125" s="14">
        <v>7633638</v>
      </c>
      <c r="F125" s="13">
        <f t="shared" si="21"/>
        <v>1.9412146400797754E-2</v>
      </c>
      <c r="G125" s="15">
        <f t="shared" si="10"/>
        <v>2674.7154870357394</v>
      </c>
      <c r="M125" s="38"/>
      <c r="N125" s="39"/>
      <c r="O125" s="38"/>
    </row>
    <row r="126" spans="1:15" x14ac:dyDescent="0.3">
      <c r="A126" s="2" t="s">
        <v>60</v>
      </c>
      <c r="B126" s="11">
        <v>20191</v>
      </c>
      <c r="C126" s="12">
        <v>2606</v>
      </c>
      <c r="D126" s="13">
        <f t="shared" si="20"/>
        <v>7.6326040476818083E-2</v>
      </c>
      <c r="E126" s="14">
        <v>7268614.8200000003</v>
      </c>
      <c r="F126" s="13">
        <f t="shared" si="21"/>
        <v>2.0914764798843119E-2</v>
      </c>
      <c r="G126" s="15">
        <f t="shared" si="10"/>
        <v>2789.1845049884882</v>
      </c>
      <c r="M126" s="38"/>
      <c r="N126" s="39"/>
      <c r="O126" s="38"/>
    </row>
    <row r="127" spans="1:15" x14ac:dyDescent="0.3">
      <c r="A127" s="2" t="s">
        <v>60</v>
      </c>
      <c r="B127" s="11">
        <v>20192</v>
      </c>
      <c r="C127" s="12">
        <v>3010</v>
      </c>
      <c r="D127" s="13">
        <f t="shared" si="20"/>
        <v>7.705304116321933E-2</v>
      </c>
      <c r="E127" s="14">
        <v>8114689.3200000003</v>
      </c>
      <c r="F127" s="13">
        <f t="shared" si="21"/>
        <v>2.0550068476258839E-2</v>
      </c>
      <c r="G127" s="15">
        <f t="shared" si="10"/>
        <v>2695.9100730897012</v>
      </c>
      <c r="M127" s="38"/>
      <c r="N127" s="39"/>
      <c r="O127" s="38"/>
    </row>
    <row r="128" spans="1:15" x14ac:dyDescent="0.3">
      <c r="A128" s="2" t="s">
        <v>60</v>
      </c>
      <c r="B128" s="11">
        <v>20201</v>
      </c>
      <c r="C128" s="12">
        <v>1778</v>
      </c>
      <c r="D128" s="13">
        <f t="shared" si="20"/>
        <v>9.0460442635461713E-2</v>
      </c>
      <c r="E128" s="14">
        <v>4900636</v>
      </c>
      <c r="F128" s="13">
        <f t="shared" si="21"/>
        <v>2.1258689645276562E-2</v>
      </c>
      <c r="G128" s="15">
        <f t="shared" si="10"/>
        <v>2756.2632170978627</v>
      </c>
      <c r="M128" s="38"/>
      <c r="N128" s="39"/>
      <c r="O128" s="38"/>
    </row>
    <row r="129" spans="1:15" x14ac:dyDescent="0.3">
      <c r="A129" s="2" t="s">
        <v>60</v>
      </c>
      <c r="B129" s="11">
        <v>20202</v>
      </c>
      <c r="C129" s="12">
        <v>2248</v>
      </c>
      <c r="D129" s="13">
        <f t="shared" si="20"/>
        <v>9.0594019505118084E-2</v>
      </c>
      <c r="E129" s="14">
        <v>6175538.4500000002</v>
      </c>
      <c r="F129" s="13">
        <f t="shared" si="21"/>
        <v>2.1625978105614733E-2</v>
      </c>
      <c r="G129" s="15">
        <f t="shared" si="10"/>
        <v>2747.1256450177939</v>
      </c>
      <c r="M129" s="38"/>
      <c r="N129" s="39"/>
      <c r="O129" s="38"/>
    </row>
    <row r="130" spans="1:15" x14ac:dyDescent="0.3">
      <c r="A130" s="2" t="s">
        <v>60</v>
      </c>
      <c r="B130" s="11">
        <v>20211</v>
      </c>
      <c r="C130" s="12">
        <v>1739</v>
      </c>
      <c r="D130" s="13">
        <f t="shared" si="20"/>
        <v>9.3974601459065124E-2</v>
      </c>
      <c r="E130" s="14">
        <v>4911990.3899999997</v>
      </c>
      <c r="F130" s="13">
        <f t="shared" si="21"/>
        <v>2.427161352709245E-2</v>
      </c>
      <c r="G130" s="15">
        <f t="shared" si="10"/>
        <v>2824.6063197239791</v>
      </c>
      <c r="M130" s="38"/>
      <c r="N130" s="39"/>
      <c r="O130" s="38"/>
    </row>
    <row r="131" spans="1:15" x14ac:dyDescent="0.3">
      <c r="A131" s="2" t="s">
        <v>60</v>
      </c>
      <c r="B131" s="11">
        <v>20212</v>
      </c>
      <c r="C131" s="12">
        <v>2576</v>
      </c>
      <c r="D131" s="13">
        <f t="shared" si="20"/>
        <v>8.9590651410287617E-2</v>
      </c>
      <c r="E131" s="14">
        <v>7143022.8799999999</v>
      </c>
      <c r="F131" s="13">
        <f t="shared" si="21"/>
        <v>2.2735872136885167E-2</v>
      </c>
      <c r="G131" s="15">
        <f t="shared" si="10"/>
        <v>2772.9126086956521</v>
      </c>
      <c r="M131" s="38"/>
      <c r="N131" s="39"/>
      <c r="O131" s="38"/>
    </row>
    <row r="132" spans="1:15" x14ac:dyDescent="0.3">
      <c r="A132" s="2" t="s">
        <v>60</v>
      </c>
      <c r="B132" s="11">
        <v>20221</v>
      </c>
      <c r="C132" s="12">
        <v>2235</v>
      </c>
      <c r="D132" s="13">
        <f t="shared" si="20"/>
        <v>8.6446971455093988E-2</v>
      </c>
      <c r="E132" s="14">
        <v>6031479.21</v>
      </c>
      <c r="F132" s="13">
        <f t="shared" si="21"/>
        <v>2.3513862368215857E-2</v>
      </c>
      <c r="G132" s="15">
        <f t="shared" si="10"/>
        <v>2698.6484161073827</v>
      </c>
      <c r="M132" s="38"/>
      <c r="N132" s="39"/>
      <c r="O132" s="38"/>
    </row>
    <row r="133" spans="1:15" x14ac:dyDescent="0.3">
      <c r="A133" s="2" t="s">
        <v>60</v>
      </c>
      <c r="B133" s="11">
        <v>20222</v>
      </c>
      <c r="C133" s="12">
        <v>2981</v>
      </c>
      <c r="D133" s="13">
        <f t="shared" si="20"/>
        <v>9.6158188445534018E-2</v>
      </c>
      <c r="E133" s="14">
        <v>8029605.9699999997</v>
      </c>
      <c r="F133" s="13">
        <f t="shared" si="21"/>
        <v>2.4554257522092438E-2</v>
      </c>
      <c r="G133" s="15">
        <f t="shared" si="10"/>
        <v>2693.5947567930225</v>
      </c>
      <c r="M133" s="38"/>
      <c r="N133" s="39"/>
      <c r="O133" s="38"/>
    </row>
    <row r="134" spans="1:15" x14ac:dyDescent="0.3">
      <c r="A134" s="2" t="s">
        <v>60</v>
      </c>
      <c r="B134" s="11">
        <v>20231</v>
      </c>
      <c r="C134" s="12">
        <v>2733</v>
      </c>
      <c r="D134" s="13">
        <f t="shared" si="20"/>
        <v>9.1955183203795296E-2</v>
      </c>
      <c r="E134" s="14">
        <v>6859412.7699999996</v>
      </c>
      <c r="F134" s="13">
        <f t="shared" si="21"/>
        <v>2.4238720591718933E-2</v>
      </c>
      <c r="G134" s="15">
        <f t="shared" si="10"/>
        <v>2509.8473362605196</v>
      </c>
      <c r="M134" s="38"/>
      <c r="N134" s="39"/>
      <c r="O134" s="38"/>
    </row>
    <row r="135" spans="1:15" x14ac:dyDescent="0.3">
      <c r="A135" s="2" t="s">
        <v>60</v>
      </c>
      <c r="B135" s="11">
        <v>20232</v>
      </c>
      <c r="C135" s="12">
        <v>3092</v>
      </c>
      <c r="D135" s="13">
        <f t="shared" si="20"/>
        <v>8.8247046064273069E-2</v>
      </c>
      <c r="E135" s="14">
        <v>7539943.54</v>
      </c>
      <c r="F135" s="13">
        <f t="shared" si="21"/>
        <v>2.3558772715072493E-2</v>
      </c>
      <c r="G135" s="15">
        <f t="shared" si="10"/>
        <v>2438.5328395860283</v>
      </c>
      <c r="M135" s="38"/>
      <c r="N135" s="39"/>
      <c r="O135" s="38"/>
    </row>
    <row r="136" spans="1:15" x14ac:dyDescent="0.3">
      <c r="A136" s="2" t="s">
        <v>60</v>
      </c>
      <c r="B136" s="11">
        <v>20241</v>
      </c>
      <c r="C136" s="12">
        <v>2611</v>
      </c>
      <c r="D136" s="13">
        <f t="shared" si="20"/>
        <v>8.075340982896731E-2</v>
      </c>
      <c r="E136" s="14">
        <v>6065075.46</v>
      </c>
      <c r="F136" s="13">
        <f t="shared" si="21"/>
        <v>2.3192244411637607E-2</v>
      </c>
      <c r="G136" s="15">
        <f t="shared" si="10"/>
        <v>2322.8937035618537</v>
      </c>
      <c r="M136" s="38"/>
      <c r="N136" s="39"/>
      <c r="O136" s="38"/>
    </row>
    <row r="137" spans="1:15" x14ac:dyDescent="0.3">
      <c r="A137" s="2" t="s">
        <v>60</v>
      </c>
      <c r="B137" s="11">
        <v>20242</v>
      </c>
      <c r="C137" s="12">
        <v>2672</v>
      </c>
      <c r="D137" s="13">
        <f t="shared" si="20"/>
        <v>7.312534209085933E-2</v>
      </c>
      <c r="E137" s="14">
        <v>5965580.0899999999</v>
      </c>
      <c r="F137" s="13">
        <f t="shared" si="21"/>
        <v>2.2101245459971604E-2</v>
      </c>
      <c r="G137" s="15">
        <f t="shared" ref="G137" si="22">E137/C137</f>
        <v>2232.6272791916167</v>
      </c>
      <c r="M137" s="38"/>
      <c r="N137" s="39"/>
      <c r="O137" s="38"/>
    </row>
    <row r="138" spans="1:15" x14ac:dyDescent="0.3">
      <c r="A138" s="2" t="s">
        <v>60</v>
      </c>
      <c r="B138" s="11">
        <v>20251</v>
      </c>
      <c r="C138" s="12">
        <v>2075</v>
      </c>
      <c r="D138" s="13">
        <f t="shared" si="20"/>
        <v>6.3293069790141529E-2</v>
      </c>
      <c r="E138" s="14">
        <v>4220352.5199999996</v>
      </c>
      <c r="F138" s="13">
        <f t="shared" si="21"/>
        <v>2.1718471496750449E-2</v>
      </c>
      <c r="G138" s="15">
        <f t="shared" ref="G138" si="23">E138/C138</f>
        <v>2033.9048289156624</v>
      </c>
      <c r="M138" s="38"/>
      <c r="N138" s="39"/>
      <c r="O138" s="38"/>
    </row>
    <row r="139" spans="1:15" x14ac:dyDescent="0.3">
      <c r="A139" s="2" t="s">
        <v>60</v>
      </c>
      <c r="B139" s="11">
        <v>20252</v>
      </c>
      <c r="C139" s="12">
        <v>1212</v>
      </c>
      <c r="D139" s="13">
        <f t="shared" si="20"/>
        <v>3.4285714285714287E-2</v>
      </c>
      <c r="E139" s="14">
        <v>2187699.34</v>
      </c>
      <c r="F139" s="13">
        <f t="shared" si="21"/>
        <v>1.5907335659596421E-2</v>
      </c>
      <c r="G139" s="15">
        <f t="shared" ref="G139" si="24">E139/C139</f>
        <v>1805.0324587458745</v>
      </c>
      <c r="M139" s="38"/>
      <c r="N139" s="39"/>
      <c r="O139" s="38"/>
    </row>
    <row r="140" spans="1:15" x14ac:dyDescent="0.3">
      <c r="A140" s="2" t="s">
        <v>60</v>
      </c>
      <c r="B140" s="11">
        <v>20261</v>
      </c>
      <c r="C140" s="12">
        <v>131</v>
      </c>
      <c r="D140" s="13">
        <f t="shared" si="20"/>
        <v>6.9677144832721661E-3</v>
      </c>
      <c r="E140" s="14">
        <v>138595.9</v>
      </c>
      <c r="F140" s="13">
        <f t="shared" si="21"/>
        <v>4.4336412044200715E-3</v>
      </c>
      <c r="G140" s="15">
        <f t="shared" ref="G140" si="25">E140/C140</f>
        <v>1057.9839694656489</v>
      </c>
      <c r="M140" s="38"/>
      <c r="N140" s="39"/>
      <c r="O140" s="38"/>
    </row>
    <row r="141" spans="1:15" x14ac:dyDescent="0.3">
      <c r="A141" s="2" t="s">
        <v>61</v>
      </c>
      <c r="B141" s="11">
        <v>20131</v>
      </c>
      <c r="C141" s="12">
        <v>6384</v>
      </c>
      <c r="D141" s="13">
        <f t="shared" ref="D141:D167" si="26">C141/C411</f>
        <v>0.23483538716203789</v>
      </c>
      <c r="E141" s="14">
        <v>34128136.210000001</v>
      </c>
      <c r="F141" s="13">
        <f t="shared" ref="F141:F167" si="27">E141/E411</f>
        <v>0.11992248327358525</v>
      </c>
      <c r="G141" s="15">
        <f t="shared" si="10"/>
        <v>5345.8859978070177</v>
      </c>
      <c r="M141" s="38"/>
      <c r="N141" s="39"/>
      <c r="O141" s="38"/>
    </row>
    <row r="142" spans="1:15" x14ac:dyDescent="0.3">
      <c r="A142" s="2" t="s">
        <v>61</v>
      </c>
      <c r="B142" s="11">
        <v>20132</v>
      </c>
      <c r="C142" s="12">
        <v>7519</v>
      </c>
      <c r="D142" s="13">
        <f t="shared" si="26"/>
        <v>0.22847853170865112</v>
      </c>
      <c r="E142" s="14">
        <v>43085228.030000001</v>
      </c>
      <c r="F142" s="13">
        <f t="shared" si="27"/>
        <v>0.12270484898277313</v>
      </c>
      <c r="G142" s="15">
        <f t="shared" si="10"/>
        <v>5730.1806131134463</v>
      </c>
      <c r="M142" s="38"/>
      <c r="N142" s="39"/>
      <c r="O142" s="38"/>
    </row>
    <row r="143" spans="1:15" x14ac:dyDescent="0.3">
      <c r="A143" s="2" t="s">
        <v>61</v>
      </c>
      <c r="B143" s="11">
        <v>20141</v>
      </c>
      <c r="C143" s="12">
        <v>6446</v>
      </c>
      <c r="D143" s="13">
        <f t="shared" si="26"/>
        <v>0.22006008466475488</v>
      </c>
      <c r="E143" s="14">
        <v>36829962.380000003</v>
      </c>
      <c r="F143" s="13">
        <f t="shared" si="27"/>
        <v>0.11916520517239117</v>
      </c>
      <c r="G143" s="15">
        <f t="shared" si="10"/>
        <v>5713.6150139621477</v>
      </c>
      <c r="M143" s="38"/>
      <c r="N143" s="39"/>
      <c r="O143" s="38"/>
    </row>
    <row r="144" spans="1:15" x14ac:dyDescent="0.3">
      <c r="A144" s="2" t="s">
        <v>61</v>
      </c>
      <c r="B144" s="11">
        <v>20142</v>
      </c>
      <c r="C144" s="12">
        <v>7543</v>
      </c>
      <c r="D144" s="13">
        <f t="shared" si="26"/>
        <v>0.23823510833175415</v>
      </c>
      <c r="E144" s="14">
        <v>46844552.840000004</v>
      </c>
      <c r="F144" s="13">
        <f t="shared" si="27"/>
        <v>0.12844363096890463</v>
      </c>
      <c r="G144" s="15">
        <f t="shared" si="10"/>
        <v>6210.3344610897529</v>
      </c>
      <c r="M144" s="38"/>
      <c r="N144" s="39"/>
      <c r="O144" s="38"/>
    </row>
    <row r="145" spans="1:15" x14ac:dyDescent="0.3">
      <c r="A145" s="2" t="s">
        <v>61</v>
      </c>
      <c r="B145" s="11">
        <v>20151</v>
      </c>
      <c r="C145" s="12">
        <v>7342</v>
      </c>
      <c r="D145" s="13">
        <f t="shared" si="26"/>
        <v>0.23339797183456781</v>
      </c>
      <c r="E145" s="14">
        <v>40997053.289999999</v>
      </c>
      <c r="F145" s="13">
        <f t="shared" si="27"/>
        <v>0.12091827836557605</v>
      </c>
      <c r="G145" s="15">
        <f t="shared" si="10"/>
        <v>5583.9081026968124</v>
      </c>
      <c r="M145" s="38"/>
      <c r="N145" s="39"/>
      <c r="O145" s="38"/>
    </row>
    <row r="146" spans="1:15" x14ac:dyDescent="0.3">
      <c r="A146" s="2" t="s">
        <v>61</v>
      </c>
      <c r="B146" s="11">
        <v>20152</v>
      </c>
      <c r="C146" s="12">
        <v>8955</v>
      </c>
      <c r="D146" s="13">
        <f t="shared" si="26"/>
        <v>0.25544842537654039</v>
      </c>
      <c r="E146" s="14">
        <v>55136354.119999997</v>
      </c>
      <c r="F146" s="13">
        <f t="shared" si="27"/>
        <v>0.13103403019265258</v>
      </c>
      <c r="G146" s="15">
        <f t="shared" si="10"/>
        <v>6157.0468029034055</v>
      </c>
      <c r="M146" s="38"/>
      <c r="N146" s="39"/>
      <c r="O146" s="38"/>
    </row>
    <row r="147" spans="1:15" x14ac:dyDescent="0.3">
      <c r="A147" s="2" t="s">
        <v>61</v>
      </c>
      <c r="B147" s="11">
        <v>20161</v>
      </c>
      <c r="C147" s="12">
        <v>8531</v>
      </c>
      <c r="D147" s="13">
        <f t="shared" si="26"/>
        <v>0.26227441817566943</v>
      </c>
      <c r="E147" s="14">
        <v>48500079.640000001</v>
      </c>
      <c r="F147" s="13">
        <f t="shared" si="27"/>
        <v>0.12892816039534347</v>
      </c>
      <c r="G147" s="15">
        <f t="shared" si="10"/>
        <v>5685.1576180986985</v>
      </c>
      <c r="M147" s="38"/>
      <c r="N147" s="39"/>
      <c r="O147" s="38"/>
    </row>
    <row r="148" spans="1:15" x14ac:dyDescent="0.3">
      <c r="A148" s="2" t="s">
        <v>61</v>
      </c>
      <c r="B148" s="11">
        <v>20162</v>
      </c>
      <c r="C148" s="12">
        <v>10010</v>
      </c>
      <c r="D148" s="13">
        <f t="shared" si="26"/>
        <v>0.26205560500549768</v>
      </c>
      <c r="E148" s="14">
        <v>51544889.5</v>
      </c>
      <c r="F148" s="13">
        <f t="shared" si="27"/>
        <v>0.12508379396366506</v>
      </c>
      <c r="G148" s="15">
        <f t="shared" si="10"/>
        <v>5149.3396103896102</v>
      </c>
      <c r="M148" s="38"/>
      <c r="N148" s="39"/>
      <c r="O148" s="38"/>
    </row>
    <row r="149" spans="1:15" x14ac:dyDescent="0.3">
      <c r="A149" s="2" t="s">
        <v>61</v>
      </c>
      <c r="B149" s="11">
        <v>20171</v>
      </c>
      <c r="C149" s="12">
        <v>8622</v>
      </c>
      <c r="D149" s="13">
        <f t="shared" si="26"/>
        <v>0.25648500713945738</v>
      </c>
      <c r="E149" s="14">
        <v>42266663.170000002</v>
      </c>
      <c r="F149" s="13">
        <f t="shared" si="27"/>
        <v>0.12442461242934161</v>
      </c>
      <c r="G149" s="15">
        <f t="shared" si="10"/>
        <v>4902.1877951751339</v>
      </c>
      <c r="M149" s="38"/>
      <c r="N149" s="39"/>
      <c r="O149" s="38"/>
    </row>
    <row r="150" spans="1:15" x14ac:dyDescent="0.3">
      <c r="A150" s="2" t="s">
        <v>61</v>
      </c>
      <c r="B150" s="11">
        <v>20172</v>
      </c>
      <c r="C150" s="12">
        <v>9951</v>
      </c>
      <c r="D150" s="13">
        <f t="shared" si="26"/>
        <v>0.25543548014477502</v>
      </c>
      <c r="E150" s="14">
        <v>53511172.520000003</v>
      </c>
      <c r="F150" s="13">
        <f t="shared" si="27"/>
        <v>0.13470792724827396</v>
      </c>
      <c r="G150" s="15">
        <f t="shared" si="10"/>
        <v>5377.4668395136168</v>
      </c>
      <c r="M150" s="38"/>
      <c r="N150" s="39"/>
      <c r="O150" s="38"/>
    </row>
    <row r="151" spans="1:15" x14ac:dyDescent="0.3">
      <c r="A151" s="2" t="s">
        <v>61</v>
      </c>
      <c r="B151" s="11">
        <v>20181</v>
      </c>
      <c r="C151" s="12">
        <v>8434</v>
      </c>
      <c r="D151" s="13">
        <f t="shared" si="26"/>
        <v>0.24894477404882082</v>
      </c>
      <c r="E151" s="14">
        <v>44303454.979999997</v>
      </c>
      <c r="F151" s="13">
        <f t="shared" si="27"/>
        <v>0.13008650906548005</v>
      </c>
      <c r="G151" s="15">
        <f t="shared" si="10"/>
        <v>5252.9588546359964</v>
      </c>
      <c r="M151" s="38"/>
      <c r="N151" s="39"/>
      <c r="O151" s="38"/>
    </row>
    <row r="152" spans="1:15" x14ac:dyDescent="0.3">
      <c r="A152" s="2" t="s">
        <v>61</v>
      </c>
      <c r="B152" s="11">
        <v>20182</v>
      </c>
      <c r="C152" s="12">
        <v>9362</v>
      </c>
      <c r="D152" s="13">
        <f t="shared" si="26"/>
        <v>0.24364980220695398</v>
      </c>
      <c r="E152" s="14">
        <v>54509959.740000002</v>
      </c>
      <c r="F152" s="13">
        <f t="shared" si="27"/>
        <v>0.13861743493396878</v>
      </c>
      <c r="G152" s="15">
        <f t="shared" si="10"/>
        <v>5822.4695300149542</v>
      </c>
      <c r="M152" s="38"/>
      <c r="N152" s="39"/>
      <c r="O152" s="38"/>
    </row>
    <row r="153" spans="1:15" x14ac:dyDescent="0.3">
      <c r="A153" s="2" t="s">
        <v>61</v>
      </c>
      <c r="B153" s="11">
        <v>20191</v>
      </c>
      <c r="C153" s="12">
        <v>8347</v>
      </c>
      <c r="D153" s="13">
        <f t="shared" si="26"/>
        <v>0.24447178045280146</v>
      </c>
      <c r="E153" s="14">
        <v>46892864.119999997</v>
      </c>
      <c r="F153" s="13">
        <f t="shared" si="27"/>
        <v>0.13492986602004442</v>
      </c>
      <c r="G153" s="15">
        <f t="shared" si="10"/>
        <v>5617.9302887264885</v>
      </c>
      <c r="M153" s="38"/>
      <c r="N153" s="39"/>
      <c r="O153" s="38"/>
    </row>
    <row r="154" spans="1:15" x14ac:dyDescent="0.3">
      <c r="A154" s="2" t="s">
        <v>61</v>
      </c>
      <c r="B154" s="11">
        <v>20192</v>
      </c>
      <c r="C154" s="12">
        <v>9400</v>
      </c>
      <c r="D154" s="13">
        <f t="shared" si="26"/>
        <v>0.2406307597788245</v>
      </c>
      <c r="E154" s="14">
        <v>54338099.799999997</v>
      </c>
      <c r="F154" s="13">
        <f t="shared" si="27"/>
        <v>0.13760867825310491</v>
      </c>
      <c r="G154" s="15">
        <f t="shared" si="10"/>
        <v>5780.6489148936171</v>
      </c>
      <c r="M154" s="38"/>
      <c r="N154" s="39"/>
      <c r="O154" s="38"/>
    </row>
    <row r="155" spans="1:15" x14ac:dyDescent="0.3">
      <c r="A155" s="2" t="s">
        <v>61</v>
      </c>
      <c r="B155" s="11">
        <v>20201</v>
      </c>
      <c r="C155" s="12">
        <v>5271</v>
      </c>
      <c r="D155" s="13">
        <f t="shared" si="26"/>
        <v>0.26817603663190026</v>
      </c>
      <c r="E155" s="14">
        <v>33793274.979999997</v>
      </c>
      <c r="F155" s="13">
        <f t="shared" si="27"/>
        <v>0.14659336969677189</v>
      </c>
      <c r="G155" s="15">
        <f t="shared" ref="G155:G230" si="28">E155/C155</f>
        <v>6411.1696034907982</v>
      </c>
      <c r="M155" s="38"/>
      <c r="N155" s="39"/>
      <c r="O155" s="38"/>
    </row>
    <row r="156" spans="1:15" x14ac:dyDescent="0.3">
      <c r="A156" s="2" t="s">
        <v>61</v>
      </c>
      <c r="B156" s="11">
        <v>20202</v>
      </c>
      <c r="C156" s="12">
        <v>6698</v>
      </c>
      <c r="D156" s="13">
        <f t="shared" si="26"/>
        <v>0.26992826630128153</v>
      </c>
      <c r="E156" s="14">
        <v>42034360.609999999</v>
      </c>
      <c r="F156" s="13">
        <f t="shared" si="27"/>
        <v>0.14719917454896167</v>
      </c>
      <c r="G156" s="15">
        <f t="shared" si="28"/>
        <v>6275.6584965661386</v>
      </c>
      <c r="M156" s="38"/>
      <c r="N156" s="39"/>
      <c r="O156" s="38"/>
    </row>
    <row r="157" spans="1:15" x14ac:dyDescent="0.3">
      <c r="A157" s="2" t="s">
        <v>61</v>
      </c>
      <c r="B157" s="11">
        <v>20211</v>
      </c>
      <c r="C157" s="12">
        <v>4964</v>
      </c>
      <c r="D157" s="13">
        <f t="shared" si="26"/>
        <v>0.2682518238313969</v>
      </c>
      <c r="E157" s="14">
        <v>29301726.489999998</v>
      </c>
      <c r="F157" s="13">
        <f t="shared" si="27"/>
        <v>0.14478859374190411</v>
      </c>
      <c r="G157" s="15">
        <f t="shared" si="28"/>
        <v>5902.8457876712328</v>
      </c>
      <c r="M157" s="38"/>
      <c r="N157" s="39"/>
      <c r="O157" s="38"/>
    </row>
    <row r="158" spans="1:15" x14ac:dyDescent="0.3">
      <c r="A158" s="2" t="s">
        <v>61</v>
      </c>
      <c r="B158" s="11">
        <v>20212</v>
      </c>
      <c r="C158" s="12">
        <v>7817</v>
      </c>
      <c r="D158" s="13">
        <f t="shared" si="26"/>
        <v>0.27186728341390465</v>
      </c>
      <c r="E158" s="14">
        <v>46944005.200000003</v>
      </c>
      <c r="F158" s="13">
        <f t="shared" si="27"/>
        <v>0.14942033894485754</v>
      </c>
      <c r="G158" s="15">
        <f t="shared" si="28"/>
        <v>6005.3735704234368</v>
      </c>
      <c r="M158" s="38"/>
      <c r="N158" s="39"/>
      <c r="O158" s="38"/>
    </row>
    <row r="159" spans="1:15" x14ac:dyDescent="0.3">
      <c r="A159" s="2" t="s">
        <v>61</v>
      </c>
      <c r="B159" s="11">
        <v>20221</v>
      </c>
      <c r="C159" s="12">
        <v>6508</v>
      </c>
      <c r="D159" s="13">
        <f t="shared" si="26"/>
        <v>0.25172120368221551</v>
      </c>
      <c r="E159" s="14">
        <v>34377329.439999998</v>
      </c>
      <c r="F159" s="13">
        <f t="shared" si="27"/>
        <v>0.13402082058059106</v>
      </c>
      <c r="G159" s="15">
        <f t="shared" si="28"/>
        <v>5282.3185986478175</v>
      </c>
      <c r="M159" s="38"/>
      <c r="N159" s="39"/>
      <c r="O159" s="38"/>
    </row>
    <row r="160" spans="1:15" x14ac:dyDescent="0.3">
      <c r="A160" s="2" t="s">
        <v>61</v>
      </c>
      <c r="B160" s="11">
        <v>20222</v>
      </c>
      <c r="C160" s="12">
        <v>8302</v>
      </c>
      <c r="D160" s="13">
        <f t="shared" si="26"/>
        <v>0.26779781297377503</v>
      </c>
      <c r="E160" s="14">
        <v>46267372.07</v>
      </c>
      <c r="F160" s="13">
        <f t="shared" si="27"/>
        <v>0.14148402461114129</v>
      </c>
      <c r="G160" s="15">
        <f t="shared" si="28"/>
        <v>5573.0392760780533</v>
      </c>
      <c r="M160" s="38"/>
      <c r="N160" s="39"/>
      <c r="O160" s="38"/>
    </row>
    <row r="161" spans="1:15" x14ac:dyDescent="0.3">
      <c r="A161" s="2" t="s">
        <v>61</v>
      </c>
      <c r="B161" s="11">
        <v>20231</v>
      </c>
      <c r="C161" s="12">
        <v>7523</v>
      </c>
      <c r="D161" s="13">
        <f t="shared" si="26"/>
        <v>0.25312068907506474</v>
      </c>
      <c r="E161" s="14">
        <v>36959698.030000001</v>
      </c>
      <c r="F161" s="13">
        <f t="shared" si="27"/>
        <v>0.13060240340420201</v>
      </c>
      <c r="G161" s="15">
        <f t="shared" si="28"/>
        <v>4912.893530506447</v>
      </c>
      <c r="M161" s="38"/>
      <c r="N161" s="39"/>
      <c r="O161" s="38"/>
    </row>
    <row r="162" spans="1:15" x14ac:dyDescent="0.3">
      <c r="A162" s="2" t="s">
        <v>61</v>
      </c>
      <c r="B162" s="11">
        <v>20232</v>
      </c>
      <c r="C162" s="12">
        <v>8527</v>
      </c>
      <c r="D162" s="13">
        <f t="shared" si="26"/>
        <v>0.2433643472800959</v>
      </c>
      <c r="E162" s="14">
        <v>40634859.140000001</v>
      </c>
      <c r="F162" s="13">
        <f t="shared" si="27"/>
        <v>0.12696479830514038</v>
      </c>
      <c r="G162" s="15">
        <f t="shared" si="28"/>
        <v>4765.4344013134751</v>
      </c>
      <c r="M162" s="38"/>
      <c r="N162" s="39"/>
      <c r="O162" s="38"/>
    </row>
    <row r="163" spans="1:15" x14ac:dyDescent="0.3">
      <c r="A163" s="2" t="s">
        <v>61</v>
      </c>
      <c r="B163" s="11">
        <v>20241</v>
      </c>
      <c r="C163" s="12">
        <v>7578</v>
      </c>
      <c r="D163" s="13">
        <f t="shared" si="26"/>
        <v>0.234373550242786</v>
      </c>
      <c r="E163" s="14">
        <v>30653552.489999998</v>
      </c>
      <c r="F163" s="13">
        <f t="shared" si="27"/>
        <v>0.11721613129493405</v>
      </c>
      <c r="G163" s="15">
        <f t="shared" si="28"/>
        <v>4045.0715874901025</v>
      </c>
      <c r="M163" s="38"/>
      <c r="N163" s="39"/>
      <c r="O163" s="38"/>
    </row>
    <row r="164" spans="1:15" x14ac:dyDescent="0.3">
      <c r="A164" s="2" t="s">
        <v>61</v>
      </c>
      <c r="B164" s="11">
        <v>20242</v>
      </c>
      <c r="C164" s="12">
        <v>8592</v>
      </c>
      <c r="D164" s="13">
        <f t="shared" si="26"/>
        <v>0.23513957307060757</v>
      </c>
      <c r="E164" s="14">
        <v>31983937.460000001</v>
      </c>
      <c r="F164" s="13">
        <f t="shared" si="27"/>
        <v>0.11849390032744338</v>
      </c>
      <c r="G164" s="15">
        <f t="shared" ref="G164" si="29">E164/C164</f>
        <v>3722.5253095903167</v>
      </c>
      <c r="M164" s="38"/>
      <c r="N164" s="39"/>
      <c r="O164" s="38"/>
    </row>
    <row r="165" spans="1:15" x14ac:dyDescent="0.3">
      <c r="A165" s="2" t="s">
        <v>61</v>
      </c>
      <c r="B165" s="11">
        <v>20251</v>
      </c>
      <c r="C165" s="12">
        <v>7019</v>
      </c>
      <c r="D165" s="13">
        <f t="shared" si="26"/>
        <v>0.21409834065397754</v>
      </c>
      <c r="E165" s="14">
        <v>20508137.899999999</v>
      </c>
      <c r="F165" s="13">
        <f t="shared" si="27"/>
        <v>0.10553748918409726</v>
      </c>
      <c r="G165" s="15">
        <f t="shared" ref="G165" si="30">E165/C165</f>
        <v>2921.803376549366</v>
      </c>
      <c r="M165" s="38"/>
      <c r="N165" s="39"/>
      <c r="O165" s="38"/>
    </row>
    <row r="166" spans="1:15" x14ac:dyDescent="0.3">
      <c r="A166" s="2" t="s">
        <v>61</v>
      </c>
      <c r="B166" s="11">
        <v>20252</v>
      </c>
      <c r="C166" s="12">
        <v>6258</v>
      </c>
      <c r="D166" s="13">
        <f t="shared" si="26"/>
        <v>0.17702970297029702</v>
      </c>
      <c r="E166" s="14">
        <v>15142619.609999999</v>
      </c>
      <c r="F166" s="13">
        <f t="shared" si="27"/>
        <v>0.11010595857374855</v>
      </c>
      <c r="G166" s="15">
        <f t="shared" ref="G166" si="31">E166/C166</f>
        <v>2419.7218935762226</v>
      </c>
      <c r="M166" s="38"/>
      <c r="N166" s="39"/>
      <c r="O166" s="38"/>
    </row>
    <row r="167" spans="1:15" x14ac:dyDescent="0.3">
      <c r="A167" s="2" t="s">
        <v>61</v>
      </c>
      <c r="B167" s="11">
        <v>20261</v>
      </c>
      <c r="C167" s="12">
        <v>1929</v>
      </c>
      <c r="D167" s="13">
        <f t="shared" si="26"/>
        <v>0.10260092548268709</v>
      </c>
      <c r="E167" s="14">
        <v>2546491.91</v>
      </c>
      <c r="F167" s="13">
        <f t="shared" si="27"/>
        <v>8.146151119115623E-2</v>
      </c>
      <c r="G167" s="15">
        <f t="shared" ref="G167" si="32">E167/C167</f>
        <v>1320.1098548470711</v>
      </c>
      <c r="M167" s="38"/>
      <c r="N167" s="39"/>
      <c r="O167" s="38"/>
    </row>
    <row r="168" spans="1:15" x14ac:dyDescent="0.3">
      <c r="A168" s="2" t="s">
        <v>62</v>
      </c>
      <c r="B168" s="11">
        <v>20131</v>
      </c>
      <c r="C168" s="12">
        <v>4044</v>
      </c>
      <c r="D168" s="13">
        <f t="shared" ref="D168:D194" si="33">C168/C411</f>
        <v>0.14875850652933603</v>
      </c>
      <c r="E168" s="14">
        <v>9526957.5500000007</v>
      </c>
      <c r="F168" s="13">
        <f t="shared" ref="F168:F194" si="34">E168/E411</f>
        <v>3.3476671577021687E-2</v>
      </c>
      <c r="G168" s="15">
        <f t="shared" si="28"/>
        <v>2355.8253090999015</v>
      </c>
      <c r="M168" s="38"/>
      <c r="N168" s="39"/>
      <c r="O168" s="38"/>
    </row>
    <row r="169" spans="1:15" x14ac:dyDescent="0.3">
      <c r="A169" s="2" t="s">
        <v>62</v>
      </c>
      <c r="B169" s="11">
        <v>20132</v>
      </c>
      <c r="C169" s="12">
        <v>5339</v>
      </c>
      <c r="D169" s="13">
        <f t="shared" si="33"/>
        <v>0.16223525479352152</v>
      </c>
      <c r="E169" s="14">
        <v>12933184.710000001</v>
      </c>
      <c r="F169" s="13">
        <f t="shared" si="34"/>
        <v>3.6833145587667919E-2</v>
      </c>
      <c r="G169" s="15">
        <f t="shared" si="28"/>
        <v>2422.3983348941752</v>
      </c>
      <c r="M169" s="38"/>
      <c r="N169" s="39"/>
      <c r="O169" s="38"/>
    </row>
    <row r="170" spans="1:15" x14ac:dyDescent="0.3">
      <c r="A170" s="2" t="s">
        <v>62</v>
      </c>
      <c r="B170" s="11">
        <v>20141</v>
      </c>
      <c r="C170" s="12">
        <v>4735</v>
      </c>
      <c r="D170" s="13">
        <f t="shared" si="33"/>
        <v>0.16164823159907141</v>
      </c>
      <c r="E170" s="14">
        <v>11265916.289999999</v>
      </c>
      <c r="F170" s="13">
        <f t="shared" si="34"/>
        <v>3.6451441690363025E-2</v>
      </c>
      <c r="G170" s="15">
        <f t="shared" si="28"/>
        <v>2379.2853833157337</v>
      </c>
      <c r="M170" s="38"/>
      <c r="N170" s="39"/>
      <c r="O170" s="38"/>
    </row>
    <row r="171" spans="1:15" x14ac:dyDescent="0.3">
      <c r="A171" s="2" t="s">
        <v>62</v>
      </c>
      <c r="B171" s="11">
        <v>20142</v>
      </c>
      <c r="C171" s="12">
        <v>5342</v>
      </c>
      <c r="D171" s="13">
        <f t="shared" si="33"/>
        <v>0.16871960078327333</v>
      </c>
      <c r="E171" s="14">
        <v>12984247.52</v>
      </c>
      <c r="F171" s="13">
        <f t="shared" si="34"/>
        <v>3.5601661148609118E-2</v>
      </c>
      <c r="G171" s="15">
        <f t="shared" si="28"/>
        <v>2430.5966903781355</v>
      </c>
      <c r="M171" s="38"/>
      <c r="N171" s="39"/>
      <c r="O171" s="38"/>
    </row>
    <row r="172" spans="1:15" x14ac:dyDescent="0.3">
      <c r="A172" s="2" t="s">
        <v>62</v>
      </c>
      <c r="B172" s="11">
        <v>20151</v>
      </c>
      <c r="C172" s="12">
        <v>5141</v>
      </c>
      <c r="D172" s="13">
        <f t="shared" si="33"/>
        <v>0.16342944336713608</v>
      </c>
      <c r="E172" s="14">
        <v>12590535.01</v>
      </c>
      <c r="F172" s="13">
        <f t="shared" si="34"/>
        <v>3.7135005931805853E-2</v>
      </c>
      <c r="G172" s="15">
        <f t="shared" si="28"/>
        <v>2449.0439622641511</v>
      </c>
      <c r="M172" s="38"/>
      <c r="N172" s="39"/>
      <c r="O172" s="38"/>
    </row>
    <row r="173" spans="1:15" x14ac:dyDescent="0.3">
      <c r="A173" s="2" t="s">
        <v>62</v>
      </c>
      <c r="B173" s="11">
        <v>20152</v>
      </c>
      <c r="C173" s="12">
        <v>5685</v>
      </c>
      <c r="D173" s="13">
        <f t="shared" si="33"/>
        <v>0.16216910086718395</v>
      </c>
      <c r="E173" s="14">
        <v>14167648.689999999</v>
      </c>
      <c r="F173" s="13">
        <f t="shared" si="34"/>
        <v>3.3670055552892528E-2</v>
      </c>
      <c r="G173" s="15">
        <f t="shared" si="28"/>
        <v>2492.1105875109938</v>
      </c>
      <c r="M173" s="38"/>
      <c r="N173" s="39"/>
      <c r="O173" s="38"/>
    </row>
    <row r="174" spans="1:15" x14ac:dyDescent="0.3">
      <c r="A174" s="2" t="s">
        <v>62</v>
      </c>
      <c r="B174" s="11">
        <v>20161</v>
      </c>
      <c r="C174" s="12">
        <v>4715</v>
      </c>
      <c r="D174" s="13">
        <f t="shared" si="33"/>
        <v>0.14495649767885141</v>
      </c>
      <c r="E174" s="14">
        <v>12054363.18</v>
      </c>
      <c r="F174" s="13">
        <f t="shared" si="34"/>
        <v>3.2044212732652795E-2</v>
      </c>
      <c r="G174" s="15">
        <f t="shared" si="28"/>
        <v>2556.5987656415696</v>
      </c>
      <c r="M174" s="38"/>
      <c r="N174" s="39"/>
      <c r="O174" s="38"/>
    </row>
    <row r="175" spans="1:15" x14ac:dyDescent="0.3">
      <c r="A175" s="2" t="s">
        <v>62</v>
      </c>
      <c r="B175" s="11">
        <v>20162</v>
      </c>
      <c r="C175" s="12">
        <v>4999</v>
      </c>
      <c r="D175" s="13">
        <f t="shared" si="33"/>
        <v>0.13087072621603224</v>
      </c>
      <c r="E175" s="14">
        <v>12802375.029999999</v>
      </c>
      <c r="F175" s="13">
        <f t="shared" si="34"/>
        <v>3.1067476446876279E-2</v>
      </c>
      <c r="G175" s="15">
        <f t="shared" si="28"/>
        <v>2560.9872034406881</v>
      </c>
      <c r="M175" s="38"/>
      <c r="N175" s="39"/>
      <c r="O175" s="38"/>
    </row>
    <row r="176" spans="1:15" x14ac:dyDescent="0.3">
      <c r="A176" s="2" t="s">
        <v>62</v>
      </c>
      <c r="B176" s="11">
        <v>20171</v>
      </c>
      <c r="C176" s="12">
        <v>4014</v>
      </c>
      <c r="D176" s="13">
        <f t="shared" si="33"/>
        <v>0.11940742503569729</v>
      </c>
      <c r="E176" s="14">
        <v>10354749.609999999</v>
      </c>
      <c r="F176" s="13">
        <f t="shared" si="34"/>
        <v>3.0482314202214936E-2</v>
      </c>
      <c r="G176" s="15">
        <f t="shared" si="28"/>
        <v>2579.6585974090681</v>
      </c>
      <c r="M176" s="38"/>
      <c r="N176" s="39"/>
      <c r="O176" s="38"/>
    </row>
    <row r="177" spans="1:15" x14ac:dyDescent="0.3">
      <c r="A177" s="2" t="s">
        <v>62</v>
      </c>
      <c r="B177" s="11">
        <v>20172</v>
      </c>
      <c r="C177" s="12">
        <v>4268</v>
      </c>
      <c r="D177" s="13">
        <f t="shared" si="33"/>
        <v>0.1095566907102703</v>
      </c>
      <c r="E177" s="14">
        <v>11492523.890000001</v>
      </c>
      <c r="F177" s="13">
        <f t="shared" si="34"/>
        <v>2.893104372726181E-2</v>
      </c>
      <c r="G177" s="15">
        <f t="shared" si="28"/>
        <v>2692.7188120899718</v>
      </c>
      <c r="M177" s="38"/>
      <c r="N177" s="39"/>
      <c r="O177" s="38"/>
    </row>
    <row r="178" spans="1:15" x14ac:dyDescent="0.3">
      <c r="A178" s="2" t="s">
        <v>62</v>
      </c>
      <c r="B178" s="11">
        <v>20181</v>
      </c>
      <c r="C178" s="12">
        <v>3360</v>
      </c>
      <c r="D178" s="13">
        <f t="shared" si="33"/>
        <v>9.9176481005932876E-2</v>
      </c>
      <c r="E178" s="14">
        <v>9308549.6600000001</v>
      </c>
      <c r="F178" s="13">
        <f t="shared" si="34"/>
        <v>2.7332331762358216E-2</v>
      </c>
      <c r="G178" s="15">
        <f t="shared" si="28"/>
        <v>2770.4016845238098</v>
      </c>
      <c r="M178" s="38"/>
      <c r="N178" s="39"/>
      <c r="O178" s="38"/>
    </row>
    <row r="179" spans="1:15" x14ac:dyDescent="0.3">
      <c r="A179" s="2" t="s">
        <v>62</v>
      </c>
      <c r="B179" s="11">
        <v>20182</v>
      </c>
      <c r="C179" s="12">
        <v>3790</v>
      </c>
      <c r="D179" s="13">
        <f t="shared" si="33"/>
        <v>9.8636268998542581E-2</v>
      </c>
      <c r="E179" s="14">
        <v>10311750.75</v>
      </c>
      <c r="F179" s="13">
        <f t="shared" si="34"/>
        <v>2.6222518700459208E-2</v>
      </c>
      <c r="G179" s="15">
        <f t="shared" si="28"/>
        <v>2720.7785620052769</v>
      </c>
      <c r="M179" s="38"/>
      <c r="N179" s="39"/>
      <c r="O179" s="38"/>
    </row>
    <row r="180" spans="1:15" x14ac:dyDescent="0.3">
      <c r="A180" s="2" t="s">
        <v>62</v>
      </c>
      <c r="B180" s="11">
        <v>20191</v>
      </c>
      <c r="C180" s="12">
        <v>3073</v>
      </c>
      <c r="D180" s="13">
        <f t="shared" si="33"/>
        <v>9.000380751544973E-2</v>
      </c>
      <c r="E180" s="14">
        <v>8440687.0399999991</v>
      </c>
      <c r="F180" s="13">
        <f t="shared" si="34"/>
        <v>2.4287293872898231E-2</v>
      </c>
      <c r="G180" s="15">
        <f t="shared" si="28"/>
        <v>2746.7253628376175</v>
      </c>
      <c r="M180" s="38"/>
      <c r="N180" s="39"/>
      <c r="O180" s="38"/>
    </row>
    <row r="181" spans="1:15" x14ac:dyDescent="0.3">
      <c r="A181" s="2" t="s">
        <v>62</v>
      </c>
      <c r="B181" s="11">
        <v>20192</v>
      </c>
      <c r="C181" s="12">
        <v>3421</v>
      </c>
      <c r="D181" s="13">
        <f t="shared" si="33"/>
        <v>8.7574237149293466E-2</v>
      </c>
      <c r="E181" s="14">
        <v>9627186.6699999999</v>
      </c>
      <c r="F181" s="13">
        <f t="shared" si="34"/>
        <v>2.4380396771890991E-2</v>
      </c>
      <c r="G181" s="15">
        <f t="shared" si="28"/>
        <v>2814.1440134463605</v>
      </c>
      <c r="M181" s="38"/>
      <c r="N181" s="39"/>
      <c r="O181" s="38"/>
    </row>
    <row r="182" spans="1:15" x14ac:dyDescent="0.3">
      <c r="A182" s="2" t="s">
        <v>62</v>
      </c>
      <c r="B182" s="11">
        <v>20201</v>
      </c>
      <c r="C182" s="12">
        <v>2030</v>
      </c>
      <c r="D182" s="13">
        <f t="shared" si="33"/>
        <v>0.10328160773340117</v>
      </c>
      <c r="E182" s="14">
        <v>5955323.7599999998</v>
      </c>
      <c r="F182" s="13">
        <f t="shared" si="34"/>
        <v>2.5833867186010443E-2</v>
      </c>
      <c r="G182" s="15">
        <f t="shared" si="28"/>
        <v>2933.6570246305419</v>
      </c>
      <c r="M182" s="38"/>
      <c r="N182" s="39"/>
      <c r="O182" s="38"/>
    </row>
    <row r="183" spans="1:15" x14ac:dyDescent="0.3">
      <c r="A183" s="2" t="s">
        <v>62</v>
      </c>
      <c r="B183" s="11">
        <v>20202</v>
      </c>
      <c r="C183" s="12">
        <v>2574</v>
      </c>
      <c r="D183" s="13">
        <f t="shared" si="33"/>
        <v>0.10373176432658983</v>
      </c>
      <c r="E183" s="14">
        <v>7399126.0199999996</v>
      </c>
      <c r="F183" s="13">
        <f t="shared" si="34"/>
        <v>2.5910831679657707E-2</v>
      </c>
      <c r="G183" s="15">
        <f t="shared" si="28"/>
        <v>2874.563333333333</v>
      </c>
      <c r="M183" s="38"/>
      <c r="N183" s="39"/>
      <c r="O183" s="38"/>
    </row>
    <row r="184" spans="1:15" x14ac:dyDescent="0.3">
      <c r="A184" s="2" t="s">
        <v>62</v>
      </c>
      <c r="B184" s="11">
        <v>20211</v>
      </c>
      <c r="C184" s="12">
        <v>1818</v>
      </c>
      <c r="D184" s="13">
        <f t="shared" si="33"/>
        <v>9.824371791407728E-2</v>
      </c>
      <c r="E184" s="14">
        <v>5378716.3099999996</v>
      </c>
      <c r="F184" s="13">
        <f t="shared" si="34"/>
        <v>2.6577845879740977E-2</v>
      </c>
      <c r="G184" s="15">
        <f t="shared" si="28"/>
        <v>2958.5898294829481</v>
      </c>
      <c r="M184" s="38"/>
      <c r="N184" s="39"/>
      <c r="O184" s="38"/>
    </row>
    <row r="185" spans="1:15" x14ac:dyDescent="0.3">
      <c r="A185" s="2" t="s">
        <v>62</v>
      </c>
      <c r="B185" s="11">
        <v>20212</v>
      </c>
      <c r="C185" s="12">
        <v>2604</v>
      </c>
      <c r="D185" s="13">
        <f t="shared" si="33"/>
        <v>9.056446283866032E-2</v>
      </c>
      <c r="E185" s="14">
        <v>7778112.0800000001</v>
      </c>
      <c r="F185" s="13">
        <f t="shared" si="34"/>
        <v>2.4757328191176386E-2</v>
      </c>
      <c r="G185" s="15">
        <f t="shared" si="28"/>
        <v>2986.9862058371737</v>
      </c>
      <c r="M185" s="38"/>
      <c r="N185" s="39"/>
      <c r="O185" s="38"/>
    </row>
    <row r="186" spans="1:15" x14ac:dyDescent="0.3">
      <c r="A186" s="2" t="s">
        <v>62</v>
      </c>
      <c r="B186" s="11">
        <v>20221</v>
      </c>
      <c r="C186" s="12">
        <v>2220</v>
      </c>
      <c r="D186" s="13">
        <f t="shared" si="33"/>
        <v>8.586679043861685E-2</v>
      </c>
      <c r="E186" s="14">
        <v>6263595.7400000002</v>
      </c>
      <c r="F186" s="13">
        <f t="shared" si="34"/>
        <v>2.4418774073914642E-2</v>
      </c>
      <c r="G186" s="15">
        <f t="shared" si="28"/>
        <v>2821.4395225225226</v>
      </c>
      <c r="M186" s="38"/>
      <c r="N186" s="39"/>
      <c r="O186" s="38"/>
    </row>
    <row r="187" spans="1:15" x14ac:dyDescent="0.3">
      <c r="A187" s="2" t="s">
        <v>62</v>
      </c>
      <c r="B187" s="11">
        <v>20222</v>
      </c>
      <c r="C187" s="12">
        <v>2727</v>
      </c>
      <c r="D187" s="13">
        <f t="shared" si="33"/>
        <v>8.7964904357923937E-2</v>
      </c>
      <c r="E187" s="14">
        <v>7977058.0499999998</v>
      </c>
      <c r="F187" s="13">
        <f t="shared" si="34"/>
        <v>2.4393567798991329E-2</v>
      </c>
      <c r="G187" s="15">
        <f t="shared" si="28"/>
        <v>2925.2138063806378</v>
      </c>
      <c r="M187" s="38"/>
      <c r="N187" s="39"/>
      <c r="O187" s="38"/>
    </row>
    <row r="188" spans="1:15" x14ac:dyDescent="0.3">
      <c r="A188" s="2" t="s">
        <v>62</v>
      </c>
      <c r="B188" s="11">
        <v>20231</v>
      </c>
      <c r="C188" s="12">
        <v>2348</v>
      </c>
      <c r="D188" s="13">
        <f t="shared" si="33"/>
        <v>7.9001379495979268E-2</v>
      </c>
      <c r="E188" s="14">
        <v>6369340.8700000001</v>
      </c>
      <c r="F188" s="13">
        <f t="shared" si="34"/>
        <v>2.2506981118931263E-2</v>
      </c>
      <c r="G188" s="15">
        <f t="shared" si="28"/>
        <v>2712.6664693356047</v>
      </c>
      <c r="M188" s="38"/>
      <c r="N188" s="39"/>
      <c r="O188" s="38"/>
    </row>
    <row r="189" spans="1:15" x14ac:dyDescent="0.3">
      <c r="A189" s="2" t="s">
        <v>62</v>
      </c>
      <c r="B189" s="11">
        <v>20232</v>
      </c>
      <c r="C189" s="12">
        <v>2586</v>
      </c>
      <c r="D189" s="13">
        <f t="shared" si="33"/>
        <v>7.3805582510417259E-2</v>
      </c>
      <c r="E189" s="14">
        <v>6593770.2999999998</v>
      </c>
      <c r="F189" s="13">
        <f t="shared" si="34"/>
        <v>2.0602426929193604E-2</v>
      </c>
      <c r="G189" s="15">
        <f t="shared" si="28"/>
        <v>2549.7951662799692</v>
      </c>
      <c r="M189" s="38"/>
      <c r="N189" s="39"/>
      <c r="O189" s="38"/>
    </row>
    <row r="190" spans="1:15" x14ac:dyDescent="0.3">
      <c r="A190" s="2" t="s">
        <v>62</v>
      </c>
      <c r="B190" s="11">
        <v>20241</v>
      </c>
      <c r="C190" s="12">
        <v>1967</v>
      </c>
      <c r="D190" s="13">
        <f t="shared" si="33"/>
        <v>6.0835678718337304E-2</v>
      </c>
      <c r="E190" s="14">
        <v>4558980.25</v>
      </c>
      <c r="F190" s="13">
        <f t="shared" si="34"/>
        <v>1.743308635204165E-2</v>
      </c>
      <c r="G190" s="15">
        <f t="shared" si="28"/>
        <v>2317.7327147941028</v>
      </c>
      <c r="M190" s="38"/>
      <c r="N190" s="39"/>
      <c r="O190" s="38"/>
    </row>
    <row r="191" spans="1:15" x14ac:dyDescent="0.3">
      <c r="A191" s="2" t="s">
        <v>62</v>
      </c>
      <c r="B191" s="11">
        <v>20242</v>
      </c>
      <c r="C191" s="12">
        <v>2088</v>
      </c>
      <c r="D191" s="13">
        <f t="shared" si="33"/>
        <v>5.7142857142857141E-2</v>
      </c>
      <c r="E191" s="14">
        <v>4636801.75</v>
      </c>
      <c r="F191" s="13">
        <f t="shared" si="34"/>
        <v>1.7178395408312404E-2</v>
      </c>
      <c r="G191" s="15">
        <f t="shared" ref="G191" si="35">E191/C191</f>
        <v>2220.6904932950192</v>
      </c>
      <c r="M191" s="38"/>
      <c r="N191" s="39"/>
      <c r="O191" s="38"/>
    </row>
    <row r="192" spans="1:15" x14ac:dyDescent="0.3">
      <c r="A192" s="2" t="s">
        <v>62</v>
      </c>
      <c r="B192" s="11">
        <v>20251</v>
      </c>
      <c r="C192" s="12">
        <v>1340</v>
      </c>
      <c r="D192" s="13">
        <f t="shared" si="33"/>
        <v>4.0873596876525135E-2</v>
      </c>
      <c r="E192" s="14">
        <v>2700438.45</v>
      </c>
      <c r="F192" s="13">
        <f t="shared" si="34"/>
        <v>1.3896800143380907E-2</v>
      </c>
      <c r="G192" s="15">
        <f t="shared" ref="G192" si="36">E192/C192</f>
        <v>2015.2525746268659</v>
      </c>
      <c r="M192" s="38"/>
      <c r="N192" s="39"/>
      <c r="O192" s="38"/>
    </row>
    <row r="193" spans="1:15" x14ac:dyDescent="0.3">
      <c r="A193" s="2" t="s">
        <v>62</v>
      </c>
      <c r="B193" s="11">
        <v>20252</v>
      </c>
      <c r="C193" s="12">
        <v>724</v>
      </c>
      <c r="D193" s="13">
        <f t="shared" si="33"/>
        <v>2.0480905233380482E-2</v>
      </c>
      <c r="E193" s="14">
        <v>1359196.11</v>
      </c>
      <c r="F193" s="13">
        <f t="shared" si="34"/>
        <v>9.8830713863029013E-3</v>
      </c>
      <c r="G193" s="15">
        <f t="shared" ref="G193" si="37">E193/C193</f>
        <v>1877.342693370166</v>
      </c>
      <c r="M193" s="38"/>
      <c r="N193" s="39"/>
      <c r="O193" s="38"/>
    </row>
    <row r="194" spans="1:15" x14ac:dyDescent="0.3">
      <c r="A194" s="2" t="s">
        <v>62</v>
      </c>
      <c r="B194" s="11">
        <v>20261</v>
      </c>
      <c r="C194" s="12">
        <v>60</v>
      </c>
      <c r="D194" s="13">
        <f t="shared" si="33"/>
        <v>3.1913196106590075E-3</v>
      </c>
      <c r="E194" s="14">
        <v>146876.87</v>
      </c>
      <c r="F194" s="13">
        <f t="shared" si="34"/>
        <v>4.698546946974985E-3</v>
      </c>
      <c r="G194" s="15">
        <f t="shared" ref="G194" si="38">E194/C194</f>
        <v>2447.9478333333332</v>
      </c>
      <c r="M194" s="38"/>
      <c r="N194" s="39"/>
      <c r="O194" s="38"/>
    </row>
    <row r="195" spans="1:15" x14ac:dyDescent="0.3">
      <c r="A195" s="2" t="s">
        <v>63</v>
      </c>
      <c r="B195" s="11">
        <v>20131</v>
      </c>
      <c r="C195" s="12">
        <v>3019</v>
      </c>
      <c r="D195" s="13">
        <f t="shared" ref="D195:D221" si="39">C195/C411</f>
        <v>0.11105389001287475</v>
      </c>
      <c r="E195" s="14">
        <v>8171160.21</v>
      </c>
      <c r="F195" s="13">
        <f t="shared" ref="F195:F221" si="40">E195/E411</f>
        <v>2.8712550183809474E-2</v>
      </c>
      <c r="G195" s="15">
        <f t="shared" si="28"/>
        <v>2706.5784067572044</v>
      </c>
      <c r="M195" s="38"/>
      <c r="N195" s="39"/>
      <c r="O195" s="38"/>
    </row>
    <row r="196" spans="1:15" x14ac:dyDescent="0.3">
      <c r="A196" s="2" t="s">
        <v>63</v>
      </c>
      <c r="B196" s="11">
        <v>20132</v>
      </c>
      <c r="C196" s="12">
        <v>3896</v>
      </c>
      <c r="D196" s="13">
        <f t="shared" si="39"/>
        <v>0.11838706736758942</v>
      </c>
      <c r="E196" s="14">
        <v>10531094.460000001</v>
      </c>
      <c r="F196" s="13">
        <f t="shared" si="40"/>
        <v>2.9992097394444705E-2</v>
      </c>
      <c r="G196" s="15">
        <f t="shared" si="28"/>
        <v>2703.0529928131418</v>
      </c>
      <c r="M196" s="38"/>
      <c r="N196" s="39"/>
      <c r="O196" s="38"/>
    </row>
    <row r="197" spans="1:15" x14ac:dyDescent="0.3">
      <c r="A197" s="2" t="s">
        <v>63</v>
      </c>
      <c r="B197" s="11">
        <v>20141</v>
      </c>
      <c r="C197" s="12">
        <v>3670</v>
      </c>
      <c r="D197" s="13">
        <f t="shared" si="39"/>
        <v>0.12529018161955482</v>
      </c>
      <c r="E197" s="14">
        <v>9642392.8100000005</v>
      </c>
      <c r="F197" s="13">
        <f t="shared" si="40"/>
        <v>3.1198449395658585E-2</v>
      </c>
      <c r="G197" s="15">
        <f t="shared" si="28"/>
        <v>2627.3549891008174</v>
      </c>
      <c r="M197" s="38"/>
      <c r="N197" s="39"/>
      <c r="O197" s="38"/>
    </row>
    <row r="198" spans="1:15" x14ac:dyDescent="0.3">
      <c r="A198" s="2" t="s">
        <v>63</v>
      </c>
      <c r="B198" s="11">
        <v>20142</v>
      </c>
      <c r="C198" s="12">
        <v>4461</v>
      </c>
      <c r="D198" s="13">
        <f t="shared" si="39"/>
        <v>0.14089444760280462</v>
      </c>
      <c r="E198" s="14">
        <v>11633465.74</v>
      </c>
      <c r="F198" s="13">
        <f t="shared" si="40"/>
        <v>3.1897936682235492E-2</v>
      </c>
      <c r="G198" s="15">
        <f t="shared" si="28"/>
        <v>2607.8156780990812</v>
      </c>
      <c r="M198" s="38"/>
      <c r="N198" s="39"/>
      <c r="O198" s="38"/>
    </row>
    <row r="199" spans="1:15" x14ac:dyDescent="0.3">
      <c r="A199" s="2" t="s">
        <v>63</v>
      </c>
      <c r="B199" s="11">
        <v>20151</v>
      </c>
      <c r="C199" s="12">
        <v>4453</v>
      </c>
      <c r="D199" s="13">
        <f t="shared" si="39"/>
        <v>0.14155831770353181</v>
      </c>
      <c r="E199" s="14">
        <v>11971314.59</v>
      </c>
      <c r="F199" s="13">
        <f t="shared" si="40"/>
        <v>3.530865352092484E-2</v>
      </c>
      <c r="G199" s="15">
        <f t="shared" si="28"/>
        <v>2688.3706692117671</v>
      </c>
      <c r="M199" s="38"/>
      <c r="N199" s="39"/>
      <c r="O199" s="38"/>
    </row>
    <row r="200" spans="1:15" x14ac:dyDescent="0.3">
      <c r="A200" s="2" t="s">
        <v>63</v>
      </c>
      <c r="B200" s="11">
        <v>20152</v>
      </c>
      <c r="C200" s="12">
        <v>5394</v>
      </c>
      <c r="D200" s="13">
        <f t="shared" si="39"/>
        <v>0.15386809675947055</v>
      </c>
      <c r="E200" s="14">
        <v>14635401.310000001</v>
      </c>
      <c r="F200" s="13">
        <f t="shared" si="40"/>
        <v>3.4781690732802614E-2</v>
      </c>
      <c r="G200" s="15">
        <f t="shared" si="28"/>
        <v>2713.2742510196517</v>
      </c>
      <c r="M200" s="38"/>
      <c r="N200" s="39"/>
      <c r="O200" s="38"/>
    </row>
    <row r="201" spans="1:15" x14ac:dyDescent="0.3">
      <c r="A201" s="2" t="s">
        <v>63</v>
      </c>
      <c r="B201" s="11">
        <v>20161</v>
      </c>
      <c r="C201" s="12">
        <v>4911</v>
      </c>
      <c r="D201" s="13">
        <f t="shared" si="39"/>
        <v>0.15098226089095212</v>
      </c>
      <c r="E201" s="14">
        <v>13351239.560000001</v>
      </c>
      <c r="F201" s="13">
        <f t="shared" si="40"/>
        <v>3.549170987440331E-2</v>
      </c>
      <c r="G201" s="15">
        <f t="shared" si="28"/>
        <v>2718.6396986357158</v>
      </c>
      <c r="M201" s="38"/>
      <c r="N201" s="39"/>
      <c r="O201" s="38"/>
    </row>
    <row r="202" spans="1:15" x14ac:dyDescent="0.3">
      <c r="A202" s="2" t="s">
        <v>63</v>
      </c>
      <c r="B202" s="11">
        <v>20162</v>
      </c>
      <c r="C202" s="12">
        <v>5739</v>
      </c>
      <c r="D202" s="13">
        <f t="shared" si="39"/>
        <v>0.15024346824441071</v>
      </c>
      <c r="E202" s="14">
        <v>15120805.689999999</v>
      </c>
      <c r="F202" s="13">
        <f t="shared" si="40"/>
        <v>3.6693603611131505E-2</v>
      </c>
      <c r="G202" s="15">
        <f t="shared" si="28"/>
        <v>2634.7457205087994</v>
      </c>
      <c r="M202" s="38"/>
      <c r="N202" s="39"/>
      <c r="O202" s="38"/>
    </row>
    <row r="203" spans="1:15" x14ac:dyDescent="0.3">
      <c r="A203" s="2" t="s">
        <v>63</v>
      </c>
      <c r="B203" s="11">
        <v>20171</v>
      </c>
      <c r="C203" s="12">
        <v>4837</v>
      </c>
      <c r="D203" s="13">
        <f t="shared" si="39"/>
        <v>0.14388981437410756</v>
      </c>
      <c r="E203" s="14">
        <v>12827154.630000001</v>
      </c>
      <c r="F203" s="13">
        <f t="shared" si="40"/>
        <v>3.7760580649333166E-2</v>
      </c>
      <c r="G203" s="15">
        <f t="shared" si="28"/>
        <v>2651.8822886086418</v>
      </c>
      <c r="M203" s="38"/>
      <c r="N203" s="39"/>
      <c r="O203" s="38"/>
    </row>
    <row r="204" spans="1:15" x14ac:dyDescent="0.3">
      <c r="A204" s="2" t="s">
        <v>63</v>
      </c>
      <c r="B204" s="11">
        <v>20172</v>
      </c>
      <c r="C204" s="12">
        <v>5587</v>
      </c>
      <c r="D204" s="13">
        <f t="shared" si="39"/>
        <v>0.14341453397335524</v>
      </c>
      <c r="E204" s="14">
        <v>14765678.73</v>
      </c>
      <c r="F204" s="13">
        <f t="shared" si="40"/>
        <v>3.7170816531609543E-2</v>
      </c>
      <c r="G204" s="15">
        <f t="shared" si="28"/>
        <v>2642.863563629855</v>
      </c>
      <c r="M204" s="38"/>
      <c r="N204" s="39"/>
      <c r="O204" s="38"/>
    </row>
    <row r="205" spans="1:15" x14ac:dyDescent="0.3">
      <c r="A205" s="2" t="s">
        <v>63</v>
      </c>
      <c r="B205" s="11">
        <v>20181</v>
      </c>
      <c r="C205" s="12">
        <v>4752</v>
      </c>
      <c r="D205" s="13">
        <f t="shared" si="39"/>
        <v>0.14026388027981937</v>
      </c>
      <c r="E205" s="14">
        <v>12789466.630000001</v>
      </c>
      <c r="F205" s="13">
        <f t="shared" si="40"/>
        <v>3.7553212666082456E-2</v>
      </c>
      <c r="G205" s="15">
        <f t="shared" si="28"/>
        <v>2691.3860753367003</v>
      </c>
      <c r="M205" s="38"/>
      <c r="N205" s="39"/>
      <c r="O205" s="38"/>
    </row>
    <row r="206" spans="1:15" x14ac:dyDescent="0.3">
      <c r="A206" s="2" t="s">
        <v>63</v>
      </c>
      <c r="B206" s="11">
        <v>20182</v>
      </c>
      <c r="C206" s="12">
        <v>5399</v>
      </c>
      <c r="D206" s="13">
        <f t="shared" si="39"/>
        <v>0.14051113887153863</v>
      </c>
      <c r="E206" s="14">
        <v>14459328.85</v>
      </c>
      <c r="F206" s="13">
        <f t="shared" si="40"/>
        <v>3.676970384153383E-2</v>
      </c>
      <c r="G206" s="15">
        <f t="shared" si="28"/>
        <v>2678.1494443415445</v>
      </c>
      <c r="M206" s="38"/>
      <c r="N206" s="39"/>
      <c r="O206" s="38"/>
    </row>
    <row r="207" spans="1:15" x14ac:dyDescent="0.3">
      <c r="A207" s="2" t="s">
        <v>63</v>
      </c>
      <c r="B207" s="11">
        <v>20191</v>
      </c>
      <c r="C207" s="12">
        <v>4949</v>
      </c>
      <c r="D207" s="13">
        <f t="shared" si="39"/>
        <v>0.14494918431303636</v>
      </c>
      <c r="E207" s="14">
        <v>13326783.92</v>
      </c>
      <c r="F207" s="13">
        <f t="shared" si="40"/>
        <v>3.8346584337482406E-2</v>
      </c>
      <c r="G207" s="15">
        <f t="shared" si="28"/>
        <v>2692.8235845625377</v>
      </c>
      <c r="M207" s="38"/>
      <c r="N207" s="39"/>
      <c r="O207" s="38"/>
    </row>
    <row r="208" spans="1:15" x14ac:dyDescent="0.3">
      <c r="A208" s="2" t="s">
        <v>63</v>
      </c>
      <c r="B208" s="11">
        <v>20192</v>
      </c>
      <c r="C208" s="12">
        <v>5696</v>
      </c>
      <c r="D208" s="13">
        <f t="shared" si="39"/>
        <v>0.14581200081916854</v>
      </c>
      <c r="E208" s="14">
        <v>14945454.539999999</v>
      </c>
      <c r="F208" s="13">
        <f t="shared" si="40"/>
        <v>3.7848659646012611E-2</v>
      </c>
      <c r="G208" s="15">
        <f t="shared" si="28"/>
        <v>2623.850867275281</v>
      </c>
      <c r="M208" s="38"/>
      <c r="N208" s="39"/>
      <c r="O208" s="38"/>
    </row>
    <row r="209" spans="1:15" x14ac:dyDescent="0.3">
      <c r="A209" s="2" t="s">
        <v>63</v>
      </c>
      <c r="B209" s="11">
        <v>20201</v>
      </c>
      <c r="C209" s="12">
        <v>3064</v>
      </c>
      <c r="D209" s="13">
        <f t="shared" si="39"/>
        <v>0.15588908674637497</v>
      </c>
      <c r="E209" s="14">
        <v>8463078.4800000004</v>
      </c>
      <c r="F209" s="13">
        <f t="shared" si="40"/>
        <v>3.6712369343476832E-2</v>
      </c>
      <c r="G209" s="15">
        <f t="shared" si="28"/>
        <v>2762.1013315926893</v>
      </c>
      <c r="M209" s="38"/>
      <c r="N209" s="39"/>
      <c r="O209" s="38"/>
    </row>
    <row r="210" spans="1:15" x14ac:dyDescent="0.3">
      <c r="A210" s="2" t="s">
        <v>63</v>
      </c>
      <c r="B210" s="11">
        <v>20202</v>
      </c>
      <c r="C210" s="12">
        <v>3779</v>
      </c>
      <c r="D210" s="13">
        <f t="shared" si="39"/>
        <v>0.15229306036914644</v>
      </c>
      <c r="E210" s="14">
        <v>10234577.470000001</v>
      </c>
      <c r="F210" s="13">
        <f t="shared" si="40"/>
        <v>3.5840234835949863E-2</v>
      </c>
      <c r="G210" s="15">
        <f t="shared" si="28"/>
        <v>2708.2766525535858</v>
      </c>
      <c r="M210" s="38"/>
      <c r="N210" s="39"/>
      <c r="O210" s="38"/>
    </row>
    <row r="211" spans="1:15" x14ac:dyDescent="0.3">
      <c r="A211" s="2" t="s">
        <v>63</v>
      </c>
      <c r="B211" s="11">
        <v>20211</v>
      </c>
      <c r="C211" s="12">
        <v>2606</v>
      </c>
      <c r="D211" s="13">
        <f t="shared" si="39"/>
        <v>0.14082680356660363</v>
      </c>
      <c r="E211" s="14">
        <v>6953476.2199999997</v>
      </c>
      <c r="F211" s="13">
        <f t="shared" si="40"/>
        <v>3.4359205552449722E-2</v>
      </c>
      <c r="G211" s="15">
        <f t="shared" si="28"/>
        <v>2668.256415963162</v>
      </c>
      <c r="M211" s="38"/>
      <c r="N211" s="39"/>
      <c r="O211" s="38"/>
    </row>
    <row r="212" spans="1:15" x14ac:dyDescent="0.3">
      <c r="A212" s="2" t="s">
        <v>63</v>
      </c>
      <c r="B212" s="11">
        <v>20212</v>
      </c>
      <c r="C212" s="12">
        <v>4099</v>
      </c>
      <c r="D212" s="13">
        <f t="shared" si="39"/>
        <v>0.14255903731784508</v>
      </c>
      <c r="E212" s="14">
        <v>11057183.689999999</v>
      </c>
      <c r="F212" s="13">
        <f t="shared" si="40"/>
        <v>3.5194443416075423E-2</v>
      </c>
      <c r="G212" s="15">
        <f t="shared" si="28"/>
        <v>2697.5320053671626</v>
      </c>
      <c r="M212" s="38"/>
      <c r="N212" s="39"/>
      <c r="O212" s="38"/>
    </row>
    <row r="213" spans="1:15" x14ac:dyDescent="0.3">
      <c r="A213" s="2" t="s">
        <v>63</v>
      </c>
      <c r="B213" s="11">
        <v>20221</v>
      </c>
      <c r="C213" s="12">
        <v>3545</v>
      </c>
      <c r="D213" s="13">
        <f t="shared" si="39"/>
        <v>0.13711611356076428</v>
      </c>
      <c r="E213" s="14">
        <v>9494358.7400000002</v>
      </c>
      <c r="F213" s="13">
        <f t="shared" si="40"/>
        <v>3.7013978978272452E-2</v>
      </c>
      <c r="G213" s="15">
        <f t="shared" si="28"/>
        <v>2678.2394188998592</v>
      </c>
      <c r="M213" s="38"/>
      <c r="N213" s="39"/>
      <c r="O213" s="38"/>
    </row>
    <row r="214" spans="1:15" x14ac:dyDescent="0.3">
      <c r="A214" s="2" t="s">
        <v>63</v>
      </c>
      <c r="B214" s="11">
        <v>20222</v>
      </c>
      <c r="C214" s="12">
        <v>4328</v>
      </c>
      <c r="D214" s="13">
        <f t="shared" si="39"/>
        <v>0.13960839972904099</v>
      </c>
      <c r="E214" s="14">
        <v>11727877.73</v>
      </c>
      <c r="F214" s="13">
        <f t="shared" si="40"/>
        <v>3.5863444737629251E-2</v>
      </c>
      <c r="G214" s="15">
        <f t="shared" si="28"/>
        <v>2709.768421903882</v>
      </c>
      <c r="M214" s="38"/>
      <c r="N214" s="39"/>
      <c r="O214" s="38"/>
    </row>
    <row r="215" spans="1:15" x14ac:dyDescent="0.3">
      <c r="A215" s="2" t="s">
        <v>63</v>
      </c>
      <c r="B215" s="11">
        <v>20231</v>
      </c>
      <c r="C215" s="12">
        <v>3939</v>
      </c>
      <c r="D215" s="13">
        <f t="shared" si="39"/>
        <v>0.13253255274048653</v>
      </c>
      <c r="E215" s="14">
        <v>9921555.1999999993</v>
      </c>
      <c r="F215" s="13">
        <f t="shared" si="40"/>
        <v>3.5059240840541517E-2</v>
      </c>
      <c r="G215" s="15">
        <f t="shared" si="28"/>
        <v>2518.8005077430817</v>
      </c>
      <c r="M215" s="38"/>
      <c r="N215" s="39"/>
      <c r="O215" s="38"/>
    </row>
    <row r="216" spans="1:15" x14ac:dyDescent="0.3">
      <c r="A216" s="2" t="s">
        <v>63</v>
      </c>
      <c r="B216" s="11">
        <v>20232</v>
      </c>
      <c r="C216" s="12">
        <v>4347</v>
      </c>
      <c r="D216" s="13">
        <f t="shared" si="39"/>
        <v>0.12406530053085221</v>
      </c>
      <c r="E216" s="14">
        <v>10674901.859999999</v>
      </c>
      <c r="F216" s="13">
        <f t="shared" si="40"/>
        <v>3.3354041093448902E-2</v>
      </c>
      <c r="G216" s="15">
        <f t="shared" si="28"/>
        <v>2455.6940096618355</v>
      </c>
      <c r="M216" s="38"/>
      <c r="N216" s="39"/>
      <c r="O216" s="38"/>
    </row>
    <row r="217" spans="1:15" x14ac:dyDescent="0.3">
      <c r="A217" s="2" t="s">
        <v>63</v>
      </c>
      <c r="B217" s="11">
        <v>20241</v>
      </c>
      <c r="C217" s="12">
        <v>3769</v>
      </c>
      <c r="D217" s="13">
        <f t="shared" si="39"/>
        <v>0.11656821204342313</v>
      </c>
      <c r="E217" s="14">
        <v>8829382.8300000001</v>
      </c>
      <c r="F217" s="13">
        <f t="shared" si="40"/>
        <v>3.3762680439474127E-2</v>
      </c>
      <c r="G217" s="15">
        <f t="shared" si="28"/>
        <v>2342.6327487397189</v>
      </c>
      <c r="M217" s="38"/>
      <c r="N217" s="39"/>
      <c r="O217" s="38"/>
    </row>
    <row r="218" spans="1:15" x14ac:dyDescent="0.3">
      <c r="A218" s="2" t="s">
        <v>63</v>
      </c>
      <c r="B218" s="11">
        <v>20242</v>
      </c>
      <c r="C218" s="12">
        <v>3683</v>
      </c>
      <c r="D218" s="13">
        <f t="shared" si="39"/>
        <v>0.1007936507936508</v>
      </c>
      <c r="E218" s="14">
        <v>8252206.9299999997</v>
      </c>
      <c r="F218" s="13">
        <f t="shared" si="40"/>
        <v>3.0572726909179539E-2</v>
      </c>
      <c r="G218" s="15">
        <f t="shared" ref="G218" si="41">E218/C218</f>
        <v>2240.6209421667118</v>
      </c>
      <c r="M218" s="38"/>
      <c r="N218" s="39"/>
      <c r="O218" s="38"/>
    </row>
    <row r="219" spans="1:15" x14ac:dyDescent="0.3">
      <c r="A219" s="2" t="s">
        <v>63</v>
      </c>
      <c r="B219" s="11">
        <v>20251</v>
      </c>
      <c r="C219" s="12">
        <v>2724</v>
      </c>
      <c r="D219" s="13">
        <f t="shared" si="39"/>
        <v>8.3089311859443626E-2</v>
      </c>
      <c r="E219" s="14">
        <v>5706130.4500000002</v>
      </c>
      <c r="F219" s="13">
        <f t="shared" si="40"/>
        <v>2.9364473926709996E-2</v>
      </c>
      <c r="G219" s="15">
        <f t="shared" ref="G219" si="42">E219/C219</f>
        <v>2094.7615455212922</v>
      </c>
      <c r="M219" s="38"/>
      <c r="N219" s="39"/>
      <c r="O219" s="38"/>
    </row>
    <row r="220" spans="1:15" x14ac:dyDescent="0.3">
      <c r="A220" s="2" t="s">
        <v>63</v>
      </c>
      <c r="B220" s="11">
        <v>20252</v>
      </c>
      <c r="C220" s="12">
        <v>1394</v>
      </c>
      <c r="D220" s="13">
        <f t="shared" si="39"/>
        <v>3.9434229137199434E-2</v>
      </c>
      <c r="E220" s="14">
        <v>2556188.5499999998</v>
      </c>
      <c r="F220" s="13">
        <f t="shared" si="40"/>
        <v>1.8586717347579884E-2</v>
      </c>
      <c r="G220" s="15">
        <f t="shared" ref="G220" si="43">E220/C220</f>
        <v>1833.7077116212338</v>
      </c>
      <c r="M220" s="38"/>
      <c r="N220" s="39"/>
      <c r="O220" s="38"/>
    </row>
    <row r="221" spans="1:15" x14ac:dyDescent="0.3">
      <c r="A221" s="2" t="s">
        <v>63</v>
      </c>
      <c r="B221" s="11">
        <v>20261</v>
      </c>
      <c r="C221" s="12">
        <v>118</v>
      </c>
      <c r="D221" s="13">
        <f t="shared" si="39"/>
        <v>6.276261900962715E-3</v>
      </c>
      <c r="E221" s="14">
        <v>167483.20000000001</v>
      </c>
      <c r="F221" s="13">
        <f t="shared" si="40"/>
        <v>5.35773725318085E-3</v>
      </c>
      <c r="G221" s="15">
        <f t="shared" ref="G221" si="44">E221/C221</f>
        <v>1419.3491525423731</v>
      </c>
      <c r="M221" s="38"/>
      <c r="N221" s="39"/>
      <c r="O221" s="38"/>
    </row>
    <row r="222" spans="1:15" x14ac:dyDescent="0.3">
      <c r="A222" s="2" t="s">
        <v>64</v>
      </c>
      <c r="B222" s="11">
        <v>20131</v>
      </c>
      <c r="C222" s="12">
        <v>15759</v>
      </c>
      <c r="D222" s="13">
        <f t="shared" ref="D222:D248" si="45">C222/C411</f>
        <v>0.57969468456869599</v>
      </c>
      <c r="E222" s="14">
        <v>49315117.770000003</v>
      </c>
      <c r="F222" s="13">
        <f t="shared" ref="F222:F248" si="46">E222/E411</f>
        <v>0.17328785110084133</v>
      </c>
      <c r="G222" s="15">
        <f t="shared" si="28"/>
        <v>3129.3303997715593</v>
      </c>
      <c r="M222" s="38"/>
      <c r="N222" s="39"/>
      <c r="O222" s="38"/>
    </row>
    <row r="223" spans="1:15" x14ac:dyDescent="0.3">
      <c r="A223" s="2" t="s">
        <v>64</v>
      </c>
      <c r="B223" s="11">
        <v>20132</v>
      </c>
      <c r="C223" s="12">
        <v>19529</v>
      </c>
      <c r="D223" s="13">
        <f t="shared" si="45"/>
        <v>0.59342429122732387</v>
      </c>
      <c r="E223" s="14">
        <v>60228073.789999999</v>
      </c>
      <c r="F223" s="13">
        <f t="shared" si="46"/>
        <v>0.17152692551097695</v>
      </c>
      <c r="G223" s="15">
        <f t="shared" si="28"/>
        <v>3084.0326586102719</v>
      </c>
      <c r="M223" s="38"/>
      <c r="N223" s="39"/>
      <c r="O223" s="38"/>
    </row>
    <row r="224" spans="1:15" x14ac:dyDescent="0.3">
      <c r="A224" s="2" t="s">
        <v>64</v>
      </c>
      <c r="B224" s="11">
        <v>20141</v>
      </c>
      <c r="C224" s="12">
        <v>17600</v>
      </c>
      <c r="D224" s="13">
        <f t="shared" si="45"/>
        <v>0.60084664754881878</v>
      </c>
      <c r="E224" s="14">
        <v>54239539.520000003</v>
      </c>
      <c r="F224" s="13">
        <f t="shared" si="46"/>
        <v>0.17549477212788886</v>
      </c>
      <c r="G224" s="15">
        <f t="shared" si="28"/>
        <v>3081.7920181818185</v>
      </c>
      <c r="M224" s="38"/>
      <c r="N224" s="39"/>
      <c r="O224" s="38"/>
    </row>
    <row r="225" spans="1:15" x14ac:dyDescent="0.3">
      <c r="A225" s="2" t="s">
        <v>64</v>
      </c>
      <c r="B225" s="11">
        <v>20142</v>
      </c>
      <c r="C225" s="12">
        <v>19282</v>
      </c>
      <c r="D225" s="13">
        <f t="shared" si="45"/>
        <v>0.60899500979091659</v>
      </c>
      <c r="E225" s="14">
        <v>60854703.609999999</v>
      </c>
      <c r="F225" s="13">
        <f t="shared" si="46"/>
        <v>0.16685822831743582</v>
      </c>
      <c r="G225" s="15">
        <f t="shared" si="28"/>
        <v>3156.0369054040038</v>
      </c>
      <c r="M225" s="38"/>
      <c r="N225" s="39"/>
      <c r="O225" s="38"/>
    </row>
    <row r="226" spans="1:15" x14ac:dyDescent="0.3">
      <c r="A226" s="2" t="s">
        <v>64</v>
      </c>
      <c r="B226" s="11">
        <v>20151</v>
      </c>
      <c r="C226" s="12">
        <v>19851</v>
      </c>
      <c r="D226" s="13">
        <f t="shared" si="45"/>
        <v>0.63105191213402423</v>
      </c>
      <c r="E226" s="14">
        <v>60328234.670000002</v>
      </c>
      <c r="F226" s="13">
        <f t="shared" si="46"/>
        <v>0.17793440473708877</v>
      </c>
      <c r="G226" s="15">
        <f t="shared" si="28"/>
        <v>3039.0526759357213</v>
      </c>
      <c r="M226" s="38"/>
      <c r="N226" s="39"/>
      <c r="O226" s="38"/>
    </row>
    <row r="227" spans="1:15" x14ac:dyDescent="0.3">
      <c r="A227" s="2" t="s">
        <v>64</v>
      </c>
      <c r="B227" s="11">
        <v>20152</v>
      </c>
      <c r="C227" s="12">
        <v>22281</v>
      </c>
      <c r="D227" s="13">
        <f t="shared" si="45"/>
        <v>0.63558306709265178</v>
      </c>
      <c r="E227" s="14">
        <v>71016605.700000003</v>
      </c>
      <c r="F227" s="13">
        <f t="shared" si="46"/>
        <v>0.16877416368918055</v>
      </c>
      <c r="G227" s="15">
        <f t="shared" si="28"/>
        <v>3187.3168035545982</v>
      </c>
      <c r="M227" s="38"/>
      <c r="N227" s="39"/>
      <c r="O227" s="38"/>
    </row>
    <row r="228" spans="1:15" x14ac:dyDescent="0.3">
      <c r="A228" s="2" t="s">
        <v>64</v>
      </c>
      <c r="B228" s="11">
        <v>20161</v>
      </c>
      <c r="C228" s="12">
        <v>20526</v>
      </c>
      <c r="D228" s="13">
        <f t="shared" si="45"/>
        <v>0.63104497801826176</v>
      </c>
      <c r="E228" s="14">
        <v>65214499.579999998</v>
      </c>
      <c r="F228" s="13">
        <f t="shared" si="46"/>
        <v>0.17336024032046926</v>
      </c>
      <c r="G228" s="15">
        <f t="shared" si="28"/>
        <v>3177.165525674754</v>
      </c>
      <c r="M228" s="38"/>
      <c r="N228" s="39"/>
      <c r="O228" s="38"/>
    </row>
    <row r="229" spans="1:15" x14ac:dyDescent="0.3">
      <c r="A229" s="2" t="s">
        <v>64</v>
      </c>
      <c r="B229" s="11">
        <v>20162</v>
      </c>
      <c r="C229" s="12">
        <v>24397</v>
      </c>
      <c r="D229" s="13">
        <f t="shared" si="45"/>
        <v>0.63869836117074197</v>
      </c>
      <c r="E229" s="14">
        <v>75050305.769999996</v>
      </c>
      <c r="F229" s="13">
        <f t="shared" si="46"/>
        <v>0.18212430126258672</v>
      </c>
      <c r="G229" s="15">
        <f t="shared" si="28"/>
        <v>3076.2104262819198</v>
      </c>
      <c r="M229" s="38"/>
      <c r="N229" s="39"/>
      <c r="O229" s="38"/>
    </row>
    <row r="230" spans="1:15" x14ac:dyDescent="0.3">
      <c r="A230" s="2" t="s">
        <v>64</v>
      </c>
      <c r="B230" s="11">
        <v>20171</v>
      </c>
      <c r="C230" s="12">
        <v>21679</v>
      </c>
      <c r="D230" s="13">
        <f t="shared" si="45"/>
        <v>0.64490123750594952</v>
      </c>
      <c r="E230" s="14">
        <v>63929689.939999998</v>
      </c>
      <c r="F230" s="13">
        <f t="shared" si="46"/>
        <v>0.18819623544728661</v>
      </c>
      <c r="G230" s="15">
        <f t="shared" si="28"/>
        <v>2948.9224567553852</v>
      </c>
      <c r="M230" s="38"/>
      <c r="N230" s="39"/>
      <c r="O230" s="38"/>
    </row>
    <row r="231" spans="1:15" x14ac:dyDescent="0.3">
      <c r="A231" s="2" t="s">
        <v>64</v>
      </c>
      <c r="B231" s="11">
        <v>20172</v>
      </c>
      <c r="C231" s="12">
        <v>25902</v>
      </c>
      <c r="D231" s="13">
        <f t="shared" si="45"/>
        <v>0.66488692661139204</v>
      </c>
      <c r="E231" s="14">
        <v>76245344.329999998</v>
      </c>
      <c r="F231" s="13">
        <f t="shared" si="46"/>
        <v>0.19193846468579004</v>
      </c>
      <c r="G231" s="15">
        <f t="shared" ref="G231:G306" si="47">E231/C231</f>
        <v>2943.6083827503667</v>
      </c>
      <c r="M231" s="38"/>
      <c r="N231" s="39"/>
      <c r="O231" s="38"/>
    </row>
    <row r="232" spans="1:15" x14ac:dyDescent="0.3">
      <c r="A232" s="2" t="s">
        <v>64</v>
      </c>
      <c r="B232" s="11">
        <v>20181</v>
      </c>
      <c r="C232" s="12">
        <v>22713</v>
      </c>
      <c r="D232" s="13">
        <f t="shared" si="45"/>
        <v>0.67041530151421236</v>
      </c>
      <c r="E232" s="14">
        <v>64686177.719999999</v>
      </c>
      <c r="F232" s="13">
        <f t="shared" si="46"/>
        <v>0.18993550386042676</v>
      </c>
      <c r="G232" s="15">
        <f t="shared" si="47"/>
        <v>2847.9803513406418</v>
      </c>
      <c r="M232" s="38"/>
      <c r="N232" s="39"/>
      <c r="O232" s="38"/>
    </row>
    <row r="233" spans="1:15" x14ac:dyDescent="0.3">
      <c r="A233" s="2" t="s">
        <v>64</v>
      </c>
      <c r="B233" s="11">
        <v>20182</v>
      </c>
      <c r="C233" s="12">
        <v>25769</v>
      </c>
      <c r="D233" s="13">
        <f t="shared" si="45"/>
        <v>0.67064855298771597</v>
      </c>
      <c r="E233" s="14">
        <v>74304304.519999996</v>
      </c>
      <c r="F233" s="13">
        <f t="shared" si="46"/>
        <v>0.18895394798020265</v>
      </c>
      <c r="G233" s="15">
        <f t="shared" si="47"/>
        <v>2883.4764453413013</v>
      </c>
      <c r="M233" s="38"/>
      <c r="N233" s="39"/>
      <c r="O233" s="38"/>
    </row>
    <row r="234" spans="1:15" x14ac:dyDescent="0.3">
      <c r="A234" s="2" t="s">
        <v>64</v>
      </c>
      <c r="B234" s="11">
        <v>20191</v>
      </c>
      <c r="C234" s="12">
        <v>22886</v>
      </c>
      <c r="D234" s="13">
        <f t="shared" si="45"/>
        <v>0.67029845063409776</v>
      </c>
      <c r="E234" s="14">
        <v>65390262.68</v>
      </c>
      <c r="F234" s="13">
        <f t="shared" si="46"/>
        <v>0.1881544142803771</v>
      </c>
      <c r="G234" s="15">
        <f t="shared" si="47"/>
        <v>2857.2167560954294</v>
      </c>
      <c r="M234" s="38"/>
      <c r="N234" s="39"/>
      <c r="O234" s="38"/>
    </row>
    <row r="235" spans="1:15" x14ac:dyDescent="0.3">
      <c r="A235" s="2" t="s">
        <v>64</v>
      </c>
      <c r="B235" s="11">
        <v>20192</v>
      </c>
      <c r="C235" s="12">
        <v>26753</v>
      </c>
      <c r="D235" s="13">
        <f t="shared" si="45"/>
        <v>0.68485050174073314</v>
      </c>
      <c r="E235" s="14">
        <v>75559986.469999999</v>
      </c>
      <c r="F235" s="13">
        <f t="shared" si="46"/>
        <v>0.19135210662922722</v>
      </c>
      <c r="G235" s="15">
        <f t="shared" si="47"/>
        <v>2824.3556412364969</v>
      </c>
      <c r="M235" s="38"/>
      <c r="N235" s="39"/>
      <c r="O235" s="38"/>
    </row>
    <row r="236" spans="1:15" x14ac:dyDescent="0.3">
      <c r="A236" s="2" t="s">
        <v>64</v>
      </c>
      <c r="B236" s="11">
        <v>20201</v>
      </c>
      <c r="C236" s="12">
        <v>13503</v>
      </c>
      <c r="D236" s="13">
        <f t="shared" si="45"/>
        <v>0.68700076316458913</v>
      </c>
      <c r="E236" s="14">
        <v>43358126.229999997</v>
      </c>
      <c r="F236" s="13">
        <f t="shared" si="46"/>
        <v>0.1880851687667264</v>
      </c>
      <c r="G236" s="15">
        <f t="shared" si="47"/>
        <v>3210.9994986299339</v>
      </c>
      <c r="M236" s="38"/>
      <c r="N236" s="39"/>
      <c r="O236" s="38"/>
    </row>
    <row r="237" spans="1:15" x14ac:dyDescent="0.3">
      <c r="A237" s="2" t="s">
        <v>64</v>
      </c>
      <c r="B237" s="11">
        <v>20202</v>
      </c>
      <c r="C237" s="12">
        <v>17195</v>
      </c>
      <c r="D237" s="13">
        <f t="shared" si="45"/>
        <v>0.6929555895865237</v>
      </c>
      <c r="E237" s="14">
        <v>55694574.32</v>
      </c>
      <c r="F237" s="13">
        <f t="shared" si="46"/>
        <v>0.19503556727848606</v>
      </c>
      <c r="G237" s="15">
        <f t="shared" si="47"/>
        <v>3238.9982157603954</v>
      </c>
      <c r="M237" s="38"/>
      <c r="N237" s="39"/>
      <c r="O237" s="38"/>
    </row>
    <row r="238" spans="1:15" x14ac:dyDescent="0.3">
      <c r="A238" s="2" t="s">
        <v>64</v>
      </c>
      <c r="B238" s="11">
        <v>20211</v>
      </c>
      <c r="C238" s="12">
        <v>13096</v>
      </c>
      <c r="D238" s="13">
        <f t="shared" si="45"/>
        <v>0.70770062145366119</v>
      </c>
      <c r="E238" s="14">
        <v>40883273.649999999</v>
      </c>
      <c r="F238" s="13">
        <f t="shared" si="46"/>
        <v>0.20201648190829671</v>
      </c>
      <c r="G238" s="15">
        <f t="shared" si="47"/>
        <v>3121.8138095601707</v>
      </c>
      <c r="M238" s="38"/>
      <c r="N238" s="39"/>
      <c r="O238" s="38"/>
    </row>
    <row r="239" spans="1:15" x14ac:dyDescent="0.3">
      <c r="A239" s="2" t="s">
        <v>64</v>
      </c>
      <c r="B239" s="11">
        <v>20212</v>
      </c>
      <c r="C239" s="12">
        <v>20100</v>
      </c>
      <c r="D239" s="13">
        <f t="shared" si="45"/>
        <v>0.69905748965325354</v>
      </c>
      <c r="E239" s="14">
        <v>61475401.670000002</v>
      </c>
      <c r="F239" s="13">
        <f t="shared" si="46"/>
        <v>0.19567302183032861</v>
      </c>
      <c r="G239" s="15">
        <f t="shared" si="47"/>
        <v>3058.4776950248756</v>
      </c>
      <c r="M239" s="38"/>
      <c r="N239" s="39"/>
      <c r="O239" s="38"/>
    </row>
    <row r="240" spans="1:15" x14ac:dyDescent="0.3">
      <c r="A240" s="2" t="s">
        <v>64</v>
      </c>
      <c r="B240" s="11">
        <v>20221</v>
      </c>
      <c r="C240" s="12">
        <v>18122</v>
      </c>
      <c r="D240" s="13">
        <f t="shared" si="45"/>
        <v>0.70093602537324984</v>
      </c>
      <c r="E240" s="14">
        <v>52292844.189999998</v>
      </c>
      <c r="F240" s="13">
        <f t="shared" si="46"/>
        <v>0.20386487266466366</v>
      </c>
      <c r="G240" s="15">
        <f t="shared" si="47"/>
        <v>2885.6000546297319</v>
      </c>
      <c r="M240" s="38"/>
      <c r="N240" s="39"/>
      <c r="O240" s="38"/>
    </row>
    <row r="241" spans="1:15" x14ac:dyDescent="0.3">
      <c r="A241" s="2" t="s">
        <v>64</v>
      </c>
      <c r="B241" s="11">
        <v>20222</v>
      </c>
      <c r="C241" s="12">
        <v>21867</v>
      </c>
      <c r="D241" s="13">
        <f t="shared" si="45"/>
        <v>0.70536434308570695</v>
      </c>
      <c r="E241" s="14">
        <v>65982980</v>
      </c>
      <c r="F241" s="13">
        <f t="shared" si="46"/>
        <v>0.20177367221359119</v>
      </c>
      <c r="G241" s="15">
        <f t="shared" si="47"/>
        <v>3017.4683312754378</v>
      </c>
      <c r="M241" s="38"/>
      <c r="N241" s="39"/>
      <c r="O241" s="38"/>
    </row>
    <row r="242" spans="1:15" x14ac:dyDescent="0.3">
      <c r="A242" s="2" t="s">
        <v>64</v>
      </c>
      <c r="B242" s="11">
        <v>20231</v>
      </c>
      <c r="C242" s="12">
        <v>20763</v>
      </c>
      <c r="D242" s="13">
        <f t="shared" si="45"/>
        <v>0.69859695165034819</v>
      </c>
      <c r="E242" s="14">
        <v>60847981.359999999</v>
      </c>
      <c r="F242" s="13">
        <f t="shared" si="46"/>
        <v>0.21501508484889761</v>
      </c>
      <c r="G242" s="15">
        <f t="shared" si="47"/>
        <v>2930.5968000770599</v>
      </c>
      <c r="M242" s="38"/>
      <c r="N242" s="39"/>
      <c r="O242" s="38"/>
    </row>
    <row r="243" spans="1:15" x14ac:dyDescent="0.3">
      <c r="A243" s="2" t="s">
        <v>64</v>
      </c>
      <c r="B243" s="11">
        <v>20232</v>
      </c>
      <c r="C243" s="12">
        <v>24843</v>
      </c>
      <c r="D243" s="13">
        <f t="shared" si="45"/>
        <v>0.70903019578743076</v>
      </c>
      <c r="E243" s="14">
        <v>71804951.629999995</v>
      </c>
      <c r="F243" s="13">
        <f t="shared" si="46"/>
        <v>0.22435665814918607</v>
      </c>
      <c r="G243" s="15">
        <f t="shared" si="47"/>
        <v>2890.3494598075913</v>
      </c>
      <c r="M243" s="38"/>
      <c r="N243" s="39"/>
      <c r="O243" s="38"/>
    </row>
    <row r="244" spans="1:15" x14ac:dyDescent="0.3">
      <c r="A244" s="2" t="s">
        <v>64</v>
      </c>
      <c r="B244" s="11">
        <v>20241</v>
      </c>
      <c r="C244" s="12">
        <v>22970</v>
      </c>
      <c r="D244" s="13">
        <f t="shared" si="45"/>
        <v>0.71041969504840252</v>
      </c>
      <c r="E244" s="14">
        <v>62308924.759999998</v>
      </c>
      <c r="F244" s="13">
        <f t="shared" si="46"/>
        <v>0.23826312163645497</v>
      </c>
      <c r="G244" s="15">
        <f t="shared" si="47"/>
        <v>2712.621887679582</v>
      </c>
      <c r="M244" s="38"/>
      <c r="N244" s="39"/>
      <c r="O244" s="38"/>
    </row>
    <row r="245" spans="1:15" x14ac:dyDescent="0.3">
      <c r="A245" s="2" t="s">
        <v>64</v>
      </c>
      <c r="B245" s="11">
        <v>20242</v>
      </c>
      <c r="C245" s="12">
        <v>26436</v>
      </c>
      <c r="D245" s="13">
        <f t="shared" si="45"/>
        <v>0.72348111658456482</v>
      </c>
      <c r="E245" s="14">
        <v>69482937.689999998</v>
      </c>
      <c r="F245" s="13">
        <f t="shared" si="46"/>
        <v>0.25741997224055413</v>
      </c>
      <c r="G245" s="15">
        <f t="shared" ref="G245" si="48">E245/C245</f>
        <v>2628.3453506581932</v>
      </c>
      <c r="M245" s="38"/>
      <c r="N245" s="39"/>
      <c r="O245" s="38"/>
    </row>
    <row r="246" spans="1:15" x14ac:dyDescent="0.3">
      <c r="A246" s="2" t="s">
        <v>64</v>
      </c>
      <c r="B246" s="11">
        <v>20251</v>
      </c>
      <c r="C246" s="12">
        <v>23622</v>
      </c>
      <c r="D246" s="13">
        <f t="shared" si="45"/>
        <v>0.72053440702781846</v>
      </c>
      <c r="E246" s="14">
        <v>56625836.780000001</v>
      </c>
      <c r="F246" s="13">
        <f t="shared" si="46"/>
        <v>0.29140376692657732</v>
      </c>
      <c r="G246" s="15">
        <f t="shared" ref="G246" si="49">E246/C246</f>
        <v>2397.1652180171027</v>
      </c>
      <c r="M246" s="38"/>
      <c r="N246" s="39"/>
      <c r="O246" s="38"/>
    </row>
    <row r="247" spans="1:15" x14ac:dyDescent="0.3">
      <c r="A247" s="2" t="s">
        <v>64</v>
      </c>
      <c r="B247" s="11">
        <v>20252</v>
      </c>
      <c r="C247" s="12">
        <v>25526</v>
      </c>
      <c r="D247" s="13">
        <f t="shared" si="45"/>
        <v>0.72209335219236215</v>
      </c>
      <c r="E247" s="14">
        <v>51613253.640000001</v>
      </c>
      <c r="F247" s="13">
        <f t="shared" si="46"/>
        <v>0.37529350360153546</v>
      </c>
      <c r="G247" s="15">
        <f t="shared" ref="G247" si="50">E247/C247</f>
        <v>2021.9875280106558</v>
      </c>
      <c r="M247" s="38"/>
      <c r="N247" s="39"/>
      <c r="O247" s="38"/>
    </row>
    <row r="248" spans="1:15" x14ac:dyDescent="0.3">
      <c r="A248" s="2" t="s">
        <v>64</v>
      </c>
      <c r="B248" s="11">
        <v>20261</v>
      </c>
      <c r="C248" s="12">
        <v>12825</v>
      </c>
      <c r="D248" s="13">
        <f t="shared" si="45"/>
        <v>0.68214456677836288</v>
      </c>
      <c r="E248" s="14">
        <v>16621972.58</v>
      </c>
      <c r="F248" s="13">
        <f t="shared" si="46"/>
        <v>0.53173190930921199</v>
      </c>
      <c r="G248" s="15">
        <f t="shared" ref="G248" si="51">E248/C248</f>
        <v>1296.0602401559454</v>
      </c>
      <c r="M248" s="38"/>
      <c r="N248" s="39"/>
      <c r="O248" s="38"/>
    </row>
    <row r="249" spans="1:15" x14ac:dyDescent="0.3">
      <c r="A249" s="2" t="s">
        <v>65</v>
      </c>
      <c r="B249" s="11">
        <v>20131</v>
      </c>
      <c r="C249" s="12">
        <v>1984</v>
      </c>
      <c r="D249" s="13">
        <f t="shared" ref="D249:D275" si="52">C249/C411</f>
        <v>7.2981423579179694E-2</v>
      </c>
      <c r="E249" s="14">
        <v>6669705.7300000004</v>
      </c>
      <c r="F249" s="13">
        <f t="shared" ref="F249:F275" si="53">E249/E411</f>
        <v>2.3436605764931711E-2</v>
      </c>
      <c r="G249" s="15">
        <f t="shared" si="47"/>
        <v>3361.7468397177422</v>
      </c>
      <c r="M249" s="38"/>
      <c r="N249" s="39"/>
      <c r="O249" s="38"/>
    </row>
    <row r="250" spans="1:15" x14ac:dyDescent="0.3">
      <c r="A250" s="2" t="s">
        <v>65</v>
      </c>
      <c r="B250" s="11">
        <v>20132</v>
      </c>
      <c r="C250" s="12">
        <v>2382</v>
      </c>
      <c r="D250" s="13">
        <f t="shared" si="52"/>
        <v>7.2381415418274642E-2</v>
      </c>
      <c r="E250" s="14">
        <v>7879064.5700000003</v>
      </c>
      <c r="F250" s="13">
        <f t="shared" si="53"/>
        <v>2.2439232015070025E-2</v>
      </c>
      <c r="G250" s="15">
        <f t="shared" si="47"/>
        <v>3307.7517086481948</v>
      </c>
      <c r="M250" s="38"/>
      <c r="N250" s="39"/>
      <c r="O250" s="38"/>
    </row>
    <row r="251" spans="1:15" x14ac:dyDescent="0.3">
      <c r="A251" s="2" t="s">
        <v>65</v>
      </c>
      <c r="B251" s="11">
        <v>20141</v>
      </c>
      <c r="C251" s="12">
        <v>1978</v>
      </c>
      <c r="D251" s="13">
        <f t="shared" si="52"/>
        <v>6.752696982111156E-2</v>
      </c>
      <c r="E251" s="14">
        <v>6565706.4900000002</v>
      </c>
      <c r="F251" s="13">
        <f t="shared" si="53"/>
        <v>2.1243675269335158E-2</v>
      </c>
      <c r="G251" s="15">
        <f t="shared" si="47"/>
        <v>3319.3662740141558</v>
      </c>
      <c r="M251" s="38"/>
      <c r="N251" s="39"/>
      <c r="O251" s="38"/>
    </row>
    <row r="252" spans="1:15" x14ac:dyDescent="0.3">
      <c r="A252" s="2" t="s">
        <v>65</v>
      </c>
      <c r="B252" s="11">
        <v>20142</v>
      </c>
      <c r="C252" s="12">
        <v>2188</v>
      </c>
      <c r="D252" s="13">
        <f t="shared" si="52"/>
        <v>6.9104920725159502E-2</v>
      </c>
      <c r="E252" s="14">
        <v>6750349.9800000004</v>
      </c>
      <c r="F252" s="13">
        <f t="shared" si="53"/>
        <v>1.8508864087218229E-2</v>
      </c>
      <c r="G252" s="15">
        <f t="shared" si="47"/>
        <v>3085.1690950639854</v>
      </c>
      <c r="M252" s="38"/>
      <c r="N252" s="39"/>
      <c r="O252" s="38"/>
    </row>
    <row r="253" spans="1:15" x14ac:dyDescent="0.3">
      <c r="A253" s="2" t="s">
        <v>65</v>
      </c>
      <c r="B253" s="11">
        <v>20151</v>
      </c>
      <c r="C253" s="12">
        <v>2158</v>
      </c>
      <c r="D253" s="13">
        <f t="shared" si="52"/>
        <v>6.860158311345646E-2</v>
      </c>
      <c r="E253" s="14">
        <v>6854997.1900000004</v>
      </c>
      <c r="F253" s="13">
        <f t="shared" si="53"/>
        <v>2.0218391125633547E-2</v>
      </c>
      <c r="G253" s="15">
        <f t="shared" si="47"/>
        <v>3176.5510611677482</v>
      </c>
      <c r="M253" s="38"/>
      <c r="N253" s="39"/>
      <c r="O253" s="38"/>
    </row>
    <row r="254" spans="1:15" x14ac:dyDescent="0.3">
      <c r="A254" s="2" t="s">
        <v>65</v>
      </c>
      <c r="B254" s="11">
        <v>20152</v>
      </c>
      <c r="C254" s="12">
        <v>2445</v>
      </c>
      <c r="D254" s="13">
        <f t="shared" si="52"/>
        <v>6.9745549977179369E-2</v>
      </c>
      <c r="E254" s="14">
        <v>7988981.3899999997</v>
      </c>
      <c r="F254" s="13">
        <f t="shared" si="53"/>
        <v>1.8986174283258894E-2</v>
      </c>
      <c r="G254" s="15">
        <f t="shared" si="47"/>
        <v>3267.4770511247443</v>
      </c>
      <c r="M254" s="38"/>
      <c r="N254" s="39"/>
      <c r="O254" s="38"/>
    </row>
    <row r="255" spans="1:15" x14ac:dyDescent="0.3">
      <c r="A255" s="2" t="s">
        <v>65</v>
      </c>
      <c r="B255" s="11">
        <v>20161</v>
      </c>
      <c r="C255" s="12">
        <v>2251</v>
      </c>
      <c r="D255" s="13">
        <f t="shared" si="52"/>
        <v>6.9204045869585271E-2</v>
      </c>
      <c r="E255" s="14">
        <v>6962062.6600000001</v>
      </c>
      <c r="F255" s="13">
        <f t="shared" si="53"/>
        <v>1.8507308399770529E-2</v>
      </c>
      <c r="G255" s="15">
        <f t="shared" si="47"/>
        <v>3092.8754597956463</v>
      </c>
      <c r="M255" s="38"/>
      <c r="N255" s="39"/>
      <c r="O255" s="38"/>
    </row>
    <row r="256" spans="1:15" x14ac:dyDescent="0.3">
      <c r="A256" s="2" t="s">
        <v>65</v>
      </c>
      <c r="B256" s="11">
        <v>20162</v>
      </c>
      <c r="C256" s="12">
        <v>2473</v>
      </c>
      <c r="D256" s="13">
        <f t="shared" si="52"/>
        <v>6.4741609508351228E-2</v>
      </c>
      <c r="E256" s="14">
        <v>7518066.2000000002</v>
      </c>
      <c r="F256" s="13">
        <f t="shared" si="53"/>
        <v>1.8244063624697351E-2</v>
      </c>
      <c r="G256" s="15">
        <f t="shared" si="47"/>
        <v>3040.0591184795794</v>
      </c>
      <c r="M256" s="38"/>
      <c r="N256" s="39"/>
      <c r="O256" s="38"/>
    </row>
    <row r="257" spans="1:15" x14ac:dyDescent="0.3">
      <c r="A257" s="2" t="s">
        <v>65</v>
      </c>
      <c r="B257" s="11">
        <v>20171</v>
      </c>
      <c r="C257" s="12">
        <v>1930</v>
      </c>
      <c r="D257" s="13">
        <f t="shared" si="52"/>
        <v>5.741313660161828E-2</v>
      </c>
      <c r="E257" s="14">
        <v>6106629.2699999996</v>
      </c>
      <c r="F257" s="13">
        <f t="shared" si="53"/>
        <v>1.7976696601607389E-2</v>
      </c>
      <c r="G257" s="15">
        <f t="shared" si="47"/>
        <v>3164.0566165803107</v>
      </c>
      <c r="M257" s="38"/>
      <c r="N257" s="39"/>
      <c r="O257" s="38"/>
    </row>
    <row r="258" spans="1:15" x14ac:dyDescent="0.3">
      <c r="A258" s="2" t="s">
        <v>65</v>
      </c>
      <c r="B258" s="11">
        <v>20172</v>
      </c>
      <c r="C258" s="12">
        <v>2136</v>
      </c>
      <c r="D258" s="13">
        <f t="shared" si="52"/>
        <v>5.4829684010575766E-2</v>
      </c>
      <c r="E258" s="14">
        <v>6837865.3499999996</v>
      </c>
      <c r="F258" s="13">
        <f t="shared" si="53"/>
        <v>1.7213501867428215E-2</v>
      </c>
      <c r="G258" s="15">
        <f t="shared" si="47"/>
        <v>3201.2478230337078</v>
      </c>
      <c r="M258" s="38"/>
      <c r="N258" s="39"/>
      <c r="O258" s="38"/>
    </row>
    <row r="259" spans="1:15" x14ac:dyDescent="0.3">
      <c r="A259" s="2" t="s">
        <v>65</v>
      </c>
      <c r="B259" s="11">
        <v>20181</v>
      </c>
      <c r="C259" s="12">
        <v>1851</v>
      </c>
      <c r="D259" s="13">
        <f t="shared" si="52"/>
        <v>5.4635614982732665E-2</v>
      </c>
      <c r="E259" s="14">
        <v>6130569.3899999997</v>
      </c>
      <c r="F259" s="13">
        <f t="shared" si="53"/>
        <v>1.800095209027848E-2</v>
      </c>
      <c r="G259" s="15">
        <f t="shared" si="47"/>
        <v>3312.0310048622364</v>
      </c>
      <c r="M259" s="38"/>
      <c r="N259" s="39"/>
      <c r="O259" s="38"/>
    </row>
    <row r="260" spans="1:15" x14ac:dyDescent="0.3">
      <c r="A260" s="2" t="s">
        <v>65</v>
      </c>
      <c r="B260" s="11">
        <v>20182</v>
      </c>
      <c r="C260" s="12">
        <v>2019</v>
      </c>
      <c r="D260" s="13">
        <f t="shared" si="52"/>
        <v>5.254528419737664E-2</v>
      </c>
      <c r="E260" s="14">
        <v>6570598.9400000004</v>
      </c>
      <c r="F260" s="13">
        <f t="shared" si="53"/>
        <v>1.6708865230995566E-2</v>
      </c>
      <c r="G260" s="15">
        <f t="shared" si="47"/>
        <v>3254.3828330856863</v>
      </c>
      <c r="M260" s="38"/>
      <c r="N260" s="39"/>
      <c r="O260" s="38"/>
    </row>
    <row r="261" spans="1:15" x14ac:dyDescent="0.3">
      <c r="A261" s="2" t="s">
        <v>65</v>
      </c>
      <c r="B261" s="11">
        <v>20191</v>
      </c>
      <c r="C261" s="12">
        <v>1819</v>
      </c>
      <c r="D261" s="13">
        <f t="shared" si="52"/>
        <v>5.3275927715783614E-2</v>
      </c>
      <c r="E261" s="14">
        <v>6067155.2199999997</v>
      </c>
      <c r="F261" s="13">
        <f t="shared" si="53"/>
        <v>1.7457676265252044E-2</v>
      </c>
      <c r="G261" s="15">
        <f t="shared" si="47"/>
        <v>3335.4344255085211</v>
      </c>
      <c r="M261" s="38"/>
      <c r="N261" s="39"/>
      <c r="O261" s="38"/>
    </row>
    <row r="262" spans="1:15" x14ac:dyDescent="0.3">
      <c r="A262" s="2" t="s">
        <v>65</v>
      </c>
      <c r="B262" s="11">
        <v>20192</v>
      </c>
      <c r="C262" s="12">
        <v>2116</v>
      </c>
      <c r="D262" s="13">
        <f t="shared" si="52"/>
        <v>5.4167519967233256E-2</v>
      </c>
      <c r="E262" s="14">
        <v>7071452.6699999999</v>
      </c>
      <c r="F262" s="13">
        <f t="shared" si="53"/>
        <v>1.7908120799765063E-2</v>
      </c>
      <c r="G262" s="15">
        <f t="shared" si="47"/>
        <v>3341.8963468809075</v>
      </c>
      <c r="M262" s="38"/>
      <c r="N262" s="39"/>
      <c r="O262" s="38"/>
    </row>
    <row r="263" spans="1:15" x14ac:dyDescent="0.3">
      <c r="A263" s="2" t="s">
        <v>65</v>
      </c>
      <c r="B263" s="11">
        <v>20201</v>
      </c>
      <c r="C263" s="12">
        <v>1226</v>
      </c>
      <c r="D263" s="13">
        <f t="shared" si="52"/>
        <v>6.2375985754261003E-2</v>
      </c>
      <c r="E263" s="14">
        <v>4233899.55</v>
      </c>
      <c r="F263" s="13">
        <f t="shared" si="53"/>
        <v>1.8366423566803593E-2</v>
      </c>
      <c r="G263" s="15">
        <f t="shared" si="47"/>
        <v>3453.4254078303425</v>
      </c>
      <c r="M263" s="38"/>
      <c r="N263" s="39"/>
      <c r="O263" s="38"/>
    </row>
    <row r="264" spans="1:15" x14ac:dyDescent="0.3">
      <c r="A264" s="2" t="s">
        <v>65</v>
      </c>
      <c r="B264" s="11">
        <v>20202</v>
      </c>
      <c r="C264" s="12">
        <v>1438</v>
      </c>
      <c r="D264" s="13">
        <f t="shared" si="52"/>
        <v>5.7951156605142259E-2</v>
      </c>
      <c r="E264" s="14">
        <v>4873374.24</v>
      </c>
      <c r="F264" s="13">
        <f t="shared" si="53"/>
        <v>1.7065958777198909E-2</v>
      </c>
      <c r="G264" s="15">
        <f t="shared" si="47"/>
        <v>3388.9946036161336</v>
      </c>
      <c r="M264" s="38"/>
      <c r="N264" s="39"/>
      <c r="O264" s="38"/>
    </row>
    <row r="265" spans="1:15" x14ac:dyDescent="0.3">
      <c r="A265" s="2" t="s">
        <v>65</v>
      </c>
      <c r="B265" s="11">
        <v>20211</v>
      </c>
      <c r="C265" s="12">
        <v>1076</v>
      </c>
      <c r="D265" s="13">
        <f t="shared" si="52"/>
        <v>5.8146446906241558E-2</v>
      </c>
      <c r="E265" s="14">
        <v>3772035.62</v>
      </c>
      <c r="F265" s="13">
        <f t="shared" si="53"/>
        <v>1.8638756086627149E-2</v>
      </c>
      <c r="G265" s="15">
        <f t="shared" si="47"/>
        <v>3505.609312267658</v>
      </c>
      <c r="M265" s="38"/>
      <c r="N265" s="39"/>
      <c r="O265" s="38"/>
    </row>
    <row r="266" spans="1:15" x14ac:dyDescent="0.3">
      <c r="A266" s="2" t="s">
        <v>65</v>
      </c>
      <c r="B266" s="11">
        <v>20212</v>
      </c>
      <c r="C266" s="12">
        <v>1638</v>
      </c>
      <c r="D266" s="13">
        <f t="shared" si="52"/>
        <v>5.6967968559802455E-2</v>
      </c>
      <c r="E266" s="14">
        <v>5804003.4299999997</v>
      </c>
      <c r="F266" s="13">
        <f t="shared" si="53"/>
        <v>1.8473842529050238E-2</v>
      </c>
      <c r="G266" s="15">
        <f t="shared" si="47"/>
        <v>3543.3476373626372</v>
      </c>
      <c r="M266" s="38"/>
      <c r="N266" s="39"/>
      <c r="O266" s="38"/>
    </row>
    <row r="267" spans="1:15" x14ac:dyDescent="0.3">
      <c r="A267" s="2" t="s">
        <v>65</v>
      </c>
      <c r="B267" s="11">
        <v>20221</v>
      </c>
      <c r="C267" s="12">
        <v>1443</v>
      </c>
      <c r="D267" s="13">
        <f t="shared" si="52"/>
        <v>5.5813413785100949E-2</v>
      </c>
      <c r="E267" s="14">
        <v>4801620.57</v>
      </c>
      <c r="F267" s="13">
        <f t="shared" si="53"/>
        <v>1.8719229777030798E-2</v>
      </c>
      <c r="G267" s="15">
        <f t="shared" si="47"/>
        <v>3327.5263825363827</v>
      </c>
      <c r="M267" s="38"/>
      <c r="N267" s="39"/>
      <c r="O267" s="38"/>
    </row>
    <row r="268" spans="1:15" x14ac:dyDescent="0.3">
      <c r="A268" s="2" t="s">
        <v>65</v>
      </c>
      <c r="B268" s="11">
        <v>20222</v>
      </c>
      <c r="C268" s="12">
        <v>1848</v>
      </c>
      <c r="D268" s="13">
        <f t="shared" si="52"/>
        <v>5.9610980290958356E-2</v>
      </c>
      <c r="E268" s="14">
        <v>6150629.6900000004</v>
      </c>
      <c r="F268" s="13">
        <f t="shared" si="53"/>
        <v>1.8808413002523408E-2</v>
      </c>
      <c r="G268" s="15">
        <f t="shared" si="47"/>
        <v>3328.2628192640695</v>
      </c>
      <c r="M268" s="38"/>
      <c r="N268" s="39"/>
      <c r="O268" s="38"/>
    </row>
    <row r="269" spans="1:15" x14ac:dyDescent="0.3">
      <c r="A269" s="2" t="s">
        <v>65</v>
      </c>
      <c r="B269" s="11">
        <v>20231</v>
      </c>
      <c r="C269" s="12">
        <v>1491</v>
      </c>
      <c r="D269" s="13">
        <f t="shared" si="52"/>
        <v>5.0166548904814777E-2</v>
      </c>
      <c r="E269" s="14">
        <v>4328073.0199999996</v>
      </c>
      <c r="F269" s="13">
        <f t="shared" si="53"/>
        <v>1.5293867879062938E-2</v>
      </c>
      <c r="G269" s="15">
        <f t="shared" si="47"/>
        <v>2902.798806170355</v>
      </c>
      <c r="M269" s="38"/>
      <c r="N269" s="39"/>
      <c r="O269" s="38"/>
    </row>
    <row r="270" spans="1:15" x14ac:dyDescent="0.3">
      <c r="A270" s="2" t="s">
        <v>65</v>
      </c>
      <c r="B270" s="11">
        <v>20232</v>
      </c>
      <c r="C270" s="12">
        <v>1478</v>
      </c>
      <c r="D270" s="13">
        <f t="shared" si="52"/>
        <v>4.2182772989325872E-2</v>
      </c>
      <c r="E270" s="14">
        <v>3916897.66</v>
      </c>
      <c r="F270" s="13">
        <f t="shared" si="53"/>
        <v>1.2238460570772297E-2</v>
      </c>
      <c r="G270" s="15">
        <f t="shared" si="47"/>
        <v>2650.1337347767253</v>
      </c>
      <c r="M270" s="38"/>
      <c r="N270" s="39"/>
      <c r="O270" s="38"/>
    </row>
    <row r="271" spans="1:15" x14ac:dyDescent="0.3">
      <c r="A271" s="2" t="s">
        <v>65</v>
      </c>
      <c r="B271" s="11">
        <v>20241</v>
      </c>
      <c r="C271" s="12">
        <v>1033</v>
      </c>
      <c r="D271" s="13">
        <f t="shared" si="52"/>
        <v>3.1948782977144097E-2</v>
      </c>
      <c r="E271" s="14">
        <v>2444393.69</v>
      </c>
      <c r="F271" s="13">
        <f t="shared" si="53"/>
        <v>9.3471179823943571E-3</v>
      </c>
      <c r="G271" s="15">
        <f t="shared" si="47"/>
        <v>2366.3056050338819</v>
      </c>
      <c r="M271" s="38"/>
      <c r="N271" s="39"/>
      <c r="O271" s="38"/>
    </row>
    <row r="272" spans="1:15" x14ac:dyDescent="0.3">
      <c r="A272" s="2" t="s">
        <v>65</v>
      </c>
      <c r="B272" s="11">
        <v>20242</v>
      </c>
      <c r="C272" s="12">
        <v>1070</v>
      </c>
      <c r="D272" s="13">
        <f t="shared" si="52"/>
        <v>2.9282977558839629E-2</v>
      </c>
      <c r="E272" s="14">
        <v>2378440.2400000002</v>
      </c>
      <c r="F272" s="13">
        <f t="shared" si="53"/>
        <v>8.811631184740959E-3</v>
      </c>
      <c r="G272" s="15">
        <f t="shared" ref="G272" si="54">E272/C272</f>
        <v>2222.8413457943925</v>
      </c>
      <c r="M272" s="38"/>
      <c r="N272" s="39"/>
      <c r="O272" s="38"/>
    </row>
    <row r="273" spans="1:15" x14ac:dyDescent="0.3">
      <c r="A273" s="2" t="s">
        <v>65</v>
      </c>
      <c r="B273" s="11">
        <v>20251</v>
      </c>
      <c r="C273" s="12">
        <v>734</v>
      </c>
      <c r="D273" s="13">
        <f t="shared" si="52"/>
        <v>2.2388970229380186E-2</v>
      </c>
      <c r="E273" s="14">
        <v>1564138.14</v>
      </c>
      <c r="F273" s="13">
        <f t="shared" si="53"/>
        <v>8.0492540491783997E-3</v>
      </c>
      <c r="G273" s="15">
        <f t="shared" ref="G273" si="55">E273/C273</f>
        <v>2130.9783923705722</v>
      </c>
      <c r="M273" s="38"/>
      <c r="N273" s="39"/>
      <c r="O273" s="38"/>
    </row>
    <row r="274" spans="1:15" x14ac:dyDescent="0.3">
      <c r="A274" s="2" t="s">
        <v>65</v>
      </c>
      <c r="B274" s="11">
        <v>20252</v>
      </c>
      <c r="C274" s="12">
        <v>341</v>
      </c>
      <c r="D274" s="13">
        <f t="shared" si="52"/>
        <v>9.6463932107496465E-3</v>
      </c>
      <c r="E274" s="14">
        <v>679418.12</v>
      </c>
      <c r="F274" s="13">
        <f t="shared" si="53"/>
        <v>4.9402273385756746E-3</v>
      </c>
      <c r="G274" s="15">
        <f t="shared" ref="G274" si="56">E274/C274</f>
        <v>1992.428504398827</v>
      </c>
      <c r="M274" s="38"/>
      <c r="N274" s="39"/>
      <c r="O274" s="38"/>
    </row>
    <row r="275" spans="1:15" x14ac:dyDescent="0.3">
      <c r="A275" s="2" t="s">
        <v>65</v>
      </c>
      <c r="B275" s="11">
        <v>20261</v>
      </c>
      <c r="C275" s="12">
        <v>27</v>
      </c>
      <c r="D275" s="13">
        <f t="shared" si="52"/>
        <v>1.4360938247965534E-3</v>
      </c>
      <c r="E275" s="14">
        <v>36136</v>
      </c>
      <c r="F275" s="13">
        <f t="shared" si="53"/>
        <v>1.1559797841272628E-3</v>
      </c>
      <c r="G275" s="15">
        <f t="shared" ref="G275" si="57">E275/C275</f>
        <v>1338.3703703703704</v>
      </c>
      <c r="M275" s="38"/>
      <c r="N275" s="39"/>
      <c r="O275" s="38"/>
    </row>
    <row r="276" spans="1:15" x14ac:dyDescent="0.3">
      <c r="A276" s="2" t="s">
        <v>66</v>
      </c>
      <c r="B276" s="11">
        <v>20131</v>
      </c>
      <c r="C276" s="12">
        <v>6913</v>
      </c>
      <c r="D276" s="13">
        <f t="shared" ref="D276:D302" si="58">C276/C411</f>
        <v>0.25429464778370425</v>
      </c>
      <c r="E276" s="14">
        <v>38554483.799999997</v>
      </c>
      <c r="F276" s="13">
        <f t="shared" ref="F276:F302" si="59">E276/E411</f>
        <v>0.13547617749112389</v>
      </c>
      <c r="G276" s="15">
        <f t="shared" si="47"/>
        <v>5577.098770432518</v>
      </c>
      <c r="M276" s="38"/>
      <c r="N276" s="39"/>
      <c r="O276" s="38"/>
    </row>
    <row r="277" spans="1:15" x14ac:dyDescent="0.3">
      <c r="A277" s="2" t="s">
        <v>66</v>
      </c>
      <c r="B277" s="11">
        <v>20132</v>
      </c>
      <c r="C277" s="12">
        <v>8951</v>
      </c>
      <c r="D277" s="13">
        <f t="shared" si="58"/>
        <v>0.27199246406758032</v>
      </c>
      <c r="E277" s="14">
        <v>48780139.340000004</v>
      </c>
      <c r="F277" s="13">
        <f t="shared" si="59"/>
        <v>0.13892370784032104</v>
      </c>
      <c r="G277" s="15">
        <f t="shared" si="47"/>
        <v>5449.6859948609099</v>
      </c>
      <c r="M277" s="38"/>
      <c r="N277" s="39"/>
      <c r="O277" s="38"/>
    </row>
    <row r="278" spans="1:15" x14ac:dyDescent="0.3">
      <c r="A278" s="2" t="s">
        <v>66</v>
      </c>
      <c r="B278" s="11">
        <v>20141</v>
      </c>
      <c r="C278" s="12">
        <v>8148</v>
      </c>
      <c r="D278" s="13">
        <f t="shared" si="58"/>
        <v>0.27816468660385091</v>
      </c>
      <c r="E278" s="14">
        <v>44009946.259999998</v>
      </c>
      <c r="F278" s="13">
        <f t="shared" si="59"/>
        <v>0.14239640599108341</v>
      </c>
      <c r="G278" s="15">
        <f t="shared" si="47"/>
        <v>5401.3188831615116</v>
      </c>
      <c r="M278" s="38"/>
      <c r="N278" s="39"/>
      <c r="O278" s="38"/>
    </row>
    <row r="279" spans="1:15" x14ac:dyDescent="0.3">
      <c r="A279" s="2" t="s">
        <v>66</v>
      </c>
      <c r="B279" s="11">
        <v>20142</v>
      </c>
      <c r="C279" s="12">
        <v>9706</v>
      </c>
      <c r="D279" s="13">
        <f t="shared" si="58"/>
        <v>0.30655043901206491</v>
      </c>
      <c r="E279" s="14">
        <v>53064954.960000001</v>
      </c>
      <c r="F279" s="13">
        <f t="shared" si="59"/>
        <v>0.14549942477930555</v>
      </c>
      <c r="G279" s="15">
        <f t="shared" si="47"/>
        <v>5467.2321203379352</v>
      </c>
      <c r="M279" s="38"/>
      <c r="N279" s="39"/>
      <c r="O279" s="38"/>
    </row>
    <row r="280" spans="1:15" x14ac:dyDescent="0.3">
      <c r="A280" s="2" t="s">
        <v>66</v>
      </c>
      <c r="B280" s="11">
        <v>20151</v>
      </c>
      <c r="C280" s="12">
        <v>9535</v>
      </c>
      <c r="D280" s="13">
        <f t="shared" si="58"/>
        <v>0.30311218488730646</v>
      </c>
      <c r="E280" s="14">
        <v>51729750.530000001</v>
      </c>
      <c r="F280" s="13">
        <f t="shared" si="59"/>
        <v>0.15257370645938795</v>
      </c>
      <c r="G280" s="15">
        <f t="shared" si="47"/>
        <v>5425.2491379129524</v>
      </c>
      <c r="M280" s="38"/>
      <c r="N280" s="39"/>
      <c r="O280" s="38"/>
    </row>
    <row r="281" spans="1:15" x14ac:dyDescent="0.3">
      <c r="A281" s="2" t="s">
        <v>66</v>
      </c>
      <c r="B281" s="11">
        <v>20152</v>
      </c>
      <c r="C281" s="12">
        <v>11172</v>
      </c>
      <c r="D281" s="13">
        <f t="shared" si="58"/>
        <v>0.31869009584664537</v>
      </c>
      <c r="E281" s="14">
        <v>63455940.549999997</v>
      </c>
      <c r="F281" s="13">
        <f t="shared" si="59"/>
        <v>0.15080590225162802</v>
      </c>
      <c r="G281" s="15">
        <f t="shared" si="47"/>
        <v>5679.9087495524527</v>
      </c>
      <c r="M281" s="38"/>
      <c r="N281" s="39"/>
      <c r="O281" s="38"/>
    </row>
    <row r="282" spans="1:15" x14ac:dyDescent="0.3">
      <c r="A282" s="2" t="s">
        <v>66</v>
      </c>
      <c r="B282" s="11">
        <v>20161</v>
      </c>
      <c r="C282" s="12">
        <v>10131</v>
      </c>
      <c r="D282" s="13">
        <f t="shared" si="58"/>
        <v>0.31146432194792018</v>
      </c>
      <c r="E282" s="14">
        <v>57555686.829999998</v>
      </c>
      <c r="F282" s="13">
        <f t="shared" si="59"/>
        <v>0.15300075542891206</v>
      </c>
      <c r="G282" s="15">
        <f t="shared" si="47"/>
        <v>5681.1456746619288</v>
      </c>
      <c r="M282" s="38"/>
      <c r="N282" s="39"/>
      <c r="O282" s="38"/>
    </row>
    <row r="283" spans="1:15" x14ac:dyDescent="0.3">
      <c r="A283" s="2" t="s">
        <v>66</v>
      </c>
      <c r="B283" s="11">
        <v>20162</v>
      </c>
      <c r="C283" s="12">
        <v>11913</v>
      </c>
      <c r="D283" s="13">
        <f t="shared" si="58"/>
        <v>0.31187496727577357</v>
      </c>
      <c r="E283" s="14">
        <v>65031046.280000001</v>
      </c>
      <c r="F283" s="13">
        <f t="shared" si="59"/>
        <v>0.15781060107091874</v>
      </c>
      <c r="G283" s="15">
        <f t="shared" si="47"/>
        <v>5458.8303768991855</v>
      </c>
      <c r="M283" s="38"/>
      <c r="N283" s="39"/>
      <c r="O283" s="38"/>
    </row>
    <row r="284" spans="1:15" x14ac:dyDescent="0.3">
      <c r="A284" s="2" t="s">
        <v>66</v>
      </c>
      <c r="B284" s="11">
        <v>20171</v>
      </c>
      <c r="C284" s="12">
        <v>10040</v>
      </c>
      <c r="D284" s="13">
        <f t="shared" si="58"/>
        <v>0.29866730128510233</v>
      </c>
      <c r="E284" s="14">
        <v>53508574.859999999</v>
      </c>
      <c r="F284" s="13">
        <f t="shared" si="59"/>
        <v>0.15751855455974267</v>
      </c>
      <c r="G284" s="15">
        <f t="shared" si="47"/>
        <v>5329.5393286852586</v>
      </c>
      <c r="M284" s="38"/>
      <c r="N284" s="39"/>
      <c r="O284" s="38"/>
    </row>
    <row r="285" spans="1:15" x14ac:dyDescent="0.3">
      <c r="A285" s="2" t="s">
        <v>66</v>
      </c>
      <c r="B285" s="11">
        <v>20172</v>
      </c>
      <c r="C285" s="12">
        <v>11110</v>
      </c>
      <c r="D285" s="13">
        <f t="shared" si="58"/>
        <v>0.28518623097261081</v>
      </c>
      <c r="E285" s="14">
        <v>61302026.520000003</v>
      </c>
      <c r="F285" s="13">
        <f t="shared" si="59"/>
        <v>0.1543204631806846</v>
      </c>
      <c r="G285" s="15">
        <f t="shared" si="47"/>
        <v>5517.7341602160222</v>
      </c>
      <c r="M285" s="38"/>
      <c r="N285" s="39"/>
      <c r="O285" s="38"/>
    </row>
    <row r="286" spans="1:15" x14ac:dyDescent="0.3">
      <c r="A286" s="2" t="s">
        <v>66</v>
      </c>
      <c r="B286" s="11">
        <v>20181</v>
      </c>
      <c r="C286" s="12">
        <v>9273</v>
      </c>
      <c r="D286" s="13">
        <f t="shared" si="58"/>
        <v>0.27370937749048085</v>
      </c>
      <c r="E286" s="14">
        <v>51936515.689999998</v>
      </c>
      <c r="F286" s="13">
        <f t="shared" si="59"/>
        <v>0.15249916789077997</v>
      </c>
      <c r="G286" s="15">
        <f t="shared" si="47"/>
        <v>5600.8320597433403</v>
      </c>
      <c r="M286" s="38"/>
      <c r="N286" s="39"/>
      <c r="O286" s="38"/>
    </row>
    <row r="287" spans="1:15" x14ac:dyDescent="0.3">
      <c r="A287" s="2" t="s">
        <v>66</v>
      </c>
      <c r="B287" s="11">
        <v>20182</v>
      </c>
      <c r="C287" s="12">
        <v>10520</v>
      </c>
      <c r="D287" s="13">
        <f t="shared" si="58"/>
        <v>0.27378721632313135</v>
      </c>
      <c r="E287" s="14">
        <v>58681353.969999999</v>
      </c>
      <c r="F287" s="13">
        <f t="shared" si="59"/>
        <v>0.14922518388515074</v>
      </c>
      <c r="G287" s="15">
        <f t="shared" si="47"/>
        <v>5578.0754724334602</v>
      </c>
      <c r="M287" s="38"/>
      <c r="N287" s="39"/>
      <c r="O287" s="38"/>
    </row>
    <row r="288" spans="1:15" x14ac:dyDescent="0.3">
      <c r="A288" s="2" t="s">
        <v>66</v>
      </c>
      <c r="B288" s="11">
        <v>20191</v>
      </c>
      <c r="C288" s="12">
        <v>9207</v>
      </c>
      <c r="D288" s="13">
        <f t="shared" si="58"/>
        <v>0.26965995958175909</v>
      </c>
      <c r="E288" s="14">
        <v>52802871.649999999</v>
      </c>
      <c r="F288" s="13">
        <f t="shared" si="59"/>
        <v>0.15193536438669769</v>
      </c>
      <c r="G288" s="15">
        <f t="shared" si="47"/>
        <v>5735.0789236450528</v>
      </c>
      <c r="M288" s="38"/>
      <c r="N288" s="39"/>
      <c r="O288" s="38"/>
    </row>
    <row r="289" spans="1:15" x14ac:dyDescent="0.3">
      <c r="A289" s="2" t="s">
        <v>66</v>
      </c>
      <c r="B289" s="11">
        <v>20192</v>
      </c>
      <c r="C289" s="12">
        <v>10277</v>
      </c>
      <c r="D289" s="13">
        <f t="shared" si="58"/>
        <v>0.26308109768584886</v>
      </c>
      <c r="E289" s="14">
        <v>59403789.609999999</v>
      </c>
      <c r="F289" s="13">
        <f t="shared" si="59"/>
        <v>0.1504372990874743</v>
      </c>
      <c r="G289" s="15">
        <f t="shared" si="47"/>
        <v>5780.2656037754205</v>
      </c>
      <c r="M289" s="38"/>
      <c r="N289" s="39"/>
      <c r="O289" s="38"/>
    </row>
    <row r="290" spans="1:15" x14ac:dyDescent="0.3">
      <c r="A290" s="2" t="s">
        <v>66</v>
      </c>
      <c r="B290" s="11">
        <v>20201</v>
      </c>
      <c r="C290" s="12">
        <v>5636</v>
      </c>
      <c r="D290" s="13">
        <f t="shared" si="58"/>
        <v>0.28674637496820149</v>
      </c>
      <c r="E290" s="14">
        <v>32460425.670000002</v>
      </c>
      <c r="F290" s="13">
        <f t="shared" si="59"/>
        <v>0.14081154263897555</v>
      </c>
      <c r="G290" s="15">
        <f t="shared" si="47"/>
        <v>5759.4793594748053</v>
      </c>
      <c r="M290" s="38"/>
      <c r="N290" s="39"/>
      <c r="O290" s="38"/>
    </row>
    <row r="291" spans="1:15" x14ac:dyDescent="0.3">
      <c r="A291" s="2" t="s">
        <v>66</v>
      </c>
      <c r="B291" s="11">
        <v>20202</v>
      </c>
      <c r="C291" s="12">
        <v>7230</v>
      </c>
      <c r="D291" s="13">
        <f t="shared" si="58"/>
        <v>0.29136777625533972</v>
      </c>
      <c r="E291" s="14">
        <v>39516449.899999999</v>
      </c>
      <c r="F291" s="13">
        <f t="shared" si="59"/>
        <v>0.13838176011178774</v>
      </c>
      <c r="G291" s="15">
        <f t="shared" si="47"/>
        <v>5465.6223928077452</v>
      </c>
      <c r="M291" s="38"/>
      <c r="N291" s="39"/>
      <c r="O291" s="38"/>
    </row>
    <row r="292" spans="1:15" x14ac:dyDescent="0.3">
      <c r="A292" s="2" t="s">
        <v>66</v>
      </c>
      <c r="B292" s="11">
        <v>20211</v>
      </c>
      <c r="C292" s="12">
        <v>5337</v>
      </c>
      <c r="D292" s="13">
        <f t="shared" si="58"/>
        <v>0.28840853823291002</v>
      </c>
      <c r="E292" s="14">
        <v>27774089.859999999</v>
      </c>
      <c r="F292" s="13">
        <f t="shared" si="59"/>
        <v>0.13724008428865375</v>
      </c>
      <c r="G292" s="15">
        <f t="shared" si="47"/>
        <v>5204.0640547123849</v>
      </c>
      <c r="M292" s="38"/>
      <c r="N292" s="39"/>
      <c r="O292" s="38"/>
    </row>
    <row r="293" spans="1:15" x14ac:dyDescent="0.3">
      <c r="A293" s="2" t="s">
        <v>66</v>
      </c>
      <c r="B293" s="11">
        <v>20212</v>
      </c>
      <c r="C293" s="12">
        <v>8409</v>
      </c>
      <c r="D293" s="13">
        <f t="shared" si="58"/>
        <v>0.29245643932807014</v>
      </c>
      <c r="E293" s="14">
        <v>42821990.009999998</v>
      </c>
      <c r="F293" s="13">
        <f t="shared" si="59"/>
        <v>0.13630017793171817</v>
      </c>
      <c r="G293" s="15">
        <f t="shared" si="47"/>
        <v>5092.3998109168742</v>
      </c>
      <c r="M293" s="38"/>
      <c r="N293" s="39"/>
      <c r="O293" s="38"/>
    </row>
    <row r="294" spans="1:15" x14ac:dyDescent="0.3">
      <c r="A294" s="2" t="s">
        <v>66</v>
      </c>
      <c r="B294" s="11">
        <v>20221</v>
      </c>
      <c r="C294" s="12">
        <v>7390</v>
      </c>
      <c r="D294" s="13">
        <f t="shared" si="58"/>
        <v>0.28583584745107138</v>
      </c>
      <c r="E294" s="14">
        <v>37007400.439999998</v>
      </c>
      <c r="F294" s="13">
        <f t="shared" si="59"/>
        <v>0.14427421371342353</v>
      </c>
      <c r="G294" s="15">
        <f t="shared" si="47"/>
        <v>5007.7673125845731</v>
      </c>
      <c r="M294" s="38"/>
      <c r="N294" s="39"/>
      <c r="O294" s="38"/>
    </row>
    <row r="295" spans="1:15" x14ac:dyDescent="0.3">
      <c r="A295" s="2" t="s">
        <v>66</v>
      </c>
      <c r="B295" s="11">
        <v>20222</v>
      </c>
      <c r="C295" s="12">
        <v>9215</v>
      </c>
      <c r="D295" s="13">
        <f t="shared" si="58"/>
        <v>0.29724847585561753</v>
      </c>
      <c r="E295" s="14">
        <v>45014087.640000001</v>
      </c>
      <c r="F295" s="13">
        <f t="shared" si="59"/>
        <v>0.13765152414254747</v>
      </c>
      <c r="G295" s="15">
        <f t="shared" si="47"/>
        <v>4884.8711492132397</v>
      </c>
      <c r="M295" s="38"/>
      <c r="N295" s="39"/>
      <c r="O295" s="38"/>
    </row>
    <row r="296" spans="1:15" x14ac:dyDescent="0.3">
      <c r="A296" s="2" t="s">
        <v>66</v>
      </c>
      <c r="B296" s="11">
        <v>20231</v>
      </c>
      <c r="C296" s="12">
        <v>8856</v>
      </c>
      <c r="D296" s="13">
        <f t="shared" si="58"/>
        <v>0.29797113152316546</v>
      </c>
      <c r="E296" s="14">
        <v>41316359.479999997</v>
      </c>
      <c r="F296" s="13">
        <f t="shared" si="59"/>
        <v>0.14599729260829097</v>
      </c>
      <c r="G296" s="15">
        <f t="shared" si="47"/>
        <v>4665.3522448057811</v>
      </c>
      <c r="M296" s="38"/>
      <c r="N296" s="39"/>
      <c r="O296" s="38"/>
    </row>
    <row r="297" spans="1:15" x14ac:dyDescent="0.3">
      <c r="A297" s="2" t="s">
        <v>66</v>
      </c>
      <c r="B297" s="11">
        <v>20232</v>
      </c>
      <c r="C297" s="12">
        <v>10576</v>
      </c>
      <c r="D297" s="13">
        <f t="shared" si="58"/>
        <v>0.30184371254067011</v>
      </c>
      <c r="E297" s="14">
        <v>47264548.439999998</v>
      </c>
      <c r="F297" s="13">
        <f t="shared" si="59"/>
        <v>0.14767945519370482</v>
      </c>
      <c r="G297" s="15">
        <f t="shared" si="47"/>
        <v>4469.0382413010584</v>
      </c>
      <c r="M297" s="38"/>
      <c r="N297" s="39"/>
      <c r="O297" s="38"/>
    </row>
    <row r="298" spans="1:15" x14ac:dyDescent="0.3">
      <c r="A298" s="2" t="s">
        <v>66</v>
      </c>
      <c r="B298" s="11">
        <v>20241</v>
      </c>
      <c r="C298" s="12">
        <v>9268</v>
      </c>
      <c r="D298" s="13">
        <f t="shared" si="58"/>
        <v>0.28664213033124053</v>
      </c>
      <c r="E298" s="14">
        <v>39544916.229999997</v>
      </c>
      <c r="F298" s="13">
        <f t="shared" si="59"/>
        <v>0.15121582056027622</v>
      </c>
      <c r="G298" s="15">
        <f t="shared" si="47"/>
        <v>4266.8230718601635</v>
      </c>
      <c r="M298" s="38"/>
      <c r="N298" s="39"/>
      <c r="O298" s="38"/>
    </row>
    <row r="299" spans="1:15" x14ac:dyDescent="0.3">
      <c r="A299" s="2" t="s">
        <v>66</v>
      </c>
      <c r="B299" s="11">
        <v>20242</v>
      </c>
      <c r="C299" s="12">
        <v>10293</v>
      </c>
      <c r="D299" s="13">
        <f t="shared" si="58"/>
        <v>0.28169129720853858</v>
      </c>
      <c r="E299" s="14">
        <v>40290360.32</v>
      </c>
      <c r="F299" s="13">
        <f t="shared" si="59"/>
        <v>0.14926748609002752</v>
      </c>
      <c r="G299" s="15">
        <f t="shared" ref="G299" si="60">E299/C299</f>
        <v>3914.3457029048868</v>
      </c>
      <c r="M299" s="38"/>
      <c r="N299" s="39"/>
      <c r="O299" s="38"/>
    </row>
    <row r="300" spans="1:15" x14ac:dyDescent="0.3">
      <c r="A300" s="2" t="s">
        <v>66</v>
      </c>
      <c r="B300" s="11">
        <v>20251</v>
      </c>
      <c r="C300" s="12">
        <v>8297</v>
      </c>
      <c r="D300" s="13">
        <f t="shared" si="58"/>
        <v>0.25308077110785748</v>
      </c>
      <c r="E300" s="14">
        <v>27951919.77</v>
      </c>
      <c r="F300" s="13">
        <f t="shared" si="59"/>
        <v>0.14384413859442255</v>
      </c>
      <c r="G300" s="15">
        <f t="shared" ref="G300" si="61">E300/C300</f>
        <v>3368.9188586235987</v>
      </c>
      <c r="M300" s="38"/>
      <c r="N300" s="39"/>
      <c r="O300" s="38"/>
    </row>
    <row r="301" spans="1:15" x14ac:dyDescent="0.3">
      <c r="A301" s="2" t="s">
        <v>66</v>
      </c>
      <c r="B301" s="11">
        <v>20252</v>
      </c>
      <c r="C301" s="12">
        <v>5837</v>
      </c>
      <c r="D301" s="13">
        <f t="shared" si="58"/>
        <v>0.16512022630834511</v>
      </c>
      <c r="E301" s="14">
        <v>14899439.73</v>
      </c>
      <c r="F301" s="13">
        <f t="shared" si="59"/>
        <v>0.10833773388853181</v>
      </c>
      <c r="G301" s="15">
        <f t="shared" ref="G301" si="62">E301/C301</f>
        <v>2552.5851858831593</v>
      </c>
      <c r="M301" s="38"/>
      <c r="N301" s="39"/>
      <c r="O301" s="38"/>
    </row>
    <row r="302" spans="1:15" x14ac:dyDescent="0.3">
      <c r="A302" s="2" t="s">
        <v>66</v>
      </c>
      <c r="B302" s="11">
        <v>20261</v>
      </c>
      <c r="C302" s="12">
        <v>719</v>
      </c>
      <c r="D302" s="13">
        <f t="shared" si="58"/>
        <v>3.8242646667730439E-2</v>
      </c>
      <c r="E302" s="14">
        <v>1189723.27</v>
      </c>
      <c r="F302" s="13">
        <f t="shared" si="59"/>
        <v>3.8058889994071879E-2</v>
      </c>
      <c r="G302" s="15">
        <f t="shared" ref="G302" si="63">E302/C302</f>
        <v>1654.6916133518775</v>
      </c>
      <c r="M302" s="38"/>
      <c r="N302" s="39"/>
      <c r="O302" s="38"/>
    </row>
    <row r="303" spans="1:15" x14ac:dyDescent="0.3">
      <c r="A303" s="2" t="s">
        <v>67</v>
      </c>
      <c r="B303" s="11">
        <v>20131</v>
      </c>
      <c r="C303" s="12">
        <v>392</v>
      </c>
      <c r="D303" s="13">
        <f t="shared" ref="D303:D329" si="64">C303/C411</f>
        <v>1.441971675556373E-2</v>
      </c>
      <c r="E303" s="14">
        <v>10773260.01</v>
      </c>
      <c r="F303" s="13">
        <f t="shared" ref="F303:F329" si="65">E303/E411</f>
        <v>3.7856040113103194E-2</v>
      </c>
      <c r="G303" s="15">
        <f t="shared" si="47"/>
        <v>27482.806147959182</v>
      </c>
      <c r="M303" s="38"/>
      <c r="N303" s="39"/>
      <c r="O303" s="38"/>
    </row>
    <row r="304" spans="1:15" x14ac:dyDescent="0.3">
      <c r="A304" s="2" t="s">
        <v>67</v>
      </c>
      <c r="B304" s="11">
        <v>20132</v>
      </c>
      <c r="C304" s="12">
        <v>534</v>
      </c>
      <c r="D304" s="13">
        <f t="shared" si="64"/>
        <v>1.6226564161779453E-2</v>
      </c>
      <c r="E304" s="14">
        <v>14669681.77</v>
      </c>
      <c r="F304" s="13">
        <f t="shared" si="65"/>
        <v>4.1778613425460617E-2</v>
      </c>
      <c r="G304" s="15">
        <f t="shared" si="47"/>
        <v>27471.314176029962</v>
      </c>
      <c r="M304" s="38"/>
      <c r="N304" s="39"/>
      <c r="O304" s="38"/>
    </row>
    <row r="305" spans="1:15" x14ac:dyDescent="0.3">
      <c r="A305" s="2" t="s">
        <v>67</v>
      </c>
      <c r="B305" s="11">
        <v>20141</v>
      </c>
      <c r="C305" s="12">
        <v>458</v>
      </c>
      <c r="D305" s="13">
        <f t="shared" si="64"/>
        <v>1.5635668441895397E-2</v>
      </c>
      <c r="E305" s="14">
        <v>11670670.539999999</v>
      </c>
      <c r="F305" s="13">
        <f t="shared" si="65"/>
        <v>3.7761044528074293E-2</v>
      </c>
      <c r="G305" s="15">
        <f t="shared" si="47"/>
        <v>25481.813406113535</v>
      </c>
      <c r="M305" s="38"/>
      <c r="N305" s="39"/>
      <c r="O305" s="38"/>
    </row>
    <row r="306" spans="1:15" x14ac:dyDescent="0.3">
      <c r="A306" s="2" t="s">
        <v>67</v>
      </c>
      <c r="B306" s="11">
        <v>20142</v>
      </c>
      <c r="C306" s="12">
        <v>537</v>
      </c>
      <c r="D306" s="13">
        <f t="shared" si="64"/>
        <v>1.6960394163350389E-2</v>
      </c>
      <c r="E306" s="14">
        <v>16155060.199999999</v>
      </c>
      <c r="F306" s="13">
        <f t="shared" si="65"/>
        <v>4.4295749768314754E-2</v>
      </c>
      <c r="G306" s="15">
        <f t="shared" si="47"/>
        <v>30083.910986964616</v>
      </c>
      <c r="M306" s="38"/>
      <c r="N306" s="39"/>
      <c r="O306" s="38"/>
    </row>
    <row r="307" spans="1:15" x14ac:dyDescent="0.3">
      <c r="A307" s="2" t="s">
        <v>67</v>
      </c>
      <c r="B307" s="11">
        <v>20151</v>
      </c>
      <c r="C307" s="12">
        <v>414</v>
      </c>
      <c r="D307" s="13">
        <f t="shared" si="64"/>
        <v>1.3160822710366532E-2</v>
      </c>
      <c r="E307" s="14">
        <v>11344628.41</v>
      </c>
      <c r="F307" s="13">
        <f t="shared" si="65"/>
        <v>3.346028131170601E-2</v>
      </c>
      <c r="G307" s="15">
        <f t="shared" ref="G307:G378" si="66">E307/C307</f>
        <v>27402.484082125604</v>
      </c>
      <c r="M307" s="38"/>
      <c r="N307" s="39"/>
      <c r="O307" s="38"/>
    </row>
    <row r="308" spans="1:15" x14ac:dyDescent="0.3">
      <c r="A308" s="2" t="s">
        <v>67</v>
      </c>
      <c r="B308" s="11">
        <v>20152</v>
      </c>
      <c r="C308" s="12">
        <v>609</v>
      </c>
      <c r="D308" s="13">
        <f t="shared" si="64"/>
        <v>1.7372204472843451E-2</v>
      </c>
      <c r="E308" s="14">
        <v>14839929.390000001</v>
      </c>
      <c r="F308" s="13">
        <f t="shared" si="65"/>
        <v>3.5267760931634348E-2</v>
      </c>
      <c r="G308" s="15">
        <f t="shared" si="66"/>
        <v>24367.700147783253</v>
      </c>
      <c r="M308" s="38"/>
      <c r="N308" s="39"/>
      <c r="O308" s="38"/>
    </row>
    <row r="309" spans="1:15" x14ac:dyDescent="0.3">
      <c r="A309" s="2" t="s">
        <v>67</v>
      </c>
      <c r="B309" s="11">
        <v>20161</v>
      </c>
      <c r="C309" s="12">
        <v>504</v>
      </c>
      <c r="D309" s="13">
        <f t="shared" si="64"/>
        <v>1.5494819688258984E-2</v>
      </c>
      <c r="E309" s="14">
        <v>12450519.42</v>
      </c>
      <c r="F309" s="13">
        <f t="shared" si="65"/>
        <v>3.3097318121993471E-2</v>
      </c>
      <c r="G309" s="15">
        <f t="shared" si="66"/>
        <v>24703.411547619049</v>
      </c>
      <c r="M309" s="38"/>
      <c r="N309" s="39"/>
      <c r="O309" s="38"/>
    </row>
    <row r="310" spans="1:15" x14ac:dyDescent="0.3">
      <c r="A310" s="2" t="s">
        <v>67</v>
      </c>
      <c r="B310" s="11">
        <v>20162</v>
      </c>
      <c r="C310" s="12">
        <v>534</v>
      </c>
      <c r="D310" s="13">
        <f t="shared" si="64"/>
        <v>1.3979789517775799E-2</v>
      </c>
      <c r="E310" s="14">
        <v>13622754.84</v>
      </c>
      <c r="F310" s="13">
        <f t="shared" si="65"/>
        <v>3.3058289117567731E-2</v>
      </c>
      <c r="G310" s="15">
        <f t="shared" si="66"/>
        <v>25510.776853932584</v>
      </c>
      <c r="M310" s="38"/>
      <c r="N310" s="39"/>
      <c r="O310" s="38"/>
    </row>
    <row r="311" spans="1:15" x14ac:dyDescent="0.3">
      <c r="A311" s="2" t="s">
        <v>67</v>
      </c>
      <c r="B311" s="11">
        <v>20171</v>
      </c>
      <c r="C311" s="12">
        <v>472</v>
      </c>
      <c r="D311" s="13">
        <f t="shared" si="64"/>
        <v>1.4040932889100428E-2</v>
      </c>
      <c r="E311" s="14">
        <v>7146241.5499999998</v>
      </c>
      <c r="F311" s="13">
        <f t="shared" si="65"/>
        <v>2.1037107462420185E-2</v>
      </c>
      <c r="G311" s="15">
        <f t="shared" si="66"/>
        <v>15140.342266949152</v>
      </c>
      <c r="M311" s="38"/>
      <c r="N311" s="39"/>
      <c r="O311" s="38"/>
    </row>
    <row r="312" spans="1:15" x14ac:dyDescent="0.3">
      <c r="A312" s="2" t="s">
        <v>67</v>
      </c>
      <c r="B312" s="11">
        <v>20172</v>
      </c>
      <c r="C312" s="12">
        <v>563</v>
      </c>
      <c r="D312" s="13">
        <f t="shared" si="64"/>
        <v>1.4451831506532843E-2</v>
      </c>
      <c r="E312" s="14">
        <v>8445802.8699999992</v>
      </c>
      <c r="F312" s="13">
        <f t="shared" si="65"/>
        <v>2.1261290773249224E-2</v>
      </c>
      <c r="G312" s="15">
        <f t="shared" si="66"/>
        <v>15001.426056838365</v>
      </c>
      <c r="M312" s="38"/>
      <c r="N312" s="39"/>
      <c r="O312" s="38"/>
    </row>
    <row r="313" spans="1:15" x14ac:dyDescent="0.3">
      <c r="A313" s="2" t="s">
        <v>67</v>
      </c>
      <c r="B313" s="11">
        <v>20181</v>
      </c>
      <c r="C313" s="12">
        <v>428</v>
      </c>
      <c r="D313" s="13">
        <f t="shared" si="64"/>
        <v>1.2633194604327165E-2</v>
      </c>
      <c r="E313" s="14">
        <v>7085607.7800000003</v>
      </c>
      <c r="F313" s="13">
        <f t="shared" si="65"/>
        <v>2.0805194112366854E-2</v>
      </c>
      <c r="G313" s="15">
        <f t="shared" si="66"/>
        <v>16555.158364485982</v>
      </c>
      <c r="M313" s="38"/>
      <c r="N313" s="39"/>
      <c r="O313" s="38"/>
    </row>
    <row r="314" spans="1:15" x14ac:dyDescent="0.3">
      <c r="A314" s="2" t="s">
        <v>67</v>
      </c>
      <c r="B314" s="11">
        <v>20182</v>
      </c>
      <c r="C314" s="12">
        <v>584</v>
      </c>
      <c r="D314" s="13">
        <f t="shared" si="64"/>
        <v>1.5198834062044555E-2</v>
      </c>
      <c r="E314" s="14">
        <v>9689329.9800000004</v>
      </c>
      <c r="F314" s="13">
        <f t="shared" si="65"/>
        <v>2.4639718584690388E-2</v>
      </c>
      <c r="G314" s="15">
        <f t="shared" si="66"/>
        <v>16591.318458904112</v>
      </c>
      <c r="M314" s="38"/>
      <c r="N314" s="39"/>
      <c r="O314" s="38"/>
    </row>
    <row r="315" spans="1:15" x14ac:dyDescent="0.3">
      <c r="A315" s="2" t="s">
        <v>67</v>
      </c>
      <c r="B315" s="11">
        <v>20191</v>
      </c>
      <c r="C315" s="12">
        <v>399</v>
      </c>
      <c r="D315" s="13">
        <f t="shared" si="64"/>
        <v>1.1686143572621035E-2</v>
      </c>
      <c r="E315" s="14">
        <v>6991930.8600000003</v>
      </c>
      <c r="F315" s="13">
        <f t="shared" si="65"/>
        <v>2.0118632373296249E-2</v>
      </c>
      <c r="G315" s="15">
        <f t="shared" si="66"/>
        <v>17523.636240601503</v>
      </c>
      <c r="M315" s="38"/>
      <c r="N315" s="39"/>
      <c r="O315" s="38"/>
    </row>
    <row r="316" spans="1:15" x14ac:dyDescent="0.3">
      <c r="A316" s="2" t="s">
        <v>67</v>
      </c>
      <c r="B316" s="11">
        <v>20192</v>
      </c>
      <c r="C316" s="12">
        <v>455</v>
      </c>
      <c r="D316" s="13">
        <f t="shared" si="64"/>
        <v>1.1647552733975015E-2</v>
      </c>
      <c r="E316" s="14">
        <v>9251286.9299999997</v>
      </c>
      <c r="F316" s="13">
        <f t="shared" si="65"/>
        <v>2.342844838636637E-2</v>
      </c>
      <c r="G316" s="15">
        <f t="shared" si="66"/>
        <v>20332.498747252746</v>
      </c>
      <c r="M316" s="38"/>
      <c r="N316" s="39"/>
      <c r="O316" s="38"/>
    </row>
    <row r="317" spans="1:15" x14ac:dyDescent="0.3">
      <c r="A317" s="2" t="s">
        <v>67</v>
      </c>
      <c r="B317" s="11">
        <v>20201</v>
      </c>
      <c r="C317" s="12">
        <v>300</v>
      </c>
      <c r="D317" s="13">
        <f t="shared" si="64"/>
        <v>1.5263291783261256E-2</v>
      </c>
      <c r="E317" s="14">
        <v>5830290.9100000001</v>
      </c>
      <c r="F317" s="13">
        <f t="shared" si="65"/>
        <v>2.5291481554101766E-2</v>
      </c>
      <c r="G317" s="15">
        <f t="shared" si="66"/>
        <v>19434.303033333334</v>
      </c>
      <c r="M317" s="38"/>
      <c r="N317" s="39"/>
      <c r="O317" s="38"/>
    </row>
    <row r="318" spans="1:15" x14ac:dyDescent="0.3">
      <c r="A318" s="2" t="s">
        <v>67</v>
      </c>
      <c r="B318" s="11">
        <v>20202</v>
      </c>
      <c r="C318" s="12">
        <v>339</v>
      </c>
      <c r="D318" s="13">
        <f t="shared" si="64"/>
        <v>1.3661642621100992E-2</v>
      </c>
      <c r="E318" s="14">
        <v>5924866.5499999998</v>
      </c>
      <c r="F318" s="13">
        <f t="shared" si="65"/>
        <v>2.07481558614519E-2</v>
      </c>
      <c r="G318" s="15">
        <f t="shared" si="66"/>
        <v>17477.482448377581</v>
      </c>
      <c r="M318" s="38"/>
      <c r="N318" s="39"/>
      <c r="O318" s="38"/>
    </row>
    <row r="319" spans="1:15" x14ac:dyDescent="0.3">
      <c r="A319" s="2" t="s">
        <v>67</v>
      </c>
      <c r="B319" s="11">
        <v>20211</v>
      </c>
      <c r="C319" s="12">
        <v>220</v>
      </c>
      <c r="D319" s="13">
        <f t="shared" si="64"/>
        <v>1.1888678735476898E-2</v>
      </c>
      <c r="E319" s="14">
        <v>3557553.52</v>
      </c>
      <c r="F319" s="13">
        <f t="shared" si="65"/>
        <v>1.7578935886189175E-2</v>
      </c>
      <c r="G319" s="15">
        <f t="shared" si="66"/>
        <v>16170.697818181818</v>
      </c>
      <c r="M319" s="38"/>
      <c r="N319" s="39"/>
      <c r="O319" s="38"/>
    </row>
    <row r="320" spans="1:15" x14ac:dyDescent="0.3">
      <c r="A320" s="2" t="s">
        <v>67</v>
      </c>
      <c r="B320" s="11">
        <v>20212</v>
      </c>
      <c r="C320" s="12">
        <v>346</v>
      </c>
      <c r="D320" s="13">
        <f t="shared" si="64"/>
        <v>1.2033526936319688E-2</v>
      </c>
      <c r="E320" s="14">
        <v>6464808.2400000002</v>
      </c>
      <c r="F320" s="13">
        <f t="shared" si="65"/>
        <v>2.0577150039049242E-2</v>
      </c>
      <c r="G320" s="15">
        <f t="shared" si="66"/>
        <v>18684.416878612716</v>
      </c>
      <c r="M320" s="38"/>
      <c r="N320" s="39"/>
      <c r="O320" s="38"/>
    </row>
    <row r="321" spans="1:15" x14ac:dyDescent="0.3">
      <c r="A321" s="2" t="s">
        <v>67</v>
      </c>
      <c r="B321" s="11">
        <v>20221</v>
      </c>
      <c r="C321" s="12">
        <v>218</v>
      </c>
      <c r="D321" s="13">
        <f t="shared" si="64"/>
        <v>8.4319641061344468E-3</v>
      </c>
      <c r="E321" s="14">
        <v>3233454.85</v>
      </c>
      <c r="F321" s="13">
        <f t="shared" si="65"/>
        <v>1.2605699144362973E-2</v>
      </c>
      <c r="G321" s="15">
        <f t="shared" si="66"/>
        <v>14832.361697247707</v>
      </c>
      <c r="M321" s="38"/>
      <c r="N321" s="39"/>
      <c r="O321" s="38"/>
    </row>
    <row r="322" spans="1:15" x14ac:dyDescent="0.3">
      <c r="A322" s="2" t="s">
        <v>67</v>
      </c>
      <c r="B322" s="11">
        <v>20222</v>
      </c>
      <c r="C322" s="12">
        <v>352</v>
      </c>
      <c r="D322" s="13">
        <f t="shared" si="64"/>
        <v>1.135447243637302E-2</v>
      </c>
      <c r="E322" s="14">
        <v>6091861.9199999999</v>
      </c>
      <c r="F322" s="13">
        <f t="shared" si="65"/>
        <v>1.8628703193104317E-2</v>
      </c>
      <c r="G322" s="15">
        <f t="shared" si="66"/>
        <v>17306.425909090907</v>
      </c>
      <c r="M322" s="38"/>
      <c r="N322" s="39"/>
      <c r="O322" s="38"/>
    </row>
    <row r="323" spans="1:15" x14ac:dyDescent="0.3">
      <c r="A323" s="2" t="s">
        <v>67</v>
      </c>
      <c r="B323" s="11">
        <v>20231</v>
      </c>
      <c r="C323" s="12">
        <v>243</v>
      </c>
      <c r="D323" s="13">
        <f t="shared" si="64"/>
        <v>8.1760371454527095E-3</v>
      </c>
      <c r="E323" s="14">
        <v>2760773.53</v>
      </c>
      <c r="F323" s="13">
        <f t="shared" si="65"/>
        <v>9.7555899396157154E-3</v>
      </c>
      <c r="G323" s="15">
        <f t="shared" si="66"/>
        <v>11361.207942386831</v>
      </c>
      <c r="M323" s="38"/>
      <c r="N323" s="39"/>
      <c r="O323" s="38"/>
    </row>
    <row r="324" spans="1:15" x14ac:dyDescent="0.3">
      <c r="A324" s="2" t="s">
        <v>67</v>
      </c>
      <c r="B324" s="11">
        <v>20232</v>
      </c>
      <c r="C324" s="12">
        <v>245</v>
      </c>
      <c r="D324" s="13">
        <f t="shared" si="64"/>
        <v>6.992408242479594E-3</v>
      </c>
      <c r="E324" s="14">
        <v>2796479.7</v>
      </c>
      <c r="F324" s="13">
        <f t="shared" si="65"/>
        <v>8.737682093387945E-3</v>
      </c>
      <c r="G324" s="15">
        <f t="shared" si="66"/>
        <v>11414.202857142858</v>
      </c>
      <c r="M324" s="38"/>
      <c r="N324" s="39"/>
      <c r="O324" s="38"/>
    </row>
    <row r="325" spans="1:15" x14ac:dyDescent="0.3">
      <c r="A325" s="2" t="s">
        <v>67</v>
      </c>
      <c r="B325" s="11">
        <v>20241</v>
      </c>
      <c r="C325" s="12">
        <v>194</v>
      </c>
      <c r="D325" s="13">
        <f t="shared" si="64"/>
        <v>6.0000618563077973E-3</v>
      </c>
      <c r="E325" s="14">
        <v>1979247.61</v>
      </c>
      <c r="F325" s="13">
        <f t="shared" si="65"/>
        <v>7.5684457060769348E-3</v>
      </c>
      <c r="G325" s="15">
        <f t="shared" si="66"/>
        <v>10202.307268041237</v>
      </c>
      <c r="M325" s="38"/>
      <c r="N325" s="39"/>
      <c r="O325" s="38"/>
    </row>
    <row r="326" spans="1:15" x14ac:dyDescent="0.3">
      <c r="A326" s="2" t="s">
        <v>67</v>
      </c>
      <c r="B326" s="11">
        <v>20242</v>
      </c>
      <c r="C326" s="12">
        <v>194</v>
      </c>
      <c r="D326" s="13">
        <f t="shared" si="64"/>
        <v>5.3092501368363441E-3</v>
      </c>
      <c r="E326" s="14">
        <v>1666320.45</v>
      </c>
      <c r="F326" s="13">
        <f t="shared" si="65"/>
        <v>6.1733740432307798E-3</v>
      </c>
      <c r="G326" s="15">
        <f t="shared" ref="G326" si="67">E326/C326</f>
        <v>8589.2806701030931</v>
      </c>
      <c r="M326" s="38"/>
      <c r="N326" s="39"/>
      <c r="O326" s="38"/>
    </row>
    <row r="327" spans="1:15" x14ac:dyDescent="0.3">
      <c r="A327" s="2" t="s">
        <v>67</v>
      </c>
      <c r="B327" s="11">
        <v>20251</v>
      </c>
      <c r="C327" s="12">
        <v>121</v>
      </c>
      <c r="D327" s="13">
        <f t="shared" si="64"/>
        <v>3.6908247925817473E-3</v>
      </c>
      <c r="E327" s="14">
        <v>537677.04</v>
      </c>
      <c r="F327" s="13">
        <f t="shared" si="65"/>
        <v>2.7669545167987894E-3</v>
      </c>
      <c r="G327" s="15">
        <f t="shared" ref="G327" si="68">E327/C327</f>
        <v>4443.6119008264468</v>
      </c>
      <c r="M327" s="38"/>
      <c r="N327" s="39"/>
      <c r="O327" s="38"/>
    </row>
    <row r="328" spans="1:15" x14ac:dyDescent="0.3">
      <c r="A328" s="2" t="s">
        <v>67</v>
      </c>
      <c r="B328" s="11">
        <v>20252</v>
      </c>
      <c r="C328" s="12">
        <v>88</v>
      </c>
      <c r="D328" s="13">
        <f t="shared" si="64"/>
        <v>2.4893917963224894E-3</v>
      </c>
      <c r="E328" s="14">
        <v>271392</v>
      </c>
      <c r="F328" s="13">
        <f t="shared" si="65"/>
        <v>1.9733624088075978E-3</v>
      </c>
      <c r="G328" s="15">
        <f t="shared" ref="G328" si="69">E328/C328</f>
        <v>3084</v>
      </c>
      <c r="M328" s="38"/>
      <c r="N328" s="39"/>
      <c r="O328" s="38"/>
    </row>
    <row r="329" spans="1:15" x14ac:dyDescent="0.3">
      <c r="A329" s="2" t="s">
        <v>67</v>
      </c>
      <c r="B329" s="11">
        <v>20261</v>
      </c>
      <c r="C329" s="12">
        <v>12</v>
      </c>
      <c r="D329" s="13">
        <f t="shared" si="64"/>
        <v>6.382639221318015E-4</v>
      </c>
      <c r="E329" s="14">
        <v>12524.6</v>
      </c>
      <c r="F329" s="13">
        <f t="shared" si="65"/>
        <v>4.0065819139584673E-4</v>
      </c>
      <c r="G329" s="15">
        <f t="shared" ref="G329" si="70">E329/C329</f>
        <v>1043.7166666666667</v>
      </c>
      <c r="M329" s="38"/>
      <c r="N329" s="39"/>
      <c r="O329" s="38"/>
    </row>
    <row r="330" spans="1:15" x14ac:dyDescent="0.3">
      <c r="A330" s="2" t="s">
        <v>68</v>
      </c>
      <c r="B330" s="11">
        <v>20131</v>
      </c>
      <c r="C330" s="12">
        <v>648</v>
      </c>
      <c r="D330" s="13">
        <f t="shared" ref="D330:D356" si="71">C330/C411</f>
        <v>2.3836674636748208E-2</v>
      </c>
      <c r="E330" s="14">
        <v>6058881.46</v>
      </c>
      <c r="F330" s="13">
        <f t="shared" ref="F330:F356" si="72">E330/E411</f>
        <v>2.1290237066347133E-2</v>
      </c>
      <c r="G330" s="15">
        <f t="shared" si="66"/>
        <v>9350.1257098765436</v>
      </c>
      <c r="M330" s="38"/>
      <c r="N330" s="39"/>
      <c r="O330" s="38"/>
    </row>
    <row r="331" spans="1:15" x14ac:dyDescent="0.3">
      <c r="A331" s="2" t="s">
        <v>68</v>
      </c>
      <c r="B331" s="11">
        <v>20132</v>
      </c>
      <c r="C331" s="12">
        <v>821</v>
      </c>
      <c r="D331" s="13">
        <f t="shared" si="71"/>
        <v>2.4947582728129084E-2</v>
      </c>
      <c r="E331" s="14">
        <v>7301595.5899999999</v>
      </c>
      <c r="F331" s="13">
        <f t="shared" si="72"/>
        <v>2.079462556355495E-2</v>
      </c>
      <c r="G331" s="15">
        <f t="shared" si="66"/>
        <v>8893.5390864799028</v>
      </c>
      <c r="M331" s="38"/>
      <c r="N331" s="39"/>
      <c r="O331" s="38"/>
    </row>
    <row r="332" spans="1:15" x14ac:dyDescent="0.3">
      <c r="A332" s="2" t="s">
        <v>68</v>
      </c>
      <c r="B332" s="11">
        <v>20141</v>
      </c>
      <c r="C332" s="12">
        <v>817</v>
      </c>
      <c r="D332" s="13">
        <f t="shared" si="71"/>
        <v>2.7891574491328692E-2</v>
      </c>
      <c r="E332" s="14">
        <v>7048572.0300000003</v>
      </c>
      <c r="F332" s="13">
        <f t="shared" si="72"/>
        <v>2.2806011134658338E-2</v>
      </c>
      <c r="G332" s="15">
        <f t="shared" si="66"/>
        <v>8627.383145654836</v>
      </c>
      <c r="M332" s="38"/>
      <c r="N332" s="39"/>
      <c r="O332" s="38"/>
    </row>
    <row r="333" spans="1:15" x14ac:dyDescent="0.3">
      <c r="A333" s="2" t="s">
        <v>68</v>
      </c>
      <c r="B333" s="11">
        <v>20142</v>
      </c>
      <c r="C333" s="12">
        <v>988</v>
      </c>
      <c r="D333" s="13">
        <f t="shared" si="71"/>
        <v>3.1204598572421197E-2</v>
      </c>
      <c r="E333" s="14">
        <v>9546994.0099999998</v>
      </c>
      <c r="F333" s="13">
        <f t="shared" si="72"/>
        <v>2.6177015280113895E-2</v>
      </c>
      <c r="G333" s="15">
        <f t="shared" si="66"/>
        <v>9662.9494028340087</v>
      </c>
      <c r="M333" s="38"/>
      <c r="N333" s="39"/>
      <c r="O333" s="38"/>
    </row>
    <row r="334" spans="1:15" x14ac:dyDescent="0.3">
      <c r="A334" s="2" t="s">
        <v>68</v>
      </c>
      <c r="B334" s="11">
        <v>20151</v>
      </c>
      <c r="C334" s="12">
        <v>918</v>
      </c>
      <c r="D334" s="13">
        <f t="shared" si="71"/>
        <v>2.9182693836030137E-2</v>
      </c>
      <c r="E334" s="14">
        <v>7464890.4500000002</v>
      </c>
      <c r="F334" s="13">
        <f t="shared" si="72"/>
        <v>2.2017233653761223E-2</v>
      </c>
      <c r="G334" s="15">
        <f t="shared" si="66"/>
        <v>8131.6889433551196</v>
      </c>
      <c r="M334" s="38"/>
      <c r="N334" s="39"/>
      <c r="O334" s="38"/>
    </row>
    <row r="335" spans="1:15" x14ac:dyDescent="0.3">
      <c r="A335" s="2" t="s">
        <v>68</v>
      </c>
      <c r="B335" s="11">
        <v>20152</v>
      </c>
      <c r="C335" s="12">
        <v>1247</v>
      </c>
      <c r="D335" s="13">
        <f t="shared" si="71"/>
        <v>3.5571656777727063E-2</v>
      </c>
      <c r="E335" s="14">
        <v>11321679.91</v>
      </c>
      <c r="F335" s="13">
        <f t="shared" si="72"/>
        <v>2.690648249845665E-2</v>
      </c>
      <c r="G335" s="15">
        <f t="shared" si="66"/>
        <v>9079.133849238171</v>
      </c>
      <c r="M335" s="38"/>
      <c r="N335" s="39"/>
      <c r="O335" s="38"/>
    </row>
    <row r="336" spans="1:15" x14ac:dyDescent="0.3">
      <c r="A336" s="2" t="s">
        <v>68</v>
      </c>
      <c r="B336" s="11">
        <v>20161</v>
      </c>
      <c r="C336" s="12">
        <v>1136</v>
      </c>
      <c r="D336" s="13">
        <f t="shared" si="71"/>
        <v>3.4924831678298032E-2</v>
      </c>
      <c r="E336" s="14">
        <v>8943383.6099999994</v>
      </c>
      <c r="F336" s="13">
        <f t="shared" si="72"/>
        <v>2.3774270168335866E-2</v>
      </c>
      <c r="G336" s="15">
        <f t="shared" si="66"/>
        <v>7872.6968397887322</v>
      </c>
      <c r="M336" s="38"/>
      <c r="N336" s="39"/>
      <c r="O336" s="38"/>
    </row>
    <row r="337" spans="1:15" x14ac:dyDescent="0.3">
      <c r="A337" s="2" t="s">
        <v>68</v>
      </c>
      <c r="B337" s="11">
        <v>20162</v>
      </c>
      <c r="C337" s="12">
        <v>1243</v>
      </c>
      <c r="D337" s="13">
        <f t="shared" si="71"/>
        <v>3.2540970731451908E-2</v>
      </c>
      <c r="E337" s="14">
        <v>8523896.3599999994</v>
      </c>
      <c r="F337" s="13">
        <f t="shared" si="72"/>
        <v>2.0684907978353016E-2</v>
      </c>
      <c r="G337" s="15">
        <f t="shared" si="66"/>
        <v>6857.5191954947704</v>
      </c>
      <c r="M337" s="38"/>
      <c r="N337" s="39"/>
      <c r="O337" s="38"/>
    </row>
    <row r="338" spans="1:15" x14ac:dyDescent="0.3">
      <c r="A338" s="2" t="s">
        <v>68</v>
      </c>
      <c r="B338" s="11">
        <v>20171</v>
      </c>
      <c r="C338" s="12">
        <v>1070</v>
      </c>
      <c r="D338" s="13">
        <f t="shared" si="71"/>
        <v>3.1830080913850547E-2</v>
      </c>
      <c r="E338" s="14">
        <v>7454011.5599999996</v>
      </c>
      <c r="F338" s="13">
        <f t="shared" si="72"/>
        <v>2.1943120886228972E-2</v>
      </c>
      <c r="G338" s="15">
        <f t="shared" si="66"/>
        <v>6966.3659439252333</v>
      </c>
      <c r="M338" s="38"/>
      <c r="N338" s="39"/>
      <c r="O338" s="38"/>
    </row>
    <row r="339" spans="1:15" x14ac:dyDescent="0.3">
      <c r="A339" s="2" t="s">
        <v>68</v>
      </c>
      <c r="B339" s="11">
        <v>20172</v>
      </c>
      <c r="C339" s="12">
        <v>1474</v>
      </c>
      <c r="D339" s="13">
        <f t="shared" si="71"/>
        <v>3.7836589059732528E-2</v>
      </c>
      <c r="E339" s="14">
        <v>9884094.6300000008</v>
      </c>
      <c r="F339" s="13">
        <f t="shared" si="72"/>
        <v>2.4882016925259022E-2</v>
      </c>
      <c r="G339" s="15">
        <f t="shared" si="66"/>
        <v>6705.6272930800551</v>
      </c>
      <c r="M339" s="38"/>
      <c r="N339" s="39"/>
      <c r="O339" s="38"/>
    </row>
    <row r="340" spans="1:15" x14ac:dyDescent="0.3">
      <c r="A340" s="2" t="s">
        <v>68</v>
      </c>
      <c r="B340" s="11">
        <v>20181</v>
      </c>
      <c r="C340" s="12">
        <v>1466</v>
      </c>
      <c r="D340" s="13">
        <f t="shared" si="71"/>
        <v>4.3271643200802859E-2</v>
      </c>
      <c r="E340" s="14">
        <v>8358768.8799999999</v>
      </c>
      <c r="F340" s="13">
        <f t="shared" si="72"/>
        <v>2.4543527455708435E-2</v>
      </c>
      <c r="G340" s="15">
        <f t="shared" si="66"/>
        <v>5701.7523055934516</v>
      </c>
      <c r="M340" s="38"/>
      <c r="N340" s="39"/>
      <c r="O340" s="38"/>
    </row>
    <row r="341" spans="1:15" x14ac:dyDescent="0.3">
      <c r="A341" s="2" t="s">
        <v>68</v>
      </c>
      <c r="B341" s="11">
        <v>20182</v>
      </c>
      <c r="C341" s="12">
        <v>1775</v>
      </c>
      <c r="D341" s="13">
        <f t="shared" si="71"/>
        <v>4.6195086404330628E-2</v>
      </c>
      <c r="E341" s="14">
        <v>10468676.76</v>
      </c>
      <c r="F341" s="13">
        <f t="shared" si="72"/>
        <v>2.6621577534558107E-2</v>
      </c>
      <c r="G341" s="15">
        <f t="shared" si="66"/>
        <v>5897.8460619718307</v>
      </c>
      <c r="M341" s="38"/>
      <c r="N341" s="39"/>
      <c r="O341" s="38"/>
    </row>
    <row r="342" spans="1:15" x14ac:dyDescent="0.3">
      <c r="A342" s="2" t="s">
        <v>68</v>
      </c>
      <c r="B342" s="11">
        <v>20191</v>
      </c>
      <c r="C342" s="12">
        <v>1772</v>
      </c>
      <c r="D342" s="13">
        <f t="shared" si="71"/>
        <v>5.1899364437805698E-2</v>
      </c>
      <c r="E342" s="14">
        <v>10188459.1</v>
      </c>
      <c r="F342" s="13">
        <f t="shared" si="72"/>
        <v>2.9316345826003311E-2</v>
      </c>
      <c r="G342" s="15">
        <f t="shared" si="66"/>
        <v>5749.6947516930022</v>
      </c>
      <c r="M342" s="38"/>
      <c r="N342" s="39"/>
      <c r="O342" s="38"/>
    </row>
    <row r="343" spans="1:15" x14ac:dyDescent="0.3">
      <c r="A343" s="2" t="s">
        <v>68</v>
      </c>
      <c r="B343" s="11">
        <v>20192</v>
      </c>
      <c r="C343" s="12">
        <v>2169</v>
      </c>
      <c r="D343" s="13">
        <f t="shared" si="71"/>
        <v>5.5524267868113868E-2</v>
      </c>
      <c r="E343" s="14">
        <v>12751735.789999999</v>
      </c>
      <c r="F343" s="13">
        <f t="shared" si="72"/>
        <v>3.2293170242488171E-2</v>
      </c>
      <c r="G343" s="15">
        <f t="shared" si="66"/>
        <v>5879.0851959428301</v>
      </c>
      <c r="M343" s="38"/>
      <c r="N343" s="39"/>
      <c r="O343" s="38"/>
    </row>
    <row r="344" spans="1:15" x14ac:dyDescent="0.3">
      <c r="A344" s="2" t="s">
        <v>68</v>
      </c>
      <c r="B344" s="11">
        <v>20201</v>
      </c>
      <c r="C344" s="12">
        <v>1341</v>
      </c>
      <c r="D344" s="13">
        <f t="shared" si="71"/>
        <v>6.8226914271177816E-2</v>
      </c>
      <c r="E344" s="14">
        <v>8111041.7699999996</v>
      </c>
      <c r="F344" s="13">
        <f t="shared" si="72"/>
        <v>3.5185253442268444E-2</v>
      </c>
      <c r="G344" s="15">
        <f t="shared" si="66"/>
        <v>6048.5024384787466</v>
      </c>
      <c r="M344" s="38"/>
      <c r="N344" s="39"/>
      <c r="O344" s="38"/>
    </row>
    <row r="345" spans="1:15" x14ac:dyDescent="0.3">
      <c r="A345" s="2" t="s">
        <v>68</v>
      </c>
      <c r="B345" s="11">
        <v>20202</v>
      </c>
      <c r="C345" s="12">
        <v>1761</v>
      </c>
      <c r="D345" s="13">
        <f t="shared" si="71"/>
        <v>7.0968001934391872E-2</v>
      </c>
      <c r="E345" s="14">
        <v>9580892.3200000003</v>
      </c>
      <c r="F345" s="13">
        <f t="shared" si="72"/>
        <v>3.355110962746452E-2</v>
      </c>
      <c r="G345" s="15">
        <f t="shared" si="66"/>
        <v>5440.5975695627485</v>
      </c>
      <c r="M345" s="38"/>
      <c r="N345" s="39"/>
      <c r="O345" s="38"/>
    </row>
    <row r="346" spans="1:15" x14ac:dyDescent="0.3">
      <c r="A346" s="2" t="s">
        <v>68</v>
      </c>
      <c r="B346" s="11">
        <v>20211</v>
      </c>
      <c r="C346" s="12">
        <v>1287</v>
      </c>
      <c r="D346" s="13">
        <f t="shared" si="71"/>
        <v>6.9548770602539847E-2</v>
      </c>
      <c r="E346" s="14">
        <v>7167818.04</v>
      </c>
      <c r="F346" s="13">
        <f t="shared" si="72"/>
        <v>3.5418332587454693E-2</v>
      </c>
      <c r="G346" s="15">
        <f t="shared" si="66"/>
        <v>5569.4001864801867</v>
      </c>
      <c r="M346" s="38"/>
      <c r="N346" s="39"/>
      <c r="O346" s="38"/>
    </row>
    <row r="347" spans="1:15" x14ac:dyDescent="0.3">
      <c r="A347" s="2" t="s">
        <v>68</v>
      </c>
      <c r="B347" s="11">
        <v>20212</v>
      </c>
      <c r="C347" s="12">
        <v>1948</v>
      </c>
      <c r="D347" s="13">
        <f t="shared" si="71"/>
        <v>6.7749452231071539E-2</v>
      </c>
      <c r="E347" s="14">
        <v>11357418.27</v>
      </c>
      <c r="F347" s="13">
        <f t="shared" si="72"/>
        <v>3.6150074545448399E-2</v>
      </c>
      <c r="G347" s="15">
        <f t="shared" si="66"/>
        <v>5830.296853182751</v>
      </c>
      <c r="M347" s="38"/>
      <c r="N347" s="39"/>
      <c r="O347" s="38"/>
    </row>
    <row r="348" spans="1:15" x14ac:dyDescent="0.3">
      <c r="A348" s="2" t="s">
        <v>68</v>
      </c>
      <c r="B348" s="11">
        <v>20221</v>
      </c>
      <c r="C348" s="12">
        <v>1591</v>
      </c>
      <c r="D348" s="13">
        <f t="shared" si="71"/>
        <v>6.1537866481008743E-2</v>
      </c>
      <c r="E348" s="14">
        <v>8120589.1500000004</v>
      </c>
      <c r="F348" s="13">
        <f t="shared" si="72"/>
        <v>3.1658306192176529E-2</v>
      </c>
      <c r="G348" s="15">
        <f t="shared" si="66"/>
        <v>5104.0786612193588</v>
      </c>
      <c r="M348" s="38"/>
      <c r="N348" s="39"/>
      <c r="O348" s="38"/>
    </row>
    <row r="349" spans="1:15" x14ac:dyDescent="0.3">
      <c r="A349" s="2" t="s">
        <v>68</v>
      </c>
      <c r="B349" s="11">
        <v>20222</v>
      </c>
      <c r="C349" s="12">
        <v>2074</v>
      </c>
      <c r="D349" s="13">
        <f t="shared" si="71"/>
        <v>6.6901067707493309E-2</v>
      </c>
      <c r="E349" s="14">
        <v>10420147.58</v>
      </c>
      <c r="F349" s="13">
        <f t="shared" si="72"/>
        <v>3.1864451139129599E-2</v>
      </c>
      <c r="G349" s="15">
        <f t="shared" si="66"/>
        <v>5024.1791610414657</v>
      </c>
      <c r="M349" s="38"/>
      <c r="N349" s="39"/>
      <c r="O349" s="38"/>
    </row>
    <row r="350" spans="1:15" x14ac:dyDescent="0.3">
      <c r="A350" s="2" t="s">
        <v>68</v>
      </c>
      <c r="B350" s="11">
        <v>20231</v>
      </c>
      <c r="C350" s="12">
        <v>1827</v>
      </c>
      <c r="D350" s="13">
        <f t="shared" si="71"/>
        <v>6.1471686686181491E-2</v>
      </c>
      <c r="E350" s="14">
        <v>8283152.7599999998</v>
      </c>
      <c r="F350" s="13">
        <f t="shared" si="72"/>
        <v>2.9269710411109363E-2</v>
      </c>
      <c r="G350" s="15">
        <f t="shared" si="66"/>
        <v>4533.745353037767</v>
      </c>
      <c r="M350" s="38"/>
      <c r="N350" s="39"/>
      <c r="O350" s="38"/>
    </row>
    <row r="351" spans="1:15" x14ac:dyDescent="0.3">
      <c r="A351" s="2" t="s">
        <v>68</v>
      </c>
      <c r="B351" s="11">
        <v>20232</v>
      </c>
      <c r="C351" s="12">
        <v>2136</v>
      </c>
      <c r="D351" s="13">
        <f t="shared" si="71"/>
        <v>6.0962383697699643E-2</v>
      </c>
      <c r="E351" s="14">
        <v>8920143.2200000007</v>
      </c>
      <c r="F351" s="13">
        <f t="shared" si="72"/>
        <v>2.7871246726321627E-2</v>
      </c>
      <c r="G351" s="15">
        <f t="shared" si="66"/>
        <v>4176.0970131086142</v>
      </c>
      <c r="M351" s="38"/>
      <c r="N351" s="39"/>
      <c r="O351" s="38"/>
    </row>
    <row r="352" spans="1:15" x14ac:dyDescent="0.3">
      <c r="A352" s="2" t="s">
        <v>68</v>
      </c>
      <c r="B352" s="11">
        <v>20241</v>
      </c>
      <c r="C352" s="12">
        <v>1760</v>
      </c>
      <c r="D352" s="13">
        <f t="shared" si="71"/>
        <v>5.4433550861349086E-2</v>
      </c>
      <c r="E352" s="14">
        <v>6546742.4400000004</v>
      </c>
      <c r="F352" s="13">
        <f t="shared" si="72"/>
        <v>2.5034090963893921E-2</v>
      </c>
      <c r="G352" s="15">
        <f t="shared" si="66"/>
        <v>3719.7400227272728</v>
      </c>
      <c r="M352" s="38"/>
      <c r="N352" s="39"/>
      <c r="O352" s="38"/>
    </row>
    <row r="353" spans="1:15" x14ac:dyDescent="0.3">
      <c r="A353" s="2" t="s">
        <v>68</v>
      </c>
      <c r="B353" s="11">
        <v>20242</v>
      </c>
      <c r="C353" s="12">
        <v>2052</v>
      </c>
      <c r="D353" s="13">
        <f t="shared" si="71"/>
        <v>5.6157635467980298E-2</v>
      </c>
      <c r="E353" s="14">
        <v>6652063.0199999996</v>
      </c>
      <c r="F353" s="13">
        <f t="shared" si="72"/>
        <v>2.4644523315790399E-2</v>
      </c>
      <c r="G353" s="15">
        <f t="shared" ref="G353" si="73">E353/C353</f>
        <v>3241.7461111111111</v>
      </c>
      <c r="M353" s="38"/>
      <c r="N353" s="39"/>
      <c r="O353" s="38"/>
    </row>
    <row r="354" spans="1:15" x14ac:dyDescent="0.3">
      <c r="A354" s="2" t="s">
        <v>68</v>
      </c>
      <c r="B354" s="11">
        <v>20251</v>
      </c>
      <c r="C354" s="12">
        <v>1398</v>
      </c>
      <c r="D354" s="13">
        <f t="shared" si="71"/>
        <v>4.2642752562225474E-2</v>
      </c>
      <c r="E354" s="14">
        <v>3417233.59</v>
      </c>
      <c r="F354" s="13">
        <f t="shared" si="72"/>
        <v>1.7585519212066487E-2</v>
      </c>
      <c r="G354" s="15">
        <f t="shared" ref="G354" si="74">E354/C354</f>
        <v>2444.3730972818312</v>
      </c>
      <c r="M354" s="38"/>
      <c r="N354" s="39"/>
      <c r="O354" s="38"/>
    </row>
    <row r="355" spans="1:15" x14ac:dyDescent="0.3">
      <c r="A355" s="2" t="s">
        <v>68</v>
      </c>
      <c r="B355" s="11">
        <v>20252</v>
      </c>
      <c r="C355" s="12">
        <v>1007</v>
      </c>
      <c r="D355" s="13">
        <f t="shared" si="71"/>
        <v>2.8486562942008485E-2</v>
      </c>
      <c r="E355" s="14">
        <v>1723223.84</v>
      </c>
      <c r="F355" s="13">
        <f t="shared" si="72"/>
        <v>1.2530012483113279E-2</v>
      </c>
      <c r="G355" s="15">
        <f t="shared" ref="G355" si="75">E355/C355</f>
        <v>1711.2451241310825</v>
      </c>
      <c r="M355" s="38"/>
      <c r="N355" s="39"/>
      <c r="O355" s="38"/>
    </row>
    <row r="356" spans="1:15" x14ac:dyDescent="0.3">
      <c r="A356" s="2" t="s">
        <v>68</v>
      </c>
      <c r="B356" s="11">
        <v>20261</v>
      </c>
      <c r="C356" s="12">
        <v>161</v>
      </c>
      <c r="D356" s="13">
        <f t="shared" si="71"/>
        <v>8.5633742886016707E-3</v>
      </c>
      <c r="E356" s="14">
        <v>129247.8</v>
      </c>
      <c r="F356" s="13">
        <f t="shared" si="72"/>
        <v>4.1345982937492712E-3</v>
      </c>
      <c r="G356" s="15">
        <f t="shared" ref="G356" si="76">E356/C356</f>
        <v>802.78136645962729</v>
      </c>
      <c r="M356" s="38"/>
      <c r="N356" s="39"/>
      <c r="O356" s="38"/>
    </row>
    <row r="357" spans="1:15" x14ac:dyDescent="0.3">
      <c r="A357" s="2" t="s">
        <v>69</v>
      </c>
      <c r="B357" s="11">
        <v>20131</v>
      </c>
      <c r="C357" s="12">
        <v>5985</v>
      </c>
      <c r="D357" s="13">
        <f t="shared" ref="D357:D383" si="77">C357/C411</f>
        <v>0.22015817546441052</v>
      </c>
      <c r="E357" s="14">
        <v>28518989.390000001</v>
      </c>
      <c r="F357" s="13">
        <f t="shared" ref="F357:F383" si="78">E357/E411</f>
        <v>0.100212563822917</v>
      </c>
      <c r="G357" s="15">
        <f t="shared" si="66"/>
        <v>4765.0775923141191</v>
      </c>
      <c r="M357" s="38"/>
      <c r="N357" s="39"/>
      <c r="O357" s="38"/>
    </row>
    <row r="358" spans="1:15" x14ac:dyDescent="0.3">
      <c r="A358" s="2" t="s">
        <v>69</v>
      </c>
      <c r="B358" s="11">
        <v>20132</v>
      </c>
      <c r="C358" s="12">
        <v>7188</v>
      </c>
      <c r="D358" s="13">
        <f t="shared" si="77"/>
        <v>0.21842049287428972</v>
      </c>
      <c r="E358" s="14">
        <v>33525993.07</v>
      </c>
      <c r="F358" s="13">
        <f t="shared" si="78"/>
        <v>9.5480565027703496E-2</v>
      </c>
      <c r="G358" s="15">
        <f t="shared" si="66"/>
        <v>4664.1615289371175</v>
      </c>
      <c r="M358" s="38"/>
      <c r="N358" s="39"/>
      <c r="O358" s="38"/>
    </row>
    <row r="359" spans="1:15" x14ac:dyDescent="0.3">
      <c r="A359" s="2" t="s">
        <v>69</v>
      </c>
      <c r="B359" s="11">
        <v>20141</v>
      </c>
      <c r="C359" s="12">
        <v>6267</v>
      </c>
      <c r="D359" s="13">
        <f t="shared" si="77"/>
        <v>0.21394920114707086</v>
      </c>
      <c r="E359" s="14">
        <v>30577761.370000001</v>
      </c>
      <c r="F359" s="13">
        <f t="shared" si="78"/>
        <v>9.8935892732466779E-2</v>
      </c>
      <c r="G359" s="15">
        <f t="shared" si="66"/>
        <v>4879.1704755066221</v>
      </c>
      <c r="M359" s="38"/>
      <c r="N359" s="39"/>
      <c r="O359" s="38"/>
    </row>
    <row r="360" spans="1:15" x14ac:dyDescent="0.3">
      <c r="A360" s="2" t="s">
        <v>69</v>
      </c>
      <c r="B360" s="11">
        <v>20142</v>
      </c>
      <c r="C360" s="12">
        <v>7064</v>
      </c>
      <c r="D360" s="13">
        <f t="shared" si="77"/>
        <v>0.22310656307245277</v>
      </c>
      <c r="E360" s="14">
        <v>37974551.420000002</v>
      </c>
      <c r="F360" s="13">
        <f t="shared" si="78"/>
        <v>0.10412286964206557</v>
      </c>
      <c r="G360" s="15">
        <f t="shared" si="66"/>
        <v>5375.7858748584376</v>
      </c>
      <c r="M360" s="38"/>
      <c r="N360" s="39"/>
      <c r="O360" s="38"/>
    </row>
    <row r="361" spans="1:15" x14ac:dyDescent="0.3">
      <c r="A361" s="2" t="s">
        <v>69</v>
      </c>
      <c r="B361" s="11">
        <v>20151</v>
      </c>
      <c r="C361" s="12">
        <v>6842</v>
      </c>
      <c r="D361" s="13">
        <f t="shared" si="77"/>
        <v>0.21750325841625076</v>
      </c>
      <c r="E361" s="14">
        <v>29236443.539999999</v>
      </c>
      <c r="F361" s="13">
        <f t="shared" si="78"/>
        <v>8.6231085765656204E-2</v>
      </c>
      <c r="G361" s="15">
        <f t="shared" si="66"/>
        <v>4273.0844109909385</v>
      </c>
      <c r="M361" s="38"/>
      <c r="N361" s="39"/>
      <c r="O361" s="38"/>
    </row>
    <row r="362" spans="1:15" x14ac:dyDescent="0.3">
      <c r="A362" s="2" t="s">
        <v>69</v>
      </c>
      <c r="B362" s="11">
        <v>20152</v>
      </c>
      <c r="C362" s="12">
        <v>8299</v>
      </c>
      <c r="D362" s="13">
        <f t="shared" si="77"/>
        <v>0.23673550890004563</v>
      </c>
      <c r="E362" s="14">
        <v>42027036.549999997</v>
      </c>
      <c r="F362" s="13">
        <f t="shared" si="78"/>
        <v>9.9879146238340599E-2</v>
      </c>
      <c r="G362" s="15">
        <f t="shared" si="66"/>
        <v>5064.1085130738638</v>
      </c>
      <c r="M362" s="38"/>
      <c r="N362" s="39"/>
      <c r="O362" s="38"/>
    </row>
    <row r="363" spans="1:15" x14ac:dyDescent="0.3">
      <c r="A363" s="2" t="s">
        <v>69</v>
      </c>
      <c r="B363" s="11">
        <v>20161</v>
      </c>
      <c r="C363" s="12">
        <v>7485</v>
      </c>
      <c r="D363" s="13">
        <f t="shared" si="77"/>
        <v>0.23011651858456053</v>
      </c>
      <c r="E363" s="14">
        <v>36955595.479999997</v>
      </c>
      <c r="F363" s="13">
        <f t="shared" si="78"/>
        <v>9.8239363252948048E-2</v>
      </c>
      <c r="G363" s="15">
        <f t="shared" si="66"/>
        <v>4937.2873052772211</v>
      </c>
      <c r="M363" s="38"/>
      <c r="N363" s="39"/>
      <c r="O363" s="38"/>
    </row>
    <row r="364" spans="1:15" x14ac:dyDescent="0.3">
      <c r="A364" s="2" t="s">
        <v>69</v>
      </c>
      <c r="B364" s="11">
        <v>20162</v>
      </c>
      <c r="C364" s="12">
        <v>8804</v>
      </c>
      <c r="D364" s="13">
        <f t="shared" si="77"/>
        <v>0.23048327137546468</v>
      </c>
      <c r="E364" s="14">
        <v>36761497.590000004</v>
      </c>
      <c r="F364" s="13">
        <f t="shared" si="78"/>
        <v>8.9208991132735491E-2</v>
      </c>
      <c r="G364" s="15">
        <f t="shared" si="66"/>
        <v>4175.5449329850071</v>
      </c>
      <c r="M364" s="38"/>
      <c r="N364" s="39"/>
      <c r="O364" s="38"/>
    </row>
    <row r="365" spans="1:15" x14ac:dyDescent="0.3">
      <c r="A365" s="2" t="s">
        <v>69</v>
      </c>
      <c r="B365" s="11">
        <v>20171</v>
      </c>
      <c r="C365" s="12">
        <v>7593</v>
      </c>
      <c r="D365" s="13">
        <f t="shared" si="77"/>
        <v>0.2258745835316516</v>
      </c>
      <c r="E365" s="14">
        <v>30625803.879999999</v>
      </c>
      <c r="F365" s="13">
        <f t="shared" si="78"/>
        <v>9.0156248265434724E-2</v>
      </c>
      <c r="G365" s="15">
        <f t="shared" si="66"/>
        <v>4033.4260345054654</v>
      </c>
      <c r="M365" s="38"/>
      <c r="N365" s="39"/>
      <c r="O365" s="38"/>
    </row>
    <row r="366" spans="1:15" x14ac:dyDescent="0.3">
      <c r="A366" s="2" t="s">
        <v>69</v>
      </c>
      <c r="B366" s="11">
        <v>20172</v>
      </c>
      <c r="C366" s="12">
        <v>8585</v>
      </c>
      <c r="D366" s="13">
        <f t="shared" si="77"/>
        <v>0.22037117847883564</v>
      </c>
      <c r="E366" s="14">
        <v>36413995.729999997</v>
      </c>
      <c r="F366" s="13">
        <f t="shared" si="78"/>
        <v>9.1667845360376685E-2</v>
      </c>
      <c r="G366" s="15">
        <f t="shared" si="66"/>
        <v>4241.5836610366914</v>
      </c>
      <c r="M366" s="38"/>
      <c r="N366" s="39"/>
      <c r="O366" s="38"/>
    </row>
    <row r="367" spans="1:15" x14ac:dyDescent="0.3">
      <c r="A367" s="2" t="s">
        <v>69</v>
      </c>
      <c r="B367" s="11">
        <v>20181</v>
      </c>
      <c r="C367" s="12">
        <v>7501</v>
      </c>
      <c r="D367" s="13">
        <f t="shared" si="77"/>
        <v>0.2214055904837805</v>
      </c>
      <c r="E367" s="14">
        <v>31619096.59</v>
      </c>
      <c r="F367" s="13">
        <f t="shared" si="78"/>
        <v>9.284192163013387E-2</v>
      </c>
      <c r="G367" s="15">
        <f t="shared" si="66"/>
        <v>4215.3175029996</v>
      </c>
      <c r="M367" s="38"/>
      <c r="N367" s="39"/>
      <c r="O367" s="38"/>
    </row>
    <row r="368" spans="1:15" x14ac:dyDescent="0.3">
      <c r="A368" s="2" t="s">
        <v>69</v>
      </c>
      <c r="B368" s="11">
        <v>20182</v>
      </c>
      <c r="C368" s="12">
        <v>8748</v>
      </c>
      <c r="D368" s="13">
        <f t="shared" si="77"/>
        <v>0.22767020612117428</v>
      </c>
      <c r="E368" s="14">
        <v>39157989.399999999</v>
      </c>
      <c r="F368" s="13">
        <f t="shared" si="78"/>
        <v>9.9577766589624306E-2</v>
      </c>
      <c r="G368" s="15">
        <f t="shared" si="66"/>
        <v>4476.2219250114313</v>
      </c>
      <c r="M368" s="38"/>
      <c r="N368" s="39"/>
      <c r="O368" s="38"/>
    </row>
    <row r="369" spans="1:15" x14ac:dyDescent="0.3">
      <c r="A369" s="2" t="s">
        <v>69</v>
      </c>
      <c r="B369" s="11">
        <v>20191</v>
      </c>
      <c r="C369" s="12">
        <v>7912</v>
      </c>
      <c r="D369" s="13">
        <f t="shared" si="77"/>
        <v>0.23173124798641009</v>
      </c>
      <c r="E369" s="14">
        <v>35178028.049999997</v>
      </c>
      <c r="F369" s="13">
        <f t="shared" si="78"/>
        <v>0.10122151207248256</v>
      </c>
      <c r="G369" s="15">
        <f t="shared" si="66"/>
        <v>4446.1612803336702</v>
      </c>
      <c r="M369" s="38"/>
      <c r="N369" s="39"/>
      <c r="O369" s="38"/>
    </row>
    <row r="370" spans="1:15" x14ac:dyDescent="0.3">
      <c r="A370" s="2" t="s">
        <v>69</v>
      </c>
      <c r="B370" s="11">
        <v>20192</v>
      </c>
      <c r="C370" s="12">
        <v>8753</v>
      </c>
      <c r="D370" s="13">
        <f t="shared" si="77"/>
        <v>0.22406819578128201</v>
      </c>
      <c r="E370" s="14">
        <v>41110666.969999999</v>
      </c>
      <c r="F370" s="13">
        <f t="shared" si="78"/>
        <v>0.10411082766359964</v>
      </c>
      <c r="G370" s="15">
        <f t="shared" si="66"/>
        <v>4696.751624585856</v>
      </c>
      <c r="M370" s="38"/>
      <c r="N370" s="39"/>
      <c r="O370" s="38"/>
    </row>
    <row r="371" spans="1:15" x14ac:dyDescent="0.3">
      <c r="A371" s="2" t="s">
        <v>69</v>
      </c>
      <c r="B371" s="11">
        <v>20201</v>
      </c>
      <c r="C371" s="12">
        <v>4819</v>
      </c>
      <c r="D371" s="13">
        <f t="shared" si="77"/>
        <v>0.24517934367845332</v>
      </c>
      <c r="E371" s="14">
        <v>26045969.07</v>
      </c>
      <c r="F371" s="13">
        <f t="shared" si="78"/>
        <v>0.1129859824254653</v>
      </c>
      <c r="G371" s="15">
        <f t="shared" si="66"/>
        <v>5404.8493608632498</v>
      </c>
      <c r="M371" s="38"/>
      <c r="N371" s="39"/>
      <c r="O371" s="38"/>
    </row>
    <row r="372" spans="1:15" x14ac:dyDescent="0.3">
      <c r="A372" s="2" t="s">
        <v>69</v>
      </c>
      <c r="B372" s="11">
        <v>20202</v>
      </c>
      <c r="C372" s="12">
        <v>6180</v>
      </c>
      <c r="D372" s="13">
        <f t="shared" si="77"/>
        <v>0.24905295397759331</v>
      </c>
      <c r="E372" s="14">
        <v>31479511.09</v>
      </c>
      <c r="F372" s="13">
        <f t="shared" si="78"/>
        <v>0.11023738628132031</v>
      </c>
      <c r="G372" s="15">
        <f t="shared" si="66"/>
        <v>5093.7720210355983</v>
      </c>
      <c r="M372" s="38"/>
      <c r="N372" s="39"/>
      <c r="O372" s="38"/>
    </row>
    <row r="373" spans="1:15" x14ac:dyDescent="0.3">
      <c r="A373" s="2" t="s">
        <v>69</v>
      </c>
      <c r="B373" s="11">
        <v>20211</v>
      </c>
      <c r="C373" s="12">
        <v>4442</v>
      </c>
      <c r="D373" s="13">
        <f t="shared" si="77"/>
        <v>0.24004323155903809</v>
      </c>
      <c r="E373" s="14">
        <v>21563238.399999999</v>
      </c>
      <c r="F373" s="13">
        <f t="shared" si="78"/>
        <v>0.10655040976929911</v>
      </c>
      <c r="G373" s="15">
        <f t="shared" si="66"/>
        <v>4854.3985592075642</v>
      </c>
      <c r="M373" s="38"/>
      <c r="N373" s="39"/>
      <c r="O373" s="38"/>
    </row>
    <row r="374" spans="1:15" x14ac:dyDescent="0.3">
      <c r="A374" s="2" t="s">
        <v>69</v>
      </c>
      <c r="B374" s="11">
        <v>20212</v>
      </c>
      <c r="C374" s="12">
        <v>6810</v>
      </c>
      <c r="D374" s="13">
        <f t="shared" si="77"/>
        <v>0.23684485097207247</v>
      </c>
      <c r="E374" s="14">
        <v>34774383.289999999</v>
      </c>
      <c r="F374" s="13">
        <f t="shared" si="78"/>
        <v>0.11068506224923028</v>
      </c>
      <c r="G374" s="15">
        <f t="shared" si="66"/>
        <v>5106.3705271659319</v>
      </c>
      <c r="M374" s="38"/>
      <c r="N374" s="39"/>
      <c r="O374" s="38"/>
    </row>
    <row r="375" spans="1:15" x14ac:dyDescent="0.3">
      <c r="A375" s="2" t="s">
        <v>69</v>
      </c>
      <c r="B375" s="11">
        <v>20221</v>
      </c>
      <c r="C375" s="12">
        <v>6062</v>
      </c>
      <c r="D375" s="13">
        <f t="shared" si="77"/>
        <v>0.23447048812562854</v>
      </c>
      <c r="E375" s="14">
        <v>26545232.010000002</v>
      </c>
      <c r="F375" s="13">
        <f t="shared" si="78"/>
        <v>0.10348720608712801</v>
      </c>
      <c r="G375" s="15">
        <f t="shared" si="66"/>
        <v>4378.9561217419996</v>
      </c>
      <c r="M375" s="38"/>
      <c r="N375" s="39"/>
      <c r="O375" s="38"/>
    </row>
    <row r="376" spans="1:15" x14ac:dyDescent="0.3">
      <c r="A376" s="2" t="s">
        <v>69</v>
      </c>
      <c r="B376" s="11">
        <v>20222</v>
      </c>
      <c r="C376" s="12">
        <v>7494</v>
      </c>
      <c r="D376" s="13">
        <f t="shared" si="77"/>
        <v>0.24173413760846424</v>
      </c>
      <c r="E376" s="14">
        <v>35287671.240000002</v>
      </c>
      <c r="F376" s="13">
        <f t="shared" si="78"/>
        <v>0.10790847897383127</v>
      </c>
      <c r="G376" s="15">
        <f t="shared" si="66"/>
        <v>4708.7898638911129</v>
      </c>
      <c r="M376" s="38"/>
      <c r="N376" s="39"/>
      <c r="O376" s="38"/>
    </row>
    <row r="377" spans="1:15" x14ac:dyDescent="0.3">
      <c r="A377" s="2" t="s">
        <v>69</v>
      </c>
      <c r="B377" s="11">
        <v>20231</v>
      </c>
      <c r="C377" s="12">
        <v>6946</v>
      </c>
      <c r="D377" s="13">
        <f t="shared" si="77"/>
        <v>0.2337068066350392</v>
      </c>
      <c r="E377" s="14">
        <v>29441195.5</v>
      </c>
      <c r="F377" s="13">
        <f t="shared" si="78"/>
        <v>0.1040346944466899</v>
      </c>
      <c r="G377" s="15">
        <f t="shared" si="66"/>
        <v>4238.5827094730785</v>
      </c>
      <c r="M377" s="38"/>
      <c r="N377" s="39"/>
      <c r="O377" s="38"/>
    </row>
    <row r="378" spans="1:15" x14ac:dyDescent="0.3">
      <c r="A378" s="2" t="s">
        <v>69</v>
      </c>
      <c r="B378" s="11">
        <v>20232</v>
      </c>
      <c r="C378" s="12">
        <v>8293</v>
      </c>
      <c r="D378" s="13">
        <f t="shared" si="77"/>
        <v>0.23668588389748274</v>
      </c>
      <c r="E378" s="14">
        <v>33605965.890000001</v>
      </c>
      <c r="F378" s="13">
        <f t="shared" si="78"/>
        <v>0.10500281707321496</v>
      </c>
      <c r="G378" s="15">
        <f t="shared" si="66"/>
        <v>4052.3291800313518</v>
      </c>
      <c r="M378" s="38"/>
      <c r="N378" s="39"/>
      <c r="O378" s="38"/>
    </row>
    <row r="379" spans="1:15" x14ac:dyDescent="0.3">
      <c r="A379" s="2" t="s">
        <v>69</v>
      </c>
      <c r="B379" s="11">
        <v>20241</v>
      </c>
      <c r="C379" s="12">
        <v>7165</v>
      </c>
      <c r="D379" s="13">
        <f t="shared" si="77"/>
        <v>0.22160022268270807</v>
      </c>
      <c r="E379" s="14">
        <v>25135687.98</v>
      </c>
      <c r="F379" s="13">
        <f t="shared" si="78"/>
        <v>9.6116367047941326E-2</v>
      </c>
      <c r="G379" s="15">
        <f t="shared" ref="G379" si="79">E379/C379</f>
        <v>3508.1211416608512</v>
      </c>
      <c r="M379" s="38"/>
      <c r="N379" s="39"/>
      <c r="O379" s="38"/>
    </row>
    <row r="380" spans="1:15" x14ac:dyDescent="0.3">
      <c r="A380" s="2" t="s">
        <v>69</v>
      </c>
      <c r="B380" s="11">
        <v>20242</v>
      </c>
      <c r="C380" s="12">
        <v>7804</v>
      </c>
      <c r="D380" s="13">
        <f t="shared" si="77"/>
        <v>0.21357416529830323</v>
      </c>
      <c r="E380" s="14">
        <v>22883064.690000001</v>
      </c>
      <c r="F380" s="13">
        <f t="shared" si="78"/>
        <v>8.4777041286876603E-2</v>
      </c>
      <c r="G380" s="15">
        <f t="shared" ref="G380" si="80">E380/C380</f>
        <v>2932.2225384418248</v>
      </c>
      <c r="M380" s="38"/>
      <c r="N380" s="39"/>
      <c r="O380" s="38"/>
    </row>
    <row r="381" spans="1:15" x14ac:dyDescent="0.3">
      <c r="A381" s="2" t="s">
        <v>69</v>
      </c>
      <c r="B381" s="11">
        <v>20251</v>
      </c>
      <c r="C381" s="12">
        <v>6116</v>
      </c>
      <c r="D381" s="13">
        <f t="shared" si="77"/>
        <v>0.1865544167886774</v>
      </c>
      <c r="E381" s="14">
        <v>13107612.82</v>
      </c>
      <c r="F381" s="13">
        <f t="shared" si="78"/>
        <v>6.7453444723525324E-2</v>
      </c>
      <c r="G381" s="15">
        <f t="shared" ref="G381" si="81">E381/C381</f>
        <v>2143.1675637671683</v>
      </c>
      <c r="M381" s="38"/>
      <c r="N381" s="39"/>
      <c r="O381" s="38"/>
    </row>
    <row r="382" spans="1:15" x14ac:dyDescent="0.3">
      <c r="A382" s="2" t="s">
        <v>69</v>
      </c>
      <c r="B382" s="11">
        <v>20252</v>
      </c>
      <c r="C382" s="12">
        <v>4841</v>
      </c>
      <c r="D382" s="13">
        <f t="shared" si="77"/>
        <v>0.13694483734087695</v>
      </c>
      <c r="E382" s="14">
        <v>7598639.4000000004</v>
      </c>
      <c r="F382" s="13">
        <f t="shared" si="78"/>
        <v>5.5251699939734111E-2</v>
      </c>
      <c r="G382" s="15">
        <f t="shared" ref="G382" si="82">E382/C382</f>
        <v>1569.6425118777113</v>
      </c>
      <c r="M382" s="38"/>
      <c r="N382" s="39"/>
      <c r="O382" s="38"/>
    </row>
    <row r="383" spans="1:15" x14ac:dyDescent="0.3">
      <c r="A383" s="2" t="s">
        <v>69</v>
      </c>
      <c r="B383" s="11">
        <v>20261</v>
      </c>
      <c r="C383" s="12">
        <v>1157</v>
      </c>
      <c r="D383" s="13">
        <f t="shared" si="77"/>
        <v>6.1539279825541193E-2</v>
      </c>
      <c r="E383" s="14">
        <v>945635.59</v>
      </c>
      <c r="F383" s="13">
        <f t="shared" si="78"/>
        <v>3.0250598438987624E-2</v>
      </c>
      <c r="G383" s="15">
        <f t="shared" ref="G383" si="83">E383/C383</f>
        <v>817.3168452895419</v>
      </c>
      <c r="M383" s="38"/>
      <c r="N383" s="39"/>
      <c r="O383" s="38"/>
    </row>
    <row r="384" spans="1:15" x14ac:dyDescent="0.3">
      <c r="A384" s="2" t="s">
        <v>41</v>
      </c>
      <c r="B384" s="11">
        <v>20131</v>
      </c>
      <c r="C384" s="12"/>
      <c r="D384" s="13"/>
      <c r="E384" s="14">
        <f t="shared" ref="E384:E410" si="84">E411-E6-E33-E60-E87-E114-E141-E168-E195-E222-E249-E276-E303-E330-E357</f>
        <v>6812021.1599999517</v>
      </c>
      <c r="F384" s="13">
        <f t="shared" ref="F384:F410" si="85">E384/E411</f>
        <v>2.3936686392503206E-2</v>
      </c>
      <c r="G384" s="15"/>
    </row>
    <row r="385" spans="1:7" x14ac:dyDescent="0.3">
      <c r="A385" s="2" t="s">
        <v>41</v>
      </c>
      <c r="B385" s="11">
        <v>20132</v>
      </c>
      <c r="C385" s="12"/>
      <c r="D385" s="13"/>
      <c r="E385" s="14">
        <f t="shared" si="84"/>
        <v>8084490.6800000146</v>
      </c>
      <c r="F385" s="13">
        <f t="shared" si="85"/>
        <v>2.3024276610566163E-2</v>
      </c>
      <c r="G385" s="15"/>
    </row>
    <row r="386" spans="1:7" x14ac:dyDescent="0.3">
      <c r="A386" s="2" t="s">
        <v>41</v>
      </c>
      <c r="B386" s="11">
        <v>20141</v>
      </c>
      <c r="C386" s="12"/>
      <c r="D386" s="13"/>
      <c r="E386" s="14">
        <f t="shared" si="84"/>
        <v>7396691.6800000407</v>
      </c>
      <c r="F386" s="13">
        <f t="shared" si="85"/>
        <v>2.3932369860979574E-2</v>
      </c>
      <c r="G386" s="15"/>
    </row>
    <row r="387" spans="1:7" x14ac:dyDescent="0.3">
      <c r="A387" s="2" t="s">
        <v>41</v>
      </c>
      <c r="B387" s="11">
        <v>20142</v>
      </c>
      <c r="C387" s="12"/>
      <c r="D387" s="13"/>
      <c r="E387" s="14">
        <f t="shared" si="84"/>
        <v>8578411.4699999616</v>
      </c>
      <c r="F387" s="13">
        <f t="shared" si="85"/>
        <v>2.3521247409821439E-2</v>
      </c>
      <c r="G387" s="15"/>
    </row>
    <row r="388" spans="1:7" x14ac:dyDescent="0.3">
      <c r="A388" s="2" t="s">
        <v>41</v>
      </c>
      <c r="B388" s="11">
        <v>20151</v>
      </c>
      <c r="C388" s="12"/>
      <c r="D388" s="13"/>
      <c r="E388" s="14">
        <f t="shared" si="84"/>
        <v>6607795.640000008</v>
      </c>
      <c r="F388" s="13">
        <f t="shared" si="85"/>
        <v>1.9489285411038396E-2</v>
      </c>
      <c r="G388" s="15"/>
    </row>
    <row r="389" spans="1:7" x14ac:dyDescent="0.3">
      <c r="A389" s="2" t="s">
        <v>41</v>
      </c>
      <c r="B389" s="11">
        <v>20152</v>
      </c>
      <c r="C389" s="12"/>
      <c r="D389" s="13"/>
      <c r="E389" s="14">
        <f t="shared" si="84"/>
        <v>9296347.9100000113</v>
      </c>
      <c r="F389" s="13">
        <f t="shared" si="85"/>
        <v>2.2093189732298249E-2</v>
      </c>
      <c r="G389" s="15"/>
    </row>
    <row r="390" spans="1:7" x14ac:dyDescent="0.3">
      <c r="A390" s="2" t="s">
        <v>41</v>
      </c>
      <c r="B390" s="11">
        <v>20161</v>
      </c>
      <c r="C390" s="12"/>
      <c r="D390" s="13"/>
      <c r="E390" s="14">
        <f t="shared" si="84"/>
        <v>7532931.9800000116</v>
      </c>
      <c r="F390" s="13">
        <f t="shared" si="85"/>
        <v>2.0024855005880433E-2</v>
      </c>
      <c r="G390" s="15"/>
    </row>
    <row r="391" spans="1:7" x14ac:dyDescent="0.3">
      <c r="A391" s="2" t="s">
        <v>41</v>
      </c>
      <c r="B391" s="11">
        <v>20162</v>
      </c>
      <c r="C391" s="12"/>
      <c r="D391" s="13"/>
      <c r="E391" s="14">
        <f t="shared" si="84"/>
        <v>7173151.0100000203</v>
      </c>
      <c r="F391" s="13">
        <f t="shared" si="85"/>
        <v>1.7407059200410132E-2</v>
      </c>
      <c r="G391" s="15"/>
    </row>
    <row r="392" spans="1:7" x14ac:dyDescent="0.3">
      <c r="A392" s="2" t="s">
        <v>41</v>
      </c>
      <c r="B392" s="11">
        <v>20171</v>
      </c>
      <c r="C392" s="12"/>
      <c r="D392" s="13"/>
      <c r="E392" s="14">
        <f t="shared" si="84"/>
        <v>5474775.0900000446</v>
      </c>
      <c r="F392" s="13">
        <f t="shared" si="85"/>
        <v>1.6116644126157768E-2</v>
      </c>
      <c r="G392" s="15"/>
    </row>
    <row r="393" spans="1:7" x14ac:dyDescent="0.3">
      <c r="A393" s="2" t="s">
        <v>41</v>
      </c>
      <c r="B393" s="11">
        <v>20172</v>
      </c>
      <c r="C393" s="12"/>
      <c r="D393" s="13"/>
      <c r="E393" s="14">
        <f t="shared" si="84"/>
        <v>5042379.110000059</v>
      </c>
      <c r="F393" s="13">
        <f t="shared" si="85"/>
        <v>1.2693581663796149E-2</v>
      </c>
      <c r="G393" s="15"/>
    </row>
    <row r="394" spans="1:7" x14ac:dyDescent="0.3">
      <c r="A394" s="2" t="s">
        <v>41</v>
      </c>
      <c r="B394" s="11">
        <v>20181</v>
      </c>
      <c r="C394" s="12"/>
      <c r="D394" s="13"/>
      <c r="E394" s="14">
        <f t="shared" si="84"/>
        <v>4416967.4199999683</v>
      </c>
      <c r="F394" s="13">
        <f t="shared" si="85"/>
        <v>1.2969369377244806E-2</v>
      </c>
      <c r="G394" s="15"/>
    </row>
    <row r="395" spans="1:7" x14ac:dyDescent="0.3">
      <c r="A395" s="2" t="s">
        <v>41</v>
      </c>
      <c r="B395" s="11">
        <v>20182</v>
      </c>
      <c r="C395" s="12"/>
      <c r="D395" s="13"/>
      <c r="E395" s="14">
        <f t="shared" si="84"/>
        <v>4405717.0300000012</v>
      </c>
      <c r="F395" s="13">
        <f t="shared" si="85"/>
        <v>1.1203625844826266E-2</v>
      </c>
      <c r="G395" s="15"/>
    </row>
    <row r="396" spans="1:7" x14ac:dyDescent="0.3">
      <c r="A396" s="2" t="s">
        <v>41</v>
      </c>
      <c r="B396" s="11">
        <v>20191</v>
      </c>
      <c r="C396" s="12"/>
      <c r="D396" s="13"/>
      <c r="E396" s="14">
        <f t="shared" si="84"/>
        <v>3975270.9499999583</v>
      </c>
      <c r="F396" s="13">
        <f t="shared" si="85"/>
        <v>1.1438473352880564E-2</v>
      </c>
      <c r="G396" s="15"/>
    </row>
    <row r="397" spans="1:7" x14ac:dyDescent="0.3">
      <c r="A397" s="2" t="s">
        <v>41</v>
      </c>
      <c r="B397" s="11">
        <v>20192</v>
      </c>
      <c r="C397" s="12"/>
      <c r="D397" s="13"/>
      <c r="E397" s="14">
        <f t="shared" si="84"/>
        <v>3708128.8200000525</v>
      </c>
      <c r="F397" s="13">
        <f t="shared" si="85"/>
        <v>9.390661572461774E-3</v>
      </c>
      <c r="G397" s="15"/>
    </row>
    <row r="398" spans="1:7" x14ac:dyDescent="0.3">
      <c r="A398" s="2" t="s">
        <v>41</v>
      </c>
      <c r="B398" s="11">
        <v>20201</v>
      </c>
      <c r="C398" s="12"/>
      <c r="D398" s="13"/>
      <c r="E398" s="14">
        <f t="shared" si="84"/>
        <v>3946355.6700000204</v>
      </c>
      <c r="F398" s="13">
        <f t="shared" si="85"/>
        <v>1.711907401782297E-2</v>
      </c>
      <c r="G398" s="15"/>
    </row>
    <row r="399" spans="1:7" x14ac:dyDescent="0.3">
      <c r="A399" s="2" t="s">
        <v>41</v>
      </c>
      <c r="B399" s="11">
        <v>20202</v>
      </c>
      <c r="C399" s="12"/>
      <c r="D399" s="13"/>
      <c r="E399" s="14">
        <f t="shared" si="84"/>
        <v>4002731.4599999525</v>
      </c>
      <c r="F399" s="13">
        <f t="shared" si="85"/>
        <v>1.4017074562399374E-2</v>
      </c>
      <c r="G399" s="15"/>
    </row>
    <row r="400" spans="1:7" x14ac:dyDescent="0.3">
      <c r="A400" s="2" t="s">
        <v>41</v>
      </c>
      <c r="B400" s="11">
        <v>20211</v>
      </c>
      <c r="C400" s="12"/>
      <c r="D400" s="13"/>
      <c r="E400" s="14">
        <f t="shared" si="84"/>
        <v>3519792.2700000443</v>
      </c>
      <c r="F400" s="13">
        <f t="shared" si="85"/>
        <v>1.7392346256827371E-2</v>
      </c>
      <c r="G400" s="15"/>
    </row>
    <row r="401" spans="1:7" x14ac:dyDescent="0.3">
      <c r="A401" s="2" t="s">
        <v>41</v>
      </c>
      <c r="B401" s="11">
        <v>20212</v>
      </c>
      <c r="C401" s="12"/>
      <c r="D401" s="13"/>
      <c r="E401" s="14">
        <f t="shared" si="84"/>
        <v>4546229.2799999788</v>
      </c>
      <c r="F401" s="13">
        <f t="shared" si="85"/>
        <v>1.4470412506230559E-2</v>
      </c>
      <c r="G401" s="15"/>
    </row>
    <row r="402" spans="1:7" x14ac:dyDescent="0.3">
      <c r="A402" s="2" t="s">
        <v>41</v>
      </c>
      <c r="B402" s="11">
        <v>20221</v>
      </c>
      <c r="C402" s="12"/>
      <c r="D402" s="13"/>
      <c r="E402" s="14">
        <f t="shared" si="84"/>
        <v>3891388.3299999423</v>
      </c>
      <c r="F402" s="13">
        <f t="shared" si="85"/>
        <v>1.517066816067165E-2</v>
      </c>
      <c r="G402" s="15"/>
    </row>
    <row r="403" spans="1:7" x14ac:dyDescent="0.3">
      <c r="A403" s="2" t="s">
        <v>41</v>
      </c>
      <c r="B403" s="11">
        <v>20222</v>
      </c>
      <c r="C403" s="12"/>
      <c r="D403" s="13"/>
      <c r="E403" s="14">
        <f t="shared" si="84"/>
        <v>3995482.3899999782</v>
      </c>
      <c r="F403" s="13">
        <f t="shared" si="85"/>
        <v>1.2218047049330471E-2</v>
      </c>
      <c r="G403" s="15"/>
    </row>
    <row r="404" spans="1:7" x14ac:dyDescent="0.3">
      <c r="A404" s="2" t="s">
        <v>41</v>
      </c>
      <c r="B404" s="11">
        <v>20231</v>
      </c>
      <c r="C404" s="12"/>
      <c r="D404" s="13"/>
      <c r="E404" s="14">
        <f t="shared" si="84"/>
        <v>2734563.1900000423</v>
      </c>
      <c r="F404" s="13">
        <f t="shared" si="85"/>
        <v>9.6629719372917453E-3</v>
      </c>
      <c r="G404" s="15"/>
    </row>
    <row r="405" spans="1:7" x14ac:dyDescent="0.3">
      <c r="A405" s="2" t="s">
        <v>41</v>
      </c>
      <c r="B405" s="11">
        <v>20232</v>
      </c>
      <c r="C405" s="12"/>
      <c r="D405" s="13"/>
      <c r="E405" s="14">
        <f t="shared" si="84"/>
        <v>1764650.7999999821</v>
      </c>
      <c r="F405" s="13">
        <f t="shared" si="85"/>
        <v>5.5137027085312134E-3</v>
      </c>
      <c r="G405" s="15"/>
    </row>
    <row r="406" spans="1:7" x14ac:dyDescent="0.3">
      <c r="A406" s="2" t="s">
        <v>41</v>
      </c>
      <c r="B406" s="11">
        <v>20241</v>
      </c>
      <c r="C406" s="12"/>
      <c r="D406" s="13"/>
      <c r="E406" s="14">
        <f t="shared" si="84"/>
        <v>602744.98000001162</v>
      </c>
      <c r="F406" s="13">
        <f t="shared" si="85"/>
        <v>2.3048367635722525E-3</v>
      </c>
      <c r="G406" s="15"/>
    </row>
    <row r="407" spans="1:7" x14ac:dyDescent="0.3">
      <c r="A407" s="2" t="s">
        <v>41</v>
      </c>
      <c r="B407" s="11">
        <v>20242</v>
      </c>
      <c r="C407" s="12"/>
      <c r="D407" s="13"/>
      <c r="E407" s="14">
        <f t="shared" si="84"/>
        <v>-992405.77000003681</v>
      </c>
      <c r="F407" s="13">
        <f t="shared" si="85"/>
        <v>-3.6766589648891861E-3</v>
      </c>
      <c r="G407" s="15"/>
    </row>
    <row r="408" spans="1:7" x14ac:dyDescent="0.3">
      <c r="A408" s="2" t="s">
        <v>41</v>
      </c>
      <c r="B408" s="11">
        <v>20251</v>
      </c>
      <c r="C408" s="12"/>
      <c r="D408" s="13"/>
      <c r="E408" s="14">
        <f t="shared" si="84"/>
        <v>-1651129.3900000006</v>
      </c>
      <c r="F408" s="13">
        <f t="shared" si="85"/>
        <v>-8.4969220993325861E-3</v>
      </c>
      <c r="G408" s="15"/>
    </row>
    <row r="409" spans="1:7" x14ac:dyDescent="0.3">
      <c r="A409" s="2" t="s">
        <v>41</v>
      </c>
      <c r="B409" s="11">
        <v>20252</v>
      </c>
      <c r="C409" s="12"/>
      <c r="D409" s="13"/>
      <c r="E409" s="14">
        <f t="shared" si="84"/>
        <v>-4743950.92</v>
      </c>
      <c r="F409" s="13">
        <f t="shared" si="85"/>
        <v>-3.4494511314836912E-2</v>
      </c>
      <c r="G409" s="15"/>
    </row>
    <row r="410" spans="1:7" x14ac:dyDescent="0.3">
      <c r="A410" s="2" t="s">
        <v>41</v>
      </c>
      <c r="B410" s="11">
        <v>20261</v>
      </c>
      <c r="C410" s="12"/>
      <c r="D410" s="13"/>
      <c r="E410" s="14">
        <f t="shared" si="84"/>
        <v>-2424589.9499999979</v>
      </c>
      <c r="F410" s="13">
        <f t="shared" si="85"/>
        <v>-7.7561904112190855E-2</v>
      </c>
      <c r="G410" s="15"/>
    </row>
    <row r="411" spans="1:7" x14ac:dyDescent="0.3">
      <c r="A411" s="2" t="s">
        <v>42</v>
      </c>
      <c r="B411" s="11">
        <v>20131</v>
      </c>
      <c r="C411" s="12">
        <v>27185</v>
      </c>
      <c r="D411" s="13"/>
      <c r="E411" s="14">
        <v>284584969.21000004</v>
      </c>
      <c r="F411" s="13">
        <f t="shared" ref="F411:F437" si="86">F6+F33+F60+F87+F114+F141+F168+F195+F222+F249+F276+F303+F330+F357+F384</f>
        <v>0.99999999999999944</v>
      </c>
      <c r="G411" s="15">
        <f t="shared" ref="G411:G437" si="87">E411/C411</f>
        <v>10468.455736987311</v>
      </c>
    </row>
    <row r="412" spans="1:7" x14ac:dyDescent="0.3">
      <c r="A412" s="2" t="s">
        <v>42</v>
      </c>
      <c r="B412" s="11">
        <v>20132</v>
      </c>
      <c r="C412" s="12">
        <v>32909</v>
      </c>
      <c r="D412" s="13"/>
      <c r="E412" s="14">
        <v>351128976.45999998</v>
      </c>
      <c r="F412" s="13">
        <f t="shared" si="86"/>
        <v>1</v>
      </c>
      <c r="G412" s="15">
        <f t="shared" si="87"/>
        <v>10669.694504846699</v>
      </c>
    </row>
    <row r="413" spans="1:7" x14ac:dyDescent="0.3">
      <c r="A413" s="2" t="s">
        <v>42</v>
      </c>
      <c r="B413" s="11">
        <v>20141</v>
      </c>
      <c r="C413" s="12">
        <v>29292</v>
      </c>
      <c r="D413" s="13"/>
      <c r="E413" s="14">
        <v>309066411.85000002</v>
      </c>
      <c r="F413" s="13">
        <f t="shared" si="86"/>
        <v>0.99999999999999989</v>
      </c>
      <c r="G413" s="15">
        <f t="shared" si="87"/>
        <v>10551.222581250855</v>
      </c>
    </row>
    <row r="414" spans="1:7" x14ac:dyDescent="0.3">
      <c r="A414" s="2" t="s">
        <v>42</v>
      </c>
      <c r="B414" s="11">
        <v>20142</v>
      </c>
      <c r="C414" s="12">
        <v>31662</v>
      </c>
      <c r="D414" s="13"/>
      <c r="E414" s="14">
        <v>364709036.06999999</v>
      </c>
      <c r="F414" s="13">
        <f t="shared" si="86"/>
        <v>0.99999999999999978</v>
      </c>
      <c r="G414" s="15">
        <f t="shared" si="87"/>
        <v>11518.824965889709</v>
      </c>
    </row>
    <row r="415" spans="1:7" x14ac:dyDescent="0.3">
      <c r="A415" s="2" t="s">
        <v>42</v>
      </c>
      <c r="B415" s="11">
        <v>20151</v>
      </c>
      <c r="C415" s="12">
        <v>31457</v>
      </c>
      <c r="D415" s="13"/>
      <c r="E415" s="14">
        <v>339047610.04000002</v>
      </c>
      <c r="F415" s="13">
        <f t="shared" si="86"/>
        <v>0.99999999999999989</v>
      </c>
      <c r="G415" s="15">
        <f t="shared" si="87"/>
        <v>10778.129193502242</v>
      </c>
    </row>
    <row r="416" spans="1:7" x14ac:dyDescent="0.3">
      <c r="A416" s="2" t="s">
        <v>42</v>
      </c>
      <c r="B416" s="11">
        <v>20152</v>
      </c>
      <c r="C416" s="12">
        <v>35056</v>
      </c>
      <c r="D416" s="13"/>
      <c r="E416" s="14">
        <v>420778892.62</v>
      </c>
      <c r="F416" s="13">
        <f t="shared" si="86"/>
        <v>1</v>
      </c>
      <c r="G416" s="15">
        <f t="shared" si="87"/>
        <v>12003.049196143314</v>
      </c>
    </row>
    <row r="417" spans="1:7" x14ac:dyDescent="0.3">
      <c r="A417" s="2" t="s">
        <v>42</v>
      </c>
      <c r="B417" s="11">
        <v>20161</v>
      </c>
      <c r="C417" s="12">
        <v>32527</v>
      </c>
      <c r="D417" s="13"/>
      <c r="E417" s="14">
        <v>376179102.31</v>
      </c>
      <c r="F417" s="13">
        <f t="shared" si="86"/>
        <v>0.99999999999999989</v>
      </c>
      <c r="G417" s="15">
        <f t="shared" si="87"/>
        <v>11565.133652350356</v>
      </c>
    </row>
    <row r="418" spans="1:7" x14ac:dyDescent="0.3">
      <c r="A418" s="2" t="s">
        <v>42</v>
      </c>
      <c r="B418" s="11">
        <v>20162</v>
      </c>
      <c r="C418" s="12">
        <v>38198</v>
      </c>
      <c r="D418" s="13"/>
      <c r="E418" s="14">
        <v>412082875.54000002</v>
      </c>
      <c r="F418" s="13">
        <f t="shared" si="86"/>
        <v>0.99999999999999978</v>
      </c>
      <c r="G418" s="15">
        <f t="shared" si="87"/>
        <v>10788.074651552437</v>
      </c>
    </row>
    <row r="419" spans="1:7" x14ac:dyDescent="0.3">
      <c r="A419" s="2" t="s">
        <v>42</v>
      </c>
      <c r="B419" s="11">
        <v>20171</v>
      </c>
      <c r="C419" s="12">
        <v>33616</v>
      </c>
      <c r="D419" s="13"/>
      <c r="E419" s="14">
        <v>339696964.64999998</v>
      </c>
      <c r="F419" s="13">
        <f t="shared" si="86"/>
        <v>1.0000000000000002</v>
      </c>
      <c r="G419" s="15">
        <f t="shared" si="87"/>
        <v>10105.216701868158</v>
      </c>
    </row>
    <row r="420" spans="1:7" x14ac:dyDescent="0.3">
      <c r="A420" s="2" t="s">
        <v>42</v>
      </c>
      <c r="B420" s="11">
        <v>20172</v>
      </c>
      <c r="C420" s="12">
        <v>38957</v>
      </c>
      <c r="D420" s="13"/>
      <c r="E420" s="14">
        <v>397238481.90000004</v>
      </c>
      <c r="F420" s="13">
        <f t="shared" si="86"/>
        <v>1</v>
      </c>
      <c r="G420" s="15">
        <f t="shared" si="87"/>
        <v>10196.844775008343</v>
      </c>
    </row>
    <row r="421" spans="1:7" x14ac:dyDescent="0.3">
      <c r="A421" s="2" t="s">
        <v>42</v>
      </c>
      <c r="B421" s="11">
        <v>20181</v>
      </c>
      <c r="C421" s="12">
        <v>33879</v>
      </c>
      <c r="D421" s="13"/>
      <c r="E421" s="14">
        <v>340569174.29999995</v>
      </c>
      <c r="F421" s="13">
        <f t="shared" si="86"/>
        <v>1</v>
      </c>
      <c r="G421" s="15">
        <f t="shared" si="87"/>
        <v>10052.515549455413</v>
      </c>
    </row>
    <row r="422" spans="1:7" x14ac:dyDescent="0.3">
      <c r="A422" s="2" t="s">
        <v>42</v>
      </c>
      <c r="B422" s="11">
        <v>20182</v>
      </c>
      <c r="C422" s="12">
        <v>38424</v>
      </c>
      <c r="D422" s="13"/>
      <c r="E422" s="14">
        <v>393240285.87</v>
      </c>
      <c r="F422" s="13">
        <f t="shared" si="86"/>
        <v>0.99999999999999978</v>
      </c>
      <c r="G422" s="15">
        <f t="shared" si="87"/>
        <v>10234.236047001874</v>
      </c>
    </row>
    <row r="423" spans="1:7" x14ac:dyDescent="0.3">
      <c r="A423" s="2" t="s">
        <v>42</v>
      </c>
      <c r="B423" s="11">
        <v>20191</v>
      </c>
      <c r="C423" s="12">
        <v>34143</v>
      </c>
      <c r="D423" s="13"/>
      <c r="E423" s="14">
        <v>347535097.32999998</v>
      </c>
      <c r="F423" s="13">
        <f t="shared" si="86"/>
        <v>0.99999999999999978</v>
      </c>
      <c r="G423" s="15">
        <f t="shared" si="87"/>
        <v>10178.809633892744</v>
      </c>
    </row>
    <row r="424" spans="1:7" x14ac:dyDescent="0.3">
      <c r="A424" s="2" t="s">
        <v>42</v>
      </c>
      <c r="B424" s="11">
        <v>20192</v>
      </c>
      <c r="C424" s="12">
        <v>39064</v>
      </c>
      <c r="D424" s="13"/>
      <c r="E424" s="14">
        <v>394874076.91000003</v>
      </c>
      <c r="F424" s="13">
        <f t="shared" si="86"/>
        <v>1</v>
      </c>
      <c r="G424" s="15">
        <f t="shared" si="87"/>
        <v>10108.388206788861</v>
      </c>
    </row>
    <row r="425" spans="1:7" x14ac:dyDescent="0.3">
      <c r="A425" s="2" t="s">
        <v>42</v>
      </c>
      <c r="B425" s="11">
        <v>20201</v>
      </c>
      <c r="C425" s="12">
        <v>19655</v>
      </c>
      <c r="D425" s="13"/>
      <c r="E425" s="14">
        <v>230523897.84</v>
      </c>
      <c r="F425" s="13">
        <f t="shared" si="86"/>
        <v>1</v>
      </c>
      <c r="G425" s="15">
        <f t="shared" si="87"/>
        <v>11728.511719155431</v>
      </c>
    </row>
    <row r="426" spans="1:7" x14ac:dyDescent="0.3">
      <c r="A426" s="2" t="s">
        <v>42</v>
      </c>
      <c r="B426" s="11">
        <v>20202</v>
      </c>
      <c r="C426" s="12">
        <v>24814</v>
      </c>
      <c r="D426" s="13"/>
      <c r="E426" s="14">
        <v>285561116.34999996</v>
      </c>
      <c r="F426" s="13">
        <f t="shared" si="86"/>
        <v>1</v>
      </c>
      <c r="G426" s="15">
        <f t="shared" si="87"/>
        <v>11508.064655033448</v>
      </c>
    </row>
    <row r="427" spans="1:7" x14ac:dyDescent="0.3">
      <c r="A427" s="2" t="s">
        <v>42</v>
      </c>
      <c r="B427" s="11">
        <v>20211</v>
      </c>
      <c r="C427" s="12">
        <v>18505</v>
      </c>
      <c r="D427" s="13"/>
      <c r="E427" s="14">
        <v>202375931.23000002</v>
      </c>
      <c r="F427" s="13">
        <f t="shared" si="86"/>
        <v>1</v>
      </c>
      <c r="G427" s="15">
        <f t="shared" si="87"/>
        <v>10936.283773574711</v>
      </c>
    </row>
    <row r="428" spans="1:7" x14ac:dyDescent="0.3">
      <c r="A428" s="2" t="s">
        <v>42</v>
      </c>
      <c r="B428" s="11">
        <v>20212</v>
      </c>
      <c r="C428" s="12">
        <v>28753</v>
      </c>
      <c r="D428" s="13"/>
      <c r="E428" s="14">
        <v>314174131.38999999</v>
      </c>
      <c r="F428" s="13">
        <f t="shared" si="86"/>
        <v>1</v>
      </c>
      <c r="G428" s="15">
        <f t="shared" si="87"/>
        <v>10926.655701665914</v>
      </c>
    </row>
    <row r="429" spans="1:7" x14ac:dyDescent="0.3">
      <c r="A429" s="2" t="s">
        <v>42</v>
      </c>
      <c r="B429" s="11">
        <v>20221</v>
      </c>
      <c r="C429" s="12">
        <v>25854</v>
      </c>
      <c r="D429" s="13"/>
      <c r="E429" s="14">
        <v>256507379.15999997</v>
      </c>
      <c r="F429" s="13">
        <f t="shared" si="86"/>
        <v>0.99999999999999989</v>
      </c>
      <c r="G429" s="15">
        <f t="shared" si="87"/>
        <v>9921.3807983290772</v>
      </c>
    </row>
    <row r="430" spans="1:7" x14ac:dyDescent="0.3">
      <c r="A430" s="2" t="s">
        <v>42</v>
      </c>
      <c r="B430" s="11">
        <v>20222</v>
      </c>
      <c r="C430" s="12">
        <v>31001</v>
      </c>
      <c r="D430" s="13"/>
      <c r="E430" s="14">
        <v>327014814.54999995</v>
      </c>
      <c r="F430" s="13">
        <f t="shared" si="86"/>
        <v>1</v>
      </c>
      <c r="G430" s="15">
        <f t="shared" si="87"/>
        <v>10548.524710493208</v>
      </c>
    </row>
    <row r="431" spans="1:7" x14ac:dyDescent="0.3">
      <c r="A431" s="2" t="s">
        <v>42</v>
      </c>
      <c r="B431" s="11">
        <v>20231</v>
      </c>
      <c r="C431" s="12">
        <v>29721</v>
      </c>
      <c r="D431" s="13"/>
      <c r="E431" s="14">
        <v>282994011.34000003</v>
      </c>
      <c r="F431" s="13">
        <f t="shared" si="86"/>
        <v>0.99999999999999989</v>
      </c>
      <c r="G431" s="15">
        <f t="shared" si="87"/>
        <v>9521.6853854177189</v>
      </c>
    </row>
    <row r="432" spans="1:7" x14ac:dyDescent="0.3">
      <c r="A432" s="2" t="s">
        <v>42</v>
      </c>
      <c r="B432" s="11">
        <v>20232</v>
      </c>
      <c r="C432" s="12">
        <v>35038</v>
      </c>
      <c r="D432" s="13"/>
      <c r="E432" s="14">
        <v>320048231.33999997</v>
      </c>
      <c r="F432" s="13">
        <f t="shared" si="86"/>
        <v>1</v>
      </c>
      <c r="G432" s="15">
        <f t="shared" si="87"/>
        <v>9134.3179216850276</v>
      </c>
    </row>
    <row r="433" spans="1:7" x14ac:dyDescent="0.3">
      <c r="A433" s="2" t="s">
        <v>42</v>
      </c>
      <c r="B433" s="11">
        <v>20241</v>
      </c>
      <c r="C433" s="12">
        <v>32333</v>
      </c>
      <c r="D433" s="13"/>
      <c r="E433" s="14">
        <v>261513088.27000001</v>
      </c>
      <c r="F433" s="13">
        <f t="shared" si="86"/>
        <v>1</v>
      </c>
      <c r="G433" s="15">
        <f t="shared" si="87"/>
        <v>8088.1170404849536</v>
      </c>
    </row>
    <row r="434" spans="1:7" x14ac:dyDescent="0.3">
      <c r="A434" s="2" t="s">
        <v>42</v>
      </c>
      <c r="B434" s="11">
        <v>20242</v>
      </c>
      <c r="C434" s="12">
        <v>36540</v>
      </c>
      <c r="D434" s="13"/>
      <c r="E434" s="14">
        <v>269920539.13</v>
      </c>
      <c r="F434" s="13">
        <f t="shared" si="86"/>
        <v>0.99999999999999989</v>
      </c>
      <c r="G434" s="15">
        <f t="shared" si="87"/>
        <v>7386.9879345922272</v>
      </c>
    </row>
    <row r="435" spans="1:7" x14ac:dyDescent="0.3">
      <c r="A435" s="2" t="s">
        <v>42</v>
      </c>
      <c r="B435" s="11">
        <v>20251</v>
      </c>
      <c r="C435" s="12">
        <v>32784</v>
      </c>
      <c r="D435" s="13"/>
      <c r="E435" s="14">
        <v>194320881.22</v>
      </c>
      <c r="F435" s="13">
        <f t="shared" si="86"/>
        <v>0.99999999999999989</v>
      </c>
      <c r="G435" s="15">
        <f t="shared" si="87"/>
        <v>5927.3084803562715</v>
      </c>
    </row>
    <row r="436" spans="1:7" x14ac:dyDescent="0.3">
      <c r="A436" s="2" t="s">
        <v>42</v>
      </c>
      <c r="B436" s="11">
        <v>20252</v>
      </c>
      <c r="C436" s="12">
        <v>35350</v>
      </c>
      <c r="D436" s="13"/>
      <c r="E436" s="14">
        <v>137527703.37</v>
      </c>
      <c r="F436" s="13">
        <f t="shared" si="86"/>
        <v>0.99999999999999978</v>
      </c>
      <c r="G436" s="15">
        <f t="shared" si="87"/>
        <v>3890.4583697312592</v>
      </c>
    </row>
    <row r="437" spans="1:7" x14ac:dyDescent="0.3">
      <c r="A437" s="2" t="s">
        <v>42</v>
      </c>
      <c r="B437" s="11">
        <v>20261</v>
      </c>
      <c r="C437" s="12">
        <v>18801</v>
      </c>
      <c r="D437" s="13"/>
      <c r="E437" s="14">
        <v>31260062.239999998</v>
      </c>
      <c r="F437" s="13">
        <f t="shared" si="86"/>
        <v>1</v>
      </c>
      <c r="G437" s="15">
        <f t="shared" si="87"/>
        <v>1662.6808276155523</v>
      </c>
    </row>
    <row r="438" spans="1:7" x14ac:dyDescent="0.3">
      <c r="C438" s="16"/>
      <c r="D438" s="16"/>
      <c r="E438" s="16"/>
    </row>
    <row r="439" spans="1:7" x14ac:dyDescent="0.3">
      <c r="C439" s="16"/>
      <c r="D439" s="16"/>
      <c r="E439" s="16"/>
    </row>
    <row r="440" spans="1:7" x14ac:dyDescent="0.3">
      <c r="C440" s="16"/>
      <c r="D440" s="16"/>
      <c r="E440" s="16"/>
    </row>
  </sheetData>
  <mergeCells count="1">
    <mergeCell ref="A1:G2"/>
  </mergeCells>
  <conditionalFormatting sqref="A6:G437">
    <cfRule type="expression" dxfId="2" priority="1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firstPageNumber="50" fitToHeight="0" orientation="portrait" useFirstPageNumber="1" r:id="rId1"/>
  <headerFooter>
    <oddHeader>&amp;R&amp;G</oddHeader>
    <oddFooter>&amp;R&amp;10&amp;K01+034Page 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3"/>
  <sheetViews>
    <sheetView showGridLines="0" zoomScale="70" zoomScaleNormal="70" workbookViewId="0">
      <selection sqref="A1:O2"/>
    </sheetView>
  </sheetViews>
  <sheetFormatPr defaultColWidth="9.08984375" defaultRowHeight="13" x14ac:dyDescent="0.3"/>
  <cols>
    <col min="1" max="1" width="22.453125" style="2" customWidth="1"/>
    <col min="2" max="2" width="10.6328125" style="2" customWidth="1"/>
    <col min="3" max="4" width="10.6328125" style="3" customWidth="1"/>
    <col min="5" max="5" width="11.453125" style="3" customWidth="1"/>
    <col min="6" max="6" width="12.90625" style="3" customWidth="1"/>
    <col min="7" max="8" width="12.6328125" style="3" customWidth="1"/>
    <col min="9" max="9" width="15.6328125" style="3" customWidth="1"/>
    <col min="10" max="10" width="13.90625" style="3" customWidth="1"/>
    <col min="11" max="11" width="10.81640625" style="3" customWidth="1"/>
    <col min="12" max="12" width="11.453125" style="3" customWidth="1"/>
    <col min="13" max="13" width="11.36328125" style="3" customWidth="1"/>
    <col min="14" max="14" width="11.36328125" style="2" customWidth="1"/>
    <col min="15" max="15" width="12.36328125" style="2" customWidth="1"/>
    <col min="16" max="16384" width="9.08984375" style="2"/>
  </cols>
  <sheetData>
    <row r="1" spans="1:21" ht="18.5" customHeight="1" x14ac:dyDescent="0.3">
      <c r="A1" s="47" t="s">
        <v>70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1" ht="15.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4" spans="1:21" x14ac:dyDescent="0.3">
      <c r="A4" s="2" t="s">
        <v>80</v>
      </c>
      <c r="O4" s="40"/>
    </row>
    <row r="5" spans="1:21" s="41" customFormat="1" ht="39" x14ac:dyDescent="0.3">
      <c r="A5" s="4" t="s">
        <v>71</v>
      </c>
      <c r="B5" s="5" t="s">
        <v>72</v>
      </c>
      <c r="C5" s="5" t="s">
        <v>3</v>
      </c>
      <c r="D5" s="5" t="s">
        <v>4</v>
      </c>
      <c r="E5" s="7" t="s">
        <v>73</v>
      </c>
      <c r="F5" s="7" t="s">
        <v>31</v>
      </c>
      <c r="G5" s="7" t="s">
        <v>32</v>
      </c>
      <c r="H5" s="7" t="s">
        <v>33</v>
      </c>
      <c r="I5" s="7" t="s">
        <v>74</v>
      </c>
      <c r="J5" s="7" t="s">
        <v>37</v>
      </c>
      <c r="K5" s="7" t="s">
        <v>40</v>
      </c>
      <c r="L5" s="5" t="s">
        <v>41</v>
      </c>
      <c r="M5" s="7" t="s">
        <v>5</v>
      </c>
      <c r="N5" s="5" t="s">
        <v>6</v>
      </c>
      <c r="O5" s="8" t="s">
        <v>7</v>
      </c>
    </row>
    <row r="6" spans="1:21" x14ac:dyDescent="0.3">
      <c r="A6" s="42">
        <v>0</v>
      </c>
      <c r="B6" s="43">
        <v>2013</v>
      </c>
      <c r="C6" s="12">
        <v>630</v>
      </c>
      <c r="D6" s="18">
        <f>C6/C$12</f>
        <v>1.0483575731354212E-2</v>
      </c>
      <c r="E6" s="14">
        <v>0</v>
      </c>
      <c r="F6" s="14">
        <v>1933461.43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248421.31</v>
      </c>
      <c r="M6" s="14">
        <v>2181882.7400000002</v>
      </c>
      <c r="N6" s="18">
        <f>M6/M$12</f>
        <v>3.4321769319646182E-3</v>
      </c>
      <c r="O6" s="14">
        <f t="shared" ref="O6:O12" si="0">M6/C6</f>
        <v>3463.3059365079371</v>
      </c>
      <c r="P6" s="3"/>
      <c r="Q6" s="3"/>
      <c r="R6" s="3"/>
      <c r="S6" s="3"/>
      <c r="T6" s="3"/>
      <c r="U6" s="3"/>
    </row>
    <row r="7" spans="1:21" x14ac:dyDescent="0.3">
      <c r="A7" s="44" t="s">
        <v>75</v>
      </c>
      <c r="B7" s="2">
        <v>2013</v>
      </c>
      <c r="C7" s="12">
        <v>19829</v>
      </c>
      <c r="D7" s="18">
        <f t="shared" ref="D7:D11" si="1">C7/C$12</f>
        <v>0.32996638599527406</v>
      </c>
      <c r="E7" s="14">
        <v>25739408.59</v>
      </c>
      <c r="F7" s="14">
        <v>9543211.8200000003</v>
      </c>
      <c r="G7" s="14">
        <v>519376.47</v>
      </c>
      <c r="H7" s="14">
        <v>64077.49</v>
      </c>
      <c r="I7" s="14">
        <v>894299.21</v>
      </c>
      <c r="J7" s="14">
        <v>158898.4</v>
      </c>
      <c r="K7" s="14">
        <v>46890.95</v>
      </c>
      <c r="L7" s="14">
        <v>-1782247.73</v>
      </c>
      <c r="M7" s="14">
        <v>35183915.200000003</v>
      </c>
      <c r="N7" s="18">
        <f t="shared" ref="N7:N11" si="2">M7/M$12</f>
        <v>5.5345514179941352E-2</v>
      </c>
      <c r="O7" s="14">
        <f t="shared" si="0"/>
        <v>1774.366594381966</v>
      </c>
      <c r="P7" s="3"/>
      <c r="Q7" s="3"/>
      <c r="R7" s="3"/>
      <c r="S7" s="3"/>
      <c r="T7" s="3"/>
      <c r="U7" s="3"/>
    </row>
    <row r="8" spans="1:21" x14ac:dyDescent="0.3">
      <c r="A8" s="44" t="s">
        <v>76</v>
      </c>
      <c r="B8" s="2">
        <v>2013</v>
      </c>
      <c r="C8" s="12">
        <v>16168</v>
      </c>
      <c r="D8" s="18">
        <f t="shared" si="1"/>
        <v>0.26904516257862682</v>
      </c>
      <c r="E8" s="14">
        <v>45790523.770000003</v>
      </c>
      <c r="F8" s="14">
        <v>17545144.379999999</v>
      </c>
      <c r="G8" s="14">
        <v>1235148.05</v>
      </c>
      <c r="H8" s="14">
        <v>282112.45</v>
      </c>
      <c r="I8" s="14">
        <v>1170453.7</v>
      </c>
      <c r="J8" s="14">
        <v>181042.74</v>
      </c>
      <c r="K8" s="14">
        <v>72112.47</v>
      </c>
      <c r="L8" s="14">
        <v>-913273.74</v>
      </c>
      <c r="M8" s="14">
        <v>65363263.82</v>
      </c>
      <c r="N8" s="18">
        <f t="shared" si="2"/>
        <v>0.1028186722265934</v>
      </c>
      <c r="O8" s="14">
        <f t="shared" si="0"/>
        <v>4042.7550606135578</v>
      </c>
      <c r="P8" s="3"/>
      <c r="Q8" s="3"/>
      <c r="R8" s="3"/>
      <c r="S8" s="3"/>
      <c r="T8" s="3"/>
      <c r="U8" s="3"/>
    </row>
    <row r="9" spans="1:21" x14ac:dyDescent="0.3">
      <c r="A9" s="44" t="s">
        <v>77</v>
      </c>
      <c r="B9" s="2">
        <v>2013</v>
      </c>
      <c r="C9" s="12">
        <v>22555</v>
      </c>
      <c r="D9" s="18">
        <f t="shared" si="1"/>
        <v>0.37532865177887975</v>
      </c>
      <c r="E9" s="14">
        <v>179260456.09999999</v>
      </c>
      <c r="F9" s="14">
        <v>118359469.8</v>
      </c>
      <c r="G9" s="14">
        <v>28664352.140000001</v>
      </c>
      <c r="H9" s="14">
        <v>5828640.75</v>
      </c>
      <c r="I9" s="14">
        <v>13712870.75</v>
      </c>
      <c r="J9" s="14">
        <v>9680806.6500000004</v>
      </c>
      <c r="K9" s="14">
        <v>1872534.44</v>
      </c>
      <c r="L9" s="14">
        <v>11022292.470000001</v>
      </c>
      <c r="M9" s="14">
        <v>368401423.19999999</v>
      </c>
      <c r="N9" s="18">
        <f t="shared" si="2"/>
        <v>0.57950816660751203</v>
      </c>
      <c r="O9" s="14">
        <f t="shared" si="0"/>
        <v>16333.470325870096</v>
      </c>
      <c r="P9" s="3"/>
      <c r="Q9" s="3"/>
      <c r="R9" s="3"/>
      <c r="S9" s="3"/>
      <c r="T9" s="3"/>
      <c r="U9" s="3"/>
    </row>
    <row r="10" spans="1:21" x14ac:dyDescent="0.3">
      <c r="A10" s="44" t="s">
        <v>78</v>
      </c>
      <c r="B10" s="2">
        <v>2013</v>
      </c>
      <c r="C10" s="12">
        <v>257</v>
      </c>
      <c r="D10" s="18">
        <f>C10/C$12</f>
        <v>4.2766332745365595E-3</v>
      </c>
      <c r="E10" s="14">
        <v>9686519.4600000009</v>
      </c>
      <c r="F10" s="14">
        <v>5882021.9800000004</v>
      </c>
      <c r="G10" s="14">
        <v>2177749.41</v>
      </c>
      <c r="H10" s="14">
        <v>524178.53</v>
      </c>
      <c r="I10" s="14">
        <v>340574.08</v>
      </c>
      <c r="J10" s="14">
        <v>1416527.44</v>
      </c>
      <c r="K10" s="14">
        <v>138285.45000000001</v>
      </c>
      <c r="L10" s="14">
        <v>744329.36</v>
      </c>
      <c r="M10" s="14">
        <v>20910185.710000001</v>
      </c>
      <c r="N10" s="18">
        <f t="shared" si="2"/>
        <v>3.289244454858202E-2</v>
      </c>
      <c r="O10" s="14">
        <f t="shared" si="0"/>
        <v>81362.590311284046</v>
      </c>
      <c r="P10" s="3"/>
      <c r="Q10" s="3"/>
      <c r="R10" s="3"/>
      <c r="S10" s="3"/>
      <c r="T10" s="3"/>
      <c r="U10" s="3"/>
    </row>
    <row r="11" spans="1:21" x14ac:dyDescent="0.3">
      <c r="A11" s="44" t="s">
        <v>79</v>
      </c>
      <c r="B11" s="2">
        <v>2013</v>
      </c>
      <c r="C11" s="12">
        <v>655</v>
      </c>
      <c r="D11" s="18">
        <f t="shared" si="1"/>
        <v>1.0899590641328585E-2</v>
      </c>
      <c r="E11" s="14">
        <v>89859704.670000002</v>
      </c>
      <c r="F11" s="14">
        <v>11782805.16</v>
      </c>
      <c r="G11" s="14">
        <v>5845360.8899999997</v>
      </c>
      <c r="H11" s="14">
        <v>7110873.5700000003</v>
      </c>
      <c r="I11" s="14">
        <v>673701.26</v>
      </c>
      <c r="J11" s="14">
        <v>21265453.390000001</v>
      </c>
      <c r="K11" s="14">
        <v>1558385.94</v>
      </c>
      <c r="L11" s="14">
        <v>5576990.1699999999</v>
      </c>
      <c r="M11" s="14">
        <v>143673275.09999999</v>
      </c>
      <c r="N11" s="18">
        <f t="shared" si="2"/>
        <v>0.22600302550540663</v>
      </c>
      <c r="O11" s="14">
        <f t="shared" si="0"/>
        <v>219348.51160305343</v>
      </c>
      <c r="P11" s="3"/>
    </row>
    <row r="12" spans="1:21" x14ac:dyDescent="0.3">
      <c r="A12" s="44" t="s">
        <v>18</v>
      </c>
      <c r="B12" s="2">
        <v>2013</v>
      </c>
      <c r="C12" s="12">
        <f>SUM(C6:C11)</f>
        <v>60094</v>
      </c>
      <c r="D12" s="18">
        <f>SUM(D6:D11)</f>
        <v>1</v>
      </c>
      <c r="E12" s="14">
        <f>SUM(E6:E11)</f>
        <v>350336612.58999997</v>
      </c>
      <c r="F12" s="14">
        <f t="shared" ref="F12:M12" si="3">SUM(F6:F11)</f>
        <v>165046114.56999999</v>
      </c>
      <c r="G12" s="14">
        <f t="shared" si="3"/>
        <v>38441986.960000001</v>
      </c>
      <c r="H12" s="14">
        <f t="shared" si="3"/>
        <v>13809882.790000001</v>
      </c>
      <c r="I12" s="14">
        <f t="shared" si="3"/>
        <v>16791899</v>
      </c>
      <c r="J12" s="14">
        <f t="shared" si="3"/>
        <v>32702728.620000001</v>
      </c>
      <c r="K12" s="14">
        <f t="shared" si="3"/>
        <v>3688209.25</v>
      </c>
      <c r="L12" s="14">
        <f t="shared" si="3"/>
        <v>14896511.84</v>
      </c>
      <c r="M12" s="14">
        <f t="shared" si="3"/>
        <v>635713945.76999998</v>
      </c>
      <c r="N12" s="18">
        <f>SUM(N6:N11)</f>
        <v>1</v>
      </c>
      <c r="O12" s="14">
        <f t="shared" si="0"/>
        <v>10578.659196758412</v>
      </c>
      <c r="P12" s="3"/>
    </row>
    <row r="13" spans="1:21" x14ac:dyDescent="0.3">
      <c r="A13" s="44"/>
      <c r="C13" s="2"/>
      <c r="D13" s="18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3"/>
    </row>
    <row r="14" spans="1:21" x14ac:dyDescent="0.3">
      <c r="A14" s="42">
        <v>0</v>
      </c>
      <c r="B14" s="2">
        <v>2017</v>
      </c>
      <c r="C14" s="12">
        <v>469</v>
      </c>
      <c r="D14" s="18">
        <f>C14/C$20</f>
        <v>6.4624584900720653E-3</v>
      </c>
      <c r="E14" s="14">
        <v>0</v>
      </c>
      <c r="F14" s="14">
        <v>1464058.57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182193.92000000001</v>
      </c>
      <c r="M14" s="14">
        <v>1646252.49</v>
      </c>
      <c r="N14" s="18">
        <f>M14/M$20</f>
        <v>2.2339168209468182E-3</v>
      </c>
      <c r="O14" s="14">
        <f t="shared" ref="O14:O20" si="4">M14/C14</f>
        <v>3510.1332409381662</v>
      </c>
    </row>
    <row r="15" spans="1:21" x14ac:dyDescent="0.3">
      <c r="A15" s="44" t="s">
        <v>75</v>
      </c>
      <c r="B15" s="2">
        <v>2017</v>
      </c>
      <c r="C15" s="12">
        <v>23160</v>
      </c>
      <c r="D15" s="18">
        <f t="shared" ref="D15:D19" si="5">C15/C$20</f>
        <v>0.3191269480385267</v>
      </c>
      <c r="E15" s="14">
        <v>29757368.780000001</v>
      </c>
      <c r="F15" s="14">
        <v>6429118.5800000001</v>
      </c>
      <c r="G15" s="14">
        <v>469045.47</v>
      </c>
      <c r="H15" s="14">
        <v>81254.86</v>
      </c>
      <c r="I15" s="14">
        <v>690671.1</v>
      </c>
      <c r="J15" s="14">
        <v>126826.06</v>
      </c>
      <c r="K15" s="14">
        <v>34543.68</v>
      </c>
      <c r="L15" s="14">
        <v>-2867040.03</v>
      </c>
      <c r="M15" s="14">
        <v>34721788.5</v>
      </c>
      <c r="N15" s="18">
        <f t="shared" ref="N15:N19" si="6">M15/M$20</f>
        <v>4.7116458656659518E-2</v>
      </c>
      <c r="O15" s="14">
        <f t="shared" si="4"/>
        <v>1499.2136658031088</v>
      </c>
    </row>
    <row r="16" spans="1:21" x14ac:dyDescent="0.3">
      <c r="A16" s="44" t="s">
        <v>76</v>
      </c>
      <c r="B16" s="2">
        <v>2017</v>
      </c>
      <c r="C16" s="12">
        <v>20035</v>
      </c>
      <c r="D16" s="18">
        <f t="shared" si="5"/>
        <v>0.27606685682002946</v>
      </c>
      <c r="E16" s="14">
        <v>57652310.43</v>
      </c>
      <c r="F16" s="14">
        <v>16072547.51</v>
      </c>
      <c r="G16" s="14">
        <v>1316964.25</v>
      </c>
      <c r="H16" s="14">
        <v>478786.04</v>
      </c>
      <c r="I16" s="14">
        <v>975232.92</v>
      </c>
      <c r="J16" s="14">
        <v>220585.12</v>
      </c>
      <c r="K16" s="14">
        <v>60417.78</v>
      </c>
      <c r="L16" s="14">
        <v>-1922985.23</v>
      </c>
      <c r="M16" s="14">
        <v>74853858.819999993</v>
      </c>
      <c r="N16" s="18">
        <f t="shared" si="6"/>
        <v>0.1015745126258101</v>
      </c>
      <c r="O16" s="14">
        <f t="shared" si="4"/>
        <v>3736.1546703269273</v>
      </c>
    </row>
    <row r="17" spans="1:15" x14ac:dyDescent="0.3">
      <c r="A17" s="44" t="s">
        <v>77</v>
      </c>
      <c r="B17" s="2">
        <v>2017</v>
      </c>
      <c r="C17" s="12">
        <v>27454</v>
      </c>
      <c r="D17" s="18">
        <f t="shared" si="5"/>
        <v>0.37829495818003939</v>
      </c>
      <c r="E17" s="14">
        <v>248473145.19999999</v>
      </c>
      <c r="F17" s="14">
        <v>123274489.90000001</v>
      </c>
      <c r="G17" s="14">
        <v>26852475.800000001</v>
      </c>
      <c r="H17" s="14">
        <v>10833046.57</v>
      </c>
      <c r="I17" s="14">
        <v>13524924.07</v>
      </c>
      <c r="J17" s="14">
        <v>9905313.6500000004</v>
      </c>
      <c r="K17" s="14">
        <v>2638656.89</v>
      </c>
      <c r="L17" s="14">
        <v>8070603.8799999999</v>
      </c>
      <c r="M17" s="14">
        <v>443572655.89999998</v>
      </c>
      <c r="N17" s="18">
        <f t="shared" si="6"/>
        <v>0.60191521248788804</v>
      </c>
      <c r="O17" s="14">
        <f t="shared" si="4"/>
        <v>16156.940915713556</v>
      </c>
    </row>
    <row r="18" spans="1:15" x14ac:dyDescent="0.3">
      <c r="A18" s="44" t="s">
        <v>78</v>
      </c>
      <c r="B18" s="2">
        <v>2017</v>
      </c>
      <c r="C18" s="12">
        <v>659</v>
      </c>
      <c r="D18" s="18">
        <f t="shared" si="5"/>
        <v>9.0805120361566981E-3</v>
      </c>
      <c r="E18" s="14">
        <v>25460500.170000002</v>
      </c>
      <c r="F18" s="14">
        <v>12131726.68</v>
      </c>
      <c r="G18" s="14">
        <v>5832408.7999999998</v>
      </c>
      <c r="H18" s="14">
        <v>2006741.09</v>
      </c>
      <c r="I18" s="14">
        <v>806579.62</v>
      </c>
      <c r="J18" s="14">
        <v>2966173.43</v>
      </c>
      <c r="K18" s="14">
        <v>360288.08</v>
      </c>
      <c r="L18" s="14">
        <v>1860410.97</v>
      </c>
      <c r="M18" s="14">
        <v>51424828.840000004</v>
      </c>
      <c r="N18" s="18">
        <f t="shared" si="6"/>
        <v>6.9781999333520861E-2</v>
      </c>
      <c r="O18" s="14">
        <f t="shared" si="4"/>
        <v>78034.641638846748</v>
      </c>
    </row>
    <row r="19" spans="1:15" x14ac:dyDescent="0.3">
      <c r="A19" s="44" t="s">
        <v>79</v>
      </c>
      <c r="B19" s="2">
        <v>2017</v>
      </c>
      <c r="C19" s="12">
        <v>796</v>
      </c>
      <c r="D19" s="18">
        <f t="shared" si="5"/>
        <v>1.0968266435175617E-2</v>
      </c>
      <c r="E19" s="14">
        <v>78373773.170000002</v>
      </c>
      <c r="F19" s="14">
        <v>15214351.689999999</v>
      </c>
      <c r="G19" s="14">
        <v>7949455.4100000001</v>
      </c>
      <c r="H19" s="14">
        <v>7813874.7699999996</v>
      </c>
      <c r="I19" s="14">
        <v>981926.46</v>
      </c>
      <c r="J19" s="14">
        <v>13574161.51</v>
      </c>
      <c r="K19" s="14">
        <v>1614548.26</v>
      </c>
      <c r="L19" s="14">
        <v>5193970.6900000004</v>
      </c>
      <c r="M19" s="14">
        <v>130716062</v>
      </c>
      <c r="N19" s="18">
        <f t="shared" si="6"/>
        <v>0.17737790007517448</v>
      </c>
      <c r="O19" s="14">
        <f t="shared" si="4"/>
        <v>164216.15829145728</v>
      </c>
    </row>
    <row r="20" spans="1:15" x14ac:dyDescent="0.3">
      <c r="A20" s="44" t="s">
        <v>18</v>
      </c>
      <c r="B20" s="2">
        <v>2017</v>
      </c>
      <c r="C20" s="12">
        <f>SUM(C14:C19)</f>
        <v>72573</v>
      </c>
      <c r="D20" s="18">
        <f>SUM(D14:D19)</f>
        <v>0.99999999999999989</v>
      </c>
      <c r="E20" s="14">
        <f>SUM(E14:E19)</f>
        <v>439717097.75</v>
      </c>
      <c r="F20" s="14">
        <f t="shared" ref="F20:M20" si="7">SUM(F14:F19)</f>
        <v>174586292.93000001</v>
      </c>
      <c r="G20" s="14">
        <f t="shared" si="7"/>
        <v>42420349.730000004</v>
      </c>
      <c r="H20" s="14">
        <f t="shared" si="7"/>
        <v>21213703.329999998</v>
      </c>
      <c r="I20" s="14">
        <f t="shared" si="7"/>
        <v>16979334.169999998</v>
      </c>
      <c r="J20" s="14">
        <f t="shared" si="7"/>
        <v>26793059.77</v>
      </c>
      <c r="K20" s="14">
        <f t="shared" si="7"/>
        <v>4708454.6900000004</v>
      </c>
      <c r="L20" s="14">
        <f t="shared" si="7"/>
        <v>10517154.199999999</v>
      </c>
      <c r="M20" s="14">
        <f t="shared" si="7"/>
        <v>736935446.55000007</v>
      </c>
      <c r="N20" s="18">
        <f>SUM(N14:N19)</f>
        <v>0.99999999999999978</v>
      </c>
      <c r="O20" s="14">
        <f t="shared" si="4"/>
        <v>10154.402416187839</v>
      </c>
    </row>
    <row r="26" spans="1:15" x14ac:dyDescent="0.3"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5" x14ac:dyDescent="0.3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5" x14ac:dyDescent="0.3"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5" x14ac:dyDescent="0.3"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5" x14ac:dyDescent="0.3"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 x14ac:dyDescent="0.3">
      <c r="E31" s="31"/>
      <c r="F31" s="31"/>
      <c r="G31" s="31"/>
      <c r="H31" s="31"/>
      <c r="I31" s="31"/>
      <c r="J31" s="31"/>
      <c r="K31" s="31"/>
      <c r="L31" s="31"/>
      <c r="M31" s="31"/>
    </row>
    <row r="32" spans="1:15" x14ac:dyDescent="0.3">
      <c r="E32" s="31"/>
      <c r="F32" s="31"/>
      <c r="G32" s="31"/>
      <c r="H32" s="31"/>
      <c r="I32" s="31"/>
      <c r="J32" s="31"/>
      <c r="K32" s="31"/>
      <c r="L32" s="31"/>
      <c r="M32" s="31"/>
    </row>
    <row r="33" spans="5:13" x14ac:dyDescent="0.3">
      <c r="E33" s="31"/>
      <c r="F33" s="31"/>
      <c r="G33" s="31"/>
      <c r="H33" s="31"/>
      <c r="I33" s="31"/>
      <c r="J33" s="31"/>
      <c r="K33" s="31"/>
      <c r="L33" s="31"/>
      <c r="M33" s="31"/>
    </row>
    <row r="34" spans="5:13" x14ac:dyDescent="0.3">
      <c r="E34" s="31"/>
      <c r="F34" s="31"/>
      <c r="G34" s="31"/>
      <c r="H34" s="31"/>
      <c r="I34" s="31"/>
      <c r="J34" s="31"/>
      <c r="K34" s="31"/>
      <c r="L34" s="31"/>
      <c r="M34" s="31"/>
    </row>
    <row r="35" spans="5:13" x14ac:dyDescent="0.3">
      <c r="E35" s="31"/>
      <c r="F35" s="31"/>
      <c r="G35" s="31"/>
      <c r="H35" s="31"/>
      <c r="I35" s="31"/>
      <c r="J35" s="31"/>
      <c r="K35" s="31"/>
      <c r="L35" s="31"/>
      <c r="M35" s="31"/>
    </row>
    <row r="36" spans="5:13" x14ac:dyDescent="0.3">
      <c r="E36" s="31"/>
      <c r="F36" s="31"/>
      <c r="G36" s="31"/>
      <c r="H36" s="31"/>
      <c r="I36" s="31"/>
      <c r="J36" s="31"/>
      <c r="K36" s="31"/>
      <c r="L36" s="31"/>
      <c r="M36" s="31"/>
    </row>
    <row r="37" spans="5:13" x14ac:dyDescent="0.3">
      <c r="E37" s="31"/>
      <c r="F37" s="31"/>
      <c r="G37" s="31"/>
      <c r="H37" s="31"/>
      <c r="I37" s="31"/>
      <c r="J37" s="31"/>
      <c r="K37" s="31"/>
      <c r="L37" s="31"/>
      <c r="M37" s="31"/>
    </row>
    <row r="38" spans="5:13" x14ac:dyDescent="0.3">
      <c r="E38" s="31"/>
      <c r="F38" s="31"/>
      <c r="G38" s="31"/>
      <c r="H38" s="31"/>
      <c r="I38" s="31"/>
      <c r="J38" s="31"/>
      <c r="K38" s="31"/>
      <c r="L38" s="31"/>
      <c r="M38" s="31"/>
    </row>
    <row r="39" spans="5:13" x14ac:dyDescent="0.3">
      <c r="E39" s="31"/>
      <c r="F39" s="31"/>
      <c r="G39" s="31"/>
      <c r="H39" s="31"/>
      <c r="I39" s="31"/>
      <c r="J39" s="31"/>
      <c r="K39" s="31"/>
      <c r="L39" s="31"/>
      <c r="M39" s="31"/>
    </row>
    <row r="40" spans="5:13" x14ac:dyDescent="0.3">
      <c r="E40" s="31"/>
      <c r="F40" s="31"/>
      <c r="G40" s="31"/>
      <c r="H40" s="31"/>
      <c r="I40" s="31"/>
      <c r="J40" s="31"/>
      <c r="K40" s="31"/>
      <c r="L40" s="31"/>
      <c r="M40" s="31"/>
    </row>
    <row r="41" spans="5:13" x14ac:dyDescent="0.3">
      <c r="E41" s="31"/>
      <c r="F41" s="31"/>
      <c r="G41" s="31"/>
      <c r="H41" s="31"/>
      <c r="I41" s="31"/>
      <c r="J41" s="31"/>
      <c r="K41" s="31"/>
      <c r="L41" s="31"/>
      <c r="M41" s="31"/>
    </row>
    <row r="42" spans="5:13" x14ac:dyDescent="0.3">
      <c r="E42" s="31"/>
      <c r="F42" s="31"/>
      <c r="G42" s="31"/>
      <c r="H42" s="31"/>
      <c r="I42" s="31"/>
      <c r="J42" s="31"/>
      <c r="K42" s="31"/>
      <c r="L42" s="31"/>
      <c r="M42" s="31"/>
    </row>
    <row r="43" spans="5:13" x14ac:dyDescent="0.3">
      <c r="E43" s="31"/>
      <c r="F43" s="31"/>
      <c r="G43" s="31"/>
      <c r="H43" s="31"/>
      <c r="I43" s="31"/>
      <c r="J43" s="31"/>
      <c r="K43" s="31"/>
      <c r="L43" s="31"/>
      <c r="M43" s="31"/>
    </row>
    <row r="44" spans="5:13" x14ac:dyDescent="0.3">
      <c r="E44" s="31"/>
      <c r="F44" s="31"/>
      <c r="G44" s="31"/>
      <c r="H44" s="31"/>
      <c r="I44" s="31"/>
      <c r="J44" s="31"/>
      <c r="K44" s="31"/>
      <c r="L44" s="31"/>
      <c r="M44" s="31"/>
    </row>
    <row r="45" spans="5:13" x14ac:dyDescent="0.3">
      <c r="E45" s="31"/>
      <c r="F45" s="31"/>
      <c r="G45" s="31"/>
      <c r="H45" s="31"/>
      <c r="I45" s="31"/>
      <c r="J45" s="31"/>
      <c r="K45" s="31"/>
      <c r="L45" s="31"/>
      <c r="M45" s="31"/>
    </row>
    <row r="46" spans="5:13" x14ac:dyDescent="0.3">
      <c r="E46" s="31"/>
      <c r="F46" s="31"/>
      <c r="G46" s="31"/>
      <c r="H46" s="31"/>
      <c r="I46" s="31"/>
      <c r="J46" s="31"/>
      <c r="K46" s="31"/>
      <c r="L46" s="31"/>
      <c r="M46" s="31"/>
    </row>
    <row r="47" spans="5:13" x14ac:dyDescent="0.3">
      <c r="E47" s="31"/>
      <c r="F47" s="31"/>
      <c r="G47" s="31"/>
      <c r="H47" s="31"/>
      <c r="I47" s="31"/>
      <c r="J47" s="31"/>
      <c r="K47" s="31"/>
      <c r="L47" s="31"/>
      <c r="M47" s="31"/>
    </row>
    <row r="48" spans="5:13" x14ac:dyDescent="0.3">
      <c r="E48" s="31"/>
      <c r="F48" s="31"/>
      <c r="G48" s="31"/>
      <c r="H48" s="31"/>
      <c r="I48" s="31"/>
      <c r="J48" s="31"/>
      <c r="K48" s="31"/>
      <c r="L48" s="31"/>
      <c r="M48" s="31"/>
    </row>
    <row r="49" spans="5:13" x14ac:dyDescent="0.3">
      <c r="E49" s="31"/>
      <c r="F49" s="31"/>
      <c r="G49" s="31"/>
      <c r="H49" s="31"/>
      <c r="I49" s="31"/>
      <c r="J49" s="31"/>
      <c r="K49" s="31"/>
      <c r="L49" s="31"/>
      <c r="M49" s="31"/>
    </row>
    <row r="50" spans="5:13" x14ac:dyDescent="0.3">
      <c r="E50" s="31"/>
      <c r="F50" s="31"/>
      <c r="G50" s="31"/>
      <c r="H50" s="31"/>
      <c r="I50" s="31"/>
      <c r="J50" s="31"/>
      <c r="K50" s="31"/>
      <c r="L50" s="31"/>
      <c r="M50" s="31"/>
    </row>
    <row r="51" spans="5:13" x14ac:dyDescent="0.3">
      <c r="E51" s="31"/>
      <c r="F51" s="31"/>
      <c r="G51" s="31"/>
      <c r="H51" s="31"/>
      <c r="I51" s="31"/>
      <c r="J51" s="31"/>
      <c r="K51" s="31"/>
      <c r="L51" s="31"/>
      <c r="M51" s="31"/>
    </row>
    <row r="52" spans="5:13" x14ac:dyDescent="0.3">
      <c r="E52" s="31"/>
      <c r="F52" s="31"/>
      <c r="G52" s="31"/>
      <c r="H52" s="31"/>
      <c r="I52" s="31"/>
      <c r="J52" s="31"/>
      <c r="K52" s="31"/>
      <c r="L52" s="31"/>
      <c r="M52" s="31"/>
    </row>
    <row r="53" spans="5:13" x14ac:dyDescent="0.3">
      <c r="E53" s="31"/>
      <c r="F53" s="31"/>
      <c r="G53" s="31"/>
      <c r="H53" s="31"/>
      <c r="I53" s="31"/>
      <c r="J53" s="31"/>
      <c r="K53" s="31"/>
      <c r="L53" s="31"/>
      <c r="M53" s="31"/>
    </row>
    <row r="54" spans="5:13" x14ac:dyDescent="0.3">
      <c r="E54" s="31"/>
      <c r="F54" s="31"/>
      <c r="G54" s="31"/>
      <c r="H54" s="31"/>
      <c r="I54" s="31"/>
      <c r="J54" s="31"/>
      <c r="K54" s="31"/>
      <c r="L54" s="31"/>
      <c r="M54" s="31"/>
    </row>
    <row r="55" spans="5:13" x14ac:dyDescent="0.3">
      <c r="E55" s="31"/>
      <c r="F55" s="31"/>
      <c r="G55" s="31"/>
      <c r="H55" s="31"/>
      <c r="I55" s="31"/>
      <c r="J55" s="31"/>
      <c r="K55" s="31"/>
      <c r="L55" s="31"/>
      <c r="M55" s="31"/>
    </row>
    <row r="56" spans="5:13" x14ac:dyDescent="0.3">
      <c r="E56" s="31"/>
      <c r="F56" s="31"/>
      <c r="G56" s="31"/>
      <c r="H56" s="31"/>
      <c r="I56" s="31"/>
      <c r="J56" s="31"/>
      <c r="K56" s="31"/>
      <c r="L56" s="31"/>
      <c r="M56" s="31"/>
    </row>
    <row r="57" spans="5:13" x14ac:dyDescent="0.3">
      <c r="E57" s="31"/>
      <c r="F57" s="31"/>
      <c r="G57" s="31"/>
      <c r="H57" s="31"/>
      <c r="I57" s="31"/>
      <c r="J57" s="31"/>
      <c r="K57" s="31"/>
      <c r="L57" s="31"/>
      <c r="M57" s="31"/>
    </row>
    <row r="58" spans="5:13" x14ac:dyDescent="0.3">
      <c r="E58" s="31"/>
      <c r="F58" s="31"/>
      <c r="G58" s="31"/>
      <c r="H58" s="31"/>
      <c r="I58" s="31"/>
      <c r="J58" s="31"/>
      <c r="K58" s="31"/>
      <c r="L58" s="31"/>
      <c r="M58" s="31"/>
    </row>
    <row r="59" spans="5:13" x14ac:dyDescent="0.3">
      <c r="E59" s="31"/>
      <c r="F59" s="31"/>
      <c r="G59" s="31"/>
      <c r="H59" s="31"/>
      <c r="I59" s="31"/>
      <c r="J59" s="31"/>
      <c r="K59" s="31"/>
      <c r="L59" s="31"/>
      <c r="M59" s="31"/>
    </row>
    <row r="60" spans="5:13" x14ac:dyDescent="0.3">
      <c r="E60" s="31"/>
      <c r="F60" s="31"/>
      <c r="G60" s="31"/>
      <c r="H60" s="31"/>
      <c r="I60" s="31"/>
      <c r="J60" s="31"/>
      <c r="K60" s="31"/>
      <c r="L60" s="31"/>
      <c r="M60" s="31"/>
    </row>
    <row r="61" spans="5:13" x14ac:dyDescent="0.3">
      <c r="E61" s="31"/>
      <c r="F61" s="31"/>
      <c r="G61" s="31"/>
      <c r="H61" s="31"/>
      <c r="I61" s="31"/>
      <c r="J61" s="31"/>
      <c r="K61" s="31"/>
      <c r="L61" s="31"/>
      <c r="M61" s="31"/>
    </row>
    <row r="62" spans="5:13" x14ac:dyDescent="0.3">
      <c r="E62" s="31"/>
      <c r="F62" s="31"/>
      <c r="G62" s="31"/>
      <c r="H62" s="31"/>
      <c r="I62" s="31"/>
      <c r="J62" s="31"/>
      <c r="K62" s="31"/>
      <c r="L62" s="31"/>
      <c r="M62" s="31"/>
    </row>
    <row r="63" spans="5:13" x14ac:dyDescent="0.3">
      <c r="E63" s="31"/>
      <c r="F63" s="31"/>
      <c r="G63" s="31"/>
      <c r="H63" s="31"/>
      <c r="I63" s="31"/>
      <c r="J63" s="31"/>
      <c r="K63" s="31"/>
      <c r="L63" s="31"/>
      <c r="M63" s="31"/>
    </row>
    <row r="64" spans="5:13" x14ac:dyDescent="0.3">
      <c r="E64" s="31"/>
      <c r="F64" s="31"/>
      <c r="G64" s="31"/>
      <c r="H64" s="31"/>
      <c r="I64" s="31"/>
      <c r="J64" s="31"/>
      <c r="K64" s="31"/>
      <c r="L64" s="31"/>
      <c r="M64" s="31"/>
    </row>
    <row r="65" spans="5:13" x14ac:dyDescent="0.3">
      <c r="E65" s="31"/>
      <c r="F65" s="31"/>
      <c r="G65" s="31"/>
      <c r="H65" s="31"/>
      <c r="I65" s="31"/>
      <c r="J65" s="31"/>
      <c r="K65" s="31"/>
      <c r="L65" s="31"/>
      <c r="M65" s="31"/>
    </row>
    <row r="66" spans="5:13" x14ac:dyDescent="0.3">
      <c r="E66" s="31"/>
      <c r="F66" s="31"/>
      <c r="G66" s="31"/>
      <c r="H66" s="31"/>
      <c r="I66" s="31"/>
      <c r="J66" s="31"/>
      <c r="K66" s="31"/>
      <c r="L66" s="31"/>
      <c r="M66" s="31"/>
    </row>
    <row r="67" spans="5:13" x14ac:dyDescent="0.3">
      <c r="E67" s="31"/>
      <c r="F67" s="31"/>
      <c r="G67" s="31"/>
      <c r="H67" s="31"/>
      <c r="I67" s="31"/>
      <c r="J67" s="31"/>
      <c r="K67" s="31"/>
      <c r="L67" s="31"/>
      <c r="M67" s="31"/>
    </row>
    <row r="68" spans="5:13" x14ac:dyDescent="0.3">
      <c r="E68" s="31"/>
      <c r="F68" s="31"/>
      <c r="G68" s="31"/>
      <c r="H68" s="31"/>
      <c r="I68" s="31"/>
      <c r="J68" s="31"/>
      <c r="K68" s="31"/>
      <c r="L68" s="31"/>
      <c r="M68" s="31"/>
    </row>
    <row r="69" spans="5:13" x14ac:dyDescent="0.3">
      <c r="E69" s="31"/>
      <c r="F69" s="31"/>
      <c r="G69" s="31"/>
      <c r="H69" s="31"/>
      <c r="I69" s="31"/>
      <c r="J69" s="31"/>
      <c r="K69" s="31"/>
      <c r="L69" s="31"/>
      <c r="M69" s="31"/>
    </row>
    <row r="70" spans="5:13" x14ac:dyDescent="0.3">
      <c r="E70" s="31"/>
      <c r="F70" s="31"/>
      <c r="G70" s="31"/>
      <c r="H70" s="31"/>
      <c r="I70" s="31"/>
      <c r="J70" s="31"/>
      <c r="K70" s="31"/>
      <c r="L70" s="31"/>
      <c r="M70" s="31"/>
    </row>
    <row r="71" spans="5:13" x14ac:dyDescent="0.3">
      <c r="E71" s="31"/>
      <c r="F71" s="31"/>
      <c r="G71" s="31"/>
      <c r="H71" s="31"/>
      <c r="I71" s="31"/>
      <c r="J71" s="31"/>
      <c r="K71" s="31"/>
      <c r="L71" s="31"/>
      <c r="M71" s="31"/>
    </row>
    <row r="72" spans="5:13" x14ac:dyDescent="0.3">
      <c r="E72" s="31"/>
      <c r="F72" s="31"/>
      <c r="G72" s="31"/>
      <c r="H72" s="31"/>
      <c r="I72" s="31"/>
      <c r="J72" s="31"/>
      <c r="K72" s="31"/>
      <c r="L72" s="31"/>
      <c r="M72" s="31"/>
    </row>
    <row r="73" spans="5:13" x14ac:dyDescent="0.3">
      <c r="E73" s="31"/>
      <c r="F73" s="31"/>
      <c r="G73" s="31"/>
      <c r="H73" s="31"/>
      <c r="I73" s="31"/>
      <c r="J73" s="31"/>
      <c r="K73" s="31"/>
      <c r="L73" s="31"/>
      <c r="M73" s="31"/>
    </row>
  </sheetData>
  <autoFilter ref="A5:O5" xr:uid="{00000000-0009-0000-0000-000008000000}"/>
  <mergeCells count="1">
    <mergeCell ref="A1:O2"/>
  </mergeCells>
  <conditionalFormatting sqref="A6:O12">
    <cfRule type="expression" dxfId="1" priority="2">
      <formula>MOD(ROW(),2)=1</formula>
    </cfRule>
  </conditionalFormatting>
  <conditionalFormatting sqref="A14:O20">
    <cfRule type="expression" dxfId="0" priority="1">
      <formula>MOD(ROW(),2)=1</formula>
    </cfRule>
  </conditionalFormatting>
  <pageMargins left="0.70866141732283472" right="0.70866141732283472" top="1.0236220472440944" bottom="0.74803149606299213" header="0.23622047244094491" footer="0.31496062992125984"/>
  <pageSetup scale="64" firstPageNumber="59" fitToHeight="0" orientation="landscape" useFirstPageNumber="1" r:id="rId1"/>
  <headerFooter>
    <oddHeader>&amp;R&amp;G</oddHeader>
    <oddFooter>&amp;R&amp;10&amp;K01+034Page &amp;P</oddFooter>
  </headerFooter>
  <legacyDrawingHF r:id="rId2"/>
</worksheet>
</file>

<file path=docMetadata/LabelInfo.xml><?xml version="1.0" encoding="utf-8"?>
<clbl:labelList xmlns:clbl="http://schemas.microsoft.com/office/2020/mipLabelMetadata">
  <clbl:label id="{8c5da41f-3928-4395-82b5-eb0cbb406897}" enabled="0" method="" siteId="{8c5da41f-3928-4395-82b5-eb0cbb4068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notes</vt:lpstr>
      <vt:lpstr>female</vt:lpstr>
      <vt:lpstr>male</vt:lpstr>
      <vt:lpstr>gender total</vt:lpstr>
      <vt:lpstr>territory</vt:lpstr>
      <vt:lpstr>med-rehab</vt:lpstr>
      <vt:lpstr>injury</vt:lpstr>
      <vt:lpstr>occupation</vt:lpstr>
      <vt:lpstr>expense range</vt:lpstr>
      <vt:lpstr>'expense range'!Print_Area</vt:lpstr>
      <vt:lpstr>female!Print_Area</vt:lpstr>
      <vt:lpstr>'gender total'!Print_Area</vt:lpstr>
      <vt:lpstr>injury!Print_Area</vt:lpstr>
      <vt:lpstr>'med-rehab'!Print_Area</vt:lpstr>
      <vt:lpstr>occupation!Print_Area</vt:lpstr>
      <vt:lpstr>territory!Print_Area</vt:lpstr>
      <vt:lpstr>female!Print_Titles</vt:lpstr>
      <vt:lpstr>'gender total'!Print_Titles</vt:lpstr>
      <vt:lpstr>injury!Print_Titles</vt:lpstr>
      <vt:lpstr>male!Print_Titles</vt:lpstr>
      <vt:lpstr>'med-rehab'!Print_Titles</vt:lpstr>
      <vt:lpstr>occupation!Print_Titles</vt:lpstr>
      <vt:lpstr>territory!Print_Titles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2026-08-12T19:10:24Z</dcterms:modified>
</cp:coreProperties>
</file>