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Ex1.xml" ContentType="application/vnd.ms-office.chartex+xml"/>
  <Override PartName="/xl/charts/style2.xml" ContentType="application/vnd.ms-office.chartstyle+xml"/>
  <Override PartName="/xl/charts/colors2.xml" ContentType="application/vnd.ms-office.chartcolorstyle+xml"/>
  <Override PartName="/xl/charts/chartEx2.xml" ContentType="application/vnd.ms-office.chartex+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stafffiles.campus.uvt.nl\files\home\home03\goossens\Documents\2021\MRE\"/>
    </mc:Choice>
  </mc:AlternateContent>
  <xr:revisionPtr revIDLastSave="0" documentId="8_{EBD87895-C7FD-4AF6-8426-7C8FF3BE87A5}" xr6:coauthVersionLast="47" xr6:coauthVersionMax="47" xr10:uidLastSave="{00000000-0000-0000-0000-000000000000}"/>
  <workbookProtection lockStructure="1"/>
  <bookViews>
    <workbookView xWindow="-120" yWindow="-120" windowWidth="29040" windowHeight="15840" activeTab="1" xr2:uid="{678B006A-9ED8-4B8B-9FCD-ED3D4DE47F3C}"/>
  </bookViews>
  <sheets>
    <sheet name="Voorblad" sheetId="20" r:id="rId1"/>
    <sheet name="Dashboard" sheetId="8" r:id="rId2"/>
    <sheet name="DCF 15 jaar" sheetId="11" r:id="rId3"/>
    <sheet name="DCF 30 jaar" sheetId="6" r:id="rId4"/>
    <sheet name="Input" sheetId="3" r:id="rId5"/>
    <sheet name="Nibud LTI-rekenblad" sheetId="13" r:id="rId6"/>
    <sheet name="nietAOW" sheetId="14" state="hidden" r:id="rId7"/>
    <sheet name="welAOW" sheetId="15" state="hidden" r:id="rId8"/>
    <sheet name="box3 nietAOW" sheetId="16" state="hidden" r:id="rId9"/>
    <sheet name="box3 welAOW" sheetId="17" state="hidden" r:id="rId10"/>
    <sheet name="overige parameters" sheetId="18" state="hidden" r:id="rId11"/>
    <sheet name="onderhoud en energie" sheetId="19" state="hidden" r:id="rId12"/>
  </sheets>
  <definedNames>
    <definedName name="_xlchart.v5.0" hidden="1">Dashboard!$B$25:$B$29</definedName>
    <definedName name="_xlchart.v5.1" hidden="1">Dashboard!$C$25:$C$29</definedName>
    <definedName name="_xlchart.v5.2" hidden="1">Dashboard!$J$28:$J$31</definedName>
    <definedName name="_xlchart.v5.3" hidden="1">Dashboard!$K$28:$K$31</definedName>
    <definedName name="_xlnm.Print_Area" localSheetId="8">'box3 nietAOW'!$A$1:$AO$69</definedName>
    <definedName name="_xlnm.Print_Area" localSheetId="9">'box3 welAOW'!$A$1:$AO$55</definedName>
    <definedName name="_xlnm.Print_Area" localSheetId="5">'Nibud LTI-rekenblad'!$A$1:$I$14</definedName>
    <definedName name="_xlnm.Print_Area" localSheetId="10">'overige parameters'!$B$2:$H$10</definedName>
    <definedName name="_xlnm.Print_Area" localSheetId="7">welAOW!$A$1:$AO$77</definedName>
    <definedName name="rente_per_maand" localSheetId="9">'Nibud LTI-rekenblad'!#REF!</definedName>
    <definedName name="rente_per_maand">'Nibud LTI-rekenblad'!#REF!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4" i="3" l="1"/>
  <c r="C9" i="8"/>
  <c r="K12" i="8"/>
  <c r="B117" i="3" l="1"/>
  <c r="C117" i="3" s="1"/>
  <c r="D117" i="3" s="1"/>
  <c r="E117" i="3" s="1"/>
  <c r="F117" i="3" s="1"/>
  <c r="G117" i="3" s="1"/>
  <c r="H12" i="8" l="1"/>
  <c r="C12" i="3"/>
  <c r="D12" i="3"/>
  <c r="E12" i="3"/>
  <c r="F12" i="3"/>
  <c r="C13" i="3"/>
  <c r="D13" i="3"/>
  <c r="E13" i="3"/>
  <c r="F13" i="3"/>
  <c r="C14" i="3"/>
  <c r="D14" i="3"/>
  <c r="E14" i="3"/>
  <c r="F14" i="3"/>
  <c r="C16" i="3"/>
  <c r="D16" i="3"/>
  <c r="E16" i="3"/>
  <c r="F16" i="3"/>
  <c r="C17" i="3"/>
  <c r="D17" i="3"/>
  <c r="E17" i="3"/>
  <c r="F17" i="3"/>
  <c r="C18" i="3"/>
  <c r="D18" i="3"/>
  <c r="E18" i="3"/>
  <c r="F18" i="3"/>
  <c r="B13" i="3"/>
  <c r="B14" i="3"/>
  <c r="B18" i="3"/>
  <c r="B17" i="3"/>
  <c r="B16" i="3"/>
  <c r="B12" i="3"/>
  <c r="C2" i="6"/>
  <c r="C86" i="6" s="1"/>
  <c r="C33" i="11"/>
  <c r="C32" i="11"/>
  <c r="C40" i="11" s="1"/>
  <c r="C16" i="11"/>
  <c r="C15" i="11"/>
  <c r="C14" i="11"/>
  <c r="C18" i="11" s="1"/>
  <c r="C33" i="6"/>
  <c r="C32" i="6"/>
  <c r="C44" i="6" s="1"/>
  <c r="C16" i="6"/>
  <c r="C15" i="6"/>
  <c r="C14" i="6"/>
  <c r="C18" i="6" s="1"/>
  <c r="A114" i="3"/>
  <c r="A113" i="3"/>
  <c r="A112" i="3"/>
  <c r="A111" i="3"/>
  <c r="A110" i="3"/>
  <c r="A109" i="3"/>
  <c r="A108" i="3"/>
  <c r="A106" i="3"/>
  <c r="A105" i="3"/>
  <c r="A104" i="3"/>
  <c r="A103" i="3"/>
  <c r="A102" i="3"/>
  <c r="A101" i="3"/>
  <c r="A100" i="3"/>
  <c r="A98" i="3"/>
  <c r="A97" i="3"/>
  <c r="A96" i="3"/>
  <c r="A95" i="3"/>
  <c r="A94" i="3"/>
  <c r="A93" i="3"/>
  <c r="A92" i="3"/>
  <c r="A90" i="3"/>
  <c r="A89" i="3"/>
  <c r="A88" i="3"/>
  <c r="A87" i="3"/>
  <c r="A86" i="3"/>
  <c r="A85" i="3"/>
  <c r="A84" i="3"/>
  <c r="A82" i="3"/>
  <c r="A81" i="3"/>
  <c r="A80" i="3"/>
  <c r="A79" i="3"/>
  <c r="A78" i="3"/>
  <c r="A77" i="3"/>
  <c r="A76" i="3"/>
  <c r="AJ94" i="6"/>
  <c r="AK94" i="6"/>
  <c r="AL94" i="6"/>
  <c r="AM94" i="6"/>
  <c r="AN94" i="6"/>
  <c r="AO94" i="6"/>
  <c r="AP94" i="6"/>
  <c r="AQ94" i="6"/>
  <c r="AR94" i="6"/>
  <c r="AS94" i="6"/>
  <c r="AT94" i="6"/>
  <c r="AU94" i="6"/>
  <c r="AV94" i="6"/>
  <c r="AW94" i="6"/>
  <c r="AX94" i="6"/>
  <c r="AY94" i="6"/>
  <c r="AZ94" i="6"/>
  <c r="BA94" i="6"/>
  <c r="BB94" i="6"/>
  <c r="BC94" i="6"/>
  <c r="BD94" i="6"/>
  <c r="BE94" i="6"/>
  <c r="BF94" i="6"/>
  <c r="BG94" i="6"/>
  <c r="BH94" i="6"/>
  <c r="BI94" i="6"/>
  <c r="BJ94" i="6"/>
  <c r="BK94" i="6"/>
  <c r="BL94" i="6"/>
  <c r="BM94" i="6"/>
  <c r="BN94" i="6"/>
  <c r="BO94" i="6"/>
  <c r="BP94" i="6"/>
  <c r="BQ94" i="6"/>
  <c r="BR94" i="6"/>
  <c r="BS94" i="6"/>
  <c r="BT94" i="6"/>
  <c r="BU94" i="6"/>
  <c r="BV94" i="6"/>
  <c r="BW94" i="6"/>
  <c r="BX94" i="6"/>
  <c r="BY94" i="6"/>
  <c r="BZ94" i="6"/>
  <c r="CA94" i="6"/>
  <c r="CB94" i="6"/>
  <c r="CC94" i="6"/>
  <c r="CD94" i="6"/>
  <c r="CE94" i="6"/>
  <c r="CF94" i="6"/>
  <c r="CG94" i="6"/>
  <c r="CH94" i="6"/>
  <c r="CI94" i="6"/>
  <c r="CJ94" i="6"/>
  <c r="CK94" i="6"/>
  <c r="CL94" i="6"/>
  <c r="CM94" i="6"/>
  <c r="CN94" i="6"/>
  <c r="CO94" i="6"/>
  <c r="CP94" i="6"/>
  <c r="CQ94" i="6"/>
  <c r="CR94" i="6"/>
  <c r="CS94" i="6"/>
  <c r="CT94" i="6"/>
  <c r="CU94" i="6"/>
  <c r="CV94" i="6"/>
  <c r="CW94" i="6"/>
  <c r="CX94" i="6"/>
  <c r="CY94" i="6"/>
  <c r="CZ94" i="6"/>
  <c r="DA94" i="6"/>
  <c r="DB94" i="6"/>
  <c r="DC94" i="6"/>
  <c r="DD94" i="6"/>
  <c r="DE94" i="6"/>
  <c r="DF94" i="6"/>
  <c r="DG94" i="6"/>
  <c r="DH94" i="6"/>
  <c r="DI94" i="6"/>
  <c r="DJ94" i="6"/>
  <c r="DK94" i="6"/>
  <c r="DL94" i="6"/>
  <c r="DM94" i="6"/>
  <c r="DN94" i="6"/>
  <c r="DO94" i="6"/>
  <c r="DP94" i="6"/>
  <c r="DQ94" i="6"/>
  <c r="DR94" i="6"/>
  <c r="DS94" i="6"/>
  <c r="DT94" i="6"/>
  <c r="DU94" i="6"/>
  <c r="DV94" i="6"/>
  <c r="DW94" i="6"/>
  <c r="DX94" i="6"/>
  <c r="DY94" i="6"/>
  <c r="DZ94" i="6"/>
  <c r="EA94" i="6"/>
  <c r="EB94" i="6"/>
  <c r="EC94" i="6"/>
  <c r="ED94" i="6"/>
  <c r="EE94" i="6"/>
  <c r="EF94" i="6"/>
  <c r="EG94" i="6"/>
  <c r="EH94" i="6"/>
  <c r="EI94" i="6"/>
  <c r="EJ94" i="6"/>
  <c r="EK94" i="6"/>
  <c r="EL94" i="6"/>
  <c r="EM94" i="6"/>
  <c r="EN94" i="6"/>
  <c r="EO94" i="6"/>
  <c r="EP94" i="6"/>
  <c r="EQ94" i="6"/>
  <c r="ER94" i="6"/>
  <c r="ES94" i="6"/>
  <c r="ET94" i="6"/>
  <c r="EU94" i="6"/>
  <c r="EV94" i="6"/>
  <c r="EW94" i="6"/>
  <c r="EX94" i="6"/>
  <c r="EY94" i="6"/>
  <c r="EZ94" i="6"/>
  <c r="FA94" i="6"/>
  <c r="FB94" i="6"/>
  <c r="FC94" i="6"/>
  <c r="FD94" i="6"/>
  <c r="FE94" i="6"/>
  <c r="FF94" i="6"/>
  <c r="FG94" i="6"/>
  <c r="FH94" i="6"/>
  <c r="FI94" i="6"/>
  <c r="FJ94" i="6"/>
  <c r="FK94" i="6"/>
  <c r="FL94" i="6"/>
  <c r="FM94" i="6"/>
  <c r="FN94" i="6"/>
  <c r="FO94" i="6"/>
  <c r="FP94" i="6"/>
  <c r="FQ94" i="6"/>
  <c r="FR94" i="6"/>
  <c r="FS94" i="6"/>
  <c r="FT94" i="6"/>
  <c r="FU94" i="6"/>
  <c r="FV94" i="6"/>
  <c r="FW94" i="6"/>
  <c r="FX94" i="6"/>
  <c r="FY94" i="6"/>
  <c r="FZ94" i="6"/>
  <c r="GA94" i="6"/>
  <c r="GB94" i="6"/>
  <c r="GC94" i="6"/>
  <c r="GD94" i="6"/>
  <c r="GE94" i="6"/>
  <c r="GF94" i="6"/>
  <c r="GG94" i="6"/>
  <c r="GH94" i="6"/>
  <c r="GI94" i="6"/>
  <c r="GJ94" i="6"/>
  <c r="GK94" i="6"/>
  <c r="GL94" i="6"/>
  <c r="GM94" i="6"/>
  <c r="GN94" i="6"/>
  <c r="GO94" i="6"/>
  <c r="GP94" i="6"/>
  <c r="GQ94" i="6"/>
  <c r="GR94" i="6"/>
  <c r="GS94" i="6"/>
  <c r="GT94" i="6"/>
  <c r="GU94" i="6"/>
  <c r="GV94" i="6"/>
  <c r="GW94" i="6"/>
  <c r="GX94" i="6"/>
  <c r="GY94" i="6"/>
  <c r="GZ94" i="6"/>
  <c r="HA94" i="6"/>
  <c r="HB94" i="6"/>
  <c r="HC94" i="6"/>
  <c r="HD94" i="6"/>
  <c r="HE94" i="6"/>
  <c r="HF94" i="6"/>
  <c r="HG94" i="6"/>
  <c r="HH94" i="6"/>
  <c r="HI94" i="6"/>
  <c r="HJ94" i="6"/>
  <c r="HK94" i="6"/>
  <c r="HL94" i="6"/>
  <c r="HM94" i="6"/>
  <c r="HN94" i="6"/>
  <c r="HO94" i="6"/>
  <c r="HP94" i="6"/>
  <c r="HQ94" i="6"/>
  <c r="HR94" i="6"/>
  <c r="HS94" i="6"/>
  <c r="HT94" i="6"/>
  <c r="HU94" i="6"/>
  <c r="HV94" i="6"/>
  <c r="HW94" i="6"/>
  <c r="HX94" i="6"/>
  <c r="HY94" i="6"/>
  <c r="HZ94" i="6"/>
  <c r="IA94" i="6"/>
  <c r="IB94" i="6"/>
  <c r="IC94" i="6"/>
  <c r="ID94" i="6"/>
  <c r="IE94" i="6"/>
  <c r="IF94" i="6"/>
  <c r="IG94" i="6"/>
  <c r="IH94" i="6"/>
  <c r="II94" i="6"/>
  <c r="IJ94" i="6"/>
  <c r="IK94" i="6"/>
  <c r="IL94" i="6"/>
  <c r="IM94" i="6"/>
  <c r="IN94" i="6"/>
  <c r="IO94" i="6"/>
  <c r="IP94" i="6"/>
  <c r="IQ94" i="6"/>
  <c r="IR94" i="6"/>
  <c r="IS94" i="6"/>
  <c r="IT94" i="6"/>
  <c r="IU94" i="6"/>
  <c r="IV94" i="6"/>
  <c r="IW94" i="6"/>
  <c r="IX94" i="6"/>
  <c r="IY94" i="6"/>
  <c r="IZ94" i="6"/>
  <c r="JA94" i="6"/>
  <c r="JB94" i="6"/>
  <c r="JC94" i="6"/>
  <c r="JD94" i="6"/>
  <c r="JE94" i="6"/>
  <c r="JF94" i="6"/>
  <c r="JG94" i="6"/>
  <c r="JH94" i="6"/>
  <c r="JI94" i="6"/>
  <c r="JJ94" i="6"/>
  <c r="JK94" i="6"/>
  <c r="JL94" i="6"/>
  <c r="JM94" i="6"/>
  <c r="JN94" i="6"/>
  <c r="JO94" i="6"/>
  <c r="JP94" i="6"/>
  <c r="JQ94" i="6"/>
  <c r="JR94" i="6"/>
  <c r="JS94" i="6"/>
  <c r="JT94" i="6"/>
  <c r="JU94" i="6"/>
  <c r="JV94" i="6"/>
  <c r="JW94" i="6"/>
  <c r="JX94" i="6"/>
  <c r="JY94" i="6"/>
  <c r="JZ94" i="6"/>
  <c r="KA94" i="6"/>
  <c r="KB94" i="6"/>
  <c r="KC94" i="6"/>
  <c r="KD94" i="6"/>
  <c r="KE94" i="6"/>
  <c r="KF94" i="6"/>
  <c r="KG94" i="6"/>
  <c r="KH94" i="6"/>
  <c r="KI94" i="6"/>
  <c r="KJ94" i="6"/>
  <c r="KK94" i="6"/>
  <c r="KL94" i="6"/>
  <c r="KM94" i="6"/>
  <c r="KN94" i="6"/>
  <c r="KO94" i="6"/>
  <c r="KP94" i="6"/>
  <c r="KQ94" i="6"/>
  <c r="KR94" i="6"/>
  <c r="KS94" i="6"/>
  <c r="KT94" i="6"/>
  <c r="KU94" i="6"/>
  <c r="KV94" i="6"/>
  <c r="KW94" i="6"/>
  <c r="KX94" i="6"/>
  <c r="KY94" i="6"/>
  <c r="KZ94" i="6"/>
  <c r="LA94" i="6"/>
  <c r="LB94" i="6"/>
  <c r="LC94" i="6"/>
  <c r="LD94" i="6"/>
  <c r="LE94" i="6"/>
  <c r="LF94" i="6"/>
  <c r="LG94" i="6"/>
  <c r="LH94" i="6"/>
  <c r="LI94" i="6"/>
  <c r="LJ94" i="6"/>
  <c r="LK94" i="6"/>
  <c r="LL94" i="6"/>
  <c r="LM94" i="6"/>
  <c r="LN94" i="6"/>
  <c r="LO94" i="6"/>
  <c r="LP94" i="6"/>
  <c r="LQ94" i="6"/>
  <c r="LR94" i="6"/>
  <c r="LS94" i="6"/>
  <c r="LT94" i="6"/>
  <c r="LU94" i="6"/>
  <c r="LV94" i="6"/>
  <c r="LW94" i="6"/>
  <c r="LX94" i="6"/>
  <c r="LY94" i="6"/>
  <c r="LZ94" i="6"/>
  <c r="MA94" i="6"/>
  <c r="MB94" i="6"/>
  <c r="MC94" i="6"/>
  <c r="MD94" i="6"/>
  <c r="ME94" i="6"/>
  <c r="MF94" i="6"/>
  <c r="MG94" i="6"/>
  <c r="MH94" i="6"/>
  <c r="MI94" i="6"/>
  <c r="MJ94" i="6"/>
  <c r="MK94" i="6"/>
  <c r="ML94" i="6"/>
  <c r="MM94" i="6"/>
  <c r="MN94" i="6"/>
  <c r="MO94" i="6"/>
  <c r="MP94" i="6"/>
  <c r="MQ94" i="6"/>
  <c r="MR94" i="6"/>
  <c r="MS94" i="6"/>
  <c r="MT94" i="6"/>
  <c r="MU94" i="6"/>
  <c r="MV94" i="6"/>
  <c r="MW94" i="6"/>
  <c r="MX94" i="6"/>
  <c r="MY94" i="6"/>
  <c r="MZ94" i="6"/>
  <c r="NA94" i="6"/>
  <c r="NB94" i="6"/>
  <c r="NC94" i="6"/>
  <c r="ND94" i="6"/>
  <c r="NE94" i="6"/>
  <c r="NF94" i="6"/>
  <c r="NG94" i="6"/>
  <c r="NH94" i="6"/>
  <c r="NI94" i="6"/>
  <c r="NJ94" i="6"/>
  <c r="NK94" i="6"/>
  <c r="NL94" i="6"/>
  <c r="NM94" i="6"/>
  <c r="NN94" i="6"/>
  <c r="NO94" i="6"/>
  <c r="NP94" i="6"/>
  <c r="NQ94" i="6"/>
  <c r="NR94" i="6"/>
  <c r="NS94" i="6"/>
  <c r="NT94" i="6"/>
  <c r="NU94" i="6"/>
  <c r="NV94" i="6"/>
  <c r="NW94" i="6"/>
  <c r="NX94" i="6"/>
  <c r="NY94" i="6"/>
  <c r="NZ94" i="6"/>
  <c r="OA94" i="6"/>
  <c r="OB94" i="6"/>
  <c r="OC94" i="6"/>
  <c r="OD94" i="6"/>
  <c r="OE94" i="6"/>
  <c r="OF94" i="6"/>
  <c r="OG94" i="6"/>
  <c r="OH94" i="6"/>
  <c r="OI94" i="6"/>
  <c r="OJ94" i="6"/>
  <c r="OK94" i="6"/>
  <c r="OL94" i="6"/>
  <c r="OM94" i="6"/>
  <c r="ON94" i="6"/>
  <c r="OO94" i="6"/>
  <c r="OP94" i="6"/>
  <c r="OQ94" i="6"/>
  <c r="OR94" i="6"/>
  <c r="OS94" i="6"/>
  <c r="OT94" i="6"/>
  <c r="OU94" i="6"/>
  <c r="OV94" i="6"/>
  <c r="OW94" i="6"/>
  <c r="OX94" i="6"/>
  <c r="OY94" i="6"/>
  <c r="OZ94" i="6"/>
  <c r="PA94" i="6"/>
  <c r="PB94" i="6"/>
  <c r="PC94" i="6"/>
  <c r="PD94" i="6"/>
  <c r="PE94" i="6"/>
  <c r="PF94" i="6"/>
  <c r="PG94" i="6"/>
  <c r="PH94" i="6"/>
  <c r="PI94" i="6"/>
  <c r="PJ94" i="6"/>
  <c r="PK94" i="6"/>
  <c r="PL94" i="6"/>
  <c r="PM94" i="6"/>
  <c r="PN94" i="6"/>
  <c r="PO94" i="6"/>
  <c r="PP94" i="6"/>
  <c r="PQ94" i="6"/>
  <c r="PR94" i="6"/>
  <c r="PS94" i="6"/>
  <c r="PT94" i="6"/>
  <c r="PU94" i="6"/>
  <c r="PV94" i="6"/>
  <c r="PW94" i="6"/>
  <c r="PX94" i="6"/>
  <c r="PY94" i="6"/>
  <c r="PZ94" i="6"/>
  <c r="QA94" i="6"/>
  <c r="QB94" i="6"/>
  <c r="QC94" i="6"/>
  <c r="QD94" i="6"/>
  <c r="QE94" i="6"/>
  <c r="QF94" i="6"/>
  <c r="QG94" i="6"/>
  <c r="QH94" i="6"/>
  <c r="QI94" i="6"/>
  <c r="QJ94" i="6"/>
  <c r="QK94" i="6"/>
  <c r="QL94" i="6"/>
  <c r="QM94" i="6"/>
  <c r="QN94" i="6"/>
  <c r="QO94" i="6"/>
  <c r="QP94" i="6"/>
  <c r="QQ94" i="6"/>
  <c r="QR94" i="6"/>
  <c r="QS94" i="6"/>
  <c r="QT94" i="6"/>
  <c r="QU94" i="6"/>
  <c r="QV94" i="6"/>
  <c r="QW94" i="6"/>
  <c r="QX94" i="6"/>
  <c r="QY94" i="6"/>
  <c r="QZ94" i="6"/>
  <c r="RA94" i="6"/>
  <c r="RB94" i="6"/>
  <c r="RC94" i="6"/>
  <c r="RD94" i="6"/>
  <c r="RE94" i="6"/>
  <c r="RF94" i="6"/>
  <c r="RG94" i="6"/>
  <c r="RH94" i="6"/>
  <c r="RI94" i="6"/>
  <c r="RJ94" i="6"/>
  <c r="RK94" i="6"/>
  <c r="RL94" i="6"/>
  <c r="RM94" i="6"/>
  <c r="RN94" i="6"/>
  <c r="RO94" i="6"/>
  <c r="RP94" i="6"/>
  <c r="RQ94" i="6"/>
  <c r="RR94" i="6"/>
  <c r="RS94" i="6"/>
  <c r="RT94" i="6"/>
  <c r="RU94" i="6"/>
  <c r="RV94" i="6"/>
  <c r="RW94" i="6"/>
  <c r="RX94" i="6"/>
  <c r="RY94" i="6"/>
  <c r="RZ94" i="6"/>
  <c r="SA94" i="6"/>
  <c r="SB94" i="6"/>
  <c r="SC94" i="6"/>
  <c r="SD94" i="6"/>
  <c r="SE94" i="6"/>
  <c r="SF94" i="6"/>
  <c r="SG94" i="6"/>
  <c r="SH94" i="6"/>
  <c r="SI94" i="6"/>
  <c r="SJ94" i="6"/>
  <c r="SK94" i="6"/>
  <c r="SL94" i="6"/>
  <c r="SM94" i="6"/>
  <c r="SN94" i="6"/>
  <c r="SO94" i="6"/>
  <c r="SP94" i="6"/>
  <c r="SQ94" i="6"/>
  <c r="SR94" i="6"/>
  <c r="SS94" i="6"/>
  <c r="ST94" i="6"/>
  <c r="SU94" i="6"/>
  <c r="SV94" i="6"/>
  <c r="SW94" i="6"/>
  <c r="SX94" i="6"/>
  <c r="SY94" i="6"/>
  <c r="SZ94" i="6"/>
  <c r="TA94" i="6"/>
  <c r="TB94" i="6"/>
  <c r="TC94" i="6"/>
  <c r="TD94" i="6"/>
  <c r="TE94" i="6"/>
  <c r="TF94" i="6"/>
  <c r="TG94" i="6"/>
  <c r="TH94" i="6"/>
  <c r="TI94" i="6"/>
  <c r="TJ94" i="6"/>
  <c r="TK94" i="6"/>
  <c r="TL94" i="6"/>
  <c r="TM94" i="6"/>
  <c r="TN94" i="6"/>
  <c r="TO94" i="6"/>
  <c r="TP94" i="6"/>
  <c r="TQ94" i="6"/>
  <c r="TR94" i="6"/>
  <c r="TS94" i="6"/>
  <c r="TT94" i="6"/>
  <c r="TU94" i="6"/>
  <c r="TV94" i="6"/>
  <c r="TW94" i="6"/>
  <c r="TX94" i="6"/>
  <c r="TY94" i="6"/>
  <c r="TZ94" i="6"/>
  <c r="UA94" i="6"/>
  <c r="UB94" i="6"/>
  <c r="UC94" i="6"/>
  <c r="UD94" i="6"/>
  <c r="UE94" i="6"/>
  <c r="UF94" i="6"/>
  <c r="UG94" i="6"/>
  <c r="UH94" i="6"/>
  <c r="UI94" i="6"/>
  <c r="UJ94" i="6"/>
  <c r="UK94" i="6"/>
  <c r="UL94" i="6"/>
  <c r="UM94" i="6"/>
  <c r="UN94" i="6"/>
  <c r="UO94" i="6"/>
  <c r="UP94" i="6"/>
  <c r="UQ94" i="6"/>
  <c r="UR94" i="6"/>
  <c r="US94" i="6"/>
  <c r="UT94" i="6"/>
  <c r="UU94" i="6"/>
  <c r="UV94" i="6"/>
  <c r="UW94" i="6"/>
  <c r="UX94" i="6"/>
  <c r="UY94" i="6"/>
  <c r="UZ94" i="6"/>
  <c r="VA94" i="6"/>
  <c r="VB94" i="6"/>
  <c r="VC94" i="6"/>
  <c r="VD94" i="6"/>
  <c r="VE94" i="6"/>
  <c r="VF94" i="6"/>
  <c r="VG94" i="6"/>
  <c r="VH94" i="6"/>
  <c r="VI94" i="6"/>
  <c r="VJ94" i="6"/>
  <c r="VK94" i="6"/>
  <c r="VL94" i="6"/>
  <c r="VM94" i="6"/>
  <c r="VN94" i="6"/>
  <c r="VO94" i="6"/>
  <c r="VP94" i="6"/>
  <c r="VQ94" i="6"/>
  <c r="VR94" i="6"/>
  <c r="VS94" i="6"/>
  <c r="VT94" i="6"/>
  <c r="VU94" i="6"/>
  <c r="VV94" i="6"/>
  <c r="VW94" i="6"/>
  <c r="VX94" i="6"/>
  <c r="VY94" i="6"/>
  <c r="VZ94" i="6"/>
  <c r="WA94" i="6"/>
  <c r="WB94" i="6"/>
  <c r="WC94" i="6"/>
  <c r="WD94" i="6"/>
  <c r="WE94" i="6"/>
  <c r="WF94" i="6"/>
  <c r="WG94" i="6"/>
  <c r="WH94" i="6"/>
  <c r="WI94" i="6"/>
  <c r="WJ94" i="6"/>
  <c r="WK94" i="6"/>
  <c r="WL94" i="6"/>
  <c r="WM94" i="6"/>
  <c r="WN94" i="6"/>
  <c r="WO94" i="6"/>
  <c r="WP94" i="6"/>
  <c r="WQ94" i="6"/>
  <c r="WR94" i="6"/>
  <c r="WS94" i="6"/>
  <c r="WT94" i="6"/>
  <c r="WU94" i="6"/>
  <c r="WV94" i="6"/>
  <c r="WW94" i="6"/>
  <c r="WX94" i="6"/>
  <c r="WY94" i="6"/>
  <c r="WZ94" i="6"/>
  <c r="XA94" i="6"/>
  <c r="XB94" i="6"/>
  <c r="XC94" i="6"/>
  <c r="XD94" i="6"/>
  <c r="XE94" i="6"/>
  <c r="XF94" i="6"/>
  <c r="XG94" i="6"/>
  <c r="XH94" i="6"/>
  <c r="XI94" i="6"/>
  <c r="XJ94" i="6"/>
  <c r="XK94" i="6"/>
  <c r="XL94" i="6"/>
  <c r="XM94" i="6"/>
  <c r="XN94" i="6"/>
  <c r="XO94" i="6"/>
  <c r="XP94" i="6"/>
  <c r="XQ94" i="6"/>
  <c r="XR94" i="6"/>
  <c r="XS94" i="6"/>
  <c r="XT94" i="6"/>
  <c r="XU94" i="6"/>
  <c r="XV94" i="6"/>
  <c r="XW94" i="6"/>
  <c r="XX94" i="6"/>
  <c r="XY94" i="6"/>
  <c r="XZ94" i="6"/>
  <c r="YA94" i="6"/>
  <c r="YB94" i="6"/>
  <c r="YC94" i="6"/>
  <c r="YD94" i="6"/>
  <c r="YE94" i="6"/>
  <c r="YF94" i="6"/>
  <c r="YG94" i="6"/>
  <c r="YH94" i="6"/>
  <c r="YI94" i="6"/>
  <c r="YJ94" i="6"/>
  <c r="YK94" i="6"/>
  <c r="YL94" i="6"/>
  <c r="YM94" i="6"/>
  <c r="YN94" i="6"/>
  <c r="YO94" i="6"/>
  <c r="YP94" i="6"/>
  <c r="YQ94" i="6"/>
  <c r="YR94" i="6"/>
  <c r="YS94" i="6"/>
  <c r="YT94" i="6"/>
  <c r="YU94" i="6"/>
  <c r="YV94" i="6"/>
  <c r="YW94" i="6"/>
  <c r="YX94" i="6"/>
  <c r="YY94" i="6"/>
  <c r="YZ94" i="6"/>
  <c r="ZA94" i="6"/>
  <c r="ZB94" i="6"/>
  <c r="ZC94" i="6"/>
  <c r="ZD94" i="6"/>
  <c r="ZE94" i="6"/>
  <c r="ZF94" i="6"/>
  <c r="ZG94" i="6"/>
  <c r="ZH94" i="6"/>
  <c r="ZI94" i="6"/>
  <c r="ZJ94" i="6"/>
  <c r="ZK94" i="6"/>
  <c r="ZL94" i="6"/>
  <c r="ZM94" i="6"/>
  <c r="ZN94" i="6"/>
  <c r="ZO94" i="6"/>
  <c r="ZP94" i="6"/>
  <c r="ZQ94" i="6"/>
  <c r="ZR94" i="6"/>
  <c r="ZS94" i="6"/>
  <c r="ZT94" i="6"/>
  <c r="ZU94" i="6"/>
  <c r="ZV94" i="6"/>
  <c r="ZW94" i="6"/>
  <c r="ZX94" i="6"/>
  <c r="ZY94" i="6"/>
  <c r="ZZ94" i="6"/>
  <c r="AAA94" i="6"/>
  <c r="AAB94" i="6"/>
  <c r="AAC94" i="6"/>
  <c r="AAD94" i="6"/>
  <c r="AAE94" i="6"/>
  <c r="AAF94" i="6"/>
  <c r="AAG94" i="6"/>
  <c r="AAH94" i="6"/>
  <c r="AAI94" i="6"/>
  <c r="AAJ94" i="6"/>
  <c r="AAK94" i="6"/>
  <c r="AAL94" i="6"/>
  <c r="AAM94" i="6"/>
  <c r="AAN94" i="6"/>
  <c r="AAO94" i="6"/>
  <c r="AAP94" i="6"/>
  <c r="AAQ94" i="6"/>
  <c r="AAR94" i="6"/>
  <c r="AAS94" i="6"/>
  <c r="AAT94" i="6"/>
  <c r="AAU94" i="6"/>
  <c r="AAV94" i="6"/>
  <c r="AAW94" i="6"/>
  <c r="AAX94" i="6"/>
  <c r="AAY94" i="6"/>
  <c r="AAZ94" i="6"/>
  <c r="ABA94" i="6"/>
  <c r="ABB94" i="6"/>
  <c r="ABC94" i="6"/>
  <c r="ABD94" i="6"/>
  <c r="ABE94" i="6"/>
  <c r="ABF94" i="6"/>
  <c r="ABG94" i="6"/>
  <c r="ABH94" i="6"/>
  <c r="ABI94" i="6"/>
  <c r="ABJ94" i="6"/>
  <c r="ABK94" i="6"/>
  <c r="ABL94" i="6"/>
  <c r="ABM94" i="6"/>
  <c r="ABN94" i="6"/>
  <c r="ABO94" i="6"/>
  <c r="ABP94" i="6"/>
  <c r="ABQ94" i="6"/>
  <c r="ABR94" i="6"/>
  <c r="ABS94" i="6"/>
  <c r="ABT94" i="6"/>
  <c r="ABU94" i="6"/>
  <c r="ABV94" i="6"/>
  <c r="ABW94" i="6"/>
  <c r="ABX94" i="6"/>
  <c r="ABY94" i="6"/>
  <c r="ABZ94" i="6"/>
  <c r="ACA94" i="6"/>
  <c r="ACB94" i="6"/>
  <c r="ACC94" i="6"/>
  <c r="ACD94" i="6"/>
  <c r="ACE94" i="6"/>
  <c r="ACF94" i="6"/>
  <c r="ACG94" i="6"/>
  <c r="ACH94" i="6"/>
  <c r="ACI94" i="6"/>
  <c r="ACJ94" i="6"/>
  <c r="ACK94" i="6"/>
  <c r="ACL94" i="6"/>
  <c r="ACM94" i="6"/>
  <c r="ACN94" i="6"/>
  <c r="ACO94" i="6"/>
  <c r="ACP94" i="6"/>
  <c r="ACQ94" i="6"/>
  <c r="ACR94" i="6"/>
  <c r="ACS94" i="6"/>
  <c r="ACT94" i="6"/>
  <c r="ACU94" i="6"/>
  <c r="ACV94" i="6"/>
  <c r="ACW94" i="6"/>
  <c r="ACX94" i="6"/>
  <c r="ACY94" i="6"/>
  <c r="ACZ94" i="6"/>
  <c r="ADA94" i="6"/>
  <c r="ADB94" i="6"/>
  <c r="ADC94" i="6"/>
  <c r="ADD94" i="6"/>
  <c r="ADE94" i="6"/>
  <c r="ADF94" i="6"/>
  <c r="ADG94" i="6"/>
  <c r="ADH94" i="6"/>
  <c r="ADI94" i="6"/>
  <c r="ADJ94" i="6"/>
  <c r="ADK94" i="6"/>
  <c r="ADL94" i="6"/>
  <c r="ADM94" i="6"/>
  <c r="ADN94" i="6"/>
  <c r="ADO94" i="6"/>
  <c r="ADP94" i="6"/>
  <c r="ADQ94" i="6"/>
  <c r="ADR94" i="6"/>
  <c r="ADS94" i="6"/>
  <c r="ADT94" i="6"/>
  <c r="ADU94" i="6"/>
  <c r="ADV94" i="6"/>
  <c r="ADW94" i="6"/>
  <c r="ADX94" i="6"/>
  <c r="ADY94" i="6"/>
  <c r="ADZ94" i="6"/>
  <c r="AEA94" i="6"/>
  <c r="AEB94" i="6"/>
  <c r="AEC94" i="6"/>
  <c r="AED94" i="6"/>
  <c r="AEE94" i="6"/>
  <c r="AEF94" i="6"/>
  <c r="AEG94" i="6"/>
  <c r="AEH94" i="6"/>
  <c r="AEI94" i="6"/>
  <c r="AEJ94" i="6"/>
  <c r="AEK94" i="6"/>
  <c r="AEL94" i="6"/>
  <c r="AEM94" i="6"/>
  <c r="AEN94" i="6"/>
  <c r="AEO94" i="6"/>
  <c r="AEP94" i="6"/>
  <c r="AEQ94" i="6"/>
  <c r="AER94" i="6"/>
  <c r="AES94" i="6"/>
  <c r="AET94" i="6"/>
  <c r="AEU94" i="6"/>
  <c r="AEV94" i="6"/>
  <c r="AEW94" i="6"/>
  <c r="AEX94" i="6"/>
  <c r="AEY94" i="6"/>
  <c r="AEZ94" i="6"/>
  <c r="AFA94" i="6"/>
  <c r="AFB94" i="6"/>
  <c r="AFC94" i="6"/>
  <c r="AFD94" i="6"/>
  <c r="AFE94" i="6"/>
  <c r="AFF94" i="6"/>
  <c r="AFG94" i="6"/>
  <c r="AFH94" i="6"/>
  <c r="AFI94" i="6"/>
  <c r="AFJ94" i="6"/>
  <c r="AFK94" i="6"/>
  <c r="AFL94" i="6"/>
  <c r="AFM94" i="6"/>
  <c r="AFN94" i="6"/>
  <c r="AFO94" i="6"/>
  <c r="AFP94" i="6"/>
  <c r="AFQ94" i="6"/>
  <c r="AFR94" i="6"/>
  <c r="AFS94" i="6"/>
  <c r="AFT94" i="6"/>
  <c r="AFU94" i="6"/>
  <c r="AFV94" i="6"/>
  <c r="AFW94" i="6"/>
  <c r="AFX94" i="6"/>
  <c r="AFY94" i="6"/>
  <c r="AFZ94" i="6"/>
  <c r="AGA94" i="6"/>
  <c r="AGB94" i="6"/>
  <c r="AGC94" i="6"/>
  <c r="AGD94" i="6"/>
  <c r="AGE94" i="6"/>
  <c r="AGF94" i="6"/>
  <c r="AGG94" i="6"/>
  <c r="AGH94" i="6"/>
  <c r="AGI94" i="6"/>
  <c r="AGJ94" i="6"/>
  <c r="AGK94" i="6"/>
  <c r="AGL94" i="6"/>
  <c r="AGM94" i="6"/>
  <c r="AGN94" i="6"/>
  <c r="AGO94" i="6"/>
  <c r="AGP94" i="6"/>
  <c r="AGQ94" i="6"/>
  <c r="AGR94" i="6"/>
  <c r="AGS94" i="6"/>
  <c r="AGT94" i="6"/>
  <c r="AGU94" i="6"/>
  <c r="AGV94" i="6"/>
  <c r="AGW94" i="6"/>
  <c r="AGX94" i="6"/>
  <c r="AGY94" i="6"/>
  <c r="AGZ94" i="6"/>
  <c r="AHA94" i="6"/>
  <c r="AHB94" i="6"/>
  <c r="AHC94" i="6"/>
  <c r="AHD94" i="6"/>
  <c r="AHE94" i="6"/>
  <c r="AHF94" i="6"/>
  <c r="AHG94" i="6"/>
  <c r="AHH94" i="6"/>
  <c r="AHI94" i="6"/>
  <c r="AHJ94" i="6"/>
  <c r="AHK94" i="6"/>
  <c r="AHL94" i="6"/>
  <c r="AHM94" i="6"/>
  <c r="AHN94" i="6"/>
  <c r="AHO94" i="6"/>
  <c r="AHP94" i="6"/>
  <c r="AHQ94" i="6"/>
  <c r="AHR94" i="6"/>
  <c r="AHS94" i="6"/>
  <c r="AHT94" i="6"/>
  <c r="AHU94" i="6"/>
  <c r="AHV94" i="6"/>
  <c r="AHW94" i="6"/>
  <c r="AHX94" i="6"/>
  <c r="AHY94" i="6"/>
  <c r="AHZ94" i="6"/>
  <c r="AIA94" i="6"/>
  <c r="AIB94" i="6"/>
  <c r="AIC94" i="6"/>
  <c r="AID94" i="6"/>
  <c r="AIE94" i="6"/>
  <c r="AIF94" i="6"/>
  <c r="AIG94" i="6"/>
  <c r="AIH94" i="6"/>
  <c r="AII94" i="6"/>
  <c r="AIJ94" i="6"/>
  <c r="AIK94" i="6"/>
  <c r="AIL94" i="6"/>
  <c r="AIM94" i="6"/>
  <c r="AIN94" i="6"/>
  <c r="AIO94" i="6"/>
  <c r="AIP94" i="6"/>
  <c r="AIQ94" i="6"/>
  <c r="AIR94" i="6"/>
  <c r="AIS94" i="6"/>
  <c r="AIT94" i="6"/>
  <c r="AIU94" i="6"/>
  <c r="AIV94" i="6"/>
  <c r="AIW94" i="6"/>
  <c r="AIX94" i="6"/>
  <c r="AIY94" i="6"/>
  <c r="AIZ94" i="6"/>
  <c r="AJA94" i="6"/>
  <c r="AJB94" i="6"/>
  <c r="AJC94" i="6"/>
  <c r="AJD94" i="6"/>
  <c r="AJE94" i="6"/>
  <c r="AJF94" i="6"/>
  <c r="AJG94" i="6"/>
  <c r="AJH94" i="6"/>
  <c r="AJI94" i="6"/>
  <c r="AJJ94" i="6"/>
  <c r="AJK94" i="6"/>
  <c r="AJL94" i="6"/>
  <c r="AJM94" i="6"/>
  <c r="AJN94" i="6"/>
  <c r="AJO94" i="6"/>
  <c r="AJP94" i="6"/>
  <c r="AJQ94" i="6"/>
  <c r="AJR94" i="6"/>
  <c r="AJS94" i="6"/>
  <c r="AJT94" i="6"/>
  <c r="AJU94" i="6"/>
  <c r="AJV94" i="6"/>
  <c r="AJW94" i="6"/>
  <c r="AJX94" i="6"/>
  <c r="AJY94" i="6"/>
  <c r="AJZ94" i="6"/>
  <c r="AKA94" i="6"/>
  <c r="AKB94" i="6"/>
  <c r="AKC94" i="6"/>
  <c r="AKD94" i="6"/>
  <c r="AKE94" i="6"/>
  <c r="AKF94" i="6"/>
  <c r="AKG94" i="6"/>
  <c r="AKH94" i="6"/>
  <c r="AKI94" i="6"/>
  <c r="AKJ94" i="6"/>
  <c r="AKK94" i="6"/>
  <c r="AKL94" i="6"/>
  <c r="AKM94" i="6"/>
  <c r="AKN94" i="6"/>
  <c r="AKO94" i="6"/>
  <c r="AKP94" i="6"/>
  <c r="AKQ94" i="6"/>
  <c r="AKR94" i="6"/>
  <c r="AKS94" i="6"/>
  <c r="AKT94" i="6"/>
  <c r="AKU94" i="6"/>
  <c r="AKV94" i="6"/>
  <c r="AKW94" i="6"/>
  <c r="AKX94" i="6"/>
  <c r="AKY94" i="6"/>
  <c r="AKZ94" i="6"/>
  <c r="ALA94" i="6"/>
  <c r="ALB94" i="6"/>
  <c r="ALC94" i="6"/>
  <c r="ALD94" i="6"/>
  <c r="ALE94" i="6"/>
  <c r="ALF94" i="6"/>
  <c r="ALG94" i="6"/>
  <c r="ALH94" i="6"/>
  <c r="ALI94" i="6"/>
  <c r="ALJ94" i="6"/>
  <c r="ALK94" i="6"/>
  <c r="ALL94" i="6"/>
  <c r="ALM94" i="6"/>
  <c r="ALN94" i="6"/>
  <c r="ALO94" i="6"/>
  <c r="ALP94" i="6"/>
  <c r="ALQ94" i="6"/>
  <c r="ALR94" i="6"/>
  <c r="ALS94" i="6"/>
  <c r="ALT94" i="6"/>
  <c r="ALU94" i="6"/>
  <c r="ALV94" i="6"/>
  <c r="ALW94" i="6"/>
  <c r="ALX94" i="6"/>
  <c r="ALY94" i="6"/>
  <c r="ALZ94" i="6"/>
  <c r="AMA94" i="6"/>
  <c r="AMB94" i="6"/>
  <c r="AMC94" i="6"/>
  <c r="AMD94" i="6"/>
  <c r="AME94" i="6"/>
  <c r="AMF94" i="6"/>
  <c r="AMG94" i="6"/>
  <c r="AMH94" i="6"/>
  <c r="AMI94" i="6"/>
  <c r="AMJ94" i="6"/>
  <c r="AMK94" i="6"/>
  <c r="AML94" i="6"/>
  <c r="AMM94" i="6"/>
  <c r="AMN94" i="6"/>
  <c r="AMO94" i="6"/>
  <c r="AMP94" i="6"/>
  <c r="AMQ94" i="6"/>
  <c r="AMR94" i="6"/>
  <c r="AMS94" i="6"/>
  <c r="AMT94" i="6"/>
  <c r="AMU94" i="6"/>
  <c r="AMV94" i="6"/>
  <c r="AMW94" i="6"/>
  <c r="AMX94" i="6"/>
  <c r="AMY94" i="6"/>
  <c r="AMZ94" i="6"/>
  <c r="ANA94" i="6"/>
  <c r="ANB94" i="6"/>
  <c r="ANC94" i="6"/>
  <c r="AND94" i="6"/>
  <c r="ANE94" i="6"/>
  <c r="ANF94" i="6"/>
  <c r="ANG94" i="6"/>
  <c r="ANH94" i="6"/>
  <c r="ANI94" i="6"/>
  <c r="ANJ94" i="6"/>
  <c r="ANK94" i="6"/>
  <c r="ANL94" i="6"/>
  <c r="ANM94" i="6"/>
  <c r="ANN94" i="6"/>
  <c r="ANO94" i="6"/>
  <c r="ANP94" i="6"/>
  <c r="ANQ94" i="6"/>
  <c r="ANR94" i="6"/>
  <c r="ANS94" i="6"/>
  <c r="ANT94" i="6"/>
  <c r="ANU94" i="6"/>
  <c r="ANV94" i="6"/>
  <c r="ANW94" i="6"/>
  <c r="ANX94" i="6"/>
  <c r="ANY94" i="6"/>
  <c r="ANZ94" i="6"/>
  <c r="AOA94" i="6"/>
  <c r="AOB94" i="6"/>
  <c r="AOC94" i="6"/>
  <c r="AOD94" i="6"/>
  <c r="AOE94" i="6"/>
  <c r="AOF94" i="6"/>
  <c r="AOG94" i="6"/>
  <c r="AOH94" i="6"/>
  <c r="AOI94" i="6"/>
  <c r="AOJ94" i="6"/>
  <c r="AOK94" i="6"/>
  <c r="AOL94" i="6"/>
  <c r="AOM94" i="6"/>
  <c r="AON94" i="6"/>
  <c r="AOO94" i="6"/>
  <c r="AOP94" i="6"/>
  <c r="AOQ94" i="6"/>
  <c r="AOR94" i="6"/>
  <c r="AOS94" i="6"/>
  <c r="AOT94" i="6"/>
  <c r="AOU94" i="6"/>
  <c r="AOV94" i="6"/>
  <c r="AOW94" i="6"/>
  <c r="AOX94" i="6"/>
  <c r="AOY94" i="6"/>
  <c r="AOZ94" i="6"/>
  <c r="APA94" i="6"/>
  <c r="APB94" i="6"/>
  <c r="APC94" i="6"/>
  <c r="APD94" i="6"/>
  <c r="APE94" i="6"/>
  <c r="APF94" i="6"/>
  <c r="APG94" i="6"/>
  <c r="APH94" i="6"/>
  <c r="API94" i="6"/>
  <c r="APJ94" i="6"/>
  <c r="APK94" i="6"/>
  <c r="APL94" i="6"/>
  <c r="APM94" i="6"/>
  <c r="APN94" i="6"/>
  <c r="APO94" i="6"/>
  <c r="APP94" i="6"/>
  <c r="APQ94" i="6"/>
  <c r="APR94" i="6"/>
  <c r="APS94" i="6"/>
  <c r="APT94" i="6"/>
  <c r="APU94" i="6"/>
  <c r="APV94" i="6"/>
  <c r="APW94" i="6"/>
  <c r="APX94" i="6"/>
  <c r="APY94" i="6"/>
  <c r="APZ94" i="6"/>
  <c r="AQA94" i="6"/>
  <c r="AQB94" i="6"/>
  <c r="AQC94" i="6"/>
  <c r="AQD94" i="6"/>
  <c r="AQE94" i="6"/>
  <c r="AQF94" i="6"/>
  <c r="AQG94" i="6"/>
  <c r="AQH94" i="6"/>
  <c r="AQI94" i="6"/>
  <c r="AQJ94" i="6"/>
  <c r="AQK94" i="6"/>
  <c r="AQL94" i="6"/>
  <c r="AQM94" i="6"/>
  <c r="AQN94" i="6"/>
  <c r="AQO94" i="6"/>
  <c r="AQP94" i="6"/>
  <c r="AQQ94" i="6"/>
  <c r="AQR94" i="6"/>
  <c r="AQS94" i="6"/>
  <c r="AQT94" i="6"/>
  <c r="AQU94" i="6"/>
  <c r="AQV94" i="6"/>
  <c r="AQW94" i="6"/>
  <c r="AQX94" i="6"/>
  <c r="AQY94" i="6"/>
  <c r="AQZ94" i="6"/>
  <c r="ARA94" i="6"/>
  <c r="ARB94" i="6"/>
  <c r="ARC94" i="6"/>
  <c r="ARD94" i="6"/>
  <c r="ARE94" i="6"/>
  <c r="ARF94" i="6"/>
  <c r="ARG94" i="6"/>
  <c r="ARH94" i="6"/>
  <c r="ARI94" i="6"/>
  <c r="ARJ94" i="6"/>
  <c r="ARK94" i="6"/>
  <c r="ARL94" i="6"/>
  <c r="ARM94" i="6"/>
  <c r="ARN94" i="6"/>
  <c r="ARO94" i="6"/>
  <c r="ARP94" i="6"/>
  <c r="ARQ94" i="6"/>
  <c r="ARR94" i="6"/>
  <c r="ARS94" i="6"/>
  <c r="ART94" i="6"/>
  <c r="ARU94" i="6"/>
  <c r="ARV94" i="6"/>
  <c r="ARW94" i="6"/>
  <c r="ARX94" i="6"/>
  <c r="ARY94" i="6"/>
  <c r="ARZ94" i="6"/>
  <c r="ASA94" i="6"/>
  <c r="ASB94" i="6"/>
  <c r="ASC94" i="6"/>
  <c r="ASD94" i="6"/>
  <c r="ASE94" i="6"/>
  <c r="ASF94" i="6"/>
  <c r="ASG94" i="6"/>
  <c r="ASH94" i="6"/>
  <c r="ASI94" i="6"/>
  <c r="ASJ94" i="6"/>
  <c r="ASK94" i="6"/>
  <c r="ASL94" i="6"/>
  <c r="ASM94" i="6"/>
  <c r="ASN94" i="6"/>
  <c r="ASO94" i="6"/>
  <c r="ASP94" i="6"/>
  <c r="ASQ94" i="6"/>
  <c r="ASR94" i="6"/>
  <c r="ASS94" i="6"/>
  <c r="AST94" i="6"/>
  <c r="ASU94" i="6"/>
  <c r="ASV94" i="6"/>
  <c r="ASW94" i="6"/>
  <c r="ASX94" i="6"/>
  <c r="ASY94" i="6"/>
  <c r="ASZ94" i="6"/>
  <c r="ATA94" i="6"/>
  <c r="ATB94" i="6"/>
  <c r="ATC94" i="6"/>
  <c r="ATD94" i="6"/>
  <c r="ATE94" i="6"/>
  <c r="ATF94" i="6"/>
  <c r="ATG94" i="6"/>
  <c r="ATH94" i="6"/>
  <c r="ATI94" i="6"/>
  <c r="ATJ94" i="6"/>
  <c r="ATK94" i="6"/>
  <c r="ATL94" i="6"/>
  <c r="ATM94" i="6"/>
  <c r="ATN94" i="6"/>
  <c r="ATO94" i="6"/>
  <c r="ATP94" i="6"/>
  <c r="ATQ94" i="6"/>
  <c r="ATR94" i="6"/>
  <c r="ATS94" i="6"/>
  <c r="ATT94" i="6"/>
  <c r="ATU94" i="6"/>
  <c r="ATV94" i="6"/>
  <c r="ATW94" i="6"/>
  <c r="ATX94" i="6"/>
  <c r="ATY94" i="6"/>
  <c r="ATZ94" i="6"/>
  <c r="AUA94" i="6"/>
  <c r="AUB94" i="6"/>
  <c r="AUC94" i="6"/>
  <c r="AUD94" i="6"/>
  <c r="AUE94" i="6"/>
  <c r="AUF94" i="6"/>
  <c r="AUG94" i="6"/>
  <c r="AUH94" i="6"/>
  <c r="AUI94" i="6"/>
  <c r="AUJ94" i="6"/>
  <c r="AUK94" i="6"/>
  <c r="AUL94" i="6"/>
  <c r="AUM94" i="6"/>
  <c r="AUN94" i="6"/>
  <c r="AUO94" i="6"/>
  <c r="AUP94" i="6"/>
  <c r="AUQ94" i="6"/>
  <c r="AUR94" i="6"/>
  <c r="AUS94" i="6"/>
  <c r="AUT94" i="6"/>
  <c r="AUU94" i="6"/>
  <c r="AUV94" i="6"/>
  <c r="AUW94" i="6"/>
  <c r="AUX94" i="6"/>
  <c r="AUY94" i="6"/>
  <c r="AUZ94" i="6"/>
  <c r="AVA94" i="6"/>
  <c r="AVB94" i="6"/>
  <c r="AVC94" i="6"/>
  <c r="AVD94" i="6"/>
  <c r="AVE94" i="6"/>
  <c r="AVF94" i="6"/>
  <c r="AVG94" i="6"/>
  <c r="AVH94" i="6"/>
  <c r="AVI94" i="6"/>
  <c r="AVJ94" i="6"/>
  <c r="AVK94" i="6"/>
  <c r="AVL94" i="6"/>
  <c r="AVM94" i="6"/>
  <c r="AVN94" i="6"/>
  <c r="AVO94" i="6"/>
  <c r="AVP94" i="6"/>
  <c r="AVQ94" i="6"/>
  <c r="AVR94" i="6"/>
  <c r="AVS94" i="6"/>
  <c r="AVT94" i="6"/>
  <c r="AVU94" i="6"/>
  <c r="AVV94" i="6"/>
  <c r="AVW94" i="6"/>
  <c r="AVX94" i="6"/>
  <c r="AVY94" i="6"/>
  <c r="AVZ94" i="6"/>
  <c r="AWA94" i="6"/>
  <c r="AWB94" i="6"/>
  <c r="AWC94" i="6"/>
  <c r="AWD94" i="6"/>
  <c r="AWE94" i="6"/>
  <c r="AWF94" i="6"/>
  <c r="AWG94" i="6"/>
  <c r="AWH94" i="6"/>
  <c r="AWI94" i="6"/>
  <c r="AWJ94" i="6"/>
  <c r="AWK94" i="6"/>
  <c r="AWL94" i="6"/>
  <c r="AWM94" i="6"/>
  <c r="AWN94" i="6"/>
  <c r="AWO94" i="6"/>
  <c r="AWP94" i="6"/>
  <c r="AWQ94" i="6"/>
  <c r="AWR94" i="6"/>
  <c r="AWS94" i="6"/>
  <c r="AWT94" i="6"/>
  <c r="AWU94" i="6"/>
  <c r="AWV94" i="6"/>
  <c r="AWW94" i="6"/>
  <c r="AWX94" i="6"/>
  <c r="AWY94" i="6"/>
  <c r="AWZ94" i="6"/>
  <c r="AXA94" i="6"/>
  <c r="AXB94" i="6"/>
  <c r="AXC94" i="6"/>
  <c r="AXD94" i="6"/>
  <c r="AXE94" i="6"/>
  <c r="AXF94" i="6"/>
  <c r="AXG94" i="6"/>
  <c r="AXH94" i="6"/>
  <c r="AXI94" i="6"/>
  <c r="AXJ94" i="6"/>
  <c r="AXK94" i="6"/>
  <c r="AXL94" i="6"/>
  <c r="AXM94" i="6"/>
  <c r="AXN94" i="6"/>
  <c r="AXO94" i="6"/>
  <c r="AXP94" i="6"/>
  <c r="AXQ94" i="6"/>
  <c r="AXR94" i="6"/>
  <c r="AXS94" i="6"/>
  <c r="AXT94" i="6"/>
  <c r="AXU94" i="6"/>
  <c r="AXV94" i="6"/>
  <c r="AXW94" i="6"/>
  <c r="AXX94" i="6"/>
  <c r="AXY94" i="6"/>
  <c r="AXZ94" i="6"/>
  <c r="AYA94" i="6"/>
  <c r="AYB94" i="6"/>
  <c r="AYC94" i="6"/>
  <c r="AYD94" i="6"/>
  <c r="AYE94" i="6"/>
  <c r="AYF94" i="6"/>
  <c r="AYG94" i="6"/>
  <c r="AYH94" i="6"/>
  <c r="AYI94" i="6"/>
  <c r="AYJ94" i="6"/>
  <c r="AYK94" i="6"/>
  <c r="AYL94" i="6"/>
  <c r="AYM94" i="6"/>
  <c r="AYN94" i="6"/>
  <c r="AYO94" i="6"/>
  <c r="AYP94" i="6"/>
  <c r="AYQ94" i="6"/>
  <c r="AYR94" i="6"/>
  <c r="AYS94" i="6"/>
  <c r="AYT94" i="6"/>
  <c r="AYU94" i="6"/>
  <c r="AYV94" i="6"/>
  <c r="AYW94" i="6"/>
  <c r="AYX94" i="6"/>
  <c r="AYY94" i="6"/>
  <c r="AYZ94" i="6"/>
  <c r="AZA94" i="6"/>
  <c r="AZB94" i="6"/>
  <c r="AZC94" i="6"/>
  <c r="AZD94" i="6"/>
  <c r="AZE94" i="6"/>
  <c r="AZF94" i="6"/>
  <c r="AZG94" i="6"/>
  <c r="AZH94" i="6"/>
  <c r="AZI94" i="6"/>
  <c r="AZJ94" i="6"/>
  <c r="AZK94" i="6"/>
  <c r="AZL94" i="6"/>
  <c r="AZM94" i="6"/>
  <c r="AZN94" i="6"/>
  <c r="AZO94" i="6"/>
  <c r="AZP94" i="6"/>
  <c r="AZQ94" i="6"/>
  <c r="AZR94" i="6"/>
  <c r="AZS94" i="6"/>
  <c r="AZT94" i="6"/>
  <c r="AZU94" i="6"/>
  <c r="AZV94" i="6"/>
  <c r="AZW94" i="6"/>
  <c r="AZX94" i="6"/>
  <c r="AZY94" i="6"/>
  <c r="AZZ94" i="6"/>
  <c r="BAA94" i="6"/>
  <c r="BAB94" i="6"/>
  <c r="BAC94" i="6"/>
  <c r="BAD94" i="6"/>
  <c r="BAE94" i="6"/>
  <c r="BAF94" i="6"/>
  <c r="BAG94" i="6"/>
  <c r="BAH94" i="6"/>
  <c r="BAI94" i="6"/>
  <c r="BAJ94" i="6"/>
  <c r="BAK94" i="6"/>
  <c r="BAL94" i="6"/>
  <c r="BAM94" i="6"/>
  <c r="BAN94" i="6"/>
  <c r="BAO94" i="6"/>
  <c r="BAP94" i="6"/>
  <c r="BAQ94" i="6"/>
  <c r="BAR94" i="6"/>
  <c r="BAS94" i="6"/>
  <c r="BAT94" i="6"/>
  <c r="BAU94" i="6"/>
  <c r="BAV94" i="6"/>
  <c r="BAW94" i="6"/>
  <c r="BAX94" i="6"/>
  <c r="BAY94" i="6"/>
  <c r="BAZ94" i="6"/>
  <c r="BBA94" i="6"/>
  <c r="BBB94" i="6"/>
  <c r="BBC94" i="6"/>
  <c r="BBD94" i="6"/>
  <c r="BBE94" i="6"/>
  <c r="BBF94" i="6"/>
  <c r="BBG94" i="6"/>
  <c r="BBH94" i="6"/>
  <c r="BBI94" i="6"/>
  <c r="BBJ94" i="6"/>
  <c r="BBK94" i="6"/>
  <c r="BBL94" i="6"/>
  <c r="BBM94" i="6"/>
  <c r="BBN94" i="6"/>
  <c r="BBO94" i="6"/>
  <c r="BBP94" i="6"/>
  <c r="BBQ94" i="6"/>
  <c r="BBR94" i="6"/>
  <c r="BBS94" i="6"/>
  <c r="BBT94" i="6"/>
  <c r="BBU94" i="6"/>
  <c r="BBV94" i="6"/>
  <c r="BBW94" i="6"/>
  <c r="BBX94" i="6"/>
  <c r="BBY94" i="6"/>
  <c r="BBZ94" i="6"/>
  <c r="BCA94" i="6"/>
  <c r="BCB94" i="6"/>
  <c r="BCC94" i="6"/>
  <c r="BCD94" i="6"/>
  <c r="BCE94" i="6"/>
  <c r="BCF94" i="6"/>
  <c r="BCG94" i="6"/>
  <c r="BCH94" i="6"/>
  <c r="BCI94" i="6"/>
  <c r="BCJ94" i="6"/>
  <c r="BCK94" i="6"/>
  <c r="BCL94" i="6"/>
  <c r="BCM94" i="6"/>
  <c r="BCN94" i="6"/>
  <c r="BCO94" i="6"/>
  <c r="BCP94" i="6"/>
  <c r="BCQ94" i="6"/>
  <c r="BCR94" i="6"/>
  <c r="BCS94" i="6"/>
  <c r="BCT94" i="6"/>
  <c r="BCU94" i="6"/>
  <c r="BCV94" i="6"/>
  <c r="BCW94" i="6"/>
  <c r="BCX94" i="6"/>
  <c r="BCY94" i="6"/>
  <c r="BCZ94" i="6"/>
  <c r="BDA94" i="6"/>
  <c r="BDB94" i="6"/>
  <c r="BDC94" i="6"/>
  <c r="BDD94" i="6"/>
  <c r="BDE94" i="6"/>
  <c r="BDF94" i="6"/>
  <c r="BDG94" i="6"/>
  <c r="BDH94" i="6"/>
  <c r="BDI94" i="6"/>
  <c r="BDJ94" i="6"/>
  <c r="BDK94" i="6"/>
  <c r="BDL94" i="6"/>
  <c r="BDM94" i="6"/>
  <c r="BDN94" i="6"/>
  <c r="BDO94" i="6"/>
  <c r="BDP94" i="6"/>
  <c r="BDQ94" i="6"/>
  <c r="BDR94" i="6"/>
  <c r="BDS94" i="6"/>
  <c r="BDT94" i="6"/>
  <c r="BDU94" i="6"/>
  <c r="BDV94" i="6"/>
  <c r="BDW94" i="6"/>
  <c r="BDX94" i="6"/>
  <c r="BDY94" i="6"/>
  <c r="BDZ94" i="6"/>
  <c r="BEA94" i="6"/>
  <c r="BEB94" i="6"/>
  <c r="BEC94" i="6"/>
  <c r="BED94" i="6"/>
  <c r="BEE94" i="6"/>
  <c r="BEF94" i="6"/>
  <c r="BEG94" i="6"/>
  <c r="BEH94" i="6"/>
  <c r="BEI94" i="6"/>
  <c r="BEJ94" i="6"/>
  <c r="BEK94" i="6"/>
  <c r="BEL94" i="6"/>
  <c r="BEM94" i="6"/>
  <c r="BEN94" i="6"/>
  <c r="BEO94" i="6"/>
  <c r="BEP94" i="6"/>
  <c r="BEQ94" i="6"/>
  <c r="BER94" i="6"/>
  <c r="BES94" i="6"/>
  <c r="BET94" i="6"/>
  <c r="BEU94" i="6"/>
  <c r="BEV94" i="6"/>
  <c r="BEW94" i="6"/>
  <c r="BEX94" i="6"/>
  <c r="BEY94" i="6"/>
  <c r="BEZ94" i="6"/>
  <c r="BFA94" i="6"/>
  <c r="BFB94" i="6"/>
  <c r="BFC94" i="6"/>
  <c r="BFD94" i="6"/>
  <c r="BFE94" i="6"/>
  <c r="BFF94" i="6"/>
  <c r="BFG94" i="6"/>
  <c r="BFH94" i="6"/>
  <c r="BFI94" i="6"/>
  <c r="BFJ94" i="6"/>
  <c r="BFK94" i="6"/>
  <c r="BFL94" i="6"/>
  <c r="BFM94" i="6"/>
  <c r="BFN94" i="6"/>
  <c r="BFO94" i="6"/>
  <c r="BFP94" i="6"/>
  <c r="BFQ94" i="6"/>
  <c r="BFR94" i="6"/>
  <c r="BFS94" i="6"/>
  <c r="BFT94" i="6"/>
  <c r="BFU94" i="6"/>
  <c r="BFV94" i="6"/>
  <c r="BFW94" i="6"/>
  <c r="BFX94" i="6"/>
  <c r="BFY94" i="6"/>
  <c r="BFZ94" i="6"/>
  <c r="BGA94" i="6"/>
  <c r="BGB94" i="6"/>
  <c r="BGC94" i="6"/>
  <c r="BGD94" i="6"/>
  <c r="BGE94" i="6"/>
  <c r="BGF94" i="6"/>
  <c r="BGG94" i="6"/>
  <c r="BGH94" i="6"/>
  <c r="BGI94" i="6"/>
  <c r="BGJ94" i="6"/>
  <c r="BGK94" i="6"/>
  <c r="BGL94" i="6"/>
  <c r="BGM94" i="6"/>
  <c r="BGN94" i="6"/>
  <c r="BGO94" i="6"/>
  <c r="BGP94" i="6"/>
  <c r="BGQ94" i="6"/>
  <c r="BGR94" i="6"/>
  <c r="BGS94" i="6"/>
  <c r="BGT94" i="6"/>
  <c r="BGU94" i="6"/>
  <c r="BGV94" i="6"/>
  <c r="BGW94" i="6"/>
  <c r="BGX94" i="6"/>
  <c r="BGY94" i="6"/>
  <c r="BGZ94" i="6"/>
  <c r="BHA94" i="6"/>
  <c r="BHB94" i="6"/>
  <c r="BHC94" i="6"/>
  <c r="BHD94" i="6"/>
  <c r="BHE94" i="6"/>
  <c r="BHF94" i="6"/>
  <c r="BHG94" i="6"/>
  <c r="BHH94" i="6"/>
  <c r="BHI94" i="6"/>
  <c r="BHJ94" i="6"/>
  <c r="BHK94" i="6"/>
  <c r="BHL94" i="6"/>
  <c r="BHM94" i="6"/>
  <c r="BHN94" i="6"/>
  <c r="BHO94" i="6"/>
  <c r="BHP94" i="6"/>
  <c r="BHQ94" i="6"/>
  <c r="BHR94" i="6"/>
  <c r="BHS94" i="6"/>
  <c r="BHT94" i="6"/>
  <c r="BHU94" i="6"/>
  <c r="BHV94" i="6"/>
  <c r="BHW94" i="6"/>
  <c r="BHX94" i="6"/>
  <c r="BHY94" i="6"/>
  <c r="BHZ94" i="6"/>
  <c r="BIA94" i="6"/>
  <c r="BIB94" i="6"/>
  <c r="BIC94" i="6"/>
  <c r="BID94" i="6"/>
  <c r="BIE94" i="6"/>
  <c r="BIF94" i="6"/>
  <c r="BIG94" i="6"/>
  <c r="BIH94" i="6"/>
  <c r="BII94" i="6"/>
  <c r="BIJ94" i="6"/>
  <c r="BIK94" i="6"/>
  <c r="BIL94" i="6"/>
  <c r="BIM94" i="6"/>
  <c r="BIN94" i="6"/>
  <c r="BIO94" i="6"/>
  <c r="BIP94" i="6"/>
  <c r="BIQ94" i="6"/>
  <c r="BIR94" i="6"/>
  <c r="BIS94" i="6"/>
  <c r="BIT94" i="6"/>
  <c r="BIU94" i="6"/>
  <c r="BIV94" i="6"/>
  <c r="BIW94" i="6"/>
  <c r="BIX94" i="6"/>
  <c r="BIY94" i="6"/>
  <c r="BIZ94" i="6"/>
  <c r="BJA94" i="6"/>
  <c r="BJB94" i="6"/>
  <c r="BJC94" i="6"/>
  <c r="BJD94" i="6"/>
  <c r="BJE94" i="6"/>
  <c r="BJF94" i="6"/>
  <c r="BJG94" i="6"/>
  <c r="BJH94" i="6"/>
  <c r="BJI94" i="6"/>
  <c r="BJJ94" i="6"/>
  <c r="BJK94" i="6"/>
  <c r="BJL94" i="6"/>
  <c r="BJM94" i="6"/>
  <c r="BJN94" i="6"/>
  <c r="BJO94" i="6"/>
  <c r="BJP94" i="6"/>
  <c r="BJQ94" i="6"/>
  <c r="BJR94" i="6"/>
  <c r="BJS94" i="6"/>
  <c r="BJT94" i="6"/>
  <c r="BJU94" i="6"/>
  <c r="BJV94" i="6"/>
  <c r="BJW94" i="6"/>
  <c r="BJX94" i="6"/>
  <c r="BJY94" i="6"/>
  <c r="BJZ94" i="6"/>
  <c r="BKA94" i="6"/>
  <c r="BKB94" i="6"/>
  <c r="BKC94" i="6"/>
  <c r="BKD94" i="6"/>
  <c r="BKE94" i="6"/>
  <c r="BKF94" i="6"/>
  <c r="BKG94" i="6"/>
  <c r="BKH94" i="6"/>
  <c r="BKI94" i="6"/>
  <c r="BKJ94" i="6"/>
  <c r="BKK94" i="6"/>
  <c r="BKL94" i="6"/>
  <c r="BKM94" i="6"/>
  <c r="BKN94" i="6"/>
  <c r="BKO94" i="6"/>
  <c r="BKP94" i="6"/>
  <c r="BKQ94" i="6"/>
  <c r="BKR94" i="6"/>
  <c r="BKS94" i="6"/>
  <c r="BKT94" i="6"/>
  <c r="BKU94" i="6"/>
  <c r="BKV94" i="6"/>
  <c r="BKW94" i="6"/>
  <c r="BKX94" i="6"/>
  <c r="BKY94" i="6"/>
  <c r="BKZ94" i="6"/>
  <c r="BLA94" i="6"/>
  <c r="BLB94" i="6"/>
  <c r="BLC94" i="6"/>
  <c r="BLD94" i="6"/>
  <c r="BLE94" i="6"/>
  <c r="BLF94" i="6"/>
  <c r="BLG94" i="6"/>
  <c r="BLH94" i="6"/>
  <c r="BLI94" i="6"/>
  <c r="BLJ94" i="6"/>
  <c r="BLK94" i="6"/>
  <c r="BLL94" i="6"/>
  <c r="BLM94" i="6"/>
  <c r="BLN94" i="6"/>
  <c r="BLO94" i="6"/>
  <c r="BLP94" i="6"/>
  <c r="BLQ94" i="6"/>
  <c r="BLR94" i="6"/>
  <c r="BLS94" i="6"/>
  <c r="BLT94" i="6"/>
  <c r="BLU94" i="6"/>
  <c r="BLV94" i="6"/>
  <c r="BLW94" i="6"/>
  <c r="BLX94" i="6"/>
  <c r="BLY94" i="6"/>
  <c r="BLZ94" i="6"/>
  <c r="BMA94" i="6"/>
  <c r="BMB94" i="6"/>
  <c r="BMC94" i="6"/>
  <c r="BMD94" i="6"/>
  <c r="BME94" i="6"/>
  <c r="BMF94" i="6"/>
  <c r="BMG94" i="6"/>
  <c r="BMH94" i="6"/>
  <c r="BMI94" i="6"/>
  <c r="BMJ94" i="6"/>
  <c r="BMK94" i="6"/>
  <c r="BML94" i="6"/>
  <c r="BMM94" i="6"/>
  <c r="BMN94" i="6"/>
  <c r="BMO94" i="6"/>
  <c r="BMP94" i="6"/>
  <c r="BMQ94" i="6"/>
  <c r="BMR94" i="6"/>
  <c r="BMS94" i="6"/>
  <c r="BMT94" i="6"/>
  <c r="BMU94" i="6"/>
  <c r="BMV94" i="6"/>
  <c r="BMW94" i="6"/>
  <c r="BMX94" i="6"/>
  <c r="BMY94" i="6"/>
  <c r="BMZ94" i="6"/>
  <c r="BNA94" i="6"/>
  <c r="BNB94" i="6"/>
  <c r="BNC94" i="6"/>
  <c r="BND94" i="6"/>
  <c r="BNE94" i="6"/>
  <c r="BNF94" i="6"/>
  <c r="BNG94" i="6"/>
  <c r="BNH94" i="6"/>
  <c r="BNI94" i="6"/>
  <c r="BNJ94" i="6"/>
  <c r="BNK94" i="6"/>
  <c r="BNL94" i="6"/>
  <c r="BNM94" i="6"/>
  <c r="BNN94" i="6"/>
  <c r="BNO94" i="6"/>
  <c r="BNP94" i="6"/>
  <c r="BNQ94" i="6"/>
  <c r="BNR94" i="6"/>
  <c r="BNS94" i="6"/>
  <c r="BNT94" i="6"/>
  <c r="BNU94" i="6"/>
  <c r="BNV94" i="6"/>
  <c r="BNW94" i="6"/>
  <c r="BNX94" i="6"/>
  <c r="BNY94" i="6"/>
  <c r="BNZ94" i="6"/>
  <c r="BOA94" i="6"/>
  <c r="BOB94" i="6"/>
  <c r="BOC94" i="6"/>
  <c r="BOD94" i="6"/>
  <c r="BOE94" i="6"/>
  <c r="BOF94" i="6"/>
  <c r="BOG94" i="6"/>
  <c r="BOH94" i="6"/>
  <c r="BOI94" i="6"/>
  <c r="BOJ94" i="6"/>
  <c r="BOK94" i="6"/>
  <c r="BOL94" i="6"/>
  <c r="BOM94" i="6"/>
  <c r="BON94" i="6"/>
  <c r="BOO94" i="6"/>
  <c r="BOP94" i="6"/>
  <c r="BOQ94" i="6"/>
  <c r="BOR94" i="6"/>
  <c r="BOS94" i="6"/>
  <c r="BOT94" i="6"/>
  <c r="BOU94" i="6"/>
  <c r="BOV94" i="6"/>
  <c r="BOW94" i="6"/>
  <c r="BOX94" i="6"/>
  <c r="BOY94" i="6"/>
  <c r="BOZ94" i="6"/>
  <c r="BPA94" i="6"/>
  <c r="BPB94" i="6"/>
  <c r="BPC94" i="6"/>
  <c r="BPD94" i="6"/>
  <c r="BPE94" i="6"/>
  <c r="BPF94" i="6"/>
  <c r="BPG94" i="6"/>
  <c r="BPH94" i="6"/>
  <c r="BPI94" i="6"/>
  <c r="BPJ94" i="6"/>
  <c r="BPK94" i="6"/>
  <c r="BPL94" i="6"/>
  <c r="BPM94" i="6"/>
  <c r="BPN94" i="6"/>
  <c r="BPO94" i="6"/>
  <c r="BPP94" i="6"/>
  <c r="BPQ94" i="6"/>
  <c r="BPR94" i="6"/>
  <c r="BPS94" i="6"/>
  <c r="BPT94" i="6"/>
  <c r="BPU94" i="6"/>
  <c r="BPV94" i="6"/>
  <c r="BPW94" i="6"/>
  <c r="BPX94" i="6"/>
  <c r="BPY94" i="6"/>
  <c r="BPZ94" i="6"/>
  <c r="BQA94" i="6"/>
  <c r="BQB94" i="6"/>
  <c r="BQC94" i="6"/>
  <c r="BQD94" i="6"/>
  <c r="BQE94" i="6"/>
  <c r="BQF94" i="6"/>
  <c r="BQG94" i="6"/>
  <c r="BQH94" i="6"/>
  <c r="BQI94" i="6"/>
  <c r="BQJ94" i="6"/>
  <c r="BQK94" i="6"/>
  <c r="BQL94" i="6"/>
  <c r="BQM94" i="6"/>
  <c r="BQN94" i="6"/>
  <c r="BQO94" i="6"/>
  <c r="BQP94" i="6"/>
  <c r="BQQ94" i="6"/>
  <c r="BQR94" i="6"/>
  <c r="BQS94" i="6"/>
  <c r="BQT94" i="6"/>
  <c r="BQU94" i="6"/>
  <c r="BQV94" i="6"/>
  <c r="BQW94" i="6"/>
  <c r="BQX94" i="6"/>
  <c r="BQY94" i="6"/>
  <c r="BQZ94" i="6"/>
  <c r="BRA94" i="6"/>
  <c r="BRB94" i="6"/>
  <c r="BRC94" i="6"/>
  <c r="BRD94" i="6"/>
  <c r="BRE94" i="6"/>
  <c r="BRF94" i="6"/>
  <c r="BRG94" i="6"/>
  <c r="BRH94" i="6"/>
  <c r="BRI94" i="6"/>
  <c r="BRJ94" i="6"/>
  <c r="BRK94" i="6"/>
  <c r="BRL94" i="6"/>
  <c r="BRM94" i="6"/>
  <c r="BRN94" i="6"/>
  <c r="BRO94" i="6"/>
  <c r="BRP94" i="6"/>
  <c r="BRQ94" i="6"/>
  <c r="BRR94" i="6"/>
  <c r="BRS94" i="6"/>
  <c r="BRT94" i="6"/>
  <c r="BRU94" i="6"/>
  <c r="BRV94" i="6"/>
  <c r="BRW94" i="6"/>
  <c r="BRX94" i="6"/>
  <c r="BRY94" i="6"/>
  <c r="BRZ94" i="6"/>
  <c r="BSA94" i="6"/>
  <c r="BSB94" i="6"/>
  <c r="BSC94" i="6"/>
  <c r="BSD94" i="6"/>
  <c r="BSE94" i="6"/>
  <c r="BSF94" i="6"/>
  <c r="BSG94" i="6"/>
  <c r="BSH94" i="6"/>
  <c r="BSI94" i="6"/>
  <c r="BSJ94" i="6"/>
  <c r="BSK94" i="6"/>
  <c r="BSL94" i="6"/>
  <c r="BSM94" i="6"/>
  <c r="BSN94" i="6"/>
  <c r="BSO94" i="6"/>
  <c r="BSP94" i="6"/>
  <c r="BSQ94" i="6"/>
  <c r="BSR94" i="6"/>
  <c r="BSS94" i="6"/>
  <c r="BST94" i="6"/>
  <c r="BSU94" i="6"/>
  <c r="BSV94" i="6"/>
  <c r="BSW94" i="6"/>
  <c r="BSX94" i="6"/>
  <c r="BSY94" i="6"/>
  <c r="BSZ94" i="6"/>
  <c r="BTA94" i="6"/>
  <c r="BTB94" i="6"/>
  <c r="BTC94" i="6"/>
  <c r="BTD94" i="6"/>
  <c r="BTE94" i="6"/>
  <c r="BTF94" i="6"/>
  <c r="BTG94" i="6"/>
  <c r="BTH94" i="6"/>
  <c r="BTI94" i="6"/>
  <c r="BTJ94" i="6"/>
  <c r="BTK94" i="6"/>
  <c r="BTL94" i="6"/>
  <c r="BTM94" i="6"/>
  <c r="BTN94" i="6"/>
  <c r="BTO94" i="6"/>
  <c r="BTP94" i="6"/>
  <c r="BTQ94" i="6"/>
  <c r="BTR94" i="6"/>
  <c r="BTS94" i="6"/>
  <c r="BTT94" i="6"/>
  <c r="BTU94" i="6"/>
  <c r="BTV94" i="6"/>
  <c r="BTW94" i="6"/>
  <c r="BTX94" i="6"/>
  <c r="BTY94" i="6"/>
  <c r="BTZ94" i="6"/>
  <c r="BUA94" i="6"/>
  <c r="BUB94" i="6"/>
  <c r="BUC94" i="6"/>
  <c r="BUD94" i="6"/>
  <c r="BUE94" i="6"/>
  <c r="BUF94" i="6"/>
  <c r="BUG94" i="6"/>
  <c r="BUH94" i="6"/>
  <c r="BUI94" i="6"/>
  <c r="BUJ94" i="6"/>
  <c r="BUK94" i="6"/>
  <c r="BUL94" i="6"/>
  <c r="BUM94" i="6"/>
  <c r="BUN94" i="6"/>
  <c r="BUO94" i="6"/>
  <c r="BUP94" i="6"/>
  <c r="BUQ94" i="6"/>
  <c r="BUR94" i="6"/>
  <c r="BUS94" i="6"/>
  <c r="BUT94" i="6"/>
  <c r="BUU94" i="6"/>
  <c r="BUV94" i="6"/>
  <c r="BUW94" i="6"/>
  <c r="BUX94" i="6"/>
  <c r="BUY94" i="6"/>
  <c r="BUZ94" i="6"/>
  <c r="BVA94" i="6"/>
  <c r="BVB94" i="6"/>
  <c r="BVC94" i="6"/>
  <c r="BVD94" i="6"/>
  <c r="BVE94" i="6"/>
  <c r="BVF94" i="6"/>
  <c r="BVG94" i="6"/>
  <c r="BVH94" i="6"/>
  <c r="BVI94" i="6"/>
  <c r="BVJ94" i="6"/>
  <c r="BVK94" i="6"/>
  <c r="BVL94" i="6"/>
  <c r="BVM94" i="6"/>
  <c r="BVN94" i="6"/>
  <c r="BVO94" i="6"/>
  <c r="BVP94" i="6"/>
  <c r="BVQ94" i="6"/>
  <c r="BVR94" i="6"/>
  <c r="BVS94" i="6"/>
  <c r="BVT94" i="6"/>
  <c r="BVU94" i="6"/>
  <c r="BVV94" i="6"/>
  <c r="BVW94" i="6"/>
  <c r="BVX94" i="6"/>
  <c r="BVY94" i="6"/>
  <c r="BVZ94" i="6"/>
  <c r="BWA94" i="6"/>
  <c r="BWB94" i="6"/>
  <c r="BWC94" i="6"/>
  <c r="BWD94" i="6"/>
  <c r="BWE94" i="6"/>
  <c r="BWF94" i="6"/>
  <c r="BWG94" i="6"/>
  <c r="BWH94" i="6"/>
  <c r="BWI94" i="6"/>
  <c r="BWJ94" i="6"/>
  <c r="BWK94" i="6"/>
  <c r="BWL94" i="6"/>
  <c r="BWM94" i="6"/>
  <c r="BWN94" i="6"/>
  <c r="BWO94" i="6"/>
  <c r="BWP94" i="6"/>
  <c r="BWQ94" i="6"/>
  <c r="BWR94" i="6"/>
  <c r="BWS94" i="6"/>
  <c r="BWT94" i="6"/>
  <c r="BWU94" i="6"/>
  <c r="BWV94" i="6"/>
  <c r="BWW94" i="6"/>
  <c r="BWX94" i="6"/>
  <c r="BWY94" i="6"/>
  <c r="BWZ94" i="6"/>
  <c r="BXA94" i="6"/>
  <c r="BXB94" i="6"/>
  <c r="BXC94" i="6"/>
  <c r="BXD94" i="6"/>
  <c r="BXE94" i="6"/>
  <c r="BXF94" i="6"/>
  <c r="BXG94" i="6"/>
  <c r="BXH94" i="6"/>
  <c r="BXI94" i="6"/>
  <c r="BXJ94" i="6"/>
  <c r="BXK94" i="6"/>
  <c r="BXL94" i="6"/>
  <c r="BXM94" i="6"/>
  <c r="BXN94" i="6"/>
  <c r="BXO94" i="6"/>
  <c r="BXP94" i="6"/>
  <c r="BXQ94" i="6"/>
  <c r="BXR94" i="6"/>
  <c r="BXS94" i="6"/>
  <c r="BXT94" i="6"/>
  <c r="BXU94" i="6"/>
  <c r="BXV94" i="6"/>
  <c r="BXW94" i="6"/>
  <c r="BXX94" i="6"/>
  <c r="BXY94" i="6"/>
  <c r="BXZ94" i="6"/>
  <c r="BYA94" i="6"/>
  <c r="BYB94" i="6"/>
  <c r="BYC94" i="6"/>
  <c r="BYD94" i="6"/>
  <c r="BYE94" i="6"/>
  <c r="BYF94" i="6"/>
  <c r="BYG94" i="6"/>
  <c r="BYH94" i="6"/>
  <c r="BYI94" i="6"/>
  <c r="BYJ94" i="6"/>
  <c r="BYK94" i="6"/>
  <c r="BYL94" i="6"/>
  <c r="BYM94" i="6"/>
  <c r="BYN94" i="6"/>
  <c r="BYO94" i="6"/>
  <c r="BYP94" i="6"/>
  <c r="BYQ94" i="6"/>
  <c r="BYR94" i="6"/>
  <c r="BYS94" i="6"/>
  <c r="BYT94" i="6"/>
  <c r="BYU94" i="6"/>
  <c r="BYV94" i="6"/>
  <c r="BYW94" i="6"/>
  <c r="BYX94" i="6"/>
  <c r="BYY94" i="6"/>
  <c r="BYZ94" i="6"/>
  <c r="BZA94" i="6"/>
  <c r="BZB94" i="6"/>
  <c r="BZC94" i="6"/>
  <c r="BZD94" i="6"/>
  <c r="BZE94" i="6"/>
  <c r="BZF94" i="6"/>
  <c r="BZG94" i="6"/>
  <c r="BZH94" i="6"/>
  <c r="BZI94" i="6"/>
  <c r="BZJ94" i="6"/>
  <c r="BZK94" i="6"/>
  <c r="BZL94" i="6"/>
  <c r="BZM94" i="6"/>
  <c r="BZN94" i="6"/>
  <c r="BZO94" i="6"/>
  <c r="BZP94" i="6"/>
  <c r="BZQ94" i="6"/>
  <c r="BZR94" i="6"/>
  <c r="BZS94" i="6"/>
  <c r="BZT94" i="6"/>
  <c r="BZU94" i="6"/>
  <c r="BZV94" i="6"/>
  <c r="BZW94" i="6"/>
  <c r="BZX94" i="6"/>
  <c r="BZY94" i="6"/>
  <c r="BZZ94" i="6"/>
  <c r="CAA94" i="6"/>
  <c r="CAB94" i="6"/>
  <c r="CAC94" i="6"/>
  <c r="CAD94" i="6"/>
  <c r="CAE94" i="6"/>
  <c r="CAF94" i="6"/>
  <c r="CAG94" i="6"/>
  <c r="CAH94" i="6"/>
  <c r="CAI94" i="6"/>
  <c r="CAJ94" i="6"/>
  <c r="CAK94" i="6"/>
  <c r="CAL94" i="6"/>
  <c r="CAM94" i="6"/>
  <c r="CAN94" i="6"/>
  <c r="CAO94" i="6"/>
  <c r="CAP94" i="6"/>
  <c r="CAQ94" i="6"/>
  <c r="CAR94" i="6"/>
  <c r="CAS94" i="6"/>
  <c r="CAT94" i="6"/>
  <c r="CAU94" i="6"/>
  <c r="CAV94" i="6"/>
  <c r="CAW94" i="6"/>
  <c r="CAX94" i="6"/>
  <c r="CAY94" i="6"/>
  <c r="CAZ94" i="6"/>
  <c r="CBA94" i="6"/>
  <c r="CBB94" i="6"/>
  <c r="CBC94" i="6"/>
  <c r="CBD94" i="6"/>
  <c r="CBE94" i="6"/>
  <c r="CBF94" i="6"/>
  <c r="CBG94" i="6"/>
  <c r="CBH94" i="6"/>
  <c r="CBI94" i="6"/>
  <c r="CBJ94" i="6"/>
  <c r="CBK94" i="6"/>
  <c r="CBL94" i="6"/>
  <c r="CBM94" i="6"/>
  <c r="CBN94" i="6"/>
  <c r="CBO94" i="6"/>
  <c r="CBP94" i="6"/>
  <c r="CBQ94" i="6"/>
  <c r="CBR94" i="6"/>
  <c r="CBS94" i="6"/>
  <c r="CBT94" i="6"/>
  <c r="CBU94" i="6"/>
  <c r="CBV94" i="6"/>
  <c r="CBW94" i="6"/>
  <c r="CBX94" i="6"/>
  <c r="CBY94" i="6"/>
  <c r="CBZ94" i="6"/>
  <c r="CCA94" i="6"/>
  <c r="CCB94" i="6"/>
  <c r="CCC94" i="6"/>
  <c r="CCD94" i="6"/>
  <c r="CCE94" i="6"/>
  <c r="CCF94" i="6"/>
  <c r="CCG94" i="6"/>
  <c r="CCH94" i="6"/>
  <c r="CCI94" i="6"/>
  <c r="CCJ94" i="6"/>
  <c r="CCK94" i="6"/>
  <c r="CCL94" i="6"/>
  <c r="CCM94" i="6"/>
  <c r="CCN94" i="6"/>
  <c r="CCO94" i="6"/>
  <c r="CCP94" i="6"/>
  <c r="CCQ94" i="6"/>
  <c r="CCR94" i="6"/>
  <c r="CCS94" i="6"/>
  <c r="CCT94" i="6"/>
  <c r="CCU94" i="6"/>
  <c r="CCV94" i="6"/>
  <c r="CCW94" i="6"/>
  <c r="CCX94" i="6"/>
  <c r="CCY94" i="6"/>
  <c r="CCZ94" i="6"/>
  <c r="CDA94" i="6"/>
  <c r="CDB94" i="6"/>
  <c r="CDC94" i="6"/>
  <c r="CDD94" i="6"/>
  <c r="CDE94" i="6"/>
  <c r="CDF94" i="6"/>
  <c r="CDG94" i="6"/>
  <c r="CDH94" i="6"/>
  <c r="CDI94" i="6"/>
  <c r="CDJ94" i="6"/>
  <c r="CDK94" i="6"/>
  <c r="CDL94" i="6"/>
  <c r="CDM94" i="6"/>
  <c r="CDN94" i="6"/>
  <c r="CDO94" i="6"/>
  <c r="CDP94" i="6"/>
  <c r="CDQ94" i="6"/>
  <c r="CDR94" i="6"/>
  <c r="CDS94" i="6"/>
  <c r="CDT94" i="6"/>
  <c r="CDU94" i="6"/>
  <c r="CDV94" i="6"/>
  <c r="CDW94" i="6"/>
  <c r="CDX94" i="6"/>
  <c r="CDY94" i="6"/>
  <c r="CDZ94" i="6"/>
  <c r="CEA94" i="6"/>
  <c r="CEB94" i="6"/>
  <c r="CEC94" i="6"/>
  <c r="CED94" i="6"/>
  <c r="CEE94" i="6"/>
  <c r="CEF94" i="6"/>
  <c r="CEG94" i="6"/>
  <c r="CEH94" i="6"/>
  <c r="CEI94" i="6"/>
  <c r="CEJ94" i="6"/>
  <c r="CEK94" i="6"/>
  <c r="CEL94" i="6"/>
  <c r="CEM94" i="6"/>
  <c r="CEN94" i="6"/>
  <c r="CEO94" i="6"/>
  <c r="CEP94" i="6"/>
  <c r="CEQ94" i="6"/>
  <c r="CER94" i="6"/>
  <c r="CES94" i="6"/>
  <c r="CET94" i="6"/>
  <c r="CEU94" i="6"/>
  <c r="CEV94" i="6"/>
  <c r="CEW94" i="6"/>
  <c r="CEX94" i="6"/>
  <c r="CEY94" i="6"/>
  <c r="CEZ94" i="6"/>
  <c r="CFA94" i="6"/>
  <c r="CFB94" i="6"/>
  <c r="CFC94" i="6"/>
  <c r="CFD94" i="6"/>
  <c r="CFE94" i="6"/>
  <c r="CFF94" i="6"/>
  <c r="CFG94" i="6"/>
  <c r="CFH94" i="6"/>
  <c r="CFI94" i="6"/>
  <c r="CFJ94" i="6"/>
  <c r="CFK94" i="6"/>
  <c r="CFL94" i="6"/>
  <c r="CFM94" i="6"/>
  <c r="CFN94" i="6"/>
  <c r="CFO94" i="6"/>
  <c r="CFP94" i="6"/>
  <c r="CFQ94" i="6"/>
  <c r="CFR94" i="6"/>
  <c r="CFS94" i="6"/>
  <c r="CFT94" i="6"/>
  <c r="CFU94" i="6"/>
  <c r="CFV94" i="6"/>
  <c r="CFW94" i="6"/>
  <c r="CFX94" i="6"/>
  <c r="CFY94" i="6"/>
  <c r="CFZ94" i="6"/>
  <c r="CGA94" i="6"/>
  <c r="CGB94" i="6"/>
  <c r="CGC94" i="6"/>
  <c r="CGD94" i="6"/>
  <c r="CGE94" i="6"/>
  <c r="CGF94" i="6"/>
  <c r="CGG94" i="6"/>
  <c r="CGH94" i="6"/>
  <c r="CGI94" i="6"/>
  <c r="CGJ94" i="6"/>
  <c r="CGK94" i="6"/>
  <c r="CGL94" i="6"/>
  <c r="CGM94" i="6"/>
  <c r="CGN94" i="6"/>
  <c r="CGO94" i="6"/>
  <c r="CGP94" i="6"/>
  <c r="CGQ94" i="6"/>
  <c r="CGR94" i="6"/>
  <c r="CGS94" i="6"/>
  <c r="CGT94" i="6"/>
  <c r="CGU94" i="6"/>
  <c r="CGV94" i="6"/>
  <c r="CGW94" i="6"/>
  <c r="CGX94" i="6"/>
  <c r="CGY94" i="6"/>
  <c r="CGZ94" i="6"/>
  <c r="CHA94" i="6"/>
  <c r="CHB94" i="6"/>
  <c r="CHC94" i="6"/>
  <c r="CHD94" i="6"/>
  <c r="CHE94" i="6"/>
  <c r="CHF94" i="6"/>
  <c r="CHG94" i="6"/>
  <c r="CHH94" i="6"/>
  <c r="CHI94" i="6"/>
  <c r="CHJ94" i="6"/>
  <c r="CHK94" i="6"/>
  <c r="CHL94" i="6"/>
  <c r="CHM94" i="6"/>
  <c r="CHN94" i="6"/>
  <c r="CHO94" i="6"/>
  <c r="CHP94" i="6"/>
  <c r="CHQ94" i="6"/>
  <c r="CHR94" i="6"/>
  <c r="CHS94" i="6"/>
  <c r="CHT94" i="6"/>
  <c r="CHU94" i="6"/>
  <c r="CHV94" i="6"/>
  <c r="CHW94" i="6"/>
  <c r="CHX94" i="6"/>
  <c r="CHY94" i="6"/>
  <c r="CHZ94" i="6"/>
  <c r="CIA94" i="6"/>
  <c r="CIB94" i="6"/>
  <c r="CIC94" i="6"/>
  <c r="CID94" i="6"/>
  <c r="CIE94" i="6"/>
  <c r="CIF94" i="6"/>
  <c r="CIG94" i="6"/>
  <c r="CIH94" i="6"/>
  <c r="CII94" i="6"/>
  <c r="CIJ94" i="6"/>
  <c r="CIK94" i="6"/>
  <c r="CIL94" i="6"/>
  <c r="CIM94" i="6"/>
  <c r="CIN94" i="6"/>
  <c r="CIO94" i="6"/>
  <c r="CIP94" i="6"/>
  <c r="CIQ94" i="6"/>
  <c r="CIR94" i="6"/>
  <c r="CIS94" i="6"/>
  <c r="CIT94" i="6"/>
  <c r="CIU94" i="6"/>
  <c r="CIV94" i="6"/>
  <c r="CIW94" i="6"/>
  <c r="CIX94" i="6"/>
  <c r="CIY94" i="6"/>
  <c r="CIZ94" i="6"/>
  <c r="CJA94" i="6"/>
  <c r="CJB94" i="6"/>
  <c r="CJC94" i="6"/>
  <c r="CJD94" i="6"/>
  <c r="CJE94" i="6"/>
  <c r="CJF94" i="6"/>
  <c r="CJG94" i="6"/>
  <c r="CJH94" i="6"/>
  <c r="CJI94" i="6"/>
  <c r="CJJ94" i="6"/>
  <c r="CJK94" i="6"/>
  <c r="CJL94" i="6"/>
  <c r="CJM94" i="6"/>
  <c r="CJN94" i="6"/>
  <c r="CJO94" i="6"/>
  <c r="CJP94" i="6"/>
  <c r="CJQ94" i="6"/>
  <c r="CJR94" i="6"/>
  <c r="CJS94" i="6"/>
  <c r="CJT94" i="6"/>
  <c r="CJU94" i="6"/>
  <c r="CJV94" i="6"/>
  <c r="CJW94" i="6"/>
  <c r="CJX94" i="6"/>
  <c r="CJY94" i="6"/>
  <c r="CJZ94" i="6"/>
  <c r="CKA94" i="6"/>
  <c r="CKB94" i="6"/>
  <c r="CKC94" i="6"/>
  <c r="CKD94" i="6"/>
  <c r="CKE94" i="6"/>
  <c r="CKF94" i="6"/>
  <c r="CKG94" i="6"/>
  <c r="CKH94" i="6"/>
  <c r="CKI94" i="6"/>
  <c r="CKJ94" i="6"/>
  <c r="CKK94" i="6"/>
  <c r="CKL94" i="6"/>
  <c r="CKM94" i="6"/>
  <c r="CKN94" i="6"/>
  <c r="CKO94" i="6"/>
  <c r="CKP94" i="6"/>
  <c r="CKQ94" i="6"/>
  <c r="CKR94" i="6"/>
  <c r="CKS94" i="6"/>
  <c r="CKT94" i="6"/>
  <c r="CKU94" i="6"/>
  <c r="CKV94" i="6"/>
  <c r="CKW94" i="6"/>
  <c r="CKX94" i="6"/>
  <c r="CKY94" i="6"/>
  <c r="CKZ94" i="6"/>
  <c r="CLA94" i="6"/>
  <c r="CLB94" i="6"/>
  <c r="CLC94" i="6"/>
  <c r="CLD94" i="6"/>
  <c r="CLE94" i="6"/>
  <c r="CLF94" i="6"/>
  <c r="CLG94" i="6"/>
  <c r="CLH94" i="6"/>
  <c r="CLI94" i="6"/>
  <c r="CLJ94" i="6"/>
  <c r="CLK94" i="6"/>
  <c r="CLL94" i="6"/>
  <c r="CLM94" i="6"/>
  <c r="CLN94" i="6"/>
  <c r="CLO94" i="6"/>
  <c r="CLP94" i="6"/>
  <c r="CLQ94" i="6"/>
  <c r="CLR94" i="6"/>
  <c r="CLS94" i="6"/>
  <c r="CLT94" i="6"/>
  <c r="CLU94" i="6"/>
  <c r="CLV94" i="6"/>
  <c r="CLW94" i="6"/>
  <c r="CLX94" i="6"/>
  <c r="CLY94" i="6"/>
  <c r="CLZ94" i="6"/>
  <c r="CMA94" i="6"/>
  <c r="CMB94" i="6"/>
  <c r="CMC94" i="6"/>
  <c r="CMD94" i="6"/>
  <c r="CME94" i="6"/>
  <c r="CMF94" i="6"/>
  <c r="CMG94" i="6"/>
  <c r="CMH94" i="6"/>
  <c r="CMI94" i="6"/>
  <c r="CMJ94" i="6"/>
  <c r="CMK94" i="6"/>
  <c r="CML94" i="6"/>
  <c r="CMM94" i="6"/>
  <c r="CMN94" i="6"/>
  <c r="CMO94" i="6"/>
  <c r="CMP94" i="6"/>
  <c r="CMQ94" i="6"/>
  <c r="CMR94" i="6"/>
  <c r="CMS94" i="6"/>
  <c r="CMT94" i="6"/>
  <c r="CMU94" i="6"/>
  <c r="CMV94" i="6"/>
  <c r="CMW94" i="6"/>
  <c r="CMX94" i="6"/>
  <c r="CMY94" i="6"/>
  <c r="CMZ94" i="6"/>
  <c r="CNA94" i="6"/>
  <c r="CNB94" i="6"/>
  <c r="CNC94" i="6"/>
  <c r="CND94" i="6"/>
  <c r="CNE94" i="6"/>
  <c r="CNF94" i="6"/>
  <c r="CNG94" i="6"/>
  <c r="CNH94" i="6"/>
  <c r="CNI94" i="6"/>
  <c r="CNJ94" i="6"/>
  <c r="CNK94" i="6"/>
  <c r="CNL94" i="6"/>
  <c r="CNM94" i="6"/>
  <c r="CNN94" i="6"/>
  <c r="CNO94" i="6"/>
  <c r="CNP94" i="6"/>
  <c r="CNQ94" i="6"/>
  <c r="CNR94" i="6"/>
  <c r="CNS94" i="6"/>
  <c r="CNT94" i="6"/>
  <c r="CNU94" i="6"/>
  <c r="CNV94" i="6"/>
  <c r="CNW94" i="6"/>
  <c r="CNX94" i="6"/>
  <c r="CNY94" i="6"/>
  <c r="CNZ94" i="6"/>
  <c r="COA94" i="6"/>
  <c r="COB94" i="6"/>
  <c r="COC94" i="6"/>
  <c r="COD94" i="6"/>
  <c r="COE94" i="6"/>
  <c r="COF94" i="6"/>
  <c r="COG94" i="6"/>
  <c r="COH94" i="6"/>
  <c r="COI94" i="6"/>
  <c r="COJ94" i="6"/>
  <c r="COK94" i="6"/>
  <c r="COL94" i="6"/>
  <c r="COM94" i="6"/>
  <c r="CON94" i="6"/>
  <c r="COO94" i="6"/>
  <c r="COP94" i="6"/>
  <c r="COQ94" i="6"/>
  <c r="COR94" i="6"/>
  <c r="COS94" i="6"/>
  <c r="COT94" i="6"/>
  <c r="COU94" i="6"/>
  <c r="COV94" i="6"/>
  <c r="COW94" i="6"/>
  <c r="COX94" i="6"/>
  <c r="COY94" i="6"/>
  <c r="COZ94" i="6"/>
  <c r="CPA94" i="6"/>
  <c r="CPB94" i="6"/>
  <c r="CPC94" i="6"/>
  <c r="CPD94" i="6"/>
  <c r="CPE94" i="6"/>
  <c r="CPF94" i="6"/>
  <c r="CPG94" i="6"/>
  <c r="CPH94" i="6"/>
  <c r="CPI94" i="6"/>
  <c r="CPJ94" i="6"/>
  <c r="CPK94" i="6"/>
  <c r="CPL94" i="6"/>
  <c r="CPM94" i="6"/>
  <c r="CPN94" i="6"/>
  <c r="CPO94" i="6"/>
  <c r="CPP94" i="6"/>
  <c r="CPQ94" i="6"/>
  <c r="CPR94" i="6"/>
  <c r="CPS94" i="6"/>
  <c r="CPT94" i="6"/>
  <c r="CPU94" i="6"/>
  <c r="CPV94" i="6"/>
  <c r="CPW94" i="6"/>
  <c r="CPX94" i="6"/>
  <c r="CPY94" i="6"/>
  <c r="CPZ94" i="6"/>
  <c r="CQA94" i="6"/>
  <c r="CQB94" i="6"/>
  <c r="CQC94" i="6"/>
  <c r="CQD94" i="6"/>
  <c r="CQE94" i="6"/>
  <c r="CQF94" i="6"/>
  <c r="CQG94" i="6"/>
  <c r="CQH94" i="6"/>
  <c r="CQI94" i="6"/>
  <c r="CQJ94" i="6"/>
  <c r="CQK94" i="6"/>
  <c r="CQL94" i="6"/>
  <c r="CQM94" i="6"/>
  <c r="CQN94" i="6"/>
  <c r="CQO94" i="6"/>
  <c r="CQP94" i="6"/>
  <c r="CQQ94" i="6"/>
  <c r="CQR94" i="6"/>
  <c r="CQS94" i="6"/>
  <c r="CQT94" i="6"/>
  <c r="CQU94" i="6"/>
  <c r="CQV94" i="6"/>
  <c r="CQW94" i="6"/>
  <c r="CQX94" i="6"/>
  <c r="CQY94" i="6"/>
  <c r="CQZ94" i="6"/>
  <c r="CRA94" i="6"/>
  <c r="CRB94" i="6"/>
  <c r="CRC94" i="6"/>
  <c r="CRD94" i="6"/>
  <c r="CRE94" i="6"/>
  <c r="CRF94" i="6"/>
  <c r="CRG94" i="6"/>
  <c r="CRH94" i="6"/>
  <c r="CRI94" i="6"/>
  <c r="CRJ94" i="6"/>
  <c r="CRK94" i="6"/>
  <c r="CRL94" i="6"/>
  <c r="CRM94" i="6"/>
  <c r="CRN94" i="6"/>
  <c r="CRO94" i="6"/>
  <c r="CRP94" i="6"/>
  <c r="CRQ94" i="6"/>
  <c r="CRR94" i="6"/>
  <c r="CRS94" i="6"/>
  <c r="CRT94" i="6"/>
  <c r="CRU94" i="6"/>
  <c r="CRV94" i="6"/>
  <c r="CRW94" i="6"/>
  <c r="CRX94" i="6"/>
  <c r="CRY94" i="6"/>
  <c r="CRZ94" i="6"/>
  <c r="CSA94" i="6"/>
  <c r="CSB94" i="6"/>
  <c r="CSC94" i="6"/>
  <c r="CSD94" i="6"/>
  <c r="CSE94" i="6"/>
  <c r="CSF94" i="6"/>
  <c r="CSG94" i="6"/>
  <c r="CSH94" i="6"/>
  <c r="CSI94" i="6"/>
  <c r="CSJ94" i="6"/>
  <c r="CSK94" i="6"/>
  <c r="CSL94" i="6"/>
  <c r="CSM94" i="6"/>
  <c r="CSN94" i="6"/>
  <c r="CSO94" i="6"/>
  <c r="CSP94" i="6"/>
  <c r="CSQ94" i="6"/>
  <c r="CSR94" i="6"/>
  <c r="CSS94" i="6"/>
  <c r="CST94" i="6"/>
  <c r="CSU94" i="6"/>
  <c r="CSV94" i="6"/>
  <c r="CSW94" i="6"/>
  <c r="CSX94" i="6"/>
  <c r="CSY94" i="6"/>
  <c r="CSZ94" i="6"/>
  <c r="CTA94" i="6"/>
  <c r="CTB94" i="6"/>
  <c r="CTC94" i="6"/>
  <c r="CTD94" i="6"/>
  <c r="CTE94" i="6"/>
  <c r="CTF94" i="6"/>
  <c r="CTG94" i="6"/>
  <c r="CTH94" i="6"/>
  <c r="CTI94" i="6"/>
  <c r="CTJ94" i="6"/>
  <c r="CTK94" i="6"/>
  <c r="CTL94" i="6"/>
  <c r="CTM94" i="6"/>
  <c r="CTN94" i="6"/>
  <c r="CTO94" i="6"/>
  <c r="CTP94" i="6"/>
  <c r="CTQ94" i="6"/>
  <c r="CTR94" i="6"/>
  <c r="CTS94" i="6"/>
  <c r="CTT94" i="6"/>
  <c r="CTU94" i="6"/>
  <c r="CTV94" i="6"/>
  <c r="CTW94" i="6"/>
  <c r="CTX94" i="6"/>
  <c r="CTY94" i="6"/>
  <c r="CTZ94" i="6"/>
  <c r="CUA94" i="6"/>
  <c r="CUB94" i="6"/>
  <c r="CUC94" i="6"/>
  <c r="CUD94" i="6"/>
  <c r="CUE94" i="6"/>
  <c r="CUF94" i="6"/>
  <c r="CUG94" i="6"/>
  <c r="CUH94" i="6"/>
  <c r="CUI94" i="6"/>
  <c r="CUJ94" i="6"/>
  <c r="CUK94" i="6"/>
  <c r="CUL94" i="6"/>
  <c r="CUM94" i="6"/>
  <c r="CUN94" i="6"/>
  <c r="CUO94" i="6"/>
  <c r="CUP94" i="6"/>
  <c r="CUQ94" i="6"/>
  <c r="CUR94" i="6"/>
  <c r="CUS94" i="6"/>
  <c r="CUT94" i="6"/>
  <c r="CUU94" i="6"/>
  <c r="CUV94" i="6"/>
  <c r="CUW94" i="6"/>
  <c r="CUX94" i="6"/>
  <c r="CUY94" i="6"/>
  <c r="CUZ94" i="6"/>
  <c r="CVA94" i="6"/>
  <c r="CVB94" i="6"/>
  <c r="CVC94" i="6"/>
  <c r="CVD94" i="6"/>
  <c r="CVE94" i="6"/>
  <c r="CVF94" i="6"/>
  <c r="CVG94" i="6"/>
  <c r="CVH94" i="6"/>
  <c r="CVI94" i="6"/>
  <c r="CVJ94" i="6"/>
  <c r="CVK94" i="6"/>
  <c r="CVL94" i="6"/>
  <c r="CVM94" i="6"/>
  <c r="CVN94" i="6"/>
  <c r="CVO94" i="6"/>
  <c r="CVP94" i="6"/>
  <c r="CVQ94" i="6"/>
  <c r="CVR94" i="6"/>
  <c r="CVS94" i="6"/>
  <c r="CVT94" i="6"/>
  <c r="CVU94" i="6"/>
  <c r="CVV94" i="6"/>
  <c r="CVW94" i="6"/>
  <c r="CVX94" i="6"/>
  <c r="CVY94" i="6"/>
  <c r="CVZ94" i="6"/>
  <c r="CWA94" i="6"/>
  <c r="CWB94" i="6"/>
  <c r="CWC94" i="6"/>
  <c r="CWD94" i="6"/>
  <c r="CWE94" i="6"/>
  <c r="CWF94" i="6"/>
  <c r="CWG94" i="6"/>
  <c r="CWH94" i="6"/>
  <c r="CWI94" i="6"/>
  <c r="CWJ94" i="6"/>
  <c r="CWK94" i="6"/>
  <c r="CWL94" i="6"/>
  <c r="CWM94" i="6"/>
  <c r="CWN94" i="6"/>
  <c r="CWO94" i="6"/>
  <c r="CWP94" i="6"/>
  <c r="CWQ94" i="6"/>
  <c r="CWR94" i="6"/>
  <c r="CWS94" i="6"/>
  <c r="CWT94" i="6"/>
  <c r="CWU94" i="6"/>
  <c r="CWV94" i="6"/>
  <c r="CWW94" i="6"/>
  <c r="CWX94" i="6"/>
  <c r="CWY94" i="6"/>
  <c r="CWZ94" i="6"/>
  <c r="CXA94" i="6"/>
  <c r="CXB94" i="6"/>
  <c r="CXC94" i="6"/>
  <c r="CXD94" i="6"/>
  <c r="CXE94" i="6"/>
  <c r="CXF94" i="6"/>
  <c r="CXG94" i="6"/>
  <c r="CXH94" i="6"/>
  <c r="CXI94" i="6"/>
  <c r="CXJ94" i="6"/>
  <c r="CXK94" i="6"/>
  <c r="CXL94" i="6"/>
  <c r="CXM94" i="6"/>
  <c r="CXN94" i="6"/>
  <c r="CXO94" i="6"/>
  <c r="CXP94" i="6"/>
  <c r="CXQ94" i="6"/>
  <c r="CXR94" i="6"/>
  <c r="CXS94" i="6"/>
  <c r="CXT94" i="6"/>
  <c r="CXU94" i="6"/>
  <c r="CXV94" i="6"/>
  <c r="CXW94" i="6"/>
  <c r="CXX94" i="6"/>
  <c r="CXY94" i="6"/>
  <c r="CXZ94" i="6"/>
  <c r="CYA94" i="6"/>
  <c r="CYB94" i="6"/>
  <c r="CYC94" i="6"/>
  <c r="CYD94" i="6"/>
  <c r="CYE94" i="6"/>
  <c r="CYF94" i="6"/>
  <c r="CYG94" i="6"/>
  <c r="CYH94" i="6"/>
  <c r="CYI94" i="6"/>
  <c r="CYJ94" i="6"/>
  <c r="CYK94" i="6"/>
  <c r="CYL94" i="6"/>
  <c r="CYM94" i="6"/>
  <c r="CYN94" i="6"/>
  <c r="CYO94" i="6"/>
  <c r="CYP94" i="6"/>
  <c r="CYQ94" i="6"/>
  <c r="CYR94" i="6"/>
  <c r="CYS94" i="6"/>
  <c r="CYT94" i="6"/>
  <c r="CYU94" i="6"/>
  <c r="CYV94" i="6"/>
  <c r="CYW94" i="6"/>
  <c r="CYX94" i="6"/>
  <c r="CYY94" i="6"/>
  <c r="CYZ94" i="6"/>
  <c r="CZA94" i="6"/>
  <c r="CZB94" i="6"/>
  <c r="CZC94" i="6"/>
  <c r="CZD94" i="6"/>
  <c r="CZE94" i="6"/>
  <c r="CZF94" i="6"/>
  <c r="CZG94" i="6"/>
  <c r="CZH94" i="6"/>
  <c r="CZI94" i="6"/>
  <c r="CZJ94" i="6"/>
  <c r="CZK94" i="6"/>
  <c r="CZL94" i="6"/>
  <c r="CZM94" i="6"/>
  <c r="CZN94" i="6"/>
  <c r="CZO94" i="6"/>
  <c r="CZP94" i="6"/>
  <c r="CZQ94" i="6"/>
  <c r="CZR94" i="6"/>
  <c r="CZS94" i="6"/>
  <c r="CZT94" i="6"/>
  <c r="CZU94" i="6"/>
  <c r="CZV94" i="6"/>
  <c r="CZW94" i="6"/>
  <c r="CZX94" i="6"/>
  <c r="CZY94" i="6"/>
  <c r="CZZ94" i="6"/>
  <c r="DAA94" i="6"/>
  <c r="DAB94" i="6"/>
  <c r="DAC94" i="6"/>
  <c r="DAD94" i="6"/>
  <c r="DAE94" i="6"/>
  <c r="DAF94" i="6"/>
  <c r="DAG94" i="6"/>
  <c r="DAH94" i="6"/>
  <c r="DAI94" i="6"/>
  <c r="DAJ94" i="6"/>
  <c r="DAK94" i="6"/>
  <c r="DAL94" i="6"/>
  <c r="DAM94" i="6"/>
  <c r="DAN94" i="6"/>
  <c r="DAO94" i="6"/>
  <c r="DAP94" i="6"/>
  <c r="DAQ94" i="6"/>
  <c r="DAR94" i="6"/>
  <c r="DAS94" i="6"/>
  <c r="DAT94" i="6"/>
  <c r="DAU94" i="6"/>
  <c r="DAV94" i="6"/>
  <c r="DAW94" i="6"/>
  <c r="DAX94" i="6"/>
  <c r="DAY94" i="6"/>
  <c r="DAZ94" i="6"/>
  <c r="DBA94" i="6"/>
  <c r="DBB94" i="6"/>
  <c r="DBC94" i="6"/>
  <c r="DBD94" i="6"/>
  <c r="DBE94" i="6"/>
  <c r="DBF94" i="6"/>
  <c r="DBG94" i="6"/>
  <c r="DBH94" i="6"/>
  <c r="DBI94" i="6"/>
  <c r="DBJ94" i="6"/>
  <c r="DBK94" i="6"/>
  <c r="DBL94" i="6"/>
  <c r="DBM94" i="6"/>
  <c r="DBN94" i="6"/>
  <c r="DBO94" i="6"/>
  <c r="DBP94" i="6"/>
  <c r="DBQ94" i="6"/>
  <c r="DBR94" i="6"/>
  <c r="DBS94" i="6"/>
  <c r="DBT94" i="6"/>
  <c r="DBU94" i="6"/>
  <c r="DBV94" i="6"/>
  <c r="DBW94" i="6"/>
  <c r="DBX94" i="6"/>
  <c r="DBY94" i="6"/>
  <c r="DBZ94" i="6"/>
  <c r="DCA94" i="6"/>
  <c r="DCB94" i="6"/>
  <c r="DCC94" i="6"/>
  <c r="DCD94" i="6"/>
  <c r="DCE94" i="6"/>
  <c r="DCF94" i="6"/>
  <c r="DCG94" i="6"/>
  <c r="DCH94" i="6"/>
  <c r="DCI94" i="6"/>
  <c r="DCJ94" i="6"/>
  <c r="DCK94" i="6"/>
  <c r="DCL94" i="6"/>
  <c r="DCM94" i="6"/>
  <c r="DCN94" i="6"/>
  <c r="DCO94" i="6"/>
  <c r="DCP94" i="6"/>
  <c r="DCQ94" i="6"/>
  <c r="DCR94" i="6"/>
  <c r="DCS94" i="6"/>
  <c r="DCT94" i="6"/>
  <c r="DCU94" i="6"/>
  <c r="DCV94" i="6"/>
  <c r="DCW94" i="6"/>
  <c r="DCX94" i="6"/>
  <c r="DCY94" i="6"/>
  <c r="DCZ94" i="6"/>
  <c r="DDA94" i="6"/>
  <c r="DDB94" i="6"/>
  <c r="DDC94" i="6"/>
  <c r="DDD94" i="6"/>
  <c r="DDE94" i="6"/>
  <c r="DDF94" i="6"/>
  <c r="DDG94" i="6"/>
  <c r="DDH94" i="6"/>
  <c r="DDI94" i="6"/>
  <c r="DDJ94" i="6"/>
  <c r="DDK94" i="6"/>
  <c r="DDL94" i="6"/>
  <c r="DDM94" i="6"/>
  <c r="DDN94" i="6"/>
  <c r="DDO94" i="6"/>
  <c r="DDP94" i="6"/>
  <c r="DDQ94" i="6"/>
  <c r="DDR94" i="6"/>
  <c r="DDS94" i="6"/>
  <c r="DDT94" i="6"/>
  <c r="DDU94" i="6"/>
  <c r="DDV94" i="6"/>
  <c r="DDW94" i="6"/>
  <c r="DDX94" i="6"/>
  <c r="DDY94" i="6"/>
  <c r="DDZ94" i="6"/>
  <c r="DEA94" i="6"/>
  <c r="DEB94" i="6"/>
  <c r="DEC94" i="6"/>
  <c r="DED94" i="6"/>
  <c r="DEE94" i="6"/>
  <c r="DEF94" i="6"/>
  <c r="DEG94" i="6"/>
  <c r="DEH94" i="6"/>
  <c r="DEI94" i="6"/>
  <c r="DEJ94" i="6"/>
  <c r="DEK94" i="6"/>
  <c r="DEL94" i="6"/>
  <c r="DEM94" i="6"/>
  <c r="DEN94" i="6"/>
  <c r="DEO94" i="6"/>
  <c r="DEP94" i="6"/>
  <c r="DEQ94" i="6"/>
  <c r="DER94" i="6"/>
  <c r="DES94" i="6"/>
  <c r="DET94" i="6"/>
  <c r="DEU94" i="6"/>
  <c r="DEV94" i="6"/>
  <c r="DEW94" i="6"/>
  <c r="DEX94" i="6"/>
  <c r="DEY94" i="6"/>
  <c r="DEZ94" i="6"/>
  <c r="DFA94" i="6"/>
  <c r="DFB94" i="6"/>
  <c r="DFC94" i="6"/>
  <c r="DFD94" i="6"/>
  <c r="DFE94" i="6"/>
  <c r="DFF94" i="6"/>
  <c r="DFG94" i="6"/>
  <c r="DFH94" i="6"/>
  <c r="DFI94" i="6"/>
  <c r="DFJ94" i="6"/>
  <c r="DFK94" i="6"/>
  <c r="DFL94" i="6"/>
  <c r="DFM94" i="6"/>
  <c r="DFN94" i="6"/>
  <c r="DFO94" i="6"/>
  <c r="DFP94" i="6"/>
  <c r="DFQ94" i="6"/>
  <c r="DFR94" i="6"/>
  <c r="DFS94" i="6"/>
  <c r="DFT94" i="6"/>
  <c r="DFU94" i="6"/>
  <c r="DFV94" i="6"/>
  <c r="DFW94" i="6"/>
  <c r="DFX94" i="6"/>
  <c r="DFY94" i="6"/>
  <c r="DFZ94" i="6"/>
  <c r="DGA94" i="6"/>
  <c r="DGB94" i="6"/>
  <c r="DGC94" i="6"/>
  <c r="DGD94" i="6"/>
  <c r="DGE94" i="6"/>
  <c r="DGF94" i="6"/>
  <c r="DGG94" i="6"/>
  <c r="DGH94" i="6"/>
  <c r="DGI94" i="6"/>
  <c r="DGJ94" i="6"/>
  <c r="DGK94" i="6"/>
  <c r="DGL94" i="6"/>
  <c r="DGM94" i="6"/>
  <c r="DGN94" i="6"/>
  <c r="DGO94" i="6"/>
  <c r="DGP94" i="6"/>
  <c r="DGQ94" i="6"/>
  <c r="DGR94" i="6"/>
  <c r="DGS94" i="6"/>
  <c r="DGT94" i="6"/>
  <c r="DGU94" i="6"/>
  <c r="DGV94" i="6"/>
  <c r="DGW94" i="6"/>
  <c r="DGX94" i="6"/>
  <c r="DGY94" i="6"/>
  <c r="DGZ94" i="6"/>
  <c r="DHA94" i="6"/>
  <c r="DHB94" i="6"/>
  <c r="DHC94" i="6"/>
  <c r="DHD94" i="6"/>
  <c r="DHE94" i="6"/>
  <c r="DHF94" i="6"/>
  <c r="DHG94" i="6"/>
  <c r="DHH94" i="6"/>
  <c r="DHI94" i="6"/>
  <c r="DHJ94" i="6"/>
  <c r="DHK94" i="6"/>
  <c r="DHL94" i="6"/>
  <c r="DHM94" i="6"/>
  <c r="DHN94" i="6"/>
  <c r="DHO94" i="6"/>
  <c r="DHP94" i="6"/>
  <c r="DHQ94" i="6"/>
  <c r="DHR94" i="6"/>
  <c r="DHS94" i="6"/>
  <c r="DHT94" i="6"/>
  <c r="DHU94" i="6"/>
  <c r="DHV94" i="6"/>
  <c r="DHW94" i="6"/>
  <c r="DHX94" i="6"/>
  <c r="DHY94" i="6"/>
  <c r="DHZ94" i="6"/>
  <c r="DIA94" i="6"/>
  <c r="DIB94" i="6"/>
  <c r="DIC94" i="6"/>
  <c r="DID94" i="6"/>
  <c r="DIE94" i="6"/>
  <c r="DIF94" i="6"/>
  <c r="DIG94" i="6"/>
  <c r="DIH94" i="6"/>
  <c r="DII94" i="6"/>
  <c r="DIJ94" i="6"/>
  <c r="DIK94" i="6"/>
  <c r="DIL94" i="6"/>
  <c r="DIM94" i="6"/>
  <c r="DIN94" i="6"/>
  <c r="DIO94" i="6"/>
  <c r="DIP94" i="6"/>
  <c r="DIQ94" i="6"/>
  <c r="DIR94" i="6"/>
  <c r="DIS94" i="6"/>
  <c r="DIT94" i="6"/>
  <c r="DIU94" i="6"/>
  <c r="DIV94" i="6"/>
  <c r="DIW94" i="6"/>
  <c r="DIX94" i="6"/>
  <c r="DIY94" i="6"/>
  <c r="DIZ94" i="6"/>
  <c r="DJA94" i="6"/>
  <c r="DJB94" i="6"/>
  <c r="DJC94" i="6"/>
  <c r="DJD94" i="6"/>
  <c r="DJE94" i="6"/>
  <c r="DJF94" i="6"/>
  <c r="DJG94" i="6"/>
  <c r="DJH94" i="6"/>
  <c r="DJI94" i="6"/>
  <c r="DJJ94" i="6"/>
  <c r="DJK94" i="6"/>
  <c r="DJL94" i="6"/>
  <c r="DJM94" i="6"/>
  <c r="DJN94" i="6"/>
  <c r="DJO94" i="6"/>
  <c r="DJP94" i="6"/>
  <c r="DJQ94" i="6"/>
  <c r="DJR94" i="6"/>
  <c r="DJS94" i="6"/>
  <c r="DJT94" i="6"/>
  <c r="DJU94" i="6"/>
  <c r="DJV94" i="6"/>
  <c r="DJW94" i="6"/>
  <c r="DJX94" i="6"/>
  <c r="DJY94" i="6"/>
  <c r="DJZ94" i="6"/>
  <c r="DKA94" i="6"/>
  <c r="DKB94" i="6"/>
  <c r="DKC94" i="6"/>
  <c r="DKD94" i="6"/>
  <c r="DKE94" i="6"/>
  <c r="DKF94" i="6"/>
  <c r="DKG94" i="6"/>
  <c r="DKH94" i="6"/>
  <c r="DKI94" i="6"/>
  <c r="DKJ94" i="6"/>
  <c r="DKK94" i="6"/>
  <c r="DKL94" i="6"/>
  <c r="DKM94" i="6"/>
  <c r="DKN94" i="6"/>
  <c r="DKO94" i="6"/>
  <c r="DKP94" i="6"/>
  <c r="DKQ94" i="6"/>
  <c r="DKR94" i="6"/>
  <c r="DKS94" i="6"/>
  <c r="DKT94" i="6"/>
  <c r="DKU94" i="6"/>
  <c r="DKV94" i="6"/>
  <c r="DKW94" i="6"/>
  <c r="DKX94" i="6"/>
  <c r="DKY94" i="6"/>
  <c r="DKZ94" i="6"/>
  <c r="DLA94" i="6"/>
  <c r="DLB94" i="6"/>
  <c r="DLC94" i="6"/>
  <c r="DLD94" i="6"/>
  <c r="DLE94" i="6"/>
  <c r="DLF94" i="6"/>
  <c r="DLG94" i="6"/>
  <c r="DLH94" i="6"/>
  <c r="DLI94" i="6"/>
  <c r="DLJ94" i="6"/>
  <c r="DLK94" i="6"/>
  <c r="DLL94" i="6"/>
  <c r="DLM94" i="6"/>
  <c r="DLN94" i="6"/>
  <c r="DLO94" i="6"/>
  <c r="DLP94" i="6"/>
  <c r="DLQ94" i="6"/>
  <c r="DLR94" i="6"/>
  <c r="DLS94" i="6"/>
  <c r="DLT94" i="6"/>
  <c r="DLU94" i="6"/>
  <c r="DLV94" i="6"/>
  <c r="DLW94" i="6"/>
  <c r="DLX94" i="6"/>
  <c r="DLY94" i="6"/>
  <c r="DLZ94" i="6"/>
  <c r="DMA94" i="6"/>
  <c r="DMB94" i="6"/>
  <c r="DMC94" i="6"/>
  <c r="DMD94" i="6"/>
  <c r="DME94" i="6"/>
  <c r="DMF94" i="6"/>
  <c r="DMG94" i="6"/>
  <c r="DMH94" i="6"/>
  <c r="DMI94" i="6"/>
  <c r="DMJ94" i="6"/>
  <c r="DMK94" i="6"/>
  <c r="DML94" i="6"/>
  <c r="DMM94" i="6"/>
  <c r="DMN94" i="6"/>
  <c r="DMO94" i="6"/>
  <c r="DMP94" i="6"/>
  <c r="DMQ94" i="6"/>
  <c r="DMR94" i="6"/>
  <c r="DMS94" i="6"/>
  <c r="DMT94" i="6"/>
  <c r="DMU94" i="6"/>
  <c r="DMV94" i="6"/>
  <c r="DMW94" i="6"/>
  <c r="DMX94" i="6"/>
  <c r="DMY94" i="6"/>
  <c r="DMZ94" i="6"/>
  <c r="DNA94" i="6"/>
  <c r="DNB94" i="6"/>
  <c r="DNC94" i="6"/>
  <c r="DND94" i="6"/>
  <c r="DNE94" i="6"/>
  <c r="DNF94" i="6"/>
  <c r="DNG94" i="6"/>
  <c r="DNH94" i="6"/>
  <c r="DNI94" i="6"/>
  <c r="DNJ94" i="6"/>
  <c r="DNK94" i="6"/>
  <c r="DNL94" i="6"/>
  <c r="DNM94" i="6"/>
  <c r="DNN94" i="6"/>
  <c r="DNO94" i="6"/>
  <c r="DNP94" i="6"/>
  <c r="DNQ94" i="6"/>
  <c r="DNR94" i="6"/>
  <c r="DNS94" i="6"/>
  <c r="DNT94" i="6"/>
  <c r="DNU94" i="6"/>
  <c r="DNV94" i="6"/>
  <c r="DNW94" i="6"/>
  <c r="DNX94" i="6"/>
  <c r="DNY94" i="6"/>
  <c r="DNZ94" i="6"/>
  <c r="DOA94" i="6"/>
  <c r="DOB94" i="6"/>
  <c r="DOC94" i="6"/>
  <c r="DOD94" i="6"/>
  <c r="DOE94" i="6"/>
  <c r="DOF94" i="6"/>
  <c r="DOG94" i="6"/>
  <c r="DOH94" i="6"/>
  <c r="DOI94" i="6"/>
  <c r="DOJ94" i="6"/>
  <c r="DOK94" i="6"/>
  <c r="DOL94" i="6"/>
  <c r="DOM94" i="6"/>
  <c r="DON94" i="6"/>
  <c r="DOO94" i="6"/>
  <c r="DOP94" i="6"/>
  <c r="DOQ94" i="6"/>
  <c r="DOR94" i="6"/>
  <c r="DOS94" i="6"/>
  <c r="DOT94" i="6"/>
  <c r="DOU94" i="6"/>
  <c r="DOV94" i="6"/>
  <c r="DOW94" i="6"/>
  <c r="DOX94" i="6"/>
  <c r="DOY94" i="6"/>
  <c r="DOZ94" i="6"/>
  <c r="DPA94" i="6"/>
  <c r="DPB94" i="6"/>
  <c r="DPC94" i="6"/>
  <c r="DPD94" i="6"/>
  <c r="DPE94" i="6"/>
  <c r="DPF94" i="6"/>
  <c r="DPG94" i="6"/>
  <c r="DPH94" i="6"/>
  <c r="DPI94" i="6"/>
  <c r="DPJ94" i="6"/>
  <c r="DPK94" i="6"/>
  <c r="DPL94" i="6"/>
  <c r="DPM94" i="6"/>
  <c r="DPN94" i="6"/>
  <c r="DPO94" i="6"/>
  <c r="DPP94" i="6"/>
  <c r="DPQ94" i="6"/>
  <c r="DPR94" i="6"/>
  <c r="DPS94" i="6"/>
  <c r="DPT94" i="6"/>
  <c r="DPU94" i="6"/>
  <c r="DPV94" i="6"/>
  <c r="DPW94" i="6"/>
  <c r="DPX94" i="6"/>
  <c r="DPY94" i="6"/>
  <c r="DPZ94" i="6"/>
  <c r="DQA94" i="6"/>
  <c r="DQB94" i="6"/>
  <c r="DQC94" i="6"/>
  <c r="DQD94" i="6"/>
  <c r="DQE94" i="6"/>
  <c r="DQF94" i="6"/>
  <c r="DQG94" i="6"/>
  <c r="DQH94" i="6"/>
  <c r="DQI94" i="6"/>
  <c r="DQJ94" i="6"/>
  <c r="DQK94" i="6"/>
  <c r="DQL94" i="6"/>
  <c r="DQM94" i="6"/>
  <c r="DQN94" i="6"/>
  <c r="DQO94" i="6"/>
  <c r="DQP94" i="6"/>
  <c r="DQQ94" i="6"/>
  <c r="DQR94" i="6"/>
  <c r="DQS94" i="6"/>
  <c r="DQT94" i="6"/>
  <c r="DQU94" i="6"/>
  <c r="DQV94" i="6"/>
  <c r="DQW94" i="6"/>
  <c r="DQX94" i="6"/>
  <c r="DQY94" i="6"/>
  <c r="DQZ94" i="6"/>
  <c r="DRA94" i="6"/>
  <c r="DRB94" i="6"/>
  <c r="DRC94" i="6"/>
  <c r="DRD94" i="6"/>
  <c r="DRE94" i="6"/>
  <c r="DRF94" i="6"/>
  <c r="DRG94" i="6"/>
  <c r="DRH94" i="6"/>
  <c r="DRI94" i="6"/>
  <c r="DRJ94" i="6"/>
  <c r="DRK94" i="6"/>
  <c r="DRL94" i="6"/>
  <c r="DRM94" i="6"/>
  <c r="DRN94" i="6"/>
  <c r="DRO94" i="6"/>
  <c r="DRP94" i="6"/>
  <c r="DRQ94" i="6"/>
  <c r="DRR94" i="6"/>
  <c r="DRS94" i="6"/>
  <c r="DRT94" i="6"/>
  <c r="DRU94" i="6"/>
  <c r="DRV94" i="6"/>
  <c r="DRW94" i="6"/>
  <c r="DRX94" i="6"/>
  <c r="DRY94" i="6"/>
  <c r="DRZ94" i="6"/>
  <c r="DSA94" i="6"/>
  <c r="DSB94" i="6"/>
  <c r="DSC94" i="6"/>
  <c r="DSD94" i="6"/>
  <c r="DSE94" i="6"/>
  <c r="DSF94" i="6"/>
  <c r="DSG94" i="6"/>
  <c r="DSH94" i="6"/>
  <c r="DSI94" i="6"/>
  <c r="DSJ94" i="6"/>
  <c r="DSK94" i="6"/>
  <c r="DSL94" i="6"/>
  <c r="DSM94" i="6"/>
  <c r="DSN94" i="6"/>
  <c r="DSO94" i="6"/>
  <c r="DSP94" i="6"/>
  <c r="DSQ94" i="6"/>
  <c r="DSR94" i="6"/>
  <c r="DSS94" i="6"/>
  <c r="DST94" i="6"/>
  <c r="DSU94" i="6"/>
  <c r="DSV94" i="6"/>
  <c r="DSW94" i="6"/>
  <c r="DSX94" i="6"/>
  <c r="DSY94" i="6"/>
  <c r="DSZ94" i="6"/>
  <c r="DTA94" i="6"/>
  <c r="DTB94" i="6"/>
  <c r="DTC94" i="6"/>
  <c r="DTD94" i="6"/>
  <c r="DTE94" i="6"/>
  <c r="DTF94" i="6"/>
  <c r="DTG94" i="6"/>
  <c r="DTH94" i="6"/>
  <c r="DTI94" i="6"/>
  <c r="DTJ94" i="6"/>
  <c r="DTK94" i="6"/>
  <c r="DTL94" i="6"/>
  <c r="DTM94" i="6"/>
  <c r="DTN94" i="6"/>
  <c r="DTO94" i="6"/>
  <c r="DTP94" i="6"/>
  <c r="DTQ94" i="6"/>
  <c r="DTR94" i="6"/>
  <c r="DTS94" i="6"/>
  <c r="DTT94" i="6"/>
  <c r="DTU94" i="6"/>
  <c r="DTV94" i="6"/>
  <c r="DTW94" i="6"/>
  <c r="DTX94" i="6"/>
  <c r="DTY94" i="6"/>
  <c r="DTZ94" i="6"/>
  <c r="DUA94" i="6"/>
  <c r="DUB94" i="6"/>
  <c r="DUC94" i="6"/>
  <c r="DUD94" i="6"/>
  <c r="DUE94" i="6"/>
  <c r="DUF94" i="6"/>
  <c r="DUG94" i="6"/>
  <c r="DUH94" i="6"/>
  <c r="DUI94" i="6"/>
  <c r="DUJ94" i="6"/>
  <c r="DUK94" i="6"/>
  <c r="DUL94" i="6"/>
  <c r="DUM94" i="6"/>
  <c r="DUN94" i="6"/>
  <c r="DUO94" i="6"/>
  <c r="DUP94" i="6"/>
  <c r="DUQ94" i="6"/>
  <c r="DUR94" i="6"/>
  <c r="DUS94" i="6"/>
  <c r="DUT94" i="6"/>
  <c r="DUU94" i="6"/>
  <c r="DUV94" i="6"/>
  <c r="DUW94" i="6"/>
  <c r="DUX94" i="6"/>
  <c r="DUY94" i="6"/>
  <c r="DUZ94" i="6"/>
  <c r="DVA94" i="6"/>
  <c r="DVB94" i="6"/>
  <c r="DVC94" i="6"/>
  <c r="DVD94" i="6"/>
  <c r="DVE94" i="6"/>
  <c r="DVF94" i="6"/>
  <c r="DVG94" i="6"/>
  <c r="DVH94" i="6"/>
  <c r="DVI94" i="6"/>
  <c r="DVJ94" i="6"/>
  <c r="DVK94" i="6"/>
  <c r="DVL94" i="6"/>
  <c r="DVM94" i="6"/>
  <c r="DVN94" i="6"/>
  <c r="DVO94" i="6"/>
  <c r="DVP94" i="6"/>
  <c r="DVQ94" i="6"/>
  <c r="DVR94" i="6"/>
  <c r="DVS94" i="6"/>
  <c r="DVT94" i="6"/>
  <c r="DVU94" i="6"/>
  <c r="DVV94" i="6"/>
  <c r="DVW94" i="6"/>
  <c r="DVX94" i="6"/>
  <c r="DVY94" i="6"/>
  <c r="DVZ94" i="6"/>
  <c r="DWA94" i="6"/>
  <c r="DWB94" i="6"/>
  <c r="DWC94" i="6"/>
  <c r="DWD94" i="6"/>
  <c r="DWE94" i="6"/>
  <c r="DWF94" i="6"/>
  <c r="DWG94" i="6"/>
  <c r="DWH94" i="6"/>
  <c r="DWI94" i="6"/>
  <c r="DWJ94" i="6"/>
  <c r="DWK94" i="6"/>
  <c r="DWL94" i="6"/>
  <c r="DWM94" i="6"/>
  <c r="DWN94" i="6"/>
  <c r="DWO94" i="6"/>
  <c r="DWP94" i="6"/>
  <c r="DWQ94" i="6"/>
  <c r="DWR94" i="6"/>
  <c r="DWS94" i="6"/>
  <c r="DWT94" i="6"/>
  <c r="DWU94" i="6"/>
  <c r="DWV94" i="6"/>
  <c r="DWW94" i="6"/>
  <c r="DWX94" i="6"/>
  <c r="DWY94" i="6"/>
  <c r="DWZ94" i="6"/>
  <c r="DXA94" i="6"/>
  <c r="DXB94" i="6"/>
  <c r="DXC94" i="6"/>
  <c r="DXD94" i="6"/>
  <c r="DXE94" i="6"/>
  <c r="DXF94" i="6"/>
  <c r="DXG94" i="6"/>
  <c r="DXH94" i="6"/>
  <c r="DXI94" i="6"/>
  <c r="DXJ94" i="6"/>
  <c r="DXK94" i="6"/>
  <c r="DXL94" i="6"/>
  <c r="DXM94" i="6"/>
  <c r="DXN94" i="6"/>
  <c r="DXO94" i="6"/>
  <c r="DXP94" i="6"/>
  <c r="DXQ94" i="6"/>
  <c r="DXR94" i="6"/>
  <c r="DXS94" i="6"/>
  <c r="DXT94" i="6"/>
  <c r="DXU94" i="6"/>
  <c r="DXV94" i="6"/>
  <c r="DXW94" i="6"/>
  <c r="DXX94" i="6"/>
  <c r="DXY94" i="6"/>
  <c r="DXZ94" i="6"/>
  <c r="DYA94" i="6"/>
  <c r="DYB94" i="6"/>
  <c r="DYC94" i="6"/>
  <c r="DYD94" i="6"/>
  <c r="DYE94" i="6"/>
  <c r="DYF94" i="6"/>
  <c r="DYG94" i="6"/>
  <c r="DYH94" i="6"/>
  <c r="DYI94" i="6"/>
  <c r="DYJ94" i="6"/>
  <c r="DYK94" i="6"/>
  <c r="DYL94" i="6"/>
  <c r="DYM94" i="6"/>
  <c r="DYN94" i="6"/>
  <c r="DYO94" i="6"/>
  <c r="DYP94" i="6"/>
  <c r="DYQ94" i="6"/>
  <c r="DYR94" i="6"/>
  <c r="DYS94" i="6"/>
  <c r="DYT94" i="6"/>
  <c r="DYU94" i="6"/>
  <c r="DYV94" i="6"/>
  <c r="DYW94" i="6"/>
  <c r="DYX94" i="6"/>
  <c r="DYY94" i="6"/>
  <c r="DYZ94" i="6"/>
  <c r="DZA94" i="6"/>
  <c r="DZB94" i="6"/>
  <c r="DZC94" i="6"/>
  <c r="DZD94" i="6"/>
  <c r="DZE94" i="6"/>
  <c r="DZF94" i="6"/>
  <c r="DZG94" i="6"/>
  <c r="DZH94" i="6"/>
  <c r="DZI94" i="6"/>
  <c r="DZJ94" i="6"/>
  <c r="DZK94" i="6"/>
  <c r="DZL94" i="6"/>
  <c r="DZM94" i="6"/>
  <c r="DZN94" i="6"/>
  <c r="DZO94" i="6"/>
  <c r="DZP94" i="6"/>
  <c r="DZQ94" i="6"/>
  <c r="DZR94" i="6"/>
  <c r="DZS94" i="6"/>
  <c r="DZT94" i="6"/>
  <c r="DZU94" i="6"/>
  <c r="DZV94" i="6"/>
  <c r="DZW94" i="6"/>
  <c r="DZX94" i="6"/>
  <c r="DZY94" i="6"/>
  <c r="DZZ94" i="6"/>
  <c r="EAA94" i="6"/>
  <c r="EAB94" i="6"/>
  <c r="EAC94" i="6"/>
  <c r="EAD94" i="6"/>
  <c r="EAE94" i="6"/>
  <c r="EAF94" i="6"/>
  <c r="EAG94" i="6"/>
  <c r="EAH94" i="6"/>
  <c r="EAI94" i="6"/>
  <c r="EAJ94" i="6"/>
  <c r="EAK94" i="6"/>
  <c r="EAL94" i="6"/>
  <c r="EAM94" i="6"/>
  <c r="EAN94" i="6"/>
  <c r="EAO94" i="6"/>
  <c r="EAP94" i="6"/>
  <c r="EAQ94" i="6"/>
  <c r="EAR94" i="6"/>
  <c r="EAS94" i="6"/>
  <c r="EAT94" i="6"/>
  <c r="EAU94" i="6"/>
  <c r="EAV94" i="6"/>
  <c r="EAW94" i="6"/>
  <c r="EAX94" i="6"/>
  <c r="EAY94" i="6"/>
  <c r="EAZ94" i="6"/>
  <c r="EBA94" i="6"/>
  <c r="EBB94" i="6"/>
  <c r="EBC94" i="6"/>
  <c r="EBD94" i="6"/>
  <c r="EBE94" i="6"/>
  <c r="EBF94" i="6"/>
  <c r="EBG94" i="6"/>
  <c r="EBH94" i="6"/>
  <c r="EBI94" i="6"/>
  <c r="EBJ94" i="6"/>
  <c r="EBK94" i="6"/>
  <c r="EBL94" i="6"/>
  <c r="EBM94" i="6"/>
  <c r="EBN94" i="6"/>
  <c r="EBO94" i="6"/>
  <c r="EBP94" i="6"/>
  <c r="EBQ94" i="6"/>
  <c r="EBR94" i="6"/>
  <c r="EBS94" i="6"/>
  <c r="EBT94" i="6"/>
  <c r="EBU94" i="6"/>
  <c r="EBV94" i="6"/>
  <c r="EBW94" i="6"/>
  <c r="EBX94" i="6"/>
  <c r="EBY94" i="6"/>
  <c r="EBZ94" i="6"/>
  <c r="ECA94" i="6"/>
  <c r="ECB94" i="6"/>
  <c r="ECC94" i="6"/>
  <c r="ECD94" i="6"/>
  <c r="ECE94" i="6"/>
  <c r="ECF94" i="6"/>
  <c r="ECG94" i="6"/>
  <c r="ECH94" i="6"/>
  <c r="ECI94" i="6"/>
  <c r="ECJ94" i="6"/>
  <c r="ECK94" i="6"/>
  <c r="ECL94" i="6"/>
  <c r="ECM94" i="6"/>
  <c r="ECN94" i="6"/>
  <c r="ECO94" i="6"/>
  <c r="ECP94" i="6"/>
  <c r="ECQ94" i="6"/>
  <c r="ECR94" i="6"/>
  <c r="ECS94" i="6"/>
  <c r="ECT94" i="6"/>
  <c r="ECU94" i="6"/>
  <c r="ECV94" i="6"/>
  <c r="ECW94" i="6"/>
  <c r="ECX94" i="6"/>
  <c r="ECY94" i="6"/>
  <c r="ECZ94" i="6"/>
  <c r="EDA94" i="6"/>
  <c r="EDB94" i="6"/>
  <c r="EDC94" i="6"/>
  <c r="EDD94" i="6"/>
  <c r="EDE94" i="6"/>
  <c r="EDF94" i="6"/>
  <c r="EDG94" i="6"/>
  <c r="EDH94" i="6"/>
  <c r="EDI94" i="6"/>
  <c r="EDJ94" i="6"/>
  <c r="EDK94" i="6"/>
  <c r="EDL94" i="6"/>
  <c r="EDM94" i="6"/>
  <c r="EDN94" i="6"/>
  <c r="EDO94" i="6"/>
  <c r="EDP94" i="6"/>
  <c r="EDQ94" i="6"/>
  <c r="EDR94" i="6"/>
  <c r="EDS94" i="6"/>
  <c r="EDT94" i="6"/>
  <c r="EDU94" i="6"/>
  <c r="EDV94" i="6"/>
  <c r="EDW94" i="6"/>
  <c r="EDX94" i="6"/>
  <c r="EDY94" i="6"/>
  <c r="EDZ94" i="6"/>
  <c r="EEA94" i="6"/>
  <c r="EEB94" i="6"/>
  <c r="EEC94" i="6"/>
  <c r="EED94" i="6"/>
  <c r="EEE94" i="6"/>
  <c r="EEF94" i="6"/>
  <c r="EEG94" i="6"/>
  <c r="EEH94" i="6"/>
  <c r="EEI94" i="6"/>
  <c r="EEJ94" i="6"/>
  <c r="EEK94" i="6"/>
  <c r="EEL94" i="6"/>
  <c r="EEM94" i="6"/>
  <c r="EEN94" i="6"/>
  <c r="EEO94" i="6"/>
  <c r="EEP94" i="6"/>
  <c r="EEQ94" i="6"/>
  <c r="EER94" i="6"/>
  <c r="EES94" i="6"/>
  <c r="EET94" i="6"/>
  <c r="EEU94" i="6"/>
  <c r="EEV94" i="6"/>
  <c r="EEW94" i="6"/>
  <c r="EEX94" i="6"/>
  <c r="EEY94" i="6"/>
  <c r="EEZ94" i="6"/>
  <c r="EFA94" i="6"/>
  <c r="EFB94" i="6"/>
  <c r="EFC94" i="6"/>
  <c r="EFD94" i="6"/>
  <c r="EFE94" i="6"/>
  <c r="EFF94" i="6"/>
  <c r="EFG94" i="6"/>
  <c r="EFH94" i="6"/>
  <c r="EFI94" i="6"/>
  <c r="EFJ94" i="6"/>
  <c r="EFK94" i="6"/>
  <c r="EFL94" i="6"/>
  <c r="EFM94" i="6"/>
  <c r="EFN94" i="6"/>
  <c r="EFO94" i="6"/>
  <c r="EFP94" i="6"/>
  <c r="EFQ94" i="6"/>
  <c r="EFR94" i="6"/>
  <c r="EFS94" i="6"/>
  <c r="EFT94" i="6"/>
  <c r="EFU94" i="6"/>
  <c r="EFV94" i="6"/>
  <c r="EFW94" i="6"/>
  <c r="EFX94" i="6"/>
  <c r="EFY94" i="6"/>
  <c r="EFZ94" i="6"/>
  <c r="EGA94" i="6"/>
  <c r="EGB94" i="6"/>
  <c r="EGC94" i="6"/>
  <c r="EGD94" i="6"/>
  <c r="EGE94" i="6"/>
  <c r="EGF94" i="6"/>
  <c r="EGG94" i="6"/>
  <c r="EGH94" i="6"/>
  <c r="EGI94" i="6"/>
  <c r="EGJ94" i="6"/>
  <c r="EGK94" i="6"/>
  <c r="EGL94" i="6"/>
  <c r="EGM94" i="6"/>
  <c r="EGN94" i="6"/>
  <c r="EGO94" i="6"/>
  <c r="EGP94" i="6"/>
  <c r="EGQ94" i="6"/>
  <c r="EGR94" i="6"/>
  <c r="EGS94" i="6"/>
  <c r="EGT94" i="6"/>
  <c r="EGU94" i="6"/>
  <c r="EGV94" i="6"/>
  <c r="EGW94" i="6"/>
  <c r="EGX94" i="6"/>
  <c r="EGY94" i="6"/>
  <c r="EGZ94" i="6"/>
  <c r="EHA94" i="6"/>
  <c r="EHB94" i="6"/>
  <c r="EHC94" i="6"/>
  <c r="EHD94" i="6"/>
  <c r="EHE94" i="6"/>
  <c r="EHF94" i="6"/>
  <c r="EHG94" i="6"/>
  <c r="EHH94" i="6"/>
  <c r="EHI94" i="6"/>
  <c r="EHJ94" i="6"/>
  <c r="EHK94" i="6"/>
  <c r="EHL94" i="6"/>
  <c r="EHM94" i="6"/>
  <c r="EHN94" i="6"/>
  <c r="EHO94" i="6"/>
  <c r="EHP94" i="6"/>
  <c r="EHQ94" i="6"/>
  <c r="EHR94" i="6"/>
  <c r="EHS94" i="6"/>
  <c r="EHT94" i="6"/>
  <c r="EHU94" i="6"/>
  <c r="EHV94" i="6"/>
  <c r="EHW94" i="6"/>
  <c r="EHX94" i="6"/>
  <c r="EHY94" i="6"/>
  <c r="EHZ94" i="6"/>
  <c r="EIA94" i="6"/>
  <c r="EIB94" i="6"/>
  <c r="EIC94" i="6"/>
  <c r="EID94" i="6"/>
  <c r="EIE94" i="6"/>
  <c r="EIF94" i="6"/>
  <c r="EIG94" i="6"/>
  <c r="EIH94" i="6"/>
  <c r="EII94" i="6"/>
  <c r="EIJ94" i="6"/>
  <c r="EIK94" i="6"/>
  <c r="EIL94" i="6"/>
  <c r="EIM94" i="6"/>
  <c r="EIN94" i="6"/>
  <c r="EIO94" i="6"/>
  <c r="EIP94" i="6"/>
  <c r="EIQ94" i="6"/>
  <c r="EIR94" i="6"/>
  <c r="EIS94" i="6"/>
  <c r="EIT94" i="6"/>
  <c r="EIU94" i="6"/>
  <c r="EIV94" i="6"/>
  <c r="EIW94" i="6"/>
  <c r="EIX94" i="6"/>
  <c r="EIY94" i="6"/>
  <c r="EIZ94" i="6"/>
  <c r="EJA94" i="6"/>
  <c r="EJB94" i="6"/>
  <c r="EJC94" i="6"/>
  <c r="EJD94" i="6"/>
  <c r="EJE94" i="6"/>
  <c r="EJF94" i="6"/>
  <c r="EJG94" i="6"/>
  <c r="EJH94" i="6"/>
  <c r="EJI94" i="6"/>
  <c r="EJJ94" i="6"/>
  <c r="EJK94" i="6"/>
  <c r="EJL94" i="6"/>
  <c r="EJM94" i="6"/>
  <c r="EJN94" i="6"/>
  <c r="EJO94" i="6"/>
  <c r="EJP94" i="6"/>
  <c r="EJQ94" i="6"/>
  <c r="EJR94" i="6"/>
  <c r="EJS94" i="6"/>
  <c r="EJT94" i="6"/>
  <c r="EJU94" i="6"/>
  <c r="EJV94" i="6"/>
  <c r="EJW94" i="6"/>
  <c r="EJX94" i="6"/>
  <c r="EJY94" i="6"/>
  <c r="EJZ94" i="6"/>
  <c r="EKA94" i="6"/>
  <c r="EKB94" i="6"/>
  <c r="EKC94" i="6"/>
  <c r="EKD94" i="6"/>
  <c r="EKE94" i="6"/>
  <c r="EKF94" i="6"/>
  <c r="EKG94" i="6"/>
  <c r="EKH94" i="6"/>
  <c r="EKI94" i="6"/>
  <c r="EKJ94" i="6"/>
  <c r="EKK94" i="6"/>
  <c r="EKL94" i="6"/>
  <c r="EKM94" i="6"/>
  <c r="EKN94" i="6"/>
  <c r="EKO94" i="6"/>
  <c r="EKP94" i="6"/>
  <c r="EKQ94" i="6"/>
  <c r="EKR94" i="6"/>
  <c r="EKS94" i="6"/>
  <c r="EKT94" i="6"/>
  <c r="EKU94" i="6"/>
  <c r="EKV94" i="6"/>
  <c r="EKW94" i="6"/>
  <c r="EKX94" i="6"/>
  <c r="EKY94" i="6"/>
  <c r="EKZ94" i="6"/>
  <c r="ELA94" i="6"/>
  <c r="ELB94" i="6"/>
  <c r="ELC94" i="6"/>
  <c r="ELD94" i="6"/>
  <c r="ELE94" i="6"/>
  <c r="ELF94" i="6"/>
  <c r="ELG94" i="6"/>
  <c r="ELH94" i="6"/>
  <c r="ELI94" i="6"/>
  <c r="ELJ94" i="6"/>
  <c r="ELK94" i="6"/>
  <c r="ELL94" i="6"/>
  <c r="ELM94" i="6"/>
  <c r="ELN94" i="6"/>
  <c r="ELO94" i="6"/>
  <c r="ELP94" i="6"/>
  <c r="ELQ94" i="6"/>
  <c r="ELR94" i="6"/>
  <c r="ELS94" i="6"/>
  <c r="ELT94" i="6"/>
  <c r="ELU94" i="6"/>
  <c r="ELV94" i="6"/>
  <c r="ELW94" i="6"/>
  <c r="ELX94" i="6"/>
  <c r="ELY94" i="6"/>
  <c r="ELZ94" i="6"/>
  <c r="EMA94" i="6"/>
  <c r="EMB94" i="6"/>
  <c r="EMC94" i="6"/>
  <c r="EMD94" i="6"/>
  <c r="EME94" i="6"/>
  <c r="EMF94" i="6"/>
  <c r="EMG94" i="6"/>
  <c r="EMH94" i="6"/>
  <c r="EMI94" i="6"/>
  <c r="EMJ94" i="6"/>
  <c r="EMK94" i="6"/>
  <c r="EML94" i="6"/>
  <c r="EMM94" i="6"/>
  <c r="EMN94" i="6"/>
  <c r="EMO94" i="6"/>
  <c r="EMP94" i="6"/>
  <c r="EMQ94" i="6"/>
  <c r="EMR94" i="6"/>
  <c r="EMS94" i="6"/>
  <c r="EMT94" i="6"/>
  <c r="EMU94" i="6"/>
  <c r="EMV94" i="6"/>
  <c r="EMW94" i="6"/>
  <c r="EMX94" i="6"/>
  <c r="EMY94" i="6"/>
  <c r="EMZ94" i="6"/>
  <c r="ENA94" i="6"/>
  <c r="ENB94" i="6"/>
  <c r="ENC94" i="6"/>
  <c r="END94" i="6"/>
  <c r="ENE94" i="6"/>
  <c r="ENF94" i="6"/>
  <c r="ENG94" i="6"/>
  <c r="ENH94" i="6"/>
  <c r="ENI94" i="6"/>
  <c r="ENJ94" i="6"/>
  <c r="ENK94" i="6"/>
  <c r="ENL94" i="6"/>
  <c r="ENM94" i="6"/>
  <c r="ENN94" i="6"/>
  <c r="ENO94" i="6"/>
  <c r="ENP94" i="6"/>
  <c r="ENQ94" i="6"/>
  <c r="ENR94" i="6"/>
  <c r="ENS94" i="6"/>
  <c r="ENT94" i="6"/>
  <c r="ENU94" i="6"/>
  <c r="ENV94" i="6"/>
  <c r="ENW94" i="6"/>
  <c r="ENX94" i="6"/>
  <c r="ENY94" i="6"/>
  <c r="ENZ94" i="6"/>
  <c r="EOA94" i="6"/>
  <c r="EOB94" i="6"/>
  <c r="EOC94" i="6"/>
  <c r="EOD94" i="6"/>
  <c r="EOE94" i="6"/>
  <c r="EOF94" i="6"/>
  <c r="EOG94" i="6"/>
  <c r="EOH94" i="6"/>
  <c r="EOI94" i="6"/>
  <c r="EOJ94" i="6"/>
  <c r="EOK94" i="6"/>
  <c r="EOL94" i="6"/>
  <c r="EOM94" i="6"/>
  <c r="EON94" i="6"/>
  <c r="EOO94" i="6"/>
  <c r="EOP94" i="6"/>
  <c r="EOQ94" i="6"/>
  <c r="EOR94" i="6"/>
  <c r="EOS94" i="6"/>
  <c r="EOT94" i="6"/>
  <c r="EOU94" i="6"/>
  <c r="EOV94" i="6"/>
  <c r="EOW94" i="6"/>
  <c r="EOX94" i="6"/>
  <c r="EOY94" i="6"/>
  <c r="EOZ94" i="6"/>
  <c r="EPA94" i="6"/>
  <c r="EPB94" i="6"/>
  <c r="EPC94" i="6"/>
  <c r="EPD94" i="6"/>
  <c r="EPE94" i="6"/>
  <c r="EPF94" i="6"/>
  <c r="EPG94" i="6"/>
  <c r="EPH94" i="6"/>
  <c r="EPI94" i="6"/>
  <c r="EPJ94" i="6"/>
  <c r="EPK94" i="6"/>
  <c r="EPL94" i="6"/>
  <c r="EPM94" i="6"/>
  <c r="EPN94" i="6"/>
  <c r="EPO94" i="6"/>
  <c r="EPP94" i="6"/>
  <c r="EPQ94" i="6"/>
  <c r="EPR94" i="6"/>
  <c r="EPS94" i="6"/>
  <c r="EPT94" i="6"/>
  <c r="EPU94" i="6"/>
  <c r="EPV94" i="6"/>
  <c r="EPW94" i="6"/>
  <c r="EPX94" i="6"/>
  <c r="EPY94" i="6"/>
  <c r="EPZ94" i="6"/>
  <c r="EQA94" i="6"/>
  <c r="EQB94" i="6"/>
  <c r="EQC94" i="6"/>
  <c r="EQD94" i="6"/>
  <c r="EQE94" i="6"/>
  <c r="EQF94" i="6"/>
  <c r="EQG94" i="6"/>
  <c r="EQH94" i="6"/>
  <c r="EQI94" i="6"/>
  <c r="EQJ94" i="6"/>
  <c r="EQK94" i="6"/>
  <c r="EQL94" i="6"/>
  <c r="EQM94" i="6"/>
  <c r="EQN94" i="6"/>
  <c r="EQO94" i="6"/>
  <c r="EQP94" i="6"/>
  <c r="EQQ94" i="6"/>
  <c r="EQR94" i="6"/>
  <c r="EQS94" i="6"/>
  <c r="EQT94" i="6"/>
  <c r="EQU94" i="6"/>
  <c r="EQV94" i="6"/>
  <c r="EQW94" i="6"/>
  <c r="EQX94" i="6"/>
  <c r="EQY94" i="6"/>
  <c r="EQZ94" i="6"/>
  <c r="ERA94" i="6"/>
  <c r="ERB94" i="6"/>
  <c r="ERC94" i="6"/>
  <c r="ERD94" i="6"/>
  <c r="ERE94" i="6"/>
  <c r="ERF94" i="6"/>
  <c r="ERG94" i="6"/>
  <c r="ERH94" i="6"/>
  <c r="ERI94" i="6"/>
  <c r="ERJ94" i="6"/>
  <c r="ERK94" i="6"/>
  <c r="ERL94" i="6"/>
  <c r="ERM94" i="6"/>
  <c r="ERN94" i="6"/>
  <c r="ERO94" i="6"/>
  <c r="ERP94" i="6"/>
  <c r="ERQ94" i="6"/>
  <c r="ERR94" i="6"/>
  <c r="ERS94" i="6"/>
  <c r="ERT94" i="6"/>
  <c r="ERU94" i="6"/>
  <c r="ERV94" i="6"/>
  <c r="ERW94" i="6"/>
  <c r="ERX94" i="6"/>
  <c r="ERY94" i="6"/>
  <c r="ERZ94" i="6"/>
  <c r="ESA94" i="6"/>
  <c r="ESB94" i="6"/>
  <c r="ESC94" i="6"/>
  <c r="ESD94" i="6"/>
  <c r="ESE94" i="6"/>
  <c r="ESF94" i="6"/>
  <c r="ESG94" i="6"/>
  <c r="ESH94" i="6"/>
  <c r="ESI94" i="6"/>
  <c r="ESJ94" i="6"/>
  <c r="ESK94" i="6"/>
  <c r="ESL94" i="6"/>
  <c r="ESM94" i="6"/>
  <c r="ESN94" i="6"/>
  <c r="ESO94" i="6"/>
  <c r="ESP94" i="6"/>
  <c r="ESQ94" i="6"/>
  <c r="ESR94" i="6"/>
  <c r="ESS94" i="6"/>
  <c r="EST94" i="6"/>
  <c r="ESU94" i="6"/>
  <c r="ESV94" i="6"/>
  <c r="ESW94" i="6"/>
  <c r="ESX94" i="6"/>
  <c r="ESY94" i="6"/>
  <c r="ESZ94" i="6"/>
  <c r="ETA94" i="6"/>
  <c r="ETB94" i="6"/>
  <c r="ETC94" i="6"/>
  <c r="ETD94" i="6"/>
  <c r="ETE94" i="6"/>
  <c r="ETF94" i="6"/>
  <c r="ETG94" i="6"/>
  <c r="ETH94" i="6"/>
  <c r="ETI94" i="6"/>
  <c r="ETJ94" i="6"/>
  <c r="ETK94" i="6"/>
  <c r="ETL94" i="6"/>
  <c r="ETM94" i="6"/>
  <c r="ETN94" i="6"/>
  <c r="ETO94" i="6"/>
  <c r="ETP94" i="6"/>
  <c r="ETQ94" i="6"/>
  <c r="ETR94" i="6"/>
  <c r="ETS94" i="6"/>
  <c r="ETT94" i="6"/>
  <c r="ETU94" i="6"/>
  <c r="ETV94" i="6"/>
  <c r="ETW94" i="6"/>
  <c r="ETX94" i="6"/>
  <c r="ETY94" i="6"/>
  <c r="ETZ94" i="6"/>
  <c r="EUA94" i="6"/>
  <c r="EUB94" i="6"/>
  <c r="EUC94" i="6"/>
  <c r="EUD94" i="6"/>
  <c r="EUE94" i="6"/>
  <c r="EUF94" i="6"/>
  <c r="EUG94" i="6"/>
  <c r="EUH94" i="6"/>
  <c r="EUI94" i="6"/>
  <c r="EUJ94" i="6"/>
  <c r="EUK94" i="6"/>
  <c r="EUL94" i="6"/>
  <c r="EUM94" i="6"/>
  <c r="EUN94" i="6"/>
  <c r="EUO94" i="6"/>
  <c r="EUP94" i="6"/>
  <c r="EUQ94" i="6"/>
  <c r="EUR94" i="6"/>
  <c r="EUS94" i="6"/>
  <c r="EUT94" i="6"/>
  <c r="EUU94" i="6"/>
  <c r="EUV94" i="6"/>
  <c r="EUW94" i="6"/>
  <c r="EUX94" i="6"/>
  <c r="EUY94" i="6"/>
  <c r="EUZ94" i="6"/>
  <c r="EVA94" i="6"/>
  <c r="EVB94" i="6"/>
  <c r="EVC94" i="6"/>
  <c r="EVD94" i="6"/>
  <c r="EVE94" i="6"/>
  <c r="EVF94" i="6"/>
  <c r="EVG94" i="6"/>
  <c r="EVH94" i="6"/>
  <c r="EVI94" i="6"/>
  <c r="EVJ94" i="6"/>
  <c r="EVK94" i="6"/>
  <c r="EVL94" i="6"/>
  <c r="EVM94" i="6"/>
  <c r="EVN94" i="6"/>
  <c r="EVO94" i="6"/>
  <c r="EVP94" i="6"/>
  <c r="EVQ94" i="6"/>
  <c r="EVR94" i="6"/>
  <c r="EVS94" i="6"/>
  <c r="EVT94" i="6"/>
  <c r="EVU94" i="6"/>
  <c r="EVV94" i="6"/>
  <c r="EVW94" i="6"/>
  <c r="EVX94" i="6"/>
  <c r="EVY94" i="6"/>
  <c r="EVZ94" i="6"/>
  <c r="EWA94" i="6"/>
  <c r="EWB94" i="6"/>
  <c r="EWC94" i="6"/>
  <c r="EWD94" i="6"/>
  <c r="EWE94" i="6"/>
  <c r="EWF94" i="6"/>
  <c r="EWG94" i="6"/>
  <c r="EWH94" i="6"/>
  <c r="EWI94" i="6"/>
  <c r="EWJ94" i="6"/>
  <c r="EWK94" i="6"/>
  <c r="EWL94" i="6"/>
  <c r="EWM94" i="6"/>
  <c r="EWN94" i="6"/>
  <c r="EWO94" i="6"/>
  <c r="EWP94" i="6"/>
  <c r="EWQ94" i="6"/>
  <c r="EWR94" i="6"/>
  <c r="EWS94" i="6"/>
  <c r="EWT94" i="6"/>
  <c r="EWU94" i="6"/>
  <c r="EWV94" i="6"/>
  <c r="EWW94" i="6"/>
  <c r="EWX94" i="6"/>
  <c r="EWY94" i="6"/>
  <c r="EWZ94" i="6"/>
  <c r="EXA94" i="6"/>
  <c r="EXB94" i="6"/>
  <c r="EXC94" i="6"/>
  <c r="EXD94" i="6"/>
  <c r="EXE94" i="6"/>
  <c r="EXF94" i="6"/>
  <c r="EXG94" i="6"/>
  <c r="EXH94" i="6"/>
  <c r="EXI94" i="6"/>
  <c r="EXJ94" i="6"/>
  <c r="EXK94" i="6"/>
  <c r="EXL94" i="6"/>
  <c r="EXM94" i="6"/>
  <c r="EXN94" i="6"/>
  <c r="EXO94" i="6"/>
  <c r="EXP94" i="6"/>
  <c r="EXQ94" i="6"/>
  <c r="EXR94" i="6"/>
  <c r="EXS94" i="6"/>
  <c r="EXT94" i="6"/>
  <c r="EXU94" i="6"/>
  <c r="EXV94" i="6"/>
  <c r="EXW94" i="6"/>
  <c r="EXX94" i="6"/>
  <c r="EXY94" i="6"/>
  <c r="EXZ94" i="6"/>
  <c r="EYA94" i="6"/>
  <c r="EYB94" i="6"/>
  <c r="EYC94" i="6"/>
  <c r="EYD94" i="6"/>
  <c r="EYE94" i="6"/>
  <c r="EYF94" i="6"/>
  <c r="EYG94" i="6"/>
  <c r="EYH94" i="6"/>
  <c r="EYI94" i="6"/>
  <c r="EYJ94" i="6"/>
  <c r="EYK94" i="6"/>
  <c r="EYL94" i="6"/>
  <c r="EYM94" i="6"/>
  <c r="EYN94" i="6"/>
  <c r="EYO94" i="6"/>
  <c r="EYP94" i="6"/>
  <c r="EYQ94" i="6"/>
  <c r="EYR94" i="6"/>
  <c r="EYS94" i="6"/>
  <c r="EYT94" i="6"/>
  <c r="EYU94" i="6"/>
  <c r="EYV94" i="6"/>
  <c r="EYW94" i="6"/>
  <c r="EYX94" i="6"/>
  <c r="EYY94" i="6"/>
  <c r="EYZ94" i="6"/>
  <c r="EZA94" i="6"/>
  <c r="EZB94" i="6"/>
  <c r="EZC94" i="6"/>
  <c r="EZD94" i="6"/>
  <c r="EZE94" i="6"/>
  <c r="EZF94" i="6"/>
  <c r="EZG94" i="6"/>
  <c r="EZH94" i="6"/>
  <c r="EZI94" i="6"/>
  <c r="EZJ94" i="6"/>
  <c r="EZK94" i="6"/>
  <c r="EZL94" i="6"/>
  <c r="EZM94" i="6"/>
  <c r="EZN94" i="6"/>
  <c r="EZO94" i="6"/>
  <c r="EZP94" i="6"/>
  <c r="EZQ94" i="6"/>
  <c r="EZR94" i="6"/>
  <c r="EZS94" i="6"/>
  <c r="EZT94" i="6"/>
  <c r="EZU94" i="6"/>
  <c r="EZV94" i="6"/>
  <c r="EZW94" i="6"/>
  <c r="EZX94" i="6"/>
  <c r="EZY94" i="6"/>
  <c r="EZZ94" i="6"/>
  <c r="FAA94" i="6"/>
  <c r="FAB94" i="6"/>
  <c r="FAC94" i="6"/>
  <c r="FAD94" i="6"/>
  <c r="FAE94" i="6"/>
  <c r="FAF94" i="6"/>
  <c r="FAG94" i="6"/>
  <c r="FAH94" i="6"/>
  <c r="FAI94" i="6"/>
  <c r="FAJ94" i="6"/>
  <c r="FAK94" i="6"/>
  <c r="FAL94" i="6"/>
  <c r="FAM94" i="6"/>
  <c r="FAN94" i="6"/>
  <c r="FAO94" i="6"/>
  <c r="FAP94" i="6"/>
  <c r="FAQ94" i="6"/>
  <c r="FAR94" i="6"/>
  <c r="FAS94" i="6"/>
  <c r="FAT94" i="6"/>
  <c r="FAU94" i="6"/>
  <c r="FAV94" i="6"/>
  <c r="FAW94" i="6"/>
  <c r="FAX94" i="6"/>
  <c r="FAY94" i="6"/>
  <c r="FAZ94" i="6"/>
  <c r="FBA94" i="6"/>
  <c r="FBB94" i="6"/>
  <c r="FBC94" i="6"/>
  <c r="FBD94" i="6"/>
  <c r="FBE94" i="6"/>
  <c r="FBF94" i="6"/>
  <c r="FBG94" i="6"/>
  <c r="FBH94" i="6"/>
  <c r="FBI94" i="6"/>
  <c r="FBJ94" i="6"/>
  <c r="FBK94" i="6"/>
  <c r="FBL94" i="6"/>
  <c r="FBM94" i="6"/>
  <c r="FBN94" i="6"/>
  <c r="FBO94" i="6"/>
  <c r="FBP94" i="6"/>
  <c r="FBQ94" i="6"/>
  <c r="FBR94" i="6"/>
  <c r="FBS94" i="6"/>
  <c r="FBT94" i="6"/>
  <c r="FBU94" i="6"/>
  <c r="FBV94" i="6"/>
  <c r="FBW94" i="6"/>
  <c r="FBX94" i="6"/>
  <c r="FBY94" i="6"/>
  <c r="FBZ94" i="6"/>
  <c r="FCA94" i="6"/>
  <c r="FCB94" i="6"/>
  <c r="FCC94" i="6"/>
  <c r="FCD94" i="6"/>
  <c r="FCE94" i="6"/>
  <c r="FCF94" i="6"/>
  <c r="FCG94" i="6"/>
  <c r="FCH94" i="6"/>
  <c r="FCI94" i="6"/>
  <c r="FCJ94" i="6"/>
  <c r="FCK94" i="6"/>
  <c r="FCL94" i="6"/>
  <c r="FCM94" i="6"/>
  <c r="FCN94" i="6"/>
  <c r="FCO94" i="6"/>
  <c r="FCP94" i="6"/>
  <c r="FCQ94" i="6"/>
  <c r="FCR94" i="6"/>
  <c r="FCS94" i="6"/>
  <c r="FCT94" i="6"/>
  <c r="FCU94" i="6"/>
  <c r="FCV94" i="6"/>
  <c r="FCW94" i="6"/>
  <c r="FCX94" i="6"/>
  <c r="FCY94" i="6"/>
  <c r="FCZ94" i="6"/>
  <c r="FDA94" i="6"/>
  <c r="FDB94" i="6"/>
  <c r="FDC94" i="6"/>
  <c r="FDD94" i="6"/>
  <c r="FDE94" i="6"/>
  <c r="FDF94" i="6"/>
  <c r="FDG94" i="6"/>
  <c r="FDH94" i="6"/>
  <c r="FDI94" i="6"/>
  <c r="FDJ94" i="6"/>
  <c r="FDK94" i="6"/>
  <c r="FDL94" i="6"/>
  <c r="FDM94" i="6"/>
  <c r="FDN94" i="6"/>
  <c r="FDO94" i="6"/>
  <c r="FDP94" i="6"/>
  <c r="FDQ94" i="6"/>
  <c r="FDR94" i="6"/>
  <c r="FDS94" i="6"/>
  <c r="FDT94" i="6"/>
  <c r="FDU94" i="6"/>
  <c r="FDV94" i="6"/>
  <c r="FDW94" i="6"/>
  <c r="FDX94" i="6"/>
  <c r="FDY94" i="6"/>
  <c r="FDZ94" i="6"/>
  <c r="FEA94" i="6"/>
  <c r="FEB94" i="6"/>
  <c r="FEC94" i="6"/>
  <c r="FED94" i="6"/>
  <c r="FEE94" i="6"/>
  <c r="FEF94" i="6"/>
  <c r="FEG94" i="6"/>
  <c r="FEH94" i="6"/>
  <c r="FEI94" i="6"/>
  <c r="FEJ94" i="6"/>
  <c r="FEK94" i="6"/>
  <c r="FEL94" i="6"/>
  <c r="FEM94" i="6"/>
  <c r="FEN94" i="6"/>
  <c r="FEO94" i="6"/>
  <c r="FEP94" i="6"/>
  <c r="FEQ94" i="6"/>
  <c r="FER94" i="6"/>
  <c r="FES94" i="6"/>
  <c r="FET94" i="6"/>
  <c r="FEU94" i="6"/>
  <c r="FEV94" i="6"/>
  <c r="FEW94" i="6"/>
  <c r="FEX94" i="6"/>
  <c r="FEY94" i="6"/>
  <c r="FEZ94" i="6"/>
  <c r="FFA94" i="6"/>
  <c r="FFB94" i="6"/>
  <c r="FFC94" i="6"/>
  <c r="FFD94" i="6"/>
  <c r="FFE94" i="6"/>
  <c r="FFF94" i="6"/>
  <c r="FFG94" i="6"/>
  <c r="FFH94" i="6"/>
  <c r="FFI94" i="6"/>
  <c r="FFJ94" i="6"/>
  <c r="FFK94" i="6"/>
  <c r="FFL94" i="6"/>
  <c r="FFM94" i="6"/>
  <c r="FFN94" i="6"/>
  <c r="FFO94" i="6"/>
  <c r="FFP94" i="6"/>
  <c r="FFQ94" i="6"/>
  <c r="FFR94" i="6"/>
  <c r="FFS94" i="6"/>
  <c r="FFT94" i="6"/>
  <c r="FFU94" i="6"/>
  <c r="FFV94" i="6"/>
  <c r="FFW94" i="6"/>
  <c r="FFX94" i="6"/>
  <c r="FFY94" i="6"/>
  <c r="FFZ94" i="6"/>
  <c r="FGA94" i="6"/>
  <c r="FGB94" i="6"/>
  <c r="FGC94" i="6"/>
  <c r="FGD94" i="6"/>
  <c r="FGE94" i="6"/>
  <c r="FGF94" i="6"/>
  <c r="FGG94" i="6"/>
  <c r="FGH94" i="6"/>
  <c r="FGI94" i="6"/>
  <c r="FGJ94" i="6"/>
  <c r="FGK94" i="6"/>
  <c r="FGL94" i="6"/>
  <c r="FGM94" i="6"/>
  <c r="FGN94" i="6"/>
  <c r="FGO94" i="6"/>
  <c r="FGP94" i="6"/>
  <c r="FGQ94" i="6"/>
  <c r="FGR94" i="6"/>
  <c r="FGS94" i="6"/>
  <c r="FGT94" i="6"/>
  <c r="FGU94" i="6"/>
  <c r="FGV94" i="6"/>
  <c r="FGW94" i="6"/>
  <c r="FGX94" i="6"/>
  <c r="FGY94" i="6"/>
  <c r="FGZ94" i="6"/>
  <c r="FHA94" i="6"/>
  <c r="FHB94" i="6"/>
  <c r="FHC94" i="6"/>
  <c r="FHD94" i="6"/>
  <c r="FHE94" i="6"/>
  <c r="FHF94" i="6"/>
  <c r="FHG94" i="6"/>
  <c r="FHH94" i="6"/>
  <c r="FHI94" i="6"/>
  <c r="FHJ94" i="6"/>
  <c r="FHK94" i="6"/>
  <c r="FHL94" i="6"/>
  <c r="FHM94" i="6"/>
  <c r="FHN94" i="6"/>
  <c r="FHO94" i="6"/>
  <c r="FHP94" i="6"/>
  <c r="FHQ94" i="6"/>
  <c r="FHR94" i="6"/>
  <c r="FHS94" i="6"/>
  <c r="FHT94" i="6"/>
  <c r="FHU94" i="6"/>
  <c r="FHV94" i="6"/>
  <c r="FHW94" i="6"/>
  <c r="FHX94" i="6"/>
  <c r="FHY94" i="6"/>
  <c r="FHZ94" i="6"/>
  <c r="FIA94" i="6"/>
  <c r="FIB94" i="6"/>
  <c r="FIC94" i="6"/>
  <c r="FID94" i="6"/>
  <c r="FIE94" i="6"/>
  <c r="FIF94" i="6"/>
  <c r="FIG94" i="6"/>
  <c r="FIH94" i="6"/>
  <c r="FII94" i="6"/>
  <c r="FIJ94" i="6"/>
  <c r="FIK94" i="6"/>
  <c r="FIL94" i="6"/>
  <c r="FIM94" i="6"/>
  <c r="FIN94" i="6"/>
  <c r="FIO94" i="6"/>
  <c r="FIP94" i="6"/>
  <c r="FIQ94" i="6"/>
  <c r="FIR94" i="6"/>
  <c r="FIS94" i="6"/>
  <c r="FIT94" i="6"/>
  <c r="FIU94" i="6"/>
  <c r="FIV94" i="6"/>
  <c r="FIW94" i="6"/>
  <c r="FIX94" i="6"/>
  <c r="FIY94" i="6"/>
  <c r="FIZ94" i="6"/>
  <c r="FJA94" i="6"/>
  <c r="FJB94" i="6"/>
  <c r="FJC94" i="6"/>
  <c r="FJD94" i="6"/>
  <c r="FJE94" i="6"/>
  <c r="FJF94" i="6"/>
  <c r="FJG94" i="6"/>
  <c r="FJH94" i="6"/>
  <c r="FJI94" i="6"/>
  <c r="FJJ94" i="6"/>
  <c r="FJK94" i="6"/>
  <c r="FJL94" i="6"/>
  <c r="FJM94" i="6"/>
  <c r="FJN94" i="6"/>
  <c r="FJO94" i="6"/>
  <c r="FJP94" i="6"/>
  <c r="FJQ94" i="6"/>
  <c r="FJR94" i="6"/>
  <c r="FJS94" i="6"/>
  <c r="FJT94" i="6"/>
  <c r="FJU94" i="6"/>
  <c r="FJV94" i="6"/>
  <c r="FJW94" i="6"/>
  <c r="FJX94" i="6"/>
  <c r="FJY94" i="6"/>
  <c r="FJZ94" i="6"/>
  <c r="FKA94" i="6"/>
  <c r="FKB94" i="6"/>
  <c r="FKC94" i="6"/>
  <c r="FKD94" i="6"/>
  <c r="FKE94" i="6"/>
  <c r="FKF94" i="6"/>
  <c r="FKG94" i="6"/>
  <c r="FKH94" i="6"/>
  <c r="FKI94" i="6"/>
  <c r="FKJ94" i="6"/>
  <c r="FKK94" i="6"/>
  <c r="FKL94" i="6"/>
  <c r="FKM94" i="6"/>
  <c r="FKN94" i="6"/>
  <c r="FKO94" i="6"/>
  <c r="FKP94" i="6"/>
  <c r="FKQ94" i="6"/>
  <c r="FKR94" i="6"/>
  <c r="FKS94" i="6"/>
  <c r="FKT94" i="6"/>
  <c r="FKU94" i="6"/>
  <c r="FKV94" i="6"/>
  <c r="FKW94" i="6"/>
  <c r="FKX94" i="6"/>
  <c r="FKY94" i="6"/>
  <c r="FKZ94" i="6"/>
  <c r="FLA94" i="6"/>
  <c r="FLB94" i="6"/>
  <c r="FLC94" i="6"/>
  <c r="FLD94" i="6"/>
  <c r="FLE94" i="6"/>
  <c r="FLF94" i="6"/>
  <c r="FLG94" i="6"/>
  <c r="FLH94" i="6"/>
  <c r="FLI94" i="6"/>
  <c r="FLJ94" i="6"/>
  <c r="FLK94" i="6"/>
  <c r="FLL94" i="6"/>
  <c r="FLM94" i="6"/>
  <c r="FLN94" i="6"/>
  <c r="FLO94" i="6"/>
  <c r="FLP94" i="6"/>
  <c r="FLQ94" i="6"/>
  <c r="FLR94" i="6"/>
  <c r="FLS94" i="6"/>
  <c r="FLT94" i="6"/>
  <c r="FLU94" i="6"/>
  <c r="FLV94" i="6"/>
  <c r="FLW94" i="6"/>
  <c r="FLX94" i="6"/>
  <c r="FLY94" i="6"/>
  <c r="FLZ94" i="6"/>
  <c r="FMA94" i="6"/>
  <c r="FMB94" i="6"/>
  <c r="FMC94" i="6"/>
  <c r="FMD94" i="6"/>
  <c r="FME94" i="6"/>
  <c r="FMF94" i="6"/>
  <c r="FMG94" i="6"/>
  <c r="FMH94" i="6"/>
  <c r="FMI94" i="6"/>
  <c r="FMJ94" i="6"/>
  <c r="FMK94" i="6"/>
  <c r="FML94" i="6"/>
  <c r="FMM94" i="6"/>
  <c r="FMN94" i="6"/>
  <c r="FMO94" i="6"/>
  <c r="FMP94" i="6"/>
  <c r="FMQ94" i="6"/>
  <c r="FMR94" i="6"/>
  <c r="FMS94" i="6"/>
  <c r="FMT94" i="6"/>
  <c r="FMU94" i="6"/>
  <c r="FMV94" i="6"/>
  <c r="FMW94" i="6"/>
  <c r="FMX94" i="6"/>
  <c r="FMY94" i="6"/>
  <c r="FMZ94" i="6"/>
  <c r="FNA94" i="6"/>
  <c r="FNB94" i="6"/>
  <c r="FNC94" i="6"/>
  <c r="FND94" i="6"/>
  <c r="FNE94" i="6"/>
  <c r="FNF94" i="6"/>
  <c r="FNG94" i="6"/>
  <c r="FNH94" i="6"/>
  <c r="FNI94" i="6"/>
  <c r="FNJ94" i="6"/>
  <c r="FNK94" i="6"/>
  <c r="FNL94" i="6"/>
  <c r="FNM94" i="6"/>
  <c r="FNN94" i="6"/>
  <c r="FNO94" i="6"/>
  <c r="FNP94" i="6"/>
  <c r="FNQ94" i="6"/>
  <c r="FNR94" i="6"/>
  <c r="FNS94" i="6"/>
  <c r="FNT94" i="6"/>
  <c r="FNU94" i="6"/>
  <c r="FNV94" i="6"/>
  <c r="FNW94" i="6"/>
  <c r="FNX94" i="6"/>
  <c r="FNY94" i="6"/>
  <c r="FNZ94" i="6"/>
  <c r="FOA94" i="6"/>
  <c r="FOB94" i="6"/>
  <c r="FOC94" i="6"/>
  <c r="FOD94" i="6"/>
  <c r="FOE94" i="6"/>
  <c r="FOF94" i="6"/>
  <c r="FOG94" i="6"/>
  <c r="FOH94" i="6"/>
  <c r="FOI94" i="6"/>
  <c r="FOJ94" i="6"/>
  <c r="FOK94" i="6"/>
  <c r="FOL94" i="6"/>
  <c r="FOM94" i="6"/>
  <c r="FON94" i="6"/>
  <c r="FOO94" i="6"/>
  <c r="FOP94" i="6"/>
  <c r="FOQ94" i="6"/>
  <c r="FOR94" i="6"/>
  <c r="FOS94" i="6"/>
  <c r="FOT94" i="6"/>
  <c r="FOU94" i="6"/>
  <c r="FOV94" i="6"/>
  <c r="FOW94" i="6"/>
  <c r="FOX94" i="6"/>
  <c r="FOY94" i="6"/>
  <c r="FOZ94" i="6"/>
  <c r="FPA94" i="6"/>
  <c r="FPB94" i="6"/>
  <c r="FPC94" i="6"/>
  <c r="FPD94" i="6"/>
  <c r="FPE94" i="6"/>
  <c r="FPF94" i="6"/>
  <c r="FPG94" i="6"/>
  <c r="FPH94" i="6"/>
  <c r="FPI94" i="6"/>
  <c r="FPJ94" i="6"/>
  <c r="FPK94" i="6"/>
  <c r="FPL94" i="6"/>
  <c r="FPM94" i="6"/>
  <c r="FPN94" i="6"/>
  <c r="FPO94" i="6"/>
  <c r="FPP94" i="6"/>
  <c r="FPQ94" i="6"/>
  <c r="FPR94" i="6"/>
  <c r="FPS94" i="6"/>
  <c r="FPT94" i="6"/>
  <c r="FPU94" i="6"/>
  <c r="FPV94" i="6"/>
  <c r="FPW94" i="6"/>
  <c r="FPX94" i="6"/>
  <c r="FPY94" i="6"/>
  <c r="FPZ94" i="6"/>
  <c r="FQA94" i="6"/>
  <c r="FQB94" i="6"/>
  <c r="FQC94" i="6"/>
  <c r="FQD94" i="6"/>
  <c r="FQE94" i="6"/>
  <c r="FQF94" i="6"/>
  <c r="FQG94" i="6"/>
  <c r="FQH94" i="6"/>
  <c r="FQI94" i="6"/>
  <c r="FQJ94" i="6"/>
  <c r="FQK94" i="6"/>
  <c r="FQL94" i="6"/>
  <c r="FQM94" i="6"/>
  <c r="FQN94" i="6"/>
  <c r="FQO94" i="6"/>
  <c r="FQP94" i="6"/>
  <c r="FQQ94" i="6"/>
  <c r="FQR94" i="6"/>
  <c r="FQS94" i="6"/>
  <c r="FQT94" i="6"/>
  <c r="FQU94" i="6"/>
  <c r="FQV94" i="6"/>
  <c r="FQW94" i="6"/>
  <c r="FQX94" i="6"/>
  <c r="FQY94" i="6"/>
  <c r="FQZ94" i="6"/>
  <c r="FRA94" i="6"/>
  <c r="FRB94" i="6"/>
  <c r="FRC94" i="6"/>
  <c r="FRD94" i="6"/>
  <c r="FRE94" i="6"/>
  <c r="FRF94" i="6"/>
  <c r="FRG94" i="6"/>
  <c r="FRH94" i="6"/>
  <c r="FRI94" i="6"/>
  <c r="FRJ94" i="6"/>
  <c r="FRK94" i="6"/>
  <c r="FRL94" i="6"/>
  <c r="FRM94" i="6"/>
  <c r="FRN94" i="6"/>
  <c r="FRO94" i="6"/>
  <c r="FRP94" i="6"/>
  <c r="FRQ94" i="6"/>
  <c r="FRR94" i="6"/>
  <c r="FRS94" i="6"/>
  <c r="FRT94" i="6"/>
  <c r="FRU94" i="6"/>
  <c r="FRV94" i="6"/>
  <c r="FRW94" i="6"/>
  <c r="FRX94" i="6"/>
  <c r="FRY94" i="6"/>
  <c r="FRZ94" i="6"/>
  <c r="FSA94" i="6"/>
  <c r="FSB94" i="6"/>
  <c r="FSC94" i="6"/>
  <c r="FSD94" i="6"/>
  <c r="FSE94" i="6"/>
  <c r="FSF94" i="6"/>
  <c r="FSG94" i="6"/>
  <c r="FSH94" i="6"/>
  <c r="FSI94" i="6"/>
  <c r="FSJ94" i="6"/>
  <c r="FSK94" i="6"/>
  <c r="FSL94" i="6"/>
  <c r="FSM94" i="6"/>
  <c r="FSN94" i="6"/>
  <c r="FSO94" i="6"/>
  <c r="FSP94" i="6"/>
  <c r="FSQ94" i="6"/>
  <c r="FSR94" i="6"/>
  <c r="FSS94" i="6"/>
  <c r="FST94" i="6"/>
  <c r="FSU94" i="6"/>
  <c r="FSV94" i="6"/>
  <c r="FSW94" i="6"/>
  <c r="FSX94" i="6"/>
  <c r="FSY94" i="6"/>
  <c r="FSZ94" i="6"/>
  <c r="FTA94" i="6"/>
  <c r="FTB94" i="6"/>
  <c r="FTC94" i="6"/>
  <c r="FTD94" i="6"/>
  <c r="FTE94" i="6"/>
  <c r="FTF94" i="6"/>
  <c r="FTG94" i="6"/>
  <c r="FTH94" i="6"/>
  <c r="FTI94" i="6"/>
  <c r="FTJ94" i="6"/>
  <c r="FTK94" i="6"/>
  <c r="FTL94" i="6"/>
  <c r="FTM94" i="6"/>
  <c r="FTN94" i="6"/>
  <c r="FTO94" i="6"/>
  <c r="FTP94" i="6"/>
  <c r="FTQ94" i="6"/>
  <c r="FTR94" i="6"/>
  <c r="FTS94" i="6"/>
  <c r="FTT94" i="6"/>
  <c r="FTU94" i="6"/>
  <c r="FTV94" i="6"/>
  <c r="FTW94" i="6"/>
  <c r="FTX94" i="6"/>
  <c r="FTY94" i="6"/>
  <c r="FTZ94" i="6"/>
  <c r="FUA94" i="6"/>
  <c r="FUB94" i="6"/>
  <c r="FUC94" i="6"/>
  <c r="FUD94" i="6"/>
  <c r="FUE94" i="6"/>
  <c r="FUF94" i="6"/>
  <c r="FUG94" i="6"/>
  <c r="FUH94" i="6"/>
  <c r="FUI94" i="6"/>
  <c r="FUJ94" i="6"/>
  <c r="FUK94" i="6"/>
  <c r="FUL94" i="6"/>
  <c r="FUM94" i="6"/>
  <c r="FUN94" i="6"/>
  <c r="FUO94" i="6"/>
  <c r="FUP94" i="6"/>
  <c r="FUQ94" i="6"/>
  <c r="FUR94" i="6"/>
  <c r="FUS94" i="6"/>
  <c r="FUT94" i="6"/>
  <c r="FUU94" i="6"/>
  <c r="FUV94" i="6"/>
  <c r="FUW94" i="6"/>
  <c r="FUX94" i="6"/>
  <c r="FUY94" i="6"/>
  <c r="FUZ94" i="6"/>
  <c r="FVA94" i="6"/>
  <c r="FVB94" i="6"/>
  <c r="FVC94" i="6"/>
  <c r="FVD94" i="6"/>
  <c r="FVE94" i="6"/>
  <c r="FVF94" i="6"/>
  <c r="FVG94" i="6"/>
  <c r="FVH94" i="6"/>
  <c r="FVI94" i="6"/>
  <c r="FVJ94" i="6"/>
  <c r="FVK94" i="6"/>
  <c r="FVL94" i="6"/>
  <c r="FVM94" i="6"/>
  <c r="FVN94" i="6"/>
  <c r="FVO94" i="6"/>
  <c r="FVP94" i="6"/>
  <c r="FVQ94" i="6"/>
  <c r="FVR94" i="6"/>
  <c r="FVS94" i="6"/>
  <c r="FVT94" i="6"/>
  <c r="FVU94" i="6"/>
  <c r="FVV94" i="6"/>
  <c r="FVW94" i="6"/>
  <c r="FVX94" i="6"/>
  <c r="FVY94" i="6"/>
  <c r="FVZ94" i="6"/>
  <c r="FWA94" i="6"/>
  <c r="FWB94" i="6"/>
  <c r="FWC94" i="6"/>
  <c r="FWD94" i="6"/>
  <c r="FWE94" i="6"/>
  <c r="FWF94" i="6"/>
  <c r="FWG94" i="6"/>
  <c r="FWH94" i="6"/>
  <c r="FWI94" i="6"/>
  <c r="FWJ94" i="6"/>
  <c r="FWK94" i="6"/>
  <c r="FWL94" i="6"/>
  <c r="FWM94" i="6"/>
  <c r="FWN94" i="6"/>
  <c r="FWO94" i="6"/>
  <c r="FWP94" i="6"/>
  <c r="FWQ94" i="6"/>
  <c r="FWR94" i="6"/>
  <c r="FWS94" i="6"/>
  <c r="FWT94" i="6"/>
  <c r="FWU94" i="6"/>
  <c r="FWV94" i="6"/>
  <c r="FWW94" i="6"/>
  <c r="FWX94" i="6"/>
  <c r="FWY94" i="6"/>
  <c r="FWZ94" i="6"/>
  <c r="FXA94" i="6"/>
  <c r="FXB94" i="6"/>
  <c r="FXC94" i="6"/>
  <c r="FXD94" i="6"/>
  <c r="FXE94" i="6"/>
  <c r="FXF94" i="6"/>
  <c r="FXG94" i="6"/>
  <c r="FXH94" i="6"/>
  <c r="FXI94" i="6"/>
  <c r="FXJ94" i="6"/>
  <c r="FXK94" i="6"/>
  <c r="FXL94" i="6"/>
  <c r="FXM94" i="6"/>
  <c r="FXN94" i="6"/>
  <c r="FXO94" i="6"/>
  <c r="FXP94" i="6"/>
  <c r="FXQ94" i="6"/>
  <c r="FXR94" i="6"/>
  <c r="FXS94" i="6"/>
  <c r="FXT94" i="6"/>
  <c r="FXU94" i="6"/>
  <c r="FXV94" i="6"/>
  <c r="FXW94" i="6"/>
  <c r="FXX94" i="6"/>
  <c r="FXY94" i="6"/>
  <c r="FXZ94" i="6"/>
  <c r="FYA94" i="6"/>
  <c r="FYB94" i="6"/>
  <c r="FYC94" i="6"/>
  <c r="FYD94" i="6"/>
  <c r="FYE94" i="6"/>
  <c r="FYF94" i="6"/>
  <c r="FYG94" i="6"/>
  <c r="FYH94" i="6"/>
  <c r="FYI94" i="6"/>
  <c r="FYJ94" i="6"/>
  <c r="FYK94" i="6"/>
  <c r="FYL94" i="6"/>
  <c r="FYM94" i="6"/>
  <c r="FYN94" i="6"/>
  <c r="FYO94" i="6"/>
  <c r="FYP94" i="6"/>
  <c r="FYQ94" i="6"/>
  <c r="FYR94" i="6"/>
  <c r="FYS94" i="6"/>
  <c r="FYT94" i="6"/>
  <c r="FYU94" i="6"/>
  <c r="FYV94" i="6"/>
  <c r="FYW94" i="6"/>
  <c r="FYX94" i="6"/>
  <c r="FYY94" i="6"/>
  <c r="FYZ94" i="6"/>
  <c r="FZA94" i="6"/>
  <c r="FZB94" i="6"/>
  <c r="FZC94" i="6"/>
  <c r="FZD94" i="6"/>
  <c r="FZE94" i="6"/>
  <c r="FZF94" i="6"/>
  <c r="FZG94" i="6"/>
  <c r="FZH94" i="6"/>
  <c r="FZI94" i="6"/>
  <c r="FZJ94" i="6"/>
  <c r="FZK94" i="6"/>
  <c r="FZL94" i="6"/>
  <c r="FZM94" i="6"/>
  <c r="FZN94" i="6"/>
  <c r="FZO94" i="6"/>
  <c r="FZP94" i="6"/>
  <c r="FZQ94" i="6"/>
  <c r="FZR94" i="6"/>
  <c r="FZS94" i="6"/>
  <c r="FZT94" i="6"/>
  <c r="FZU94" i="6"/>
  <c r="FZV94" i="6"/>
  <c r="FZW94" i="6"/>
  <c r="FZX94" i="6"/>
  <c r="FZY94" i="6"/>
  <c r="FZZ94" i="6"/>
  <c r="GAA94" i="6"/>
  <c r="GAB94" i="6"/>
  <c r="GAC94" i="6"/>
  <c r="GAD94" i="6"/>
  <c r="GAE94" i="6"/>
  <c r="GAF94" i="6"/>
  <c r="GAG94" i="6"/>
  <c r="GAH94" i="6"/>
  <c r="GAI94" i="6"/>
  <c r="GAJ94" i="6"/>
  <c r="GAK94" i="6"/>
  <c r="GAL94" i="6"/>
  <c r="GAM94" i="6"/>
  <c r="GAN94" i="6"/>
  <c r="GAO94" i="6"/>
  <c r="GAP94" i="6"/>
  <c r="GAQ94" i="6"/>
  <c r="GAR94" i="6"/>
  <c r="GAS94" i="6"/>
  <c r="GAT94" i="6"/>
  <c r="GAU94" i="6"/>
  <c r="GAV94" i="6"/>
  <c r="GAW94" i="6"/>
  <c r="GAX94" i="6"/>
  <c r="GAY94" i="6"/>
  <c r="GAZ94" i="6"/>
  <c r="GBA94" i="6"/>
  <c r="GBB94" i="6"/>
  <c r="GBC94" i="6"/>
  <c r="GBD94" i="6"/>
  <c r="GBE94" i="6"/>
  <c r="GBF94" i="6"/>
  <c r="GBG94" i="6"/>
  <c r="GBH94" i="6"/>
  <c r="GBI94" i="6"/>
  <c r="GBJ94" i="6"/>
  <c r="GBK94" i="6"/>
  <c r="GBL94" i="6"/>
  <c r="GBM94" i="6"/>
  <c r="GBN94" i="6"/>
  <c r="GBO94" i="6"/>
  <c r="GBP94" i="6"/>
  <c r="GBQ94" i="6"/>
  <c r="GBR94" i="6"/>
  <c r="GBS94" i="6"/>
  <c r="GBT94" i="6"/>
  <c r="GBU94" i="6"/>
  <c r="GBV94" i="6"/>
  <c r="GBW94" i="6"/>
  <c r="GBX94" i="6"/>
  <c r="GBY94" i="6"/>
  <c r="GBZ94" i="6"/>
  <c r="GCA94" i="6"/>
  <c r="GCB94" i="6"/>
  <c r="GCC94" i="6"/>
  <c r="GCD94" i="6"/>
  <c r="GCE94" i="6"/>
  <c r="GCF94" i="6"/>
  <c r="GCG94" i="6"/>
  <c r="GCH94" i="6"/>
  <c r="GCI94" i="6"/>
  <c r="GCJ94" i="6"/>
  <c r="GCK94" i="6"/>
  <c r="GCL94" i="6"/>
  <c r="GCM94" i="6"/>
  <c r="GCN94" i="6"/>
  <c r="GCO94" i="6"/>
  <c r="GCP94" i="6"/>
  <c r="GCQ94" i="6"/>
  <c r="GCR94" i="6"/>
  <c r="GCS94" i="6"/>
  <c r="GCT94" i="6"/>
  <c r="GCU94" i="6"/>
  <c r="GCV94" i="6"/>
  <c r="GCW94" i="6"/>
  <c r="GCX94" i="6"/>
  <c r="GCY94" i="6"/>
  <c r="GCZ94" i="6"/>
  <c r="GDA94" i="6"/>
  <c r="GDB94" i="6"/>
  <c r="GDC94" i="6"/>
  <c r="GDD94" i="6"/>
  <c r="GDE94" i="6"/>
  <c r="GDF94" i="6"/>
  <c r="GDG94" i="6"/>
  <c r="GDH94" i="6"/>
  <c r="GDI94" i="6"/>
  <c r="GDJ94" i="6"/>
  <c r="GDK94" i="6"/>
  <c r="GDL94" i="6"/>
  <c r="GDM94" i="6"/>
  <c r="GDN94" i="6"/>
  <c r="GDO94" i="6"/>
  <c r="GDP94" i="6"/>
  <c r="GDQ94" i="6"/>
  <c r="GDR94" i="6"/>
  <c r="GDS94" i="6"/>
  <c r="GDT94" i="6"/>
  <c r="GDU94" i="6"/>
  <c r="GDV94" i="6"/>
  <c r="GDW94" i="6"/>
  <c r="GDX94" i="6"/>
  <c r="GDY94" i="6"/>
  <c r="GDZ94" i="6"/>
  <c r="GEA94" i="6"/>
  <c r="GEB94" i="6"/>
  <c r="GEC94" i="6"/>
  <c r="GED94" i="6"/>
  <c r="GEE94" i="6"/>
  <c r="GEF94" i="6"/>
  <c r="GEG94" i="6"/>
  <c r="GEH94" i="6"/>
  <c r="GEI94" i="6"/>
  <c r="GEJ94" i="6"/>
  <c r="GEK94" i="6"/>
  <c r="GEL94" i="6"/>
  <c r="GEM94" i="6"/>
  <c r="GEN94" i="6"/>
  <c r="GEO94" i="6"/>
  <c r="GEP94" i="6"/>
  <c r="GEQ94" i="6"/>
  <c r="GER94" i="6"/>
  <c r="GES94" i="6"/>
  <c r="GET94" i="6"/>
  <c r="GEU94" i="6"/>
  <c r="GEV94" i="6"/>
  <c r="GEW94" i="6"/>
  <c r="GEX94" i="6"/>
  <c r="GEY94" i="6"/>
  <c r="GEZ94" i="6"/>
  <c r="GFA94" i="6"/>
  <c r="GFB94" i="6"/>
  <c r="GFC94" i="6"/>
  <c r="GFD94" i="6"/>
  <c r="GFE94" i="6"/>
  <c r="GFF94" i="6"/>
  <c r="GFG94" i="6"/>
  <c r="GFH94" i="6"/>
  <c r="GFI94" i="6"/>
  <c r="GFJ94" i="6"/>
  <c r="GFK94" i="6"/>
  <c r="GFL94" i="6"/>
  <c r="GFM94" i="6"/>
  <c r="GFN94" i="6"/>
  <c r="GFO94" i="6"/>
  <c r="GFP94" i="6"/>
  <c r="GFQ94" i="6"/>
  <c r="GFR94" i="6"/>
  <c r="GFS94" i="6"/>
  <c r="GFT94" i="6"/>
  <c r="GFU94" i="6"/>
  <c r="GFV94" i="6"/>
  <c r="GFW94" i="6"/>
  <c r="GFX94" i="6"/>
  <c r="GFY94" i="6"/>
  <c r="GFZ94" i="6"/>
  <c r="GGA94" i="6"/>
  <c r="GGB94" i="6"/>
  <c r="GGC94" i="6"/>
  <c r="GGD94" i="6"/>
  <c r="GGE94" i="6"/>
  <c r="GGF94" i="6"/>
  <c r="GGG94" i="6"/>
  <c r="GGH94" i="6"/>
  <c r="GGI94" i="6"/>
  <c r="GGJ94" i="6"/>
  <c r="GGK94" i="6"/>
  <c r="GGL94" i="6"/>
  <c r="GGM94" i="6"/>
  <c r="GGN94" i="6"/>
  <c r="GGO94" i="6"/>
  <c r="GGP94" i="6"/>
  <c r="GGQ94" i="6"/>
  <c r="GGR94" i="6"/>
  <c r="GGS94" i="6"/>
  <c r="GGT94" i="6"/>
  <c r="GGU94" i="6"/>
  <c r="GGV94" i="6"/>
  <c r="GGW94" i="6"/>
  <c r="GGX94" i="6"/>
  <c r="GGY94" i="6"/>
  <c r="GGZ94" i="6"/>
  <c r="GHA94" i="6"/>
  <c r="GHB94" i="6"/>
  <c r="GHC94" i="6"/>
  <c r="GHD94" i="6"/>
  <c r="GHE94" i="6"/>
  <c r="GHF94" i="6"/>
  <c r="GHG94" i="6"/>
  <c r="GHH94" i="6"/>
  <c r="GHI94" i="6"/>
  <c r="GHJ94" i="6"/>
  <c r="GHK94" i="6"/>
  <c r="GHL94" i="6"/>
  <c r="GHM94" i="6"/>
  <c r="GHN94" i="6"/>
  <c r="GHO94" i="6"/>
  <c r="GHP94" i="6"/>
  <c r="GHQ94" i="6"/>
  <c r="GHR94" i="6"/>
  <c r="GHS94" i="6"/>
  <c r="GHT94" i="6"/>
  <c r="GHU94" i="6"/>
  <c r="GHV94" i="6"/>
  <c r="GHW94" i="6"/>
  <c r="GHX94" i="6"/>
  <c r="GHY94" i="6"/>
  <c r="GHZ94" i="6"/>
  <c r="GIA94" i="6"/>
  <c r="GIB94" i="6"/>
  <c r="GIC94" i="6"/>
  <c r="GID94" i="6"/>
  <c r="GIE94" i="6"/>
  <c r="GIF94" i="6"/>
  <c r="GIG94" i="6"/>
  <c r="GIH94" i="6"/>
  <c r="GII94" i="6"/>
  <c r="GIJ94" i="6"/>
  <c r="GIK94" i="6"/>
  <c r="GIL94" i="6"/>
  <c r="GIM94" i="6"/>
  <c r="GIN94" i="6"/>
  <c r="GIO94" i="6"/>
  <c r="GIP94" i="6"/>
  <c r="GIQ94" i="6"/>
  <c r="GIR94" i="6"/>
  <c r="GIS94" i="6"/>
  <c r="GIT94" i="6"/>
  <c r="GIU94" i="6"/>
  <c r="GIV94" i="6"/>
  <c r="GIW94" i="6"/>
  <c r="GIX94" i="6"/>
  <c r="GIY94" i="6"/>
  <c r="GIZ94" i="6"/>
  <c r="GJA94" i="6"/>
  <c r="GJB94" i="6"/>
  <c r="GJC94" i="6"/>
  <c r="GJD94" i="6"/>
  <c r="GJE94" i="6"/>
  <c r="GJF94" i="6"/>
  <c r="GJG94" i="6"/>
  <c r="GJH94" i="6"/>
  <c r="GJI94" i="6"/>
  <c r="GJJ94" i="6"/>
  <c r="GJK94" i="6"/>
  <c r="GJL94" i="6"/>
  <c r="GJM94" i="6"/>
  <c r="GJN94" i="6"/>
  <c r="GJO94" i="6"/>
  <c r="GJP94" i="6"/>
  <c r="GJQ94" i="6"/>
  <c r="GJR94" i="6"/>
  <c r="GJS94" i="6"/>
  <c r="GJT94" i="6"/>
  <c r="GJU94" i="6"/>
  <c r="GJV94" i="6"/>
  <c r="GJW94" i="6"/>
  <c r="GJX94" i="6"/>
  <c r="GJY94" i="6"/>
  <c r="GJZ94" i="6"/>
  <c r="GKA94" i="6"/>
  <c r="GKB94" i="6"/>
  <c r="GKC94" i="6"/>
  <c r="GKD94" i="6"/>
  <c r="GKE94" i="6"/>
  <c r="GKF94" i="6"/>
  <c r="GKG94" i="6"/>
  <c r="GKH94" i="6"/>
  <c r="GKI94" i="6"/>
  <c r="GKJ94" i="6"/>
  <c r="GKK94" i="6"/>
  <c r="GKL94" i="6"/>
  <c r="GKM94" i="6"/>
  <c r="GKN94" i="6"/>
  <c r="GKO94" i="6"/>
  <c r="GKP94" i="6"/>
  <c r="GKQ94" i="6"/>
  <c r="GKR94" i="6"/>
  <c r="GKS94" i="6"/>
  <c r="GKT94" i="6"/>
  <c r="GKU94" i="6"/>
  <c r="GKV94" i="6"/>
  <c r="GKW94" i="6"/>
  <c r="GKX94" i="6"/>
  <c r="GKY94" i="6"/>
  <c r="GKZ94" i="6"/>
  <c r="GLA94" i="6"/>
  <c r="GLB94" i="6"/>
  <c r="GLC94" i="6"/>
  <c r="GLD94" i="6"/>
  <c r="GLE94" i="6"/>
  <c r="GLF94" i="6"/>
  <c r="GLG94" i="6"/>
  <c r="GLH94" i="6"/>
  <c r="GLI94" i="6"/>
  <c r="GLJ94" i="6"/>
  <c r="GLK94" i="6"/>
  <c r="GLL94" i="6"/>
  <c r="GLM94" i="6"/>
  <c r="GLN94" i="6"/>
  <c r="GLO94" i="6"/>
  <c r="GLP94" i="6"/>
  <c r="GLQ94" i="6"/>
  <c r="GLR94" i="6"/>
  <c r="GLS94" i="6"/>
  <c r="GLT94" i="6"/>
  <c r="GLU94" i="6"/>
  <c r="GLV94" i="6"/>
  <c r="GLW94" i="6"/>
  <c r="GLX94" i="6"/>
  <c r="GLY94" i="6"/>
  <c r="GLZ94" i="6"/>
  <c r="GMA94" i="6"/>
  <c r="GMB94" i="6"/>
  <c r="GMC94" i="6"/>
  <c r="GMD94" i="6"/>
  <c r="GME94" i="6"/>
  <c r="GMF94" i="6"/>
  <c r="GMG94" i="6"/>
  <c r="GMH94" i="6"/>
  <c r="GMI94" i="6"/>
  <c r="GMJ94" i="6"/>
  <c r="GMK94" i="6"/>
  <c r="GML94" i="6"/>
  <c r="GMM94" i="6"/>
  <c r="GMN94" i="6"/>
  <c r="GMO94" i="6"/>
  <c r="GMP94" i="6"/>
  <c r="GMQ94" i="6"/>
  <c r="GMR94" i="6"/>
  <c r="GMS94" i="6"/>
  <c r="GMT94" i="6"/>
  <c r="GMU94" i="6"/>
  <c r="GMV94" i="6"/>
  <c r="GMW94" i="6"/>
  <c r="GMX94" i="6"/>
  <c r="GMY94" i="6"/>
  <c r="GMZ94" i="6"/>
  <c r="GNA94" i="6"/>
  <c r="GNB94" i="6"/>
  <c r="GNC94" i="6"/>
  <c r="GND94" i="6"/>
  <c r="GNE94" i="6"/>
  <c r="GNF94" i="6"/>
  <c r="GNG94" i="6"/>
  <c r="GNH94" i="6"/>
  <c r="GNI94" i="6"/>
  <c r="GNJ94" i="6"/>
  <c r="GNK94" i="6"/>
  <c r="GNL94" i="6"/>
  <c r="GNM94" i="6"/>
  <c r="GNN94" i="6"/>
  <c r="GNO94" i="6"/>
  <c r="GNP94" i="6"/>
  <c r="GNQ94" i="6"/>
  <c r="GNR94" i="6"/>
  <c r="GNS94" i="6"/>
  <c r="GNT94" i="6"/>
  <c r="GNU94" i="6"/>
  <c r="GNV94" i="6"/>
  <c r="GNW94" i="6"/>
  <c r="GNX94" i="6"/>
  <c r="GNY94" i="6"/>
  <c r="GNZ94" i="6"/>
  <c r="GOA94" i="6"/>
  <c r="GOB94" i="6"/>
  <c r="GOC94" i="6"/>
  <c r="GOD94" i="6"/>
  <c r="GOE94" i="6"/>
  <c r="GOF94" i="6"/>
  <c r="GOG94" i="6"/>
  <c r="GOH94" i="6"/>
  <c r="GOI94" i="6"/>
  <c r="GOJ94" i="6"/>
  <c r="GOK94" i="6"/>
  <c r="GOL94" i="6"/>
  <c r="GOM94" i="6"/>
  <c r="GON94" i="6"/>
  <c r="GOO94" i="6"/>
  <c r="GOP94" i="6"/>
  <c r="GOQ94" i="6"/>
  <c r="GOR94" i="6"/>
  <c r="GOS94" i="6"/>
  <c r="GOT94" i="6"/>
  <c r="GOU94" i="6"/>
  <c r="GOV94" i="6"/>
  <c r="GOW94" i="6"/>
  <c r="GOX94" i="6"/>
  <c r="GOY94" i="6"/>
  <c r="GOZ94" i="6"/>
  <c r="GPA94" i="6"/>
  <c r="GPB94" i="6"/>
  <c r="GPC94" i="6"/>
  <c r="GPD94" i="6"/>
  <c r="GPE94" i="6"/>
  <c r="GPF94" i="6"/>
  <c r="GPG94" i="6"/>
  <c r="GPH94" i="6"/>
  <c r="GPI94" i="6"/>
  <c r="GPJ94" i="6"/>
  <c r="GPK94" i="6"/>
  <c r="GPL94" i="6"/>
  <c r="GPM94" i="6"/>
  <c r="GPN94" i="6"/>
  <c r="GPO94" i="6"/>
  <c r="GPP94" i="6"/>
  <c r="GPQ94" i="6"/>
  <c r="GPR94" i="6"/>
  <c r="GPS94" i="6"/>
  <c r="GPT94" i="6"/>
  <c r="GPU94" i="6"/>
  <c r="GPV94" i="6"/>
  <c r="GPW94" i="6"/>
  <c r="GPX94" i="6"/>
  <c r="GPY94" i="6"/>
  <c r="GPZ94" i="6"/>
  <c r="GQA94" i="6"/>
  <c r="GQB94" i="6"/>
  <c r="GQC94" i="6"/>
  <c r="GQD94" i="6"/>
  <c r="GQE94" i="6"/>
  <c r="GQF94" i="6"/>
  <c r="GQG94" i="6"/>
  <c r="GQH94" i="6"/>
  <c r="GQI94" i="6"/>
  <c r="GQJ94" i="6"/>
  <c r="GQK94" i="6"/>
  <c r="GQL94" i="6"/>
  <c r="GQM94" i="6"/>
  <c r="GQN94" i="6"/>
  <c r="GQO94" i="6"/>
  <c r="GQP94" i="6"/>
  <c r="GQQ94" i="6"/>
  <c r="GQR94" i="6"/>
  <c r="GQS94" i="6"/>
  <c r="GQT94" i="6"/>
  <c r="GQU94" i="6"/>
  <c r="GQV94" i="6"/>
  <c r="GQW94" i="6"/>
  <c r="GQX94" i="6"/>
  <c r="GQY94" i="6"/>
  <c r="GQZ94" i="6"/>
  <c r="GRA94" i="6"/>
  <c r="GRB94" i="6"/>
  <c r="GRC94" i="6"/>
  <c r="GRD94" i="6"/>
  <c r="GRE94" i="6"/>
  <c r="GRF94" i="6"/>
  <c r="GRG94" i="6"/>
  <c r="GRH94" i="6"/>
  <c r="GRI94" i="6"/>
  <c r="GRJ94" i="6"/>
  <c r="GRK94" i="6"/>
  <c r="GRL94" i="6"/>
  <c r="GRM94" i="6"/>
  <c r="GRN94" i="6"/>
  <c r="GRO94" i="6"/>
  <c r="GRP94" i="6"/>
  <c r="GRQ94" i="6"/>
  <c r="GRR94" i="6"/>
  <c r="GRS94" i="6"/>
  <c r="GRT94" i="6"/>
  <c r="GRU94" i="6"/>
  <c r="GRV94" i="6"/>
  <c r="GRW94" i="6"/>
  <c r="GRX94" i="6"/>
  <c r="GRY94" i="6"/>
  <c r="GRZ94" i="6"/>
  <c r="GSA94" i="6"/>
  <c r="GSB94" i="6"/>
  <c r="GSC94" i="6"/>
  <c r="GSD94" i="6"/>
  <c r="GSE94" i="6"/>
  <c r="GSF94" i="6"/>
  <c r="GSG94" i="6"/>
  <c r="GSH94" i="6"/>
  <c r="GSI94" i="6"/>
  <c r="GSJ94" i="6"/>
  <c r="GSK94" i="6"/>
  <c r="GSL94" i="6"/>
  <c r="GSM94" i="6"/>
  <c r="GSN94" i="6"/>
  <c r="GSO94" i="6"/>
  <c r="GSP94" i="6"/>
  <c r="GSQ94" i="6"/>
  <c r="GSR94" i="6"/>
  <c r="GSS94" i="6"/>
  <c r="GST94" i="6"/>
  <c r="GSU94" i="6"/>
  <c r="GSV94" i="6"/>
  <c r="GSW94" i="6"/>
  <c r="GSX94" i="6"/>
  <c r="GSY94" i="6"/>
  <c r="GSZ94" i="6"/>
  <c r="GTA94" i="6"/>
  <c r="GTB94" i="6"/>
  <c r="GTC94" i="6"/>
  <c r="GTD94" i="6"/>
  <c r="GTE94" i="6"/>
  <c r="GTF94" i="6"/>
  <c r="GTG94" i="6"/>
  <c r="GTH94" i="6"/>
  <c r="GTI94" i="6"/>
  <c r="GTJ94" i="6"/>
  <c r="GTK94" i="6"/>
  <c r="GTL94" i="6"/>
  <c r="GTM94" i="6"/>
  <c r="GTN94" i="6"/>
  <c r="GTO94" i="6"/>
  <c r="GTP94" i="6"/>
  <c r="GTQ94" i="6"/>
  <c r="GTR94" i="6"/>
  <c r="GTS94" i="6"/>
  <c r="GTT94" i="6"/>
  <c r="GTU94" i="6"/>
  <c r="GTV94" i="6"/>
  <c r="GTW94" i="6"/>
  <c r="GTX94" i="6"/>
  <c r="GTY94" i="6"/>
  <c r="GTZ94" i="6"/>
  <c r="GUA94" i="6"/>
  <c r="GUB94" i="6"/>
  <c r="GUC94" i="6"/>
  <c r="GUD94" i="6"/>
  <c r="GUE94" i="6"/>
  <c r="GUF94" i="6"/>
  <c r="GUG94" i="6"/>
  <c r="GUH94" i="6"/>
  <c r="GUI94" i="6"/>
  <c r="GUJ94" i="6"/>
  <c r="GUK94" i="6"/>
  <c r="GUL94" i="6"/>
  <c r="GUM94" i="6"/>
  <c r="GUN94" i="6"/>
  <c r="GUO94" i="6"/>
  <c r="GUP94" i="6"/>
  <c r="GUQ94" i="6"/>
  <c r="GUR94" i="6"/>
  <c r="GUS94" i="6"/>
  <c r="GUT94" i="6"/>
  <c r="GUU94" i="6"/>
  <c r="GUV94" i="6"/>
  <c r="GUW94" i="6"/>
  <c r="GUX94" i="6"/>
  <c r="GUY94" i="6"/>
  <c r="GUZ94" i="6"/>
  <c r="GVA94" i="6"/>
  <c r="GVB94" i="6"/>
  <c r="GVC94" i="6"/>
  <c r="GVD94" i="6"/>
  <c r="GVE94" i="6"/>
  <c r="GVF94" i="6"/>
  <c r="GVG94" i="6"/>
  <c r="GVH94" i="6"/>
  <c r="GVI94" i="6"/>
  <c r="GVJ94" i="6"/>
  <c r="GVK94" i="6"/>
  <c r="GVL94" i="6"/>
  <c r="GVM94" i="6"/>
  <c r="GVN94" i="6"/>
  <c r="GVO94" i="6"/>
  <c r="GVP94" i="6"/>
  <c r="GVQ94" i="6"/>
  <c r="GVR94" i="6"/>
  <c r="GVS94" i="6"/>
  <c r="GVT94" i="6"/>
  <c r="GVU94" i="6"/>
  <c r="GVV94" i="6"/>
  <c r="GVW94" i="6"/>
  <c r="GVX94" i="6"/>
  <c r="GVY94" i="6"/>
  <c r="GVZ94" i="6"/>
  <c r="GWA94" i="6"/>
  <c r="GWB94" i="6"/>
  <c r="GWC94" i="6"/>
  <c r="GWD94" i="6"/>
  <c r="GWE94" i="6"/>
  <c r="GWF94" i="6"/>
  <c r="GWG94" i="6"/>
  <c r="GWH94" i="6"/>
  <c r="GWI94" i="6"/>
  <c r="GWJ94" i="6"/>
  <c r="GWK94" i="6"/>
  <c r="GWL94" i="6"/>
  <c r="GWM94" i="6"/>
  <c r="GWN94" i="6"/>
  <c r="GWO94" i="6"/>
  <c r="GWP94" i="6"/>
  <c r="GWQ94" i="6"/>
  <c r="GWR94" i="6"/>
  <c r="GWS94" i="6"/>
  <c r="GWT94" i="6"/>
  <c r="GWU94" i="6"/>
  <c r="GWV94" i="6"/>
  <c r="GWW94" i="6"/>
  <c r="GWX94" i="6"/>
  <c r="GWY94" i="6"/>
  <c r="GWZ94" i="6"/>
  <c r="GXA94" i="6"/>
  <c r="GXB94" i="6"/>
  <c r="GXC94" i="6"/>
  <c r="GXD94" i="6"/>
  <c r="GXE94" i="6"/>
  <c r="GXF94" i="6"/>
  <c r="GXG94" i="6"/>
  <c r="GXH94" i="6"/>
  <c r="GXI94" i="6"/>
  <c r="GXJ94" i="6"/>
  <c r="GXK94" i="6"/>
  <c r="GXL94" i="6"/>
  <c r="GXM94" i="6"/>
  <c r="GXN94" i="6"/>
  <c r="GXO94" i="6"/>
  <c r="GXP94" i="6"/>
  <c r="GXQ94" i="6"/>
  <c r="GXR94" i="6"/>
  <c r="GXS94" i="6"/>
  <c r="GXT94" i="6"/>
  <c r="GXU94" i="6"/>
  <c r="GXV94" i="6"/>
  <c r="GXW94" i="6"/>
  <c r="GXX94" i="6"/>
  <c r="GXY94" i="6"/>
  <c r="GXZ94" i="6"/>
  <c r="GYA94" i="6"/>
  <c r="GYB94" i="6"/>
  <c r="GYC94" i="6"/>
  <c r="GYD94" i="6"/>
  <c r="GYE94" i="6"/>
  <c r="GYF94" i="6"/>
  <c r="GYG94" i="6"/>
  <c r="GYH94" i="6"/>
  <c r="GYI94" i="6"/>
  <c r="GYJ94" i="6"/>
  <c r="GYK94" i="6"/>
  <c r="GYL94" i="6"/>
  <c r="GYM94" i="6"/>
  <c r="GYN94" i="6"/>
  <c r="GYO94" i="6"/>
  <c r="GYP94" i="6"/>
  <c r="GYQ94" i="6"/>
  <c r="GYR94" i="6"/>
  <c r="GYS94" i="6"/>
  <c r="GYT94" i="6"/>
  <c r="GYU94" i="6"/>
  <c r="GYV94" i="6"/>
  <c r="GYW94" i="6"/>
  <c r="GYX94" i="6"/>
  <c r="GYY94" i="6"/>
  <c r="GYZ94" i="6"/>
  <c r="GZA94" i="6"/>
  <c r="GZB94" i="6"/>
  <c r="GZC94" i="6"/>
  <c r="GZD94" i="6"/>
  <c r="GZE94" i="6"/>
  <c r="GZF94" i="6"/>
  <c r="GZG94" i="6"/>
  <c r="GZH94" i="6"/>
  <c r="GZI94" i="6"/>
  <c r="GZJ94" i="6"/>
  <c r="GZK94" i="6"/>
  <c r="GZL94" i="6"/>
  <c r="GZM94" i="6"/>
  <c r="GZN94" i="6"/>
  <c r="GZO94" i="6"/>
  <c r="GZP94" i="6"/>
  <c r="GZQ94" i="6"/>
  <c r="GZR94" i="6"/>
  <c r="GZS94" i="6"/>
  <c r="GZT94" i="6"/>
  <c r="GZU94" i="6"/>
  <c r="GZV94" i="6"/>
  <c r="GZW94" i="6"/>
  <c r="GZX94" i="6"/>
  <c r="GZY94" i="6"/>
  <c r="GZZ94" i="6"/>
  <c r="HAA94" i="6"/>
  <c r="HAB94" i="6"/>
  <c r="HAC94" i="6"/>
  <c r="HAD94" i="6"/>
  <c r="HAE94" i="6"/>
  <c r="HAF94" i="6"/>
  <c r="HAG94" i="6"/>
  <c r="HAH94" i="6"/>
  <c r="HAI94" i="6"/>
  <c r="HAJ94" i="6"/>
  <c r="HAK94" i="6"/>
  <c r="HAL94" i="6"/>
  <c r="HAM94" i="6"/>
  <c r="HAN94" i="6"/>
  <c r="HAO94" i="6"/>
  <c r="HAP94" i="6"/>
  <c r="HAQ94" i="6"/>
  <c r="HAR94" i="6"/>
  <c r="HAS94" i="6"/>
  <c r="HAT94" i="6"/>
  <c r="HAU94" i="6"/>
  <c r="HAV94" i="6"/>
  <c r="HAW94" i="6"/>
  <c r="HAX94" i="6"/>
  <c r="HAY94" i="6"/>
  <c r="HAZ94" i="6"/>
  <c r="HBA94" i="6"/>
  <c r="HBB94" i="6"/>
  <c r="HBC94" i="6"/>
  <c r="HBD94" i="6"/>
  <c r="HBE94" i="6"/>
  <c r="HBF94" i="6"/>
  <c r="HBG94" i="6"/>
  <c r="HBH94" i="6"/>
  <c r="HBI94" i="6"/>
  <c r="HBJ94" i="6"/>
  <c r="HBK94" i="6"/>
  <c r="HBL94" i="6"/>
  <c r="HBM94" i="6"/>
  <c r="HBN94" i="6"/>
  <c r="HBO94" i="6"/>
  <c r="HBP94" i="6"/>
  <c r="HBQ94" i="6"/>
  <c r="HBR94" i="6"/>
  <c r="HBS94" i="6"/>
  <c r="HBT94" i="6"/>
  <c r="HBU94" i="6"/>
  <c r="HBV94" i="6"/>
  <c r="HBW94" i="6"/>
  <c r="HBX94" i="6"/>
  <c r="HBY94" i="6"/>
  <c r="HBZ94" i="6"/>
  <c r="HCA94" i="6"/>
  <c r="HCB94" i="6"/>
  <c r="HCC94" i="6"/>
  <c r="HCD94" i="6"/>
  <c r="HCE94" i="6"/>
  <c r="HCF94" i="6"/>
  <c r="HCG94" i="6"/>
  <c r="HCH94" i="6"/>
  <c r="HCI94" i="6"/>
  <c r="HCJ94" i="6"/>
  <c r="HCK94" i="6"/>
  <c r="HCL94" i="6"/>
  <c r="HCM94" i="6"/>
  <c r="HCN94" i="6"/>
  <c r="HCO94" i="6"/>
  <c r="HCP94" i="6"/>
  <c r="HCQ94" i="6"/>
  <c r="HCR94" i="6"/>
  <c r="HCS94" i="6"/>
  <c r="HCT94" i="6"/>
  <c r="HCU94" i="6"/>
  <c r="HCV94" i="6"/>
  <c r="HCW94" i="6"/>
  <c r="HCX94" i="6"/>
  <c r="HCY94" i="6"/>
  <c r="HCZ94" i="6"/>
  <c r="HDA94" i="6"/>
  <c r="HDB94" i="6"/>
  <c r="HDC94" i="6"/>
  <c r="HDD94" i="6"/>
  <c r="HDE94" i="6"/>
  <c r="HDF94" i="6"/>
  <c r="HDG94" i="6"/>
  <c r="HDH94" i="6"/>
  <c r="HDI94" i="6"/>
  <c r="HDJ94" i="6"/>
  <c r="HDK94" i="6"/>
  <c r="HDL94" i="6"/>
  <c r="HDM94" i="6"/>
  <c r="HDN94" i="6"/>
  <c r="HDO94" i="6"/>
  <c r="HDP94" i="6"/>
  <c r="HDQ94" i="6"/>
  <c r="HDR94" i="6"/>
  <c r="HDS94" i="6"/>
  <c r="HDT94" i="6"/>
  <c r="HDU94" i="6"/>
  <c r="HDV94" i="6"/>
  <c r="HDW94" i="6"/>
  <c r="HDX94" i="6"/>
  <c r="HDY94" i="6"/>
  <c r="HDZ94" i="6"/>
  <c r="HEA94" i="6"/>
  <c r="HEB94" i="6"/>
  <c r="HEC94" i="6"/>
  <c r="HED94" i="6"/>
  <c r="HEE94" i="6"/>
  <c r="HEF94" i="6"/>
  <c r="HEG94" i="6"/>
  <c r="HEH94" i="6"/>
  <c r="HEI94" i="6"/>
  <c r="HEJ94" i="6"/>
  <c r="HEK94" i="6"/>
  <c r="HEL94" i="6"/>
  <c r="HEM94" i="6"/>
  <c r="HEN94" i="6"/>
  <c r="HEO94" i="6"/>
  <c r="HEP94" i="6"/>
  <c r="HEQ94" i="6"/>
  <c r="HER94" i="6"/>
  <c r="HES94" i="6"/>
  <c r="HET94" i="6"/>
  <c r="HEU94" i="6"/>
  <c r="HEV94" i="6"/>
  <c r="HEW94" i="6"/>
  <c r="HEX94" i="6"/>
  <c r="HEY94" i="6"/>
  <c r="HEZ94" i="6"/>
  <c r="HFA94" i="6"/>
  <c r="HFB94" i="6"/>
  <c r="HFC94" i="6"/>
  <c r="HFD94" i="6"/>
  <c r="HFE94" i="6"/>
  <c r="HFF94" i="6"/>
  <c r="HFG94" i="6"/>
  <c r="HFH94" i="6"/>
  <c r="HFI94" i="6"/>
  <c r="HFJ94" i="6"/>
  <c r="HFK94" i="6"/>
  <c r="HFL94" i="6"/>
  <c r="HFM94" i="6"/>
  <c r="HFN94" i="6"/>
  <c r="HFO94" i="6"/>
  <c r="HFP94" i="6"/>
  <c r="HFQ94" i="6"/>
  <c r="HFR94" i="6"/>
  <c r="HFS94" i="6"/>
  <c r="HFT94" i="6"/>
  <c r="HFU94" i="6"/>
  <c r="HFV94" i="6"/>
  <c r="HFW94" i="6"/>
  <c r="HFX94" i="6"/>
  <c r="HFY94" i="6"/>
  <c r="HFZ94" i="6"/>
  <c r="HGA94" i="6"/>
  <c r="HGB94" i="6"/>
  <c r="HGC94" i="6"/>
  <c r="HGD94" i="6"/>
  <c r="HGE94" i="6"/>
  <c r="HGF94" i="6"/>
  <c r="HGG94" i="6"/>
  <c r="HGH94" i="6"/>
  <c r="HGI94" i="6"/>
  <c r="HGJ94" i="6"/>
  <c r="HGK94" i="6"/>
  <c r="HGL94" i="6"/>
  <c r="HGM94" i="6"/>
  <c r="HGN94" i="6"/>
  <c r="HGO94" i="6"/>
  <c r="HGP94" i="6"/>
  <c r="HGQ94" i="6"/>
  <c r="HGR94" i="6"/>
  <c r="HGS94" i="6"/>
  <c r="HGT94" i="6"/>
  <c r="HGU94" i="6"/>
  <c r="HGV94" i="6"/>
  <c r="HGW94" i="6"/>
  <c r="HGX94" i="6"/>
  <c r="HGY94" i="6"/>
  <c r="HGZ94" i="6"/>
  <c r="HHA94" i="6"/>
  <c r="HHB94" i="6"/>
  <c r="HHC94" i="6"/>
  <c r="HHD94" i="6"/>
  <c r="HHE94" i="6"/>
  <c r="HHF94" i="6"/>
  <c r="HHG94" i="6"/>
  <c r="HHH94" i="6"/>
  <c r="HHI94" i="6"/>
  <c r="HHJ94" i="6"/>
  <c r="HHK94" i="6"/>
  <c r="HHL94" i="6"/>
  <c r="HHM94" i="6"/>
  <c r="HHN94" i="6"/>
  <c r="HHO94" i="6"/>
  <c r="HHP94" i="6"/>
  <c r="HHQ94" i="6"/>
  <c r="HHR94" i="6"/>
  <c r="HHS94" i="6"/>
  <c r="HHT94" i="6"/>
  <c r="HHU94" i="6"/>
  <c r="HHV94" i="6"/>
  <c r="HHW94" i="6"/>
  <c r="HHX94" i="6"/>
  <c r="HHY94" i="6"/>
  <c r="HHZ94" i="6"/>
  <c r="HIA94" i="6"/>
  <c r="HIB94" i="6"/>
  <c r="HIC94" i="6"/>
  <c r="HID94" i="6"/>
  <c r="HIE94" i="6"/>
  <c r="HIF94" i="6"/>
  <c r="HIG94" i="6"/>
  <c r="HIH94" i="6"/>
  <c r="HII94" i="6"/>
  <c r="HIJ94" i="6"/>
  <c r="HIK94" i="6"/>
  <c r="HIL94" i="6"/>
  <c r="HIM94" i="6"/>
  <c r="HIN94" i="6"/>
  <c r="HIO94" i="6"/>
  <c r="HIP94" i="6"/>
  <c r="HIQ94" i="6"/>
  <c r="HIR94" i="6"/>
  <c r="HIS94" i="6"/>
  <c r="HIT94" i="6"/>
  <c r="HIU94" i="6"/>
  <c r="HIV94" i="6"/>
  <c r="HIW94" i="6"/>
  <c r="HIX94" i="6"/>
  <c r="HIY94" i="6"/>
  <c r="HIZ94" i="6"/>
  <c r="HJA94" i="6"/>
  <c r="HJB94" i="6"/>
  <c r="HJC94" i="6"/>
  <c r="HJD94" i="6"/>
  <c r="HJE94" i="6"/>
  <c r="HJF94" i="6"/>
  <c r="HJG94" i="6"/>
  <c r="HJH94" i="6"/>
  <c r="HJI94" i="6"/>
  <c r="HJJ94" i="6"/>
  <c r="HJK94" i="6"/>
  <c r="HJL94" i="6"/>
  <c r="HJM94" i="6"/>
  <c r="HJN94" i="6"/>
  <c r="HJO94" i="6"/>
  <c r="HJP94" i="6"/>
  <c r="HJQ94" i="6"/>
  <c r="HJR94" i="6"/>
  <c r="HJS94" i="6"/>
  <c r="HJT94" i="6"/>
  <c r="HJU94" i="6"/>
  <c r="HJV94" i="6"/>
  <c r="HJW94" i="6"/>
  <c r="HJX94" i="6"/>
  <c r="HJY94" i="6"/>
  <c r="HJZ94" i="6"/>
  <c r="HKA94" i="6"/>
  <c r="HKB94" i="6"/>
  <c r="HKC94" i="6"/>
  <c r="HKD94" i="6"/>
  <c r="HKE94" i="6"/>
  <c r="HKF94" i="6"/>
  <c r="HKG94" i="6"/>
  <c r="HKH94" i="6"/>
  <c r="HKI94" i="6"/>
  <c r="HKJ94" i="6"/>
  <c r="HKK94" i="6"/>
  <c r="HKL94" i="6"/>
  <c r="HKM94" i="6"/>
  <c r="HKN94" i="6"/>
  <c r="HKO94" i="6"/>
  <c r="HKP94" i="6"/>
  <c r="HKQ94" i="6"/>
  <c r="HKR94" i="6"/>
  <c r="HKS94" i="6"/>
  <c r="HKT94" i="6"/>
  <c r="HKU94" i="6"/>
  <c r="HKV94" i="6"/>
  <c r="HKW94" i="6"/>
  <c r="HKX94" i="6"/>
  <c r="HKY94" i="6"/>
  <c r="HKZ94" i="6"/>
  <c r="HLA94" i="6"/>
  <c r="HLB94" i="6"/>
  <c r="HLC94" i="6"/>
  <c r="HLD94" i="6"/>
  <c r="HLE94" i="6"/>
  <c r="HLF94" i="6"/>
  <c r="HLG94" i="6"/>
  <c r="HLH94" i="6"/>
  <c r="HLI94" i="6"/>
  <c r="HLJ94" i="6"/>
  <c r="HLK94" i="6"/>
  <c r="HLL94" i="6"/>
  <c r="HLM94" i="6"/>
  <c r="HLN94" i="6"/>
  <c r="HLO94" i="6"/>
  <c r="HLP94" i="6"/>
  <c r="HLQ94" i="6"/>
  <c r="HLR94" i="6"/>
  <c r="HLS94" i="6"/>
  <c r="HLT94" i="6"/>
  <c r="HLU94" i="6"/>
  <c r="HLV94" i="6"/>
  <c r="HLW94" i="6"/>
  <c r="HLX94" i="6"/>
  <c r="HLY94" i="6"/>
  <c r="HLZ94" i="6"/>
  <c r="HMA94" i="6"/>
  <c r="HMB94" i="6"/>
  <c r="HMC94" i="6"/>
  <c r="HMD94" i="6"/>
  <c r="HME94" i="6"/>
  <c r="HMF94" i="6"/>
  <c r="HMG94" i="6"/>
  <c r="HMH94" i="6"/>
  <c r="HMI94" i="6"/>
  <c r="HMJ94" i="6"/>
  <c r="HMK94" i="6"/>
  <c r="HML94" i="6"/>
  <c r="HMM94" i="6"/>
  <c r="HMN94" i="6"/>
  <c r="HMO94" i="6"/>
  <c r="HMP94" i="6"/>
  <c r="HMQ94" i="6"/>
  <c r="HMR94" i="6"/>
  <c r="HMS94" i="6"/>
  <c r="HMT94" i="6"/>
  <c r="HMU94" i="6"/>
  <c r="HMV94" i="6"/>
  <c r="HMW94" i="6"/>
  <c r="HMX94" i="6"/>
  <c r="HMY94" i="6"/>
  <c r="HMZ94" i="6"/>
  <c r="HNA94" i="6"/>
  <c r="HNB94" i="6"/>
  <c r="HNC94" i="6"/>
  <c r="HND94" i="6"/>
  <c r="HNE94" i="6"/>
  <c r="HNF94" i="6"/>
  <c r="HNG94" i="6"/>
  <c r="HNH94" i="6"/>
  <c r="HNI94" i="6"/>
  <c r="HNJ94" i="6"/>
  <c r="HNK94" i="6"/>
  <c r="HNL94" i="6"/>
  <c r="HNM94" i="6"/>
  <c r="HNN94" i="6"/>
  <c r="HNO94" i="6"/>
  <c r="HNP94" i="6"/>
  <c r="HNQ94" i="6"/>
  <c r="HNR94" i="6"/>
  <c r="HNS94" i="6"/>
  <c r="HNT94" i="6"/>
  <c r="HNU94" i="6"/>
  <c r="HNV94" i="6"/>
  <c r="HNW94" i="6"/>
  <c r="HNX94" i="6"/>
  <c r="HNY94" i="6"/>
  <c r="HNZ94" i="6"/>
  <c r="HOA94" i="6"/>
  <c r="HOB94" i="6"/>
  <c r="HOC94" i="6"/>
  <c r="HOD94" i="6"/>
  <c r="HOE94" i="6"/>
  <c r="HOF94" i="6"/>
  <c r="HOG94" i="6"/>
  <c r="HOH94" i="6"/>
  <c r="HOI94" i="6"/>
  <c r="HOJ94" i="6"/>
  <c r="HOK94" i="6"/>
  <c r="HOL94" i="6"/>
  <c r="HOM94" i="6"/>
  <c r="HON94" i="6"/>
  <c r="HOO94" i="6"/>
  <c r="HOP94" i="6"/>
  <c r="HOQ94" i="6"/>
  <c r="HOR94" i="6"/>
  <c r="HOS94" i="6"/>
  <c r="HOT94" i="6"/>
  <c r="HOU94" i="6"/>
  <c r="HOV94" i="6"/>
  <c r="HOW94" i="6"/>
  <c r="HOX94" i="6"/>
  <c r="HOY94" i="6"/>
  <c r="HOZ94" i="6"/>
  <c r="HPA94" i="6"/>
  <c r="HPB94" i="6"/>
  <c r="HPC94" i="6"/>
  <c r="HPD94" i="6"/>
  <c r="HPE94" i="6"/>
  <c r="HPF94" i="6"/>
  <c r="HPG94" i="6"/>
  <c r="HPH94" i="6"/>
  <c r="HPI94" i="6"/>
  <c r="HPJ94" i="6"/>
  <c r="HPK94" i="6"/>
  <c r="HPL94" i="6"/>
  <c r="HPM94" i="6"/>
  <c r="HPN94" i="6"/>
  <c r="HPO94" i="6"/>
  <c r="HPP94" i="6"/>
  <c r="HPQ94" i="6"/>
  <c r="HPR94" i="6"/>
  <c r="HPS94" i="6"/>
  <c r="HPT94" i="6"/>
  <c r="HPU94" i="6"/>
  <c r="HPV94" i="6"/>
  <c r="HPW94" i="6"/>
  <c r="HPX94" i="6"/>
  <c r="HPY94" i="6"/>
  <c r="HPZ94" i="6"/>
  <c r="HQA94" i="6"/>
  <c r="HQB94" i="6"/>
  <c r="HQC94" i="6"/>
  <c r="HQD94" i="6"/>
  <c r="HQE94" i="6"/>
  <c r="HQF94" i="6"/>
  <c r="HQG94" i="6"/>
  <c r="HQH94" i="6"/>
  <c r="HQI94" i="6"/>
  <c r="HQJ94" i="6"/>
  <c r="HQK94" i="6"/>
  <c r="HQL94" i="6"/>
  <c r="HQM94" i="6"/>
  <c r="HQN94" i="6"/>
  <c r="HQO94" i="6"/>
  <c r="HQP94" i="6"/>
  <c r="HQQ94" i="6"/>
  <c r="HQR94" i="6"/>
  <c r="HQS94" i="6"/>
  <c r="HQT94" i="6"/>
  <c r="HQU94" i="6"/>
  <c r="HQV94" i="6"/>
  <c r="HQW94" i="6"/>
  <c r="HQX94" i="6"/>
  <c r="HQY94" i="6"/>
  <c r="HQZ94" i="6"/>
  <c r="HRA94" i="6"/>
  <c r="HRB94" i="6"/>
  <c r="HRC94" i="6"/>
  <c r="HRD94" i="6"/>
  <c r="HRE94" i="6"/>
  <c r="HRF94" i="6"/>
  <c r="HRG94" i="6"/>
  <c r="HRH94" i="6"/>
  <c r="HRI94" i="6"/>
  <c r="HRJ94" i="6"/>
  <c r="HRK94" i="6"/>
  <c r="HRL94" i="6"/>
  <c r="HRM94" i="6"/>
  <c r="HRN94" i="6"/>
  <c r="HRO94" i="6"/>
  <c r="HRP94" i="6"/>
  <c r="HRQ94" i="6"/>
  <c r="HRR94" i="6"/>
  <c r="HRS94" i="6"/>
  <c r="HRT94" i="6"/>
  <c r="HRU94" i="6"/>
  <c r="HRV94" i="6"/>
  <c r="HRW94" i="6"/>
  <c r="HRX94" i="6"/>
  <c r="HRY94" i="6"/>
  <c r="HRZ94" i="6"/>
  <c r="HSA94" i="6"/>
  <c r="HSB94" i="6"/>
  <c r="HSC94" i="6"/>
  <c r="HSD94" i="6"/>
  <c r="HSE94" i="6"/>
  <c r="HSF94" i="6"/>
  <c r="HSG94" i="6"/>
  <c r="HSH94" i="6"/>
  <c r="HSI94" i="6"/>
  <c r="HSJ94" i="6"/>
  <c r="HSK94" i="6"/>
  <c r="HSL94" i="6"/>
  <c r="HSM94" i="6"/>
  <c r="HSN94" i="6"/>
  <c r="HSO94" i="6"/>
  <c r="HSP94" i="6"/>
  <c r="HSQ94" i="6"/>
  <c r="HSR94" i="6"/>
  <c r="HSS94" i="6"/>
  <c r="HST94" i="6"/>
  <c r="HSU94" i="6"/>
  <c r="HSV94" i="6"/>
  <c r="HSW94" i="6"/>
  <c r="HSX94" i="6"/>
  <c r="HSY94" i="6"/>
  <c r="HSZ94" i="6"/>
  <c r="HTA94" i="6"/>
  <c r="HTB94" i="6"/>
  <c r="HTC94" i="6"/>
  <c r="HTD94" i="6"/>
  <c r="HTE94" i="6"/>
  <c r="HTF94" i="6"/>
  <c r="HTG94" i="6"/>
  <c r="HTH94" i="6"/>
  <c r="HTI94" i="6"/>
  <c r="HTJ94" i="6"/>
  <c r="HTK94" i="6"/>
  <c r="HTL94" i="6"/>
  <c r="HTM94" i="6"/>
  <c r="HTN94" i="6"/>
  <c r="HTO94" i="6"/>
  <c r="HTP94" i="6"/>
  <c r="HTQ94" i="6"/>
  <c r="HTR94" i="6"/>
  <c r="HTS94" i="6"/>
  <c r="HTT94" i="6"/>
  <c r="HTU94" i="6"/>
  <c r="HTV94" i="6"/>
  <c r="HTW94" i="6"/>
  <c r="HTX94" i="6"/>
  <c r="HTY94" i="6"/>
  <c r="HTZ94" i="6"/>
  <c r="HUA94" i="6"/>
  <c r="HUB94" i="6"/>
  <c r="HUC94" i="6"/>
  <c r="HUD94" i="6"/>
  <c r="HUE94" i="6"/>
  <c r="HUF94" i="6"/>
  <c r="HUG94" i="6"/>
  <c r="HUH94" i="6"/>
  <c r="HUI94" i="6"/>
  <c r="HUJ94" i="6"/>
  <c r="HUK94" i="6"/>
  <c r="HUL94" i="6"/>
  <c r="HUM94" i="6"/>
  <c r="HUN94" i="6"/>
  <c r="HUO94" i="6"/>
  <c r="HUP94" i="6"/>
  <c r="HUQ94" i="6"/>
  <c r="HUR94" i="6"/>
  <c r="HUS94" i="6"/>
  <c r="HUT94" i="6"/>
  <c r="HUU94" i="6"/>
  <c r="HUV94" i="6"/>
  <c r="HUW94" i="6"/>
  <c r="HUX94" i="6"/>
  <c r="HUY94" i="6"/>
  <c r="HUZ94" i="6"/>
  <c r="HVA94" i="6"/>
  <c r="HVB94" i="6"/>
  <c r="HVC94" i="6"/>
  <c r="HVD94" i="6"/>
  <c r="HVE94" i="6"/>
  <c r="HVF94" i="6"/>
  <c r="HVG94" i="6"/>
  <c r="HVH94" i="6"/>
  <c r="HVI94" i="6"/>
  <c r="HVJ94" i="6"/>
  <c r="HVK94" i="6"/>
  <c r="HVL94" i="6"/>
  <c r="HVM94" i="6"/>
  <c r="HVN94" i="6"/>
  <c r="HVO94" i="6"/>
  <c r="HVP94" i="6"/>
  <c r="HVQ94" i="6"/>
  <c r="HVR94" i="6"/>
  <c r="HVS94" i="6"/>
  <c r="HVT94" i="6"/>
  <c r="HVU94" i="6"/>
  <c r="HVV94" i="6"/>
  <c r="HVW94" i="6"/>
  <c r="HVX94" i="6"/>
  <c r="HVY94" i="6"/>
  <c r="HVZ94" i="6"/>
  <c r="HWA94" i="6"/>
  <c r="HWB94" i="6"/>
  <c r="HWC94" i="6"/>
  <c r="HWD94" i="6"/>
  <c r="HWE94" i="6"/>
  <c r="HWF94" i="6"/>
  <c r="HWG94" i="6"/>
  <c r="HWH94" i="6"/>
  <c r="HWI94" i="6"/>
  <c r="HWJ94" i="6"/>
  <c r="HWK94" i="6"/>
  <c r="HWL94" i="6"/>
  <c r="HWM94" i="6"/>
  <c r="HWN94" i="6"/>
  <c r="HWO94" i="6"/>
  <c r="HWP94" i="6"/>
  <c r="HWQ94" i="6"/>
  <c r="HWR94" i="6"/>
  <c r="HWS94" i="6"/>
  <c r="HWT94" i="6"/>
  <c r="HWU94" i="6"/>
  <c r="HWV94" i="6"/>
  <c r="HWW94" i="6"/>
  <c r="HWX94" i="6"/>
  <c r="HWY94" i="6"/>
  <c r="HWZ94" i="6"/>
  <c r="HXA94" i="6"/>
  <c r="HXB94" i="6"/>
  <c r="HXC94" i="6"/>
  <c r="HXD94" i="6"/>
  <c r="HXE94" i="6"/>
  <c r="HXF94" i="6"/>
  <c r="HXG94" i="6"/>
  <c r="HXH94" i="6"/>
  <c r="HXI94" i="6"/>
  <c r="HXJ94" i="6"/>
  <c r="HXK94" i="6"/>
  <c r="HXL94" i="6"/>
  <c r="HXM94" i="6"/>
  <c r="HXN94" i="6"/>
  <c r="HXO94" i="6"/>
  <c r="HXP94" i="6"/>
  <c r="HXQ94" i="6"/>
  <c r="HXR94" i="6"/>
  <c r="HXS94" i="6"/>
  <c r="HXT94" i="6"/>
  <c r="HXU94" i="6"/>
  <c r="HXV94" i="6"/>
  <c r="HXW94" i="6"/>
  <c r="HXX94" i="6"/>
  <c r="HXY94" i="6"/>
  <c r="HXZ94" i="6"/>
  <c r="HYA94" i="6"/>
  <c r="HYB94" i="6"/>
  <c r="HYC94" i="6"/>
  <c r="HYD94" i="6"/>
  <c r="HYE94" i="6"/>
  <c r="HYF94" i="6"/>
  <c r="HYG94" i="6"/>
  <c r="HYH94" i="6"/>
  <c r="HYI94" i="6"/>
  <c r="HYJ94" i="6"/>
  <c r="HYK94" i="6"/>
  <c r="HYL94" i="6"/>
  <c r="HYM94" i="6"/>
  <c r="HYN94" i="6"/>
  <c r="HYO94" i="6"/>
  <c r="HYP94" i="6"/>
  <c r="HYQ94" i="6"/>
  <c r="HYR94" i="6"/>
  <c r="HYS94" i="6"/>
  <c r="HYT94" i="6"/>
  <c r="HYU94" i="6"/>
  <c r="HYV94" i="6"/>
  <c r="HYW94" i="6"/>
  <c r="HYX94" i="6"/>
  <c r="HYY94" i="6"/>
  <c r="HYZ94" i="6"/>
  <c r="HZA94" i="6"/>
  <c r="HZB94" i="6"/>
  <c r="HZC94" i="6"/>
  <c r="HZD94" i="6"/>
  <c r="HZE94" i="6"/>
  <c r="HZF94" i="6"/>
  <c r="HZG94" i="6"/>
  <c r="HZH94" i="6"/>
  <c r="HZI94" i="6"/>
  <c r="HZJ94" i="6"/>
  <c r="HZK94" i="6"/>
  <c r="HZL94" i="6"/>
  <c r="HZM94" i="6"/>
  <c r="HZN94" i="6"/>
  <c r="HZO94" i="6"/>
  <c r="HZP94" i="6"/>
  <c r="HZQ94" i="6"/>
  <c r="HZR94" i="6"/>
  <c r="HZS94" i="6"/>
  <c r="HZT94" i="6"/>
  <c r="HZU94" i="6"/>
  <c r="HZV94" i="6"/>
  <c r="HZW94" i="6"/>
  <c r="HZX94" i="6"/>
  <c r="HZY94" i="6"/>
  <c r="HZZ94" i="6"/>
  <c r="IAA94" i="6"/>
  <c r="IAB94" i="6"/>
  <c r="IAC94" i="6"/>
  <c r="IAD94" i="6"/>
  <c r="IAE94" i="6"/>
  <c r="IAF94" i="6"/>
  <c r="IAG94" i="6"/>
  <c r="IAH94" i="6"/>
  <c r="IAI94" i="6"/>
  <c r="IAJ94" i="6"/>
  <c r="IAK94" i="6"/>
  <c r="IAL94" i="6"/>
  <c r="IAM94" i="6"/>
  <c r="IAN94" i="6"/>
  <c r="IAO94" i="6"/>
  <c r="IAP94" i="6"/>
  <c r="IAQ94" i="6"/>
  <c r="IAR94" i="6"/>
  <c r="IAS94" i="6"/>
  <c r="IAT94" i="6"/>
  <c r="IAU94" i="6"/>
  <c r="IAV94" i="6"/>
  <c r="IAW94" i="6"/>
  <c r="IAX94" i="6"/>
  <c r="IAY94" i="6"/>
  <c r="IAZ94" i="6"/>
  <c r="IBA94" i="6"/>
  <c r="IBB94" i="6"/>
  <c r="IBC94" i="6"/>
  <c r="IBD94" i="6"/>
  <c r="IBE94" i="6"/>
  <c r="IBF94" i="6"/>
  <c r="IBG94" i="6"/>
  <c r="IBH94" i="6"/>
  <c r="IBI94" i="6"/>
  <c r="IBJ94" i="6"/>
  <c r="IBK94" i="6"/>
  <c r="IBL94" i="6"/>
  <c r="IBM94" i="6"/>
  <c r="IBN94" i="6"/>
  <c r="IBO94" i="6"/>
  <c r="IBP94" i="6"/>
  <c r="IBQ94" i="6"/>
  <c r="IBR94" i="6"/>
  <c r="IBS94" i="6"/>
  <c r="IBT94" i="6"/>
  <c r="IBU94" i="6"/>
  <c r="IBV94" i="6"/>
  <c r="IBW94" i="6"/>
  <c r="IBX94" i="6"/>
  <c r="IBY94" i="6"/>
  <c r="IBZ94" i="6"/>
  <c r="ICA94" i="6"/>
  <c r="ICB94" i="6"/>
  <c r="ICC94" i="6"/>
  <c r="ICD94" i="6"/>
  <c r="ICE94" i="6"/>
  <c r="ICF94" i="6"/>
  <c r="ICG94" i="6"/>
  <c r="ICH94" i="6"/>
  <c r="ICI94" i="6"/>
  <c r="ICJ94" i="6"/>
  <c r="ICK94" i="6"/>
  <c r="ICL94" i="6"/>
  <c r="ICM94" i="6"/>
  <c r="ICN94" i="6"/>
  <c r="ICO94" i="6"/>
  <c r="ICP94" i="6"/>
  <c r="ICQ94" i="6"/>
  <c r="ICR94" i="6"/>
  <c r="ICS94" i="6"/>
  <c r="ICT94" i="6"/>
  <c r="ICU94" i="6"/>
  <c r="ICV94" i="6"/>
  <c r="ICW94" i="6"/>
  <c r="ICX94" i="6"/>
  <c r="ICY94" i="6"/>
  <c r="ICZ94" i="6"/>
  <c r="IDA94" i="6"/>
  <c r="IDB94" i="6"/>
  <c r="IDC94" i="6"/>
  <c r="IDD94" i="6"/>
  <c r="IDE94" i="6"/>
  <c r="IDF94" i="6"/>
  <c r="IDG94" i="6"/>
  <c r="IDH94" i="6"/>
  <c r="IDI94" i="6"/>
  <c r="IDJ94" i="6"/>
  <c r="IDK94" i="6"/>
  <c r="IDL94" i="6"/>
  <c r="IDM94" i="6"/>
  <c r="IDN94" i="6"/>
  <c r="IDO94" i="6"/>
  <c r="IDP94" i="6"/>
  <c r="IDQ94" i="6"/>
  <c r="IDR94" i="6"/>
  <c r="IDS94" i="6"/>
  <c r="IDT94" i="6"/>
  <c r="IDU94" i="6"/>
  <c r="IDV94" i="6"/>
  <c r="IDW94" i="6"/>
  <c r="IDX94" i="6"/>
  <c r="IDY94" i="6"/>
  <c r="IDZ94" i="6"/>
  <c r="IEA94" i="6"/>
  <c r="IEB94" i="6"/>
  <c r="IEC94" i="6"/>
  <c r="IED94" i="6"/>
  <c r="IEE94" i="6"/>
  <c r="IEF94" i="6"/>
  <c r="IEG94" i="6"/>
  <c r="IEH94" i="6"/>
  <c r="IEI94" i="6"/>
  <c r="IEJ94" i="6"/>
  <c r="IEK94" i="6"/>
  <c r="IEL94" i="6"/>
  <c r="IEM94" i="6"/>
  <c r="IEN94" i="6"/>
  <c r="IEO94" i="6"/>
  <c r="IEP94" i="6"/>
  <c r="IEQ94" i="6"/>
  <c r="IER94" i="6"/>
  <c r="IES94" i="6"/>
  <c r="IET94" i="6"/>
  <c r="IEU94" i="6"/>
  <c r="IEV94" i="6"/>
  <c r="IEW94" i="6"/>
  <c r="IEX94" i="6"/>
  <c r="IEY94" i="6"/>
  <c r="IEZ94" i="6"/>
  <c r="IFA94" i="6"/>
  <c r="IFB94" i="6"/>
  <c r="IFC94" i="6"/>
  <c r="IFD94" i="6"/>
  <c r="IFE94" i="6"/>
  <c r="IFF94" i="6"/>
  <c r="IFG94" i="6"/>
  <c r="IFH94" i="6"/>
  <c r="IFI94" i="6"/>
  <c r="IFJ94" i="6"/>
  <c r="IFK94" i="6"/>
  <c r="IFL94" i="6"/>
  <c r="IFM94" i="6"/>
  <c r="IFN94" i="6"/>
  <c r="IFO94" i="6"/>
  <c r="IFP94" i="6"/>
  <c r="IFQ94" i="6"/>
  <c r="IFR94" i="6"/>
  <c r="IFS94" i="6"/>
  <c r="IFT94" i="6"/>
  <c r="IFU94" i="6"/>
  <c r="IFV94" i="6"/>
  <c r="IFW94" i="6"/>
  <c r="IFX94" i="6"/>
  <c r="IFY94" i="6"/>
  <c r="IFZ94" i="6"/>
  <c r="IGA94" i="6"/>
  <c r="IGB94" i="6"/>
  <c r="IGC94" i="6"/>
  <c r="IGD94" i="6"/>
  <c r="IGE94" i="6"/>
  <c r="IGF94" i="6"/>
  <c r="IGG94" i="6"/>
  <c r="IGH94" i="6"/>
  <c r="IGI94" i="6"/>
  <c r="IGJ94" i="6"/>
  <c r="IGK94" i="6"/>
  <c r="IGL94" i="6"/>
  <c r="IGM94" i="6"/>
  <c r="IGN94" i="6"/>
  <c r="IGO94" i="6"/>
  <c r="IGP94" i="6"/>
  <c r="IGQ94" i="6"/>
  <c r="IGR94" i="6"/>
  <c r="IGS94" i="6"/>
  <c r="IGT94" i="6"/>
  <c r="IGU94" i="6"/>
  <c r="IGV94" i="6"/>
  <c r="IGW94" i="6"/>
  <c r="IGX94" i="6"/>
  <c r="IGY94" i="6"/>
  <c r="IGZ94" i="6"/>
  <c r="IHA94" i="6"/>
  <c r="IHB94" i="6"/>
  <c r="IHC94" i="6"/>
  <c r="IHD94" i="6"/>
  <c r="IHE94" i="6"/>
  <c r="IHF94" i="6"/>
  <c r="IHG94" i="6"/>
  <c r="IHH94" i="6"/>
  <c r="IHI94" i="6"/>
  <c r="IHJ94" i="6"/>
  <c r="IHK94" i="6"/>
  <c r="IHL94" i="6"/>
  <c r="IHM94" i="6"/>
  <c r="IHN94" i="6"/>
  <c r="IHO94" i="6"/>
  <c r="IHP94" i="6"/>
  <c r="IHQ94" i="6"/>
  <c r="IHR94" i="6"/>
  <c r="IHS94" i="6"/>
  <c r="IHT94" i="6"/>
  <c r="IHU94" i="6"/>
  <c r="IHV94" i="6"/>
  <c r="IHW94" i="6"/>
  <c r="IHX94" i="6"/>
  <c r="IHY94" i="6"/>
  <c r="IHZ94" i="6"/>
  <c r="IIA94" i="6"/>
  <c r="IIB94" i="6"/>
  <c r="IIC94" i="6"/>
  <c r="IID94" i="6"/>
  <c r="IIE94" i="6"/>
  <c r="IIF94" i="6"/>
  <c r="IIG94" i="6"/>
  <c r="IIH94" i="6"/>
  <c r="III94" i="6"/>
  <c r="IIJ94" i="6"/>
  <c r="IIK94" i="6"/>
  <c r="IIL94" i="6"/>
  <c r="IIM94" i="6"/>
  <c r="IIN94" i="6"/>
  <c r="IIO94" i="6"/>
  <c r="IIP94" i="6"/>
  <c r="IIQ94" i="6"/>
  <c r="IIR94" i="6"/>
  <c r="IIS94" i="6"/>
  <c r="IIT94" i="6"/>
  <c r="IIU94" i="6"/>
  <c r="IIV94" i="6"/>
  <c r="IIW94" i="6"/>
  <c r="IIX94" i="6"/>
  <c r="IIY94" i="6"/>
  <c r="IIZ94" i="6"/>
  <c r="IJA94" i="6"/>
  <c r="IJB94" i="6"/>
  <c r="IJC94" i="6"/>
  <c r="IJD94" i="6"/>
  <c r="IJE94" i="6"/>
  <c r="IJF94" i="6"/>
  <c r="IJG94" i="6"/>
  <c r="IJH94" i="6"/>
  <c r="IJI94" i="6"/>
  <c r="IJJ94" i="6"/>
  <c r="IJK94" i="6"/>
  <c r="IJL94" i="6"/>
  <c r="IJM94" i="6"/>
  <c r="IJN94" i="6"/>
  <c r="IJO94" i="6"/>
  <c r="IJP94" i="6"/>
  <c r="IJQ94" i="6"/>
  <c r="IJR94" i="6"/>
  <c r="IJS94" i="6"/>
  <c r="IJT94" i="6"/>
  <c r="IJU94" i="6"/>
  <c r="IJV94" i="6"/>
  <c r="IJW94" i="6"/>
  <c r="IJX94" i="6"/>
  <c r="IJY94" i="6"/>
  <c r="IJZ94" i="6"/>
  <c r="IKA94" i="6"/>
  <c r="IKB94" i="6"/>
  <c r="IKC94" i="6"/>
  <c r="IKD94" i="6"/>
  <c r="IKE94" i="6"/>
  <c r="IKF94" i="6"/>
  <c r="IKG94" i="6"/>
  <c r="IKH94" i="6"/>
  <c r="IKI94" i="6"/>
  <c r="IKJ94" i="6"/>
  <c r="IKK94" i="6"/>
  <c r="IKL94" i="6"/>
  <c r="IKM94" i="6"/>
  <c r="IKN94" i="6"/>
  <c r="IKO94" i="6"/>
  <c r="IKP94" i="6"/>
  <c r="IKQ94" i="6"/>
  <c r="IKR94" i="6"/>
  <c r="IKS94" i="6"/>
  <c r="IKT94" i="6"/>
  <c r="IKU94" i="6"/>
  <c r="IKV94" i="6"/>
  <c r="IKW94" i="6"/>
  <c r="IKX94" i="6"/>
  <c r="IKY94" i="6"/>
  <c r="IKZ94" i="6"/>
  <c r="ILA94" i="6"/>
  <c r="ILB94" i="6"/>
  <c r="ILC94" i="6"/>
  <c r="ILD94" i="6"/>
  <c r="ILE94" i="6"/>
  <c r="ILF94" i="6"/>
  <c r="ILG94" i="6"/>
  <c r="ILH94" i="6"/>
  <c r="ILI94" i="6"/>
  <c r="ILJ94" i="6"/>
  <c r="ILK94" i="6"/>
  <c r="ILL94" i="6"/>
  <c r="ILM94" i="6"/>
  <c r="ILN94" i="6"/>
  <c r="ILO94" i="6"/>
  <c r="ILP94" i="6"/>
  <c r="ILQ94" i="6"/>
  <c r="ILR94" i="6"/>
  <c r="ILS94" i="6"/>
  <c r="ILT94" i="6"/>
  <c r="ILU94" i="6"/>
  <c r="ILV94" i="6"/>
  <c r="ILW94" i="6"/>
  <c r="ILX94" i="6"/>
  <c r="ILY94" i="6"/>
  <c r="ILZ94" i="6"/>
  <c r="IMA94" i="6"/>
  <c r="IMB94" i="6"/>
  <c r="IMC94" i="6"/>
  <c r="IMD94" i="6"/>
  <c r="IME94" i="6"/>
  <c r="IMF94" i="6"/>
  <c r="IMG94" i="6"/>
  <c r="IMH94" i="6"/>
  <c r="IMI94" i="6"/>
  <c r="IMJ94" i="6"/>
  <c r="IMK94" i="6"/>
  <c r="IML94" i="6"/>
  <c r="IMM94" i="6"/>
  <c r="IMN94" i="6"/>
  <c r="IMO94" i="6"/>
  <c r="IMP94" i="6"/>
  <c r="IMQ94" i="6"/>
  <c r="IMR94" i="6"/>
  <c r="IMS94" i="6"/>
  <c r="IMT94" i="6"/>
  <c r="IMU94" i="6"/>
  <c r="IMV94" i="6"/>
  <c r="IMW94" i="6"/>
  <c r="IMX94" i="6"/>
  <c r="IMY94" i="6"/>
  <c r="IMZ94" i="6"/>
  <c r="INA94" i="6"/>
  <c r="INB94" i="6"/>
  <c r="INC94" i="6"/>
  <c r="IND94" i="6"/>
  <c r="INE94" i="6"/>
  <c r="INF94" i="6"/>
  <c r="ING94" i="6"/>
  <c r="INH94" i="6"/>
  <c r="INI94" i="6"/>
  <c r="INJ94" i="6"/>
  <c r="INK94" i="6"/>
  <c r="INL94" i="6"/>
  <c r="INM94" i="6"/>
  <c r="INN94" i="6"/>
  <c r="INO94" i="6"/>
  <c r="INP94" i="6"/>
  <c r="INQ94" i="6"/>
  <c r="INR94" i="6"/>
  <c r="INS94" i="6"/>
  <c r="INT94" i="6"/>
  <c r="INU94" i="6"/>
  <c r="INV94" i="6"/>
  <c r="INW94" i="6"/>
  <c r="INX94" i="6"/>
  <c r="INY94" i="6"/>
  <c r="INZ94" i="6"/>
  <c r="IOA94" i="6"/>
  <c r="IOB94" i="6"/>
  <c r="IOC94" i="6"/>
  <c r="IOD94" i="6"/>
  <c r="IOE94" i="6"/>
  <c r="IOF94" i="6"/>
  <c r="IOG94" i="6"/>
  <c r="IOH94" i="6"/>
  <c r="IOI94" i="6"/>
  <c r="IOJ94" i="6"/>
  <c r="IOK94" i="6"/>
  <c r="IOL94" i="6"/>
  <c r="IOM94" i="6"/>
  <c r="ION94" i="6"/>
  <c r="IOO94" i="6"/>
  <c r="IOP94" i="6"/>
  <c r="IOQ94" i="6"/>
  <c r="IOR94" i="6"/>
  <c r="IOS94" i="6"/>
  <c r="IOT94" i="6"/>
  <c r="IOU94" i="6"/>
  <c r="IOV94" i="6"/>
  <c r="IOW94" i="6"/>
  <c r="IOX94" i="6"/>
  <c r="IOY94" i="6"/>
  <c r="IOZ94" i="6"/>
  <c r="IPA94" i="6"/>
  <c r="IPB94" i="6"/>
  <c r="IPC94" i="6"/>
  <c r="IPD94" i="6"/>
  <c r="IPE94" i="6"/>
  <c r="IPF94" i="6"/>
  <c r="IPG94" i="6"/>
  <c r="IPH94" i="6"/>
  <c r="IPI94" i="6"/>
  <c r="IPJ94" i="6"/>
  <c r="IPK94" i="6"/>
  <c r="IPL94" i="6"/>
  <c r="IPM94" i="6"/>
  <c r="IPN94" i="6"/>
  <c r="IPO94" i="6"/>
  <c r="IPP94" i="6"/>
  <c r="IPQ94" i="6"/>
  <c r="IPR94" i="6"/>
  <c r="IPS94" i="6"/>
  <c r="IPT94" i="6"/>
  <c r="IPU94" i="6"/>
  <c r="IPV94" i="6"/>
  <c r="IPW94" i="6"/>
  <c r="IPX94" i="6"/>
  <c r="IPY94" i="6"/>
  <c r="IPZ94" i="6"/>
  <c r="IQA94" i="6"/>
  <c r="IQB94" i="6"/>
  <c r="IQC94" i="6"/>
  <c r="IQD94" i="6"/>
  <c r="IQE94" i="6"/>
  <c r="IQF94" i="6"/>
  <c r="IQG94" i="6"/>
  <c r="IQH94" i="6"/>
  <c r="IQI94" i="6"/>
  <c r="IQJ94" i="6"/>
  <c r="IQK94" i="6"/>
  <c r="IQL94" i="6"/>
  <c r="IQM94" i="6"/>
  <c r="IQN94" i="6"/>
  <c r="IQO94" i="6"/>
  <c r="IQP94" i="6"/>
  <c r="IQQ94" i="6"/>
  <c r="IQR94" i="6"/>
  <c r="IQS94" i="6"/>
  <c r="IQT94" i="6"/>
  <c r="IQU94" i="6"/>
  <c r="IQV94" i="6"/>
  <c r="IQW94" i="6"/>
  <c r="IQX94" i="6"/>
  <c r="IQY94" i="6"/>
  <c r="IQZ94" i="6"/>
  <c r="IRA94" i="6"/>
  <c r="IRB94" i="6"/>
  <c r="IRC94" i="6"/>
  <c r="IRD94" i="6"/>
  <c r="IRE94" i="6"/>
  <c r="IRF94" i="6"/>
  <c r="IRG94" i="6"/>
  <c r="IRH94" i="6"/>
  <c r="IRI94" i="6"/>
  <c r="IRJ94" i="6"/>
  <c r="IRK94" i="6"/>
  <c r="IRL94" i="6"/>
  <c r="IRM94" i="6"/>
  <c r="IRN94" i="6"/>
  <c r="IRO94" i="6"/>
  <c r="IRP94" i="6"/>
  <c r="IRQ94" i="6"/>
  <c r="IRR94" i="6"/>
  <c r="IRS94" i="6"/>
  <c r="IRT94" i="6"/>
  <c r="IRU94" i="6"/>
  <c r="IRV94" i="6"/>
  <c r="IRW94" i="6"/>
  <c r="IRX94" i="6"/>
  <c r="IRY94" i="6"/>
  <c r="IRZ94" i="6"/>
  <c r="ISA94" i="6"/>
  <c r="ISB94" i="6"/>
  <c r="ISC94" i="6"/>
  <c r="ISD94" i="6"/>
  <c r="ISE94" i="6"/>
  <c r="ISF94" i="6"/>
  <c r="ISG94" i="6"/>
  <c r="ISH94" i="6"/>
  <c r="ISI94" i="6"/>
  <c r="ISJ94" i="6"/>
  <c r="ISK94" i="6"/>
  <c r="ISL94" i="6"/>
  <c r="ISM94" i="6"/>
  <c r="ISN94" i="6"/>
  <c r="ISO94" i="6"/>
  <c r="ISP94" i="6"/>
  <c r="ISQ94" i="6"/>
  <c r="ISR94" i="6"/>
  <c r="ISS94" i="6"/>
  <c r="IST94" i="6"/>
  <c r="ISU94" i="6"/>
  <c r="ISV94" i="6"/>
  <c r="ISW94" i="6"/>
  <c r="ISX94" i="6"/>
  <c r="ISY94" i="6"/>
  <c r="ISZ94" i="6"/>
  <c r="ITA94" i="6"/>
  <c r="ITB94" i="6"/>
  <c r="ITC94" i="6"/>
  <c r="ITD94" i="6"/>
  <c r="ITE94" i="6"/>
  <c r="ITF94" i="6"/>
  <c r="ITG94" i="6"/>
  <c r="ITH94" i="6"/>
  <c r="ITI94" i="6"/>
  <c r="ITJ94" i="6"/>
  <c r="ITK94" i="6"/>
  <c r="ITL94" i="6"/>
  <c r="ITM94" i="6"/>
  <c r="ITN94" i="6"/>
  <c r="ITO94" i="6"/>
  <c r="ITP94" i="6"/>
  <c r="ITQ94" i="6"/>
  <c r="ITR94" i="6"/>
  <c r="ITS94" i="6"/>
  <c r="ITT94" i="6"/>
  <c r="ITU94" i="6"/>
  <c r="ITV94" i="6"/>
  <c r="ITW94" i="6"/>
  <c r="ITX94" i="6"/>
  <c r="ITY94" i="6"/>
  <c r="ITZ94" i="6"/>
  <c r="IUA94" i="6"/>
  <c r="IUB94" i="6"/>
  <c r="IUC94" i="6"/>
  <c r="IUD94" i="6"/>
  <c r="IUE94" i="6"/>
  <c r="IUF94" i="6"/>
  <c r="IUG94" i="6"/>
  <c r="IUH94" i="6"/>
  <c r="IUI94" i="6"/>
  <c r="IUJ94" i="6"/>
  <c r="IUK94" i="6"/>
  <c r="IUL94" i="6"/>
  <c r="IUM94" i="6"/>
  <c r="IUN94" i="6"/>
  <c r="IUO94" i="6"/>
  <c r="IUP94" i="6"/>
  <c r="IUQ94" i="6"/>
  <c r="IUR94" i="6"/>
  <c r="IUS94" i="6"/>
  <c r="IUT94" i="6"/>
  <c r="IUU94" i="6"/>
  <c r="IUV94" i="6"/>
  <c r="IUW94" i="6"/>
  <c r="IUX94" i="6"/>
  <c r="IUY94" i="6"/>
  <c r="IUZ94" i="6"/>
  <c r="IVA94" i="6"/>
  <c r="IVB94" i="6"/>
  <c r="IVC94" i="6"/>
  <c r="IVD94" i="6"/>
  <c r="IVE94" i="6"/>
  <c r="IVF94" i="6"/>
  <c r="IVG94" i="6"/>
  <c r="IVH94" i="6"/>
  <c r="IVI94" i="6"/>
  <c r="IVJ94" i="6"/>
  <c r="IVK94" i="6"/>
  <c r="IVL94" i="6"/>
  <c r="IVM94" i="6"/>
  <c r="IVN94" i="6"/>
  <c r="IVO94" i="6"/>
  <c r="IVP94" i="6"/>
  <c r="IVQ94" i="6"/>
  <c r="IVR94" i="6"/>
  <c r="IVS94" i="6"/>
  <c r="IVT94" i="6"/>
  <c r="IVU94" i="6"/>
  <c r="IVV94" i="6"/>
  <c r="IVW94" i="6"/>
  <c r="IVX94" i="6"/>
  <c r="IVY94" i="6"/>
  <c r="IVZ94" i="6"/>
  <c r="IWA94" i="6"/>
  <c r="IWB94" i="6"/>
  <c r="IWC94" i="6"/>
  <c r="IWD94" i="6"/>
  <c r="IWE94" i="6"/>
  <c r="IWF94" i="6"/>
  <c r="IWG94" i="6"/>
  <c r="IWH94" i="6"/>
  <c r="IWI94" i="6"/>
  <c r="IWJ94" i="6"/>
  <c r="IWK94" i="6"/>
  <c r="IWL94" i="6"/>
  <c r="IWM94" i="6"/>
  <c r="IWN94" i="6"/>
  <c r="IWO94" i="6"/>
  <c r="IWP94" i="6"/>
  <c r="IWQ94" i="6"/>
  <c r="IWR94" i="6"/>
  <c r="IWS94" i="6"/>
  <c r="IWT94" i="6"/>
  <c r="IWU94" i="6"/>
  <c r="IWV94" i="6"/>
  <c r="IWW94" i="6"/>
  <c r="IWX94" i="6"/>
  <c r="IWY94" i="6"/>
  <c r="IWZ94" i="6"/>
  <c r="IXA94" i="6"/>
  <c r="IXB94" i="6"/>
  <c r="IXC94" i="6"/>
  <c r="IXD94" i="6"/>
  <c r="IXE94" i="6"/>
  <c r="IXF94" i="6"/>
  <c r="IXG94" i="6"/>
  <c r="IXH94" i="6"/>
  <c r="IXI94" i="6"/>
  <c r="IXJ94" i="6"/>
  <c r="IXK94" i="6"/>
  <c r="IXL94" i="6"/>
  <c r="IXM94" i="6"/>
  <c r="IXN94" i="6"/>
  <c r="IXO94" i="6"/>
  <c r="IXP94" i="6"/>
  <c r="IXQ94" i="6"/>
  <c r="IXR94" i="6"/>
  <c r="IXS94" i="6"/>
  <c r="IXT94" i="6"/>
  <c r="IXU94" i="6"/>
  <c r="IXV94" i="6"/>
  <c r="IXW94" i="6"/>
  <c r="IXX94" i="6"/>
  <c r="IXY94" i="6"/>
  <c r="IXZ94" i="6"/>
  <c r="IYA94" i="6"/>
  <c r="IYB94" i="6"/>
  <c r="IYC94" i="6"/>
  <c r="IYD94" i="6"/>
  <c r="IYE94" i="6"/>
  <c r="IYF94" i="6"/>
  <c r="IYG94" i="6"/>
  <c r="IYH94" i="6"/>
  <c r="IYI94" i="6"/>
  <c r="IYJ94" i="6"/>
  <c r="IYK94" i="6"/>
  <c r="IYL94" i="6"/>
  <c r="IYM94" i="6"/>
  <c r="IYN94" i="6"/>
  <c r="IYO94" i="6"/>
  <c r="IYP94" i="6"/>
  <c r="IYQ94" i="6"/>
  <c r="IYR94" i="6"/>
  <c r="IYS94" i="6"/>
  <c r="IYT94" i="6"/>
  <c r="IYU94" i="6"/>
  <c r="IYV94" i="6"/>
  <c r="IYW94" i="6"/>
  <c r="IYX94" i="6"/>
  <c r="IYY94" i="6"/>
  <c r="IYZ94" i="6"/>
  <c r="IZA94" i="6"/>
  <c r="IZB94" i="6"/>
  <c r="IZC94" i="6"/>
  <c r="IZD94" i="6"/>
  <c r="IZE94" i="6"/>
  <c r="IZF94" i="6"/>
  <c r="IZG94" i="6"/>
  <c r="IZH94" i="6"/>
  <c r="IZI94" i="6"/>
  <c r="IZJ94" i="6"/>
  <c r="IZK94" i="6"/>
  <c r="IZL94" i="6"/>
  <c r="IZM94" i="6"/>
  <c r="IZN94" i="6"/>
  <c r="IZO94" i="6"/>
  <c r="IZP94" i="6"/>
  <c r="IZQ94" i="6"/>
  <c r="IZR94" i="6"/>
  <c r="IZS94" i="6"/>
  <c r="IZT94" i="6"/>
  <c r="IZU94" i="6"/>
  <c r="IZV94" i="6"/>
  <c r="IZW94" i="6"/>
  <c r="IZX94" i="6"/>
  <c r="IZY94" i="6"/>
  <c r="IZZ94" i="6"/>
  <c r="JAA94" i="6"/>
  <c r="JAB94" i="6"/>
  <c r="JAC94" i="6"/>
  <c r="JAD94" i="6"/>
  <c r="JAE94" i="6"/>
  <c r="JAF94" i="6"/>
  <c r="JAG94" i="6"/>
  <c r="JAH94" i="6"/>
  <c r="JAI94" i="6"/>
  <c r="JAJ94" i="6"/>
  <c r="JAK94" i="6"/>
  <c r="JAL94" i="6"/>
  <c r="JAM94" i="6"/>
  <c r="JAN94" i="6"/>
  <c r="JAO94" i="6"/>
  <c r="JAP94" i="6"/>
  <c r="JAQ94" i="6"/>
  <c r="JAR94" i="6"/>
  <c r="JAS94" i="6"/>
  <c r="JAT94" i="6"/>
  <c r="JAU94" i="6"/>
  <c r="JAV94" i="6"/>
  <c r="JAW94" i="6"/>
  <c r="JAX94" i="6"/>
  <c r="JAY94" i="6"/>
  <c r="JAZ94" i="6"/>
  <c r="JBA94" i="6"/>
  <c r="JBB94" i="6"/>
  <c r="JBC94" i="6"/>
  <c r="JBD94" i="6"/>
  <c r="JBE94" i="6"/>
  <c r="JBF94" i="6"/>
  <c r="JBG94" i="6"/>
  <c r="JBH94" i="6"/>
  <c r="JBI94" i="6"/>
  <c r="JBJ94" i="6"/>
  <c r="JBK94" i="6"/>
  <c r="JBL94" i="6"/>
  <c r="JBM94" i="6"/>
  <c r="JBN94" i="6"/>
  <c r="JBO94" i="6"/>
  <c r="JBP94" i="6"/>
  <c r="JBQ94" i="6"/>
  <c r="JBR94" i="6"/>
  <c r="JBS94" i="6"/>
  <c r="JBT94" i="6"/>
  <c r="JBU94" i="6"/>
  <c r="JBV94" i="6"/>
  <c r="JBW94" i="6"/>
  <c r="JBX94" i="6"/>
  <c r="JBY94" i="6"/>
  <c r="JBZ94" i="6"/>
  <c r="JCA94" i="6"/>
  <c r="JCB94" i="6"/>
  <c r="JCC94" i="6"/>
  <c r="JCD94" i="6"/>
  <c r="JCE94" i="6"/>
  <c r="JCF94" i="6"/>
  <c r="JCG94" i="6"/>
  <c r="JCH94" i="6"/>
  <c r="JCI94" i="6"/>
  <c r="JCJ94" i="6"/>
  <c r="JCK94" i="6"/>
  <c r="JCL94" i="6"/>
  <c r="JCM94" i="6"/>
  <c r="JCN94" i="6"/>
  <c r="JCO94" i="6"/>
  <c r="JCP94" i="6"/>
  <c r="JCQ94" i="6"/>
  <c r="JCR94" i="6"/>
  <c r="JCS94" i="6"/>
  <c r="JCT94" i="6"/>
  <c r="JCU94" i="6"/>
  <c r="JCV94" i="6"/>
  <c r="JCW94" i="6"/>
  <c r="JCX94" i="6"/>
  <c r="JCY94" i="6"/>
  <c r="JCZ94" i="6"/>
  <c r="JDA94" i="6"/>
  <c r="JDB94" i="6"/>
  <c r="JDC94" i="6"/>
  <c r="JDD94" i="6"/>
  <c r="JDE94" i="6"/>
  <c r="JDF94" i="6"/>
  <c r="JDG94" i="6"/>
  <c r="JDH94" i="6"/>
  <c r="JDI94" i="6"/>
  <c r="JDJ94" i="6"/>
  <c r="JDK94" i="6"/>
  <c r="JDL94" i="6"/>
  <c r="JDM94" i="6"/>
  <c r="JDN94" i="6"/>
  <c r="JDO94" i="6"/>
  <c r="JDP94" i="6"/>
  <c r="JDQ94" i="6"/>
  <c r="JDR94" i="6"/>
  <c r="JDS94" i="6"/>
  <c r="JDT94" i="6"/>
  <c r="JDU94" i="6"/>
  <c r="JDV94" i="6"/>
  <c r="JDW94" i="6"/>
  <c r="JDX94" i="6"/>
  <c r="JDY94" i="6"/>
  <c r="JDZ94" i="6"/>
  <c r="JEA94" i="6"/>
  <c r="JEB94" i="6"/>
  <c r="JEC94" i="6"/>
  <c r="JED94" i="6"/>
  <c r="JEE94" i="6"/>
  <c r="JEF94" i="6"/>
  <c r="JEG94" i="6"/>
  <c r="JEH94" i="6"/>
  <c r="JEI94" i="6"/>
  <c r="JEJ94" i="6"/>
  <c r="JEK94" i="6"/>
  <c r="JEL94" i="6"/>
  <c r="JEM94" i="6"/>
  <c r="JEN94" i="6"/>
  <c r="JEO94" i="6"/>
  <c r="JEP94" i="6"/>
  <c r="JEQ94" i="6"/>
  <c r="JER94" i="6"/>
  <c r="JES94" i="6"/>
  <c r="JET94" i="6"/>
  <c r="JEU94" i="6"/>
  <c r="JEV94" i="6"/>
  <c r="JEW94" i="6"/>
  <c r="JEX94" i="6"/>
  <c r="JEY94" i="6"/>
  <c r="JEZ94" i="6"/>
  <c r="JFA94" i="6"/>
  <c r="JFB94" i="6"/>
  <c r="JFC94" i="6"/>
  <c r="JFD94" i="6"/>
  <c r="JFE94" i="6"/>
  <c r="JFF94" i="6"/>
  <c r="JFG94" i="6"/>
  <c r="JFH94" i="6"/>
  <c r="JFI94" i="6"/>
  <c r="JFJ94" i="6"/>
  <c r="JFK94" i="6"/>
  <c r="JFL94" i="6"/>
  <c r="JFM94" i="6"/>
  <c r="JFN94" i="6"/>
  <c r="JFO94" i="6"/>
  <c r="JFP94" i="6"/>
  <c r="JFQ94" i="6"/>
  <c r="JFR94" i="6"/>
  <c r="JFS94" i="6"/>
  <c r="JFT94" i="6"/>
  <c r="JFU94" i="6"/>
  <c r="JFV94" i="6"/>
  <c r="JFW94" i="6"/>
  <c r="JFX94" i="6"/>
  <c r="JFY94" i="6"/>
  <c r="JFZ94" i="6"/>
  <c r="JGA94" i="6"/>
  <c r="JGB94" i="6"/>
  <c r="JGC94" i="6"/>
  <c r="JGD94" i="6"/>
  <c r="JGE94" i="6"/>
  <c r="JGF94" i="6"/>
  <c r="JGG94" i="6"/>
  <c r="JGH94" i="6"/>
  <c r="JGI94" i="6"/>
  <c r="JGJ94" i="6"/>
  <c r="JGK94" i="6"/>
  <c r="JGL94" i="6"/>
  <c r="JGM94" i="6"/>
  <c r="JGN94" i="6"/>
  <c r="JGO94" i="6"/>
  <c r="JGP94" i="6"/>
  <c r="JGQ94" i="6"/>
  <c r="JGR94" i="6"/>
  <c r="JGS94" i="6"/>
  <c r="JGT94" i="6"/>
  <c r="JGU94" i="6"/>
  <c r="JGV94" i="6"/>
  <c r="JGW94" i="6"/>
  <c r="JGX94" i="6"/>
  <c r="JGY94" i="6"/>
  <c r="JGZ94" i="6"/>
  <c r="JHA94" i="6"/>
  <c r="JHB94" i="6"/>
  <c r="JHC94" i="6"/>
  <c r="JHD94" i="6"/>
  <c r="JHE94" i="6"/>
  <c r="JHF94" i="6"/>
  <c r="JHG94" i="6"/>
  <c r="JHH94" i="6"/>
  <c r="JHI94" i="6"/>
  <c r="JHJ94" i="6"/>
  <c r="JHK94" i="6"/>
  <c r="JHL94" i="6"/>
  <c r="JHM94" i="6"/>
  <c r="JHN94" i="6"/>
  <c r="JHO94" i="6"/>
  <c r="JHP94" i="6"/>
  <c r="JHQ94" i="6"/>
  <c r="JHR94" i="6"/>
  <c r="JHS94" i="6"/>
  <c r="JHT94" i="6"/>
  <c r="JHU94" i="6"/>
  <c r="JHV94" i="6"/>
  <c r="JHW94" i="6"/>
  <c r="JHX94" i="6"/>
  <c r="JHY94" i="6"/>
  <c r="JHZ94" i="6"/>
  <c r="JIA94" i="6"/>
  <c r="JIB94" i="6"/>
  <c r="JIC94" i="6"/>
  <c r="JID94" i="6"/>
  <c r="JIE94" i="6"/>
  <c r="JIF94" i="6"/>
  <c r="JIG94" i="6"/>
  <c r="JIH94" i="6"/>
  <c r="JII94" i="6"/>
  <c r="JIJ94" i="6"/>
  <c r="JIK94" i="6"/>
  <c r="JIL94" i="6"/>
  <c r="JIM94" i="6"/>
  <c r="JIN94" i="6"/>
  <c r="JIO94" i="6"/>
  <c r="JIP94" i="6"/>
  <c r="JIQ94" i="6"/>
  <c r="JIR94" i="6"/>
  <c r="JIS94" i="6"/>
  <c r="JIT94" i="6"/>
  <c r="JIU94" i="6"/>
  <c r="JIV94" i="6"/>
  <c r="JIW94" i="6"/>
  <c r="JIX94" i="6"/>
  <c r="JIY94" i="6"/>
  <c r="JIZ94" i="6"/>
  <c r="JJA94" i="6"/>
  <c r="JJB94" i="6"/>
  <c r="JJC94" i="6"/>
  <c r="JJD94" i="6"/>
  <c r="JJE94" i="6"/>
  <c r="JJF94" i="6"/>
  <c r="JJG94" i="6"/>
  <c r="JJH94" i="6"/>
  <c r="JJI94" i="6"/>
  <c r="JJJ94" i="6"/>
  <c r="JJK94" i="6"/>
  <c r="JJL94" i="6"/>
  <c r="JJM94" i="6"/>
  <c r="JJN94" i="6"/>
  <c r="JJO94" i="6"/>
  <c r="JJP94" i="6"/>
  <c r="JJQ94" i="6"/>
  <c r="JJR94" i="6"/>
  <c r="JJS94" i="6"/>
  <c r="JJT94" i="6"/>
  <c r="JJU94" i="6"/>
  <c r="JJV94" i="6"/>
  <c r="JJW94" i="6"/>
  <c r="JJX94" i="6"/>
  <c r="JJY94" i="6"/>
  <c r="JJZ94" i="6"/>
  <c r="JKA94" i="6"/>
  <c r="JKB94" i="6"/>
  <c r="JKC94" i="6"/>
  <c r="JKD94" i="6"/>
  <c r="JKE94" i="6"/>
  <c r="JKF94" i="6"/>
  <c r="JKG94" i="6"/>
  <c r="JKH94" i="6"/>
  <c r="JKI94" i="6"/>
  <c r="JKJ94" i="6"/>
  <c r="JKK94" i="6"/>
  <c r="JKL94" i="6"/>
  <c r="JKM94" i="6"/>
  <c r="JKN94" i="6"/>
  <c r="JKO94" i="6"/>
  <c r="JKP94" i="6"/>
  <c r="JKQ94" i="6"/>
  <c r="JKR94" i="6"/>
  <c r="JKS94" i="6"/>
  <c r="JKT94" i="6"/>
  <c r="JKU94" i="6"/>
  <c r="JKV94" i="6"/>
  <c r="JKW94" i="6"/>
  <c r="JKX94" i="6"/>
  <c r="JKY94" i="6"/>
  <c r="JKZ94" i="6"/>
  <c r="JLA94" i="6"/>
  <c r="JLB94" i="6"/>
  <c r="JLC94" i="6"/>
  <c r="JLD94" i="6"/>
  <c r="JLE94" i="6"/>
  <c r="JLF94" i="6"/>
  <c r="JLG94" i="6"/>
  <c r="JLH94" i="6"/>
  <c r="JLI94" i="6"/>
  <c r="JLJ94" i="6"/>
  <c r="JLK94" i="6"/>
  <c r="JLL94" i="6"/>
  <c r="JLM94" i="6"/>
  <c r="JLN94" i="6"/>
  <c r="JLO94" i="6"/>
  <c r="JLP94" i="6"/>
  <c r="JLQ94" i="6"/>
  <c r="JLR94" i="6"/>
  <c r="JLS94" i="6"/>
  <c r="JLT94" i="6"/>
  <c r="JLU94" i="6"/>
  <c r="JLV94" i="6"/>
  <c r="JLW94" i="6"/>
  <c r="JLX94" i="6"/>
  <c r="JLY94" i="6"/>
  <c r="JLZ94" i="6"/>
  <c r="JMA94" i="6"/>
  <c r="JMB94" i="6"/>
  <c r="JMC94" i="6"/>
  <c r="JMD94" i="6"/>
  <c r="JME94" i="6"/>
  <c r="JMF94" i="6"/>
  <c r="JMG94" i="6"/>
  <c r="JMH94" i="6"/>
  <c r="JMI94" i="6"/>
  <c r="JMJ94" i="6"/>
  <c r="JMK94" i="6"/>
  <c r="JML94" i="6"/>
  <c r="JMM94" i="6"/>
  <c r="JMN94" i="6"/>
  <c r="JMO94" i="6"/>
  <c r="JMP94" i="6"/>
  <c r="JMQ94" i="6"/>
  <c r="JMR94" i="6"/>
  <c r="JMS94" i="6"/>
  <c r="JMT94" i="6"/>
  <c r="JMU94" i="6"/>
  <c r="JMV94" i="6"/>
  <c r="JMW94" i="6"/>
  <c r="JMX94" i="6"/>
  <c r="JMY94" i="6"/>
  <c r="JMZ94" i="6"/>
  <c r="JNA94" i="6"/>
  <c r="JNB94" i="6"/>
  <c r="JNC94" i="6"/>
  <c r="JND94" i="6"/>
  <c r="JNE94" i="6"/>
  <c r="JNF94" i="6"/>
  <c r="JNG94" i="6"/>
  <c r="JNH94" i="6"/>
  <c r="JNI94" i="6"/>
  <c r="JNJ94" i="6"/>
  <c r="JNK94" i="6"/>
  <c r="JNL94" i="6"/>
  <c r="JNM94" i="6"/>
  <c r="JNN94" i="6"/>
  <c r="JNO94" i="6"/>
  <c r="JNP94" i="6"/>
  <c r="JNQ94" i="6"/>
  <c r="JNR94" i="6"/>
  <c r="JNS94" i="6"/>
  <c r="JNT94" i="6"/>
  <c r="JNU94" i="6"/>
  <c r="JNV94" i="6"/>
  <c r="JNW94" i="6"/>
  <c r="JNX94" i="6"/>
  <c r="JNY94" i="6"/>
  <c r="JNZ94" i="6"/>
  <c r="JOA94" i="6"/>
  <c r="JOB94" i="6"/>
  <c r="JOC94" i="6"/>
  <c r="JOD94" i="6"/>
  <c r="JOE94" i="6"/>
  <c r="JOF94" i="6"/>
  <c r="JOG94" i="6"/>
  <c r="JOH94" i="6"/>
  <c r="JOI94" i="6"/>
  <c r="JOJ94" i="6"/>
  <c r="JOK94" i="6"/>
  <c r="JOL94" i="6"/>
  <c r="JOM94" i="6"/>
  <c r="JON94" i="6"/>
  <c r="JOO94" i="6"/>
  <c r="JOP94" i="6"/>
  <c r="JOQ94" i="6"/>
  <c r="JOR94" i="6"/>
  <c r="JOS94" i="6"/>
  <c r="JOT94" i="6"/>
  <c r="JOU94" i="6"/>
  <c r="JOV94" i="6"/>
  <c r="JOW94" i="6"/>
  <c r="JOX94" i="6"/>
  <c r="JOY94" i="6"/>
  <c r="JOZ94" i="6"/>
  <c r="JPA94" i="6"/>
  <c r="JPB94" i="6"/>
  <c r="JPC94" i="6"/>
  <c r="JPD94" i="6"/>
  <c r="JPE94" i="6"/>
  <c r="JPF94" i="6"/>
  <c r="JPG94" i="6"/>
  <c r="JPH94" i="6"/>
  <c r="JPI94" i="6"/>
  <c r="JPJ94" i="6"/>
  <c r="JPK94" i="6"/>
  <c r="JPL94" i="6"/>
  <c r="JPM94" i="6"/>
  <c r="JPN94" i="6"/>
  <c r="JPO94" i="6"/>
  <c r="JPP94" i="6"/>
  <c r="JPQ94" i="6"/>
  <c r="JPR94" i="6"/>
  <c r="JPS94" i="6"/>
  <c r="JPT94" i="6"/>
  <c r="JPU94" i="6"/>
  <c r="JPV94" i="6"/>
  <c r="JPW94" i="6"/>
  <c r="JPX94" i="6"/>
  <c r="JPY94" i="6"/>
  <c r="JPZ94" i="6"/>
  <c r="JQA94" i="6"/>
  <c r="JQB94" i="6"/>
  <c r="JQC94" i="6"/>
  <c r="JQD94" i="6"/>
  <c r="JQE94" i="6"/>
  <c r="JQF94" i="6"/>
  <c r="JQG94" i="6"/>
  <c r="JQH94" i="6"/>
  <c r="JQI94" i="6"/>
  <c r="JQJ94" i="6"/>
  <c r="JQK94" i="6"/>
  <c r="JQL94" i="6"/>
  <c r="JQM94" i="6"/>
  <c r="JQN94" i="6"/>
  <c r="JQO94" i="6"/>
  <c r="JQP94" i="6"/>
  <c r="JQQ94" i="6"/>
  <c r="JQR94" i="6"/>
  <c r="JQS94" i="6"/>
  <c r="JQT94" i="6"/>
  <c r="JQU94" i="6"/>
  <c r="JQV94" i="6"/>
  <c r="JQW94" i="6"/>
  <c r="JQX94" i="6"/>
  <c r="JQY94" i="6"/>
  <c r="JQZ94" i="6"/>
  <c r="JRA94" i="6"/>
  <c r="JRB94" i="6"/>
  <c r="JRC94" i="6"/>
  <c r="JRD94" i="6"/>
  <c r="JRE94" i="6"/>
  <c r="JRF94" i="6"/>
  <c r="JRG94" i="6"/>
  <c r="JRH94" i="6"/>
  <c r="JRI94" i="6"/>
  <c r="JRJ94" i="6"/>
  <c r="JRK94" i="6"/>
  <c r="JRL94" i="6"/>
  <c r="JRM94" i="6"/>
  <c r="JRN94" i="6"/>
  <c r="JRO94" i="6"/>
  <c r="JRP94" i="6"/>
  <c r="JRQ94" i="6"/>
  <c r="JRR94" i="6"/>
  <c r="JRS94" i="6"/>
  <c r="JRT94" i="6"/>
  <c r="JRU94" i="6"/>
  <c r="JRV94" i="6"/>
  <c r="JRW94" i="6"/>
  <c r="JRX94" i="6"/>
  <c r="JRY94" i="6"/>
  <c r="JRZ94" i="6"/>
  <c r="JSA94" i="6"/>
  <c r="JSB94" i="6"/>
  <c r="JSC94" i="6"/>
  <c r="JSD94" i="6"/>
  <c r="JSE94" i="6"/>
  <c r="JSF94" i="6"/>
  <c r="JSG94" i="6"/>
  <c r="JSH94" i="6"/>
  <c r="JSI94" i="6"/>
  <c r="JSJ94" i="6"/>
  <c r="JSK94" i="6"/>
  <c r="JSL94" i="6"/>
  <c r="JSM94" i="6"/>
  <c r="JSN94" i="6"/>
  <c r="JSO94" i="6"/>
  <c r="JSP94" i="6"/>
  <c r="JSQ94" i="6"/>
  <c r="JSR94" i="6"/>
  <c r="JSS94" i="6"/>
  <c r="JST94" i="6"/>
  <c r="JSU94" i="6"/>
  <c r="JSV94" i="6"/>
  <c r="JSW94" i="6"/>
  <c r="JSX94" i="6"/>
  <c r="JSY94" i="6"/>
  <c r="JSZ94" i="6"/>
  <c r="JTA94" i="6"/>
  <c r="JTB94" i="6"/>
  <c r="JTC94" i="6"/>
  <c r="JTD94" i="6"/>
  <c r="JTE94" i="6"/>
  <c r="JTF94" i="6"/>
  <c r="JTG94" i="6"/>
  <c r="JTH94" i="6"/>
  <c r="JTI94" i="6"/>
  <c r="JTJ94" i="6"/>
  <c r="JTK94" i="6"/>
  <c r="JTL94" i="6"/>
  <c r="JTM94" i="6"/>
  <c r="JTN94" i="6"/>
  <c r="JTO94" i="6"/>
  <c r="JTP94" i="6"/>
  <c r="JTQ94" i="6"/>
  <c r="JTR94" i="6"/>
  <c r="JTS94" i="6"/>
  <c r="JTT94" i="6"/>
  <c r="JTU94" i="6"/>
  <c r="JTV94" i="6"/>
  <c r="JTW94" i="6"/>
  <c r="JTX94" i="6"/>
  <c r="JTY94" i="6"/>
  <c r="JTZ94" i="6"/>
  <c r="JUA94" i="6"/>
  <c r="JUB94" i="6"/>
  <c r="JUC94" i="6"/>
  <c r="JUD94" i="6"/>
  <c r="JUE94" i="6"/>
  <c r="JUF94" i="6"/>
  <c r="JUG94" i="6"/>
  <c r="JUH94" i="6"/>
  <c r="JUI94" i="6"/>
  <c r="JUJ94" i="6"/>
  <c r="JUK94" i="6"/>
  <c r="JUL94" i="6"/>
  <c r="JUM94" i="6"/>
  <c r="JUN94" i="6"/>
  <c r="JUO94" i="6"/>
  <c r="JUP94" i="6"/>
  <c r="JUQ94" i="6"/>
  <c r="JUR94" i="6"/>
  <c r="JUS94" i="6"/>
  <c r="JUT94" i="6"/>
  <c r="JUU94" i="6"/>
  <c r="JUV94" i="6"/>
  <c r="JUW94" i="6"/>
  <c r="JUX94" i="6"/>
  <c r="JUY94" i="6"/>
  <c r="JUZ94" i="6"/>
  <c r="JVA94" i="6"/>
  <c r="JVB94" i="6"/>
  <c r="JVC94" i="6"/>
  <c r="JVD94" i="6"/>
  <c r="JVE94" i="6"/>
  <c r="JVF94" i="6"/>
  <c r="JVG94" i="6"/>
  <c r="JVH94" i="6"/>
  <c r="JVI94" i="6"/>
  <c r="JVJ94" i="6"/>
  <c r="JVK94" i="6"/>
  <c r="JVL94" i="6"/>
  <c r="JVM94" i="6"/>
  <c r="JVN94" i="6"/>
  <c r="JVO94" i="6"/>
  <c r="JVP94" i="6"/>
  <c r="JVQ94" i="6"/>
  <c r="JVR94" i="6"/>
  <c r="JVS94" i="6"/>
  <c r="JVT94" i="6"/>
  <c r="JVU94" i="6"/>
  <c r="JVV94" i="6"/>
  <c r="JVW94" i="6"/>
  <c r="JVX94" i="6"/>
  <c r="JVY94" i="6"/>
  <c r="JVZ94" i="6"/>
  <c r="JWA94" i="6"/>
  <c r="JWB94" i="6"/>
  <c r="JWC94" i="6"/>
  <c r="JWD94" i="6"/>
  <c r="JWE94" i="6"/>
  <c r="JWF94" i="6"/>
  <c r="JWG94" i="6"/>
  <c r="JWH94" i="6"/>
  <c r="JWI94" i="6"/>
  <c r="JWJ94" i="6"/>
  <c r="JWK94" i="6"/>
  <c r="JWL94" i="6"/>
  <c r="JWM94" i="6"/>
  <c r="JWN94" i="6"/>
  <c r="JWO94" i="6"/>
  <c r="JWP94" i="6"/>
  <c r="JWQ94" i="6"/>
  <c r="JWR94" i="6"/>
  <c r="JWS94" i="6"/>
  <c r="JWT94" i="6"/>
  <c r="JWU94" i="6"/>
  <c r="JWV94" i="6"/>
  <c r="JWW94" i="6"/>
  <c r="JWX94" i="6"/>
  <c r="JWY94" i="6"/>
  <c r="JWZ94" i="6"/>
  <c r="JXA94" i="6"/>
  <c r="JXB94" i="6"/>
  <c r="JXC94" i="6"/>
  <c r="JXD94" i="6"/>
  <c r="JXE94" i="6"/>
  <c r="JXF94" i="6"/>
  <c r="JXG94" i="6"/>
  <c r="JXH94" i="6"/>
  <c r="JXI94" i="6"/>
  <c r="JXJ94" i="6"/>
  <c r="JXK94" i="6"/>
  <c r="JXL94" i="6"/>
  <c r="JXM94" i="6"/>
  <c r="JXN94" i="6"/>
  <c r="JXO94" i="6"/>
  <c r="JXP94" i="6"/>
  <c r="JXQ94" i="6"/>
  <c r="JXR94" i="6"/>
  <c r="JXS94" i="6"/>
  <c r="JXT94" i="6"/>
  <c r="JXU94" i="6"/>
  <c r="JXV94" i="6"/>
  <c r="JXW94" i="6"/>
  <c r="JXX94" i="6"/>
  <c r="JXY94" i="6"/>
  <c r="JXZ94" i="6"/>
  <c r="JYA94" i="6"/>
  <c r="JYB94" i="6"/>
  <c r="JYC94" i="6"/>
  <c r="JYD94" i="6"/>
  <c r="JYE94" i="6"/>
  <c r="JYF94" i="6"/>
  <c r="JYG94" i="6"/>
  <c r="JYH94" i="6"/>
  <c r="JYI94" i="6"/>
  <c r="JYJ94" i="6"/>
  <c r="JYK94" i="6"/>
  <c r="JYL94" i="6"/>
  <c r="JYM94" i="6"/>
  <c r="JYN94" i="6"/>
  <c r="JYO94" i="6"/>
  <c r="JYP94" i="6"/>
  <c r="JYQ94" i="6"/>
  <c r="JYR94" i="6"/>
  <c r="JYS94" i="6"/>
  <c r="JYT94" i="6"/>
  <c r="JYU94" i="6"/>
  <c r="JYV94" i="6"/>
  <c r="JYW94" i="6"/>
  <c r="JYX94" i="6"/>
  <c r="JYY94" i="6"/>
  <c r="JYZ94" i="6"/>
  <c r="JZA94" i="6"/>
  <c r="JZB94" i="6"/>
  <c r="JZC94" i="6"/>
  <c r="JZD94" i="6"/>
  <c r="JZE94" i="6"/>
  <c r="JZF94" i="6"/>
  <c r="JZG94" i="6"/>
  <c r="JZH94" i="6"/>
  <c r="JZI94" i="6"/>
  <c r="JZJ94" i="6"/>
  <c r="JZK94" i="6"/>
  <c r="JZL94" i="6"/>
  <c r="JZM94" i="6"/>
  <c r="JZN94" i="6"/>
  <c r="JZO94" i="6"/>
  <c r="JZP94" i="6"/>
  <c r="JZQ94" i="6"/>
  <c r="JZR94" i="6"/>
  <c r="JZS94" i="6"/>
  <c r="JZT94" i="6"/>
  <c r="JZU94" i="6"/>
  <c r="JZV94" i="6"/>
  <c r="JZW94" i="6"/>
  <c r="JZX94" i="6"/>
  <c r="JZY94" i="6"/>
  <c r="JZZ94" i="6"/>
  <c r="KAA94" i="6"/>
  <c r="KAB94" i="6"/>
  <c r="KAC94" i="6"/>
  <c r="KAD94" i="6"/>
  <c r="KAE94" i="6"/>
  <c r="KAF94" i="6"/>
  <c r="KAG94" i="6"/>
  <c r="KAH94" i="6"/>
  <c r="KAI94" i="6"/>
  <c r="KAJ94" i="6"/>
  <c r="KAK94" i="6"/>
  <c r="KAL94" i="6"/>
  <c r="KAM94" i="6"/>
  <c r="KAN94" i="6"/>
  <c r="KAO94" i="6"/>
  <c r="KAP94" i="6"/>
  <c r="KAQ94" i="6"/>
  <c r="KAR94" i="6"/>
  <c r="KAS94" i="6"/>
  <c r="KAT94" i="6"/>
  <c r="KAU94" i="6"/>
  <c r="KAV94" i="6"/>
  <c r="KAW94" i="6"/>
  <c r="KAX94" i="6"/>
  <c r="KAY94" i="6"/>
  <c r="KAZ94" i="6"/>
  <c r="KBA94" i="6"/>
  <c r="KBB94" i="6"/>
  <c r="KBC94" i="6"/>
  <c r="KBD94" i="6"/>
  <c r="KBE94" i="6"/>
  <c r="KBF94" i="6"/>
  <c r="KBG94" i="6"/>
  <c r="KBH94" i="6"/>
  <c r="KBI94" i="6"/>
  <c r="KBJ94" i="6"/>
  <c r="KBK94" i="6"/>
  <c r="KBL94" i="6"/>
  <c r="KBM94" i="6"/>
  <c r="KBN94" i="6"/>
  <c r="KBO94" i="6"/>
  <c r="KBP94" i="6"/>
  <c r="KBQ94" i="6"/>
  <c r="KBR94" i="6"/>
  <c r="KBS94" i="6"/>
  <c r="KBT94" i="6"/>
  <c r="KBU94" i="6"/>
  <c r="KBV94" i="6"/>
  <c r="KBW94" i="6"/>
  <c r="KBX94" i="6"/>
  <c r="KBY94" i="6"/>
  <c r="KBZ94" i="6"/>
  <c r="KCA94" i="6"/>
  <c r="KCB94" i="6"/>
  <c r="KCC94" i="6"/>
  <c r="KCD94" i="6"/>
  <c r="KCE94" i="6"/>
  <c r="KCF94" i="6"/>
  <c r="KCG94" i="6"/>
  <c r="KCH94" i="6"/>
  <c r="KCI94" i="6"/>
  <c r="KCJ94" i="6"/>
  <c r="KCK94" i="6"/>
  <c r="KCL94" i="6"/>
  <c r="KCM94" i="6"/>
  <c r="KCN94" i="6"/>
  <c r="KCO94" i="6"/>
  <c r="KCP94" i="6"/>
  <c r="KCQ94" i="6"/>
  <c r="KCR94" i="6"/>
  <c r="KCS94" i="6"/>
  <c r="KCT94" i="6"/>
  <c r="KCU94" i="6"/>
  <c r="KCV94" i="6"/>
  <c r="KCW94" i="6"/>
  <c r="KCX94" i="6"/>
  <c r="KCY94" i="6"/>
  <c r="KCZ94" i="6"/>
  <c r="KDA94" i="6"/>
  <c r="KDB94" i="6"/>
  <c r="KDC94" i="6"/>
  <c r="KDD94" i="6"/>
  <c r="KDE94" i="6"/>
  <c r="KDF94" i="6"/>
  <c r="KDG94" i="6"/>
  <c r="KDH94" i="6"/>
  <c r="KDI94" i="6"/>
  <c r="KDJ94" i="6"/>
  <c r="KDK94" i="6"/>
  <c r="KDL94" i="6"/>
  <c r="KDM94" i="6"/>
  <c r="KDN94" i="6"/>
  <c r="KDO94" i="6"/>
  <c r="KDP94" i="6"/>
  <c r="KDQ94" i="6"/>
  <c r="KDR94" i="6"/>
  <c r="KDS94" i="6"/>
  <c r="KDT94" i="6"/>
  <c r="KDU94" i="6"/>
  <c r="KDV94" i="6"/>
  <c r="KDW94" i="6"/>
  <c r="KDX94" i="6"/>
  <c r="KDY94" i="6"/>
  <c r="KDZ94" i="6"/>
  <c r="KEA94" i="6"/>
  <c r="KEB94" i="6"/>
  <c r="KEC94" i="6"/>
  <c r="KED94" i="6"/>
  <c r="KEE94" i="6"/>
  <c r="KEF94" i="6"/>
  <c r="KEG94" i="6"/>
  <c r="KEH94" i="6"/>
  <c r="KEI94" i="6"/>
  <c r="KEJ94" i="6"/>
  <c r="KEK94" i="6"/>
  <c r="KEL94" i="6"/>
  <c r="KEM94" i="6"/>
  <c r="KEN94" i="6"/>
  <c r="KEO94" i="6"/>
  <c r="KEP94" i="6"/>
  <c r="KEQ94" i="6"/>
  <c r="KER94" i="6"/>
  <c r="KES94" i="6"/>
  <c r="KET94" i="6"/>
  <c r="KEU94" i="6"/>
  <c r="KEV94" i="6"/>
  <c r="KEW94" i="6"/>
  <c r="KEX94" i="6"/>
  <c r="KEY94" i="6"/>
  <c r="KEZ94" i="6"/>
  <c r="KFA94" i="6"/>
  <c r="KFB94" i="6"/>
  <c r="KFC94" i="6"/>
  <c r="KFD94" i="6"/>
  <c r="KFE94" i="6"/>
  <c r="KFF94" i="6"/>
  <c r="KFG94" i="6"/>
  <c r="KFH94" i="6"/>
  <c r="KFI94" i="6"/>
  <c r="KFJ94" i="6"/>
  <c r="KFK94" i="6"/>
  <c r="KFL94" i="6"/>
  <c r="KFM94" i="6"/>
  <c r="KFN94" i="6"/>
  <c r="KFO94" i="6"/>
  <c r="KFP94" i="6"/>
  <c r="KFQ94" i="6"/>
  <c r="KFR94" i="6"/>
  <c r="KFS94" i="6"/>
  <c r="KFT94" i="6"/>
  <c r="KFU94" i="6"/>
  <c r="KFV94" i="6"/>
  <c r="KFW94" i="6"/>
  <c r="KFX94" i="6"/>
  <c r="KFY94" i="6"/>
  <c r="KFZ94" i="6"/>
  <c r="KGA94" i="6"/>
  <c r="KGB94" i="6"/>
  <c r="KGC94" i="6"/>
  <c r="KGD94" i="6"/>
  <c r="KGE94" i="6"/>
  <c r="KGF94" i="6"/>
  <c r="KGG94" i="6"/>
  <c r="KGH94" i="6"/>
  <c r="KGI94" i="6"/>
  <c r="KGJ94" i="6"/>
  <c r="KGK94" i="6"/>
  <c r="KGL94" i="6"/>
  <c r="KGM94" i="6"/>
  <c r="KGN94" i="6"/>
  <c r="KGO94" i="6"/>
  <c r="KGP94" i="6"/>
  <c r="KGQ94" i="6"/>
  <c r="KGR94" i="6"/>
  <c r="KGS94" i="6"/>
  <c r="KGT94" i="6"/>
  <c r="KGU94" i="6"/>
  <c r="KGV94" i="6"/>
  <c r="KGW94" i="6"/>
  <c r="KGX94" i="6"/>
  <c r="KGY94" i="6"/>
  <c r="KGZ94" i="6"/>
  <c r="KHA94" i="6"/>
  <c r="KHB94" i="6"/>
  <c r="KHC94" i="6"/>
  <c r="KHD94" i="6"/>
  <c r="KHE94" i="6"/>
  <c r="KHF94" i="6"/>
  <c r="KHG94" i="6"/>
  <c r="KHH94" i="6"/>
  <c r="KHI94" i="6"/>
  <c r="KHJ94" i="6"/>
  <c r="KHK94" i="6"/>
  <c r="KHL94" i="6"/>
  <c r="KHM94" i="6"/>
  <c r="KHN94" i="6"/>
  <c r="KHO94" i="6"/>
  <c r="KHP94" i="6"/>
  <c r="KHQ94" i="6"/>
  <c r="KHR94" i="6"/>
  <c r="KHS94" i="6"/>
  <c r="KHT94" i="6"/>
  <c r="KHU94" i="6"/>
  <c r="KHV94" i="6"/>
  <c r="KHW94" i="6"/>
  <c r="KHX94" i="6"/>
  <c r="KHY94" i="6"/>
  <c r="KHZ94" i="6"/>
  <c r="KIA94" i="6"/>
  <c r="KIB94" i="6"/>
  <c r="KIC94" i="6"/>
  <c r="KID94" i="6"/>
  <c r="KIE94" i="6"/>
  <c r="KIF94" i="6"/>
  <c r="KIG94" i="6"/>
  <c r="KIH94" i="6"/>
  <c r="KII94" i="6"/>
  <c r="KIJ94" i="6"/>
  <c r="KIK94" i="6"/>
  <c r="KIL94" i="6"/>
  <c r="KIM94" i="6"/>
  <c r="KIN94" i="6"/>
  <c r="KIO94" i="6"/>
  <c r="KIP94" i="6"/>
  <c r="KIQ94" i="6"/>
  <c r="KIR94" i="6"/>
  <c r="KIS94" i="6"/>
  <c r="KIT94" i="6"/>
  <c r="KIU94" i="6"/>
  <c r="KIV94" i="6"/>
  <c r="KIW94" i="6"/>
  <c r="KIX94" i="6"/>
  <c r="KIY94" i="6"/>
  <c r="KIZ94" i="6"/>
  <c r="KJA94" i="6"/>
  <c r="KJB94" i="6"/>
  <c r="KJC94" i="6"/>
  <c r="KJD94" i="6"/>
  <c r="KJE94" i="6"/>
  <c r="KJF94" i="6"/>
  <c r="KJG94" i="6"/>
  <c r="KJH94" i="6"/>
  <c r="KJI94" i="6"/>
  <c r="KJJ94" i="6"/>
  <c r="KJK94" i="6"/>
  <c r="KJL94" i="6"/>
  <c r="KJM94" i="6"/>
  <c r="KJN94" i="6"/>
  <c r="KJO94" i="6"/>
  <c r="KJP94" i="6"/>
  <c r="KJQ94" i="6"/>
  <c r="KJR94" i="6"/>
  <c r="KJS94" i="6"/>
  <c r="KJT94" i="6"/>
  <c r="KJU94" i="6"/>
  <c r="KJV94" i="6"/>
  <c r="KJW94" i="6"/>
  <c r="KJX94" i="6"/>
  <c r="KJY94" i="6"/>
  <c r="KJZ94" i="6"/>
  <c r="KKA94" i="6"/>
  <c r="KKB94" i="6"/>
  <c r="KKC94" i="6"/>
  <c r="KKD94" i="6"/>
  <c r="KKE94" i="6"/>
  <c r="KKF94" i="6"/>
  <c r="KKG94" i="6"/>
  <c r="KKH94" i="6"/>
  <c r="KKI94" i="6"/>
  <c r="KKJ94" i="6"/>
  <c r="KKK94" i="6"/>
  <c r="KKL94" i="6"/>
  <c r="KKM94" i="6"/>
  <c r="KKN94" i="6"/>
  <c r="KKO94" i="6"/>
  <c r="KKP94" i="6"/>
  <c r="KKQ94" i="6"/>
  <c r="KKR94" i="6"/>
  <c r="KKS94" i="6"/>
  <c r="KKT94" i="6"/>
  <c r="KKU94" i="6"/>
  <c r="KKV94" i="6"/>
  <c r="KKW94" i="6"/>
  <c r="KKX94" i="6"/>
  <c r="KKY94" i="6"/>
  <c r="KKZ94" i="6"/>
  <c r="KLA94" i="6"/>
  <c r="KLB94" i="6"/>
  <c r="KLC94" i="6"/>
  <c r="KLD94" i="6"/>
  <c r="KLE94" i="6"/>
  <c r="KLF94" i="6"/>
  <c r="KLG94" i="6"/>
  <c r="KLH94" i="6"/>
  <c r="KLI94" i="6"/>
  <c r="KLJ94" i="6"/>
  <c r="KLK94" i="6"/>
  <c r="KLL94" i="6"/>
  <c r="KLM94" i="6"/>
  <c r="KLN94" i="6"/>
  <c r="KLO94" i="6"/>
  <c r="KLP94" i="6"/>
  <c r="KLQ94" i="6"/>
  <c r="KLR94" i="6"/>
  <c r="KLS94" i="6"/>
  <c r="KLT94" i="6"/>
  <c r="KLU94" i="6"/>
  <c r="KLV94" i="6"/>
  <c r="KLW94" i="6"/>
  <c r="KLX94" i="6"/>
  <c r="KLY94" i="6"/>
  <c r="KLZ94" i="6"/>
  <c r="KMA94" i="6"/>
  <c r="KMB94" i="6"/>
  <c r="KMC94" i="6"/>
  <c r="KMD94" i="6"/>
  <c r="KME94" i="6"/>
  <c r="KMF94" i="6"/>
  <c r="KMG94" i="6"/>
  <c r="KMH94" i="6"/>
  <c r="KMI94" i="6"/>
  <c r="KMJ94" i="6"/>
  <c r="KMK94" i="6"/>
  <c r="KML94" i="6"/>
  <c r="KMM94" i="6"/>
  <c r="KMN94" i="6"/>
  <c r="KMO94" i="6"/>
  <c r="KMP94" i="6"/>
  <c r="KMQ94" i="6"/>
  <c r="KMR94" i="6"/>
  <c r="KMS94" i="6"/>
  <c r="KMT94" i="6"/>
  <c r="KMU94" i="6"/>
  <c r="KMV94" i="6"/>
  <c r="KMW94" i="6"/>
  <c r="KMX94" i="6"/>
  <c r="KMY94" i="6"/>
  <c r="KMZ94" i="6"/>
  <c r="KNA94" i="6"/>
  <c r="KNB94" i="6"/>
  <c r="KNC94" i="6"/>
  <c r="KND94" i="6"/>
  <c r="KNE94" i="6"/>
  <c r="KNF94" i="6"/>
  <c r="KNG94" i="6"/>
  <c r="KNH94" i="6"/>
  <c r="KNI94" i="6"/>
  <c r="KNJ94" i="6"/>
  <c r="KNK94" i="6"/>
  <c r="KNL94" i="6"/>
  <c r="KNM94" i="6"/>
  <c r="KNN94" i="6"/>
  <c r="KNO94" i="6"/>
  <c r="KNP94" i="6"/>
  <c r="KNQ94" i="6"/>
  <c r="KNR94" i="6"/>
  <c r="KNS94" i="6"/>
  <c r="KNT94" i="6"/>
  <c r="KNU94" i="6"/>
  <c r="KNV94" i="6"/>
  <c r="KNW94" i="6"/>
  <c r="KNX94" i="6"/>
  <c r="KNY94" i="6"/>
  <c r="KNZ94" i="6"/>
  <c r="KOA94" i="6"/>
  <c r="KOB94" i="6"/>
  <c r="KOC94" i="6"/>
  <c r="KOD94" i="6"/>
  <c r="KOE94" i="6"/>
  <c r="KOF94" i="6"/>
  <c r="KOG94" i="6"/>
  <c r="KOH94" i="6"/>
  <c r="KOI94" i="6"/>
  <c r="KOJ94" i="6"/>
  <c r="KOK94" i="6"/>
  <c r="KOL94" i="6"/>
  <c r="KOM94" i="6"/>
  <c r="KON94" i="6"/>
  <c r="KOO94" i="6"/>
  <c r="KOP94" i="6"/>
  <c r="KOQ94" i="6"/>
  <c r="KOR94" i="6"/>
  <c r="KOS94" i="6"/>
  <c r="KOT94" i="6"/>
  <c r="KOU94" i="6"/>
  <c r="KOV94" i="6"/>
  <c r="KOW94" i="6"/>
  <c r="KOX94" i="6"/>
  <c r="KOY94" i="6"/>
  <c r="KOZ94" i="6"/>
  <c r="KPA94" i="6"/>
  <c r="KPB94" i="6"/>
  <c r="KPC94" i="6"/>
  <c r="KPD94" i="6"/>
  <c r="KPE94" i="6"/>
  <c r="KPF94" i="6"/>
  <c r="KPG94" i="6"/>
  <c r="KPH94" i="6"/>
  <c r="KPI94" i="6"/>
  <c r="KPJ94" i="6"/>
  <c r="KPK94" i="6"/>
  <c r="KPL94" i="6"/>
  <c r="KPM94" i="6"/>
  <c r="KPN94" i="6"/>
  <c r="KPO94" i="6"/>
  <c r="KPP94" i="6"/>
  <c r="KPQ94" i="6"/>
  <c r="KPR94" i="6"/>
  <c r="KPS94" i="6"/>
  <c r="KPT94" i="6"/>
  <c r="KPU94" i="6"/>
  <c r="KPV94" i="6"/>
  <c r="KPW94" i="6"/>
  <c r="KPX94" i="6"/>
  <c r="KPY94" i="6"/>
  <c r="KPZ94" i="6"/>
  <c r="KQA94" i="6"/>
  <c r="KQB94" i="6"/>
  <c r="KQC94" i="6"/>
  <c r="KQD94" i="6"/>
  <c r="KQE94" i="6"/>
  <c r="KQF94" i="6"/>
  <c r="KQG94" i="6"/>
  <c r="KQH94" i="6"/>
  <c r="KQI94" i="6"/>
  <c r="KQJ94" i="6"/>
  <c r="KQK94" i="6"/>
  <c r="KQL94" i="6"/>
  <c r="KQM94" i="6"/>
  <c r="KQN94" i="6"/>
  <c r="KQO94" i="6"/>
  <c r="KQP94" i="6"/>
  <c r="KQQ94" i="6"/>
  <c r="KQR94" i="6"/>
  <c r="KQS94" i="6"/>
  <c r="KQT94" i="6"/>
  <c r="KQU94" i="6"/>
  <c r="KQV94" i="6"/>
  <c r="KQW94" i="6"/>
  <c r="KQX94" i="6"/>
  <c r="KQY94" i="6"/>
  <c r="KQZ94" i="6"/>
  <c r="KRA94" i="6"/>
  <c r="KRB94" i="6"/>
  <c r="KRC94" i="6"/>
  <c r="KRD94" i="6"/>
  <c r="KRE94" i="6"/>
  <c r="KRF94" i="6"/>
  <c r="KRG94" i="6"/>
  <c r="KRH94" i="6"/>
  <c r="KRI94" i="6"/>
  <c r="KRJ94" i="6"/>
  <c r="KRK94" i="6"/>
  <c r="KRL94" i="6"/>
  <c r="KRM94" i="6"/>
  <c r="KRN94" i="6"/>
  <c r="KRO94" i="6"/>
  <c r="KRP94" i="6"/>
  <c r="KRQ94" i="6"/>
  <c r="KRR94" i="6"/>
  <c r="KRS94" i="6"/>
  <c r="KRT94" i="6"/>
  <c r="KRU94" i="6"/>
  <c r="KRV94" i="6"/>
  <c r="KRW94" i="6"/>
  <c r="KRX94" i="6"/>
  <c r="KRY94" i="6"/>
  <c r="KRZ94" i="6"/>
  <c r="KSA94" i="6"/>
  <c r="KSB94" i="6"/>
  <c r="KSC94" i="6"/>
  <c r="KSD94" i="6"/>
  <c r="KSE94" i="6"/>
  <c r="KSF94" i="6"/>
  <c r="KSG94" i="6"/>
  <c r="KSH94" i="6"/>
  <c r="KSI94" i="6"/>
  <c r="KSJ94" i="6"/>
  <c r="KSK94" i="6"/>
  <c r="KSL94" i="6"/>
  <c r="KSM94" i="6"/>
  <c r="KSN94" i="6"/>
  <c r="KSO94" i="6"/>
  <c r="KSP94" i="6"/>
  <c r="KSQ94" i="6"/>
  <c r="KSR94" i="6"/>
  <c r="KSS94" i="6"/>
  <c r="KST94" i="6"/>
  <c r="KSU94" i="6"/>
  <c r="KSV94" i="6"/>
  <c r="KSW94" i="6"/>
  <c r="KSX94" i="6"/>
  <c r="KSY94" i="6"/>
  <c r="KSZ94" i="6"/>
  <c r="KTA94" i="6"/>
  <c r="KTB94" i="6"/>
  <c r="KTC94" i="6"/>
  <c r="KTD94" i="6"/>
  <c r="KTE94" i="6"/>
  <c r="KTF94" i="6"/>
  <c r="KTG94" i="6"/>
  <c r="KTH94" i="6"/>
  <c r="KTI94" i="6"/>
  <c r="KTJ94" i="6"/>
  <c r="KTK94" i="6"/>
  <c r="KTL94" i="6"/>
  <c r="KTM94" i="6"/>
  <c r="KTN94" i="6"/>
  <c r="KTO94" i="6"/>
  <c r="KTP94" i="6"/>
  <c r="KTQ94" i="6"/>
  <c r="KTR94" i="6"/>
  <c r="KTS94" i="6"/>
  <c r="KTT94" i="6"/>
  <c r="KTU94" i="6"/>
  <c r="KTV94" i="6"/>
  <c r="KTW94" i="6"/>
  <c r="KTX94" i="6"/>
  <c r="KTY94" i="6"/>
  <c r="KTZ94" i="6"/>
  <c r="KUA94" i="6"/>
  <c r="KUB94" i="6"/>
  <c r="KUC94" i="6"/>
  <c r="KUD94" i="6"/>
  <c r="KUE94" i="6"/>
  <c r="KUF94" i="6"/>
  <c r="KUG94" i="6"/>
  <c r="KUH94" i="6"/>
  <c r="KUI94" i="6"/>
  <c r="KUJ94" i="6"/>
  <c r="KUK94" i="6"/>
  <c r="KUL94" i="6"/>
  <c r="KUM94" i="6"/>
  <c r="KUN94" i="6"/>
  <c r="KUO94" i="6"/>
  <c r="KUP94" i="6"/>
  <c r="KUQ94" i="6"/>
  <c r="KUR94" i="6"/>
  <c r="KUS94" i="6"/>
  <c r="KUT94" i="6"/>
  <c r="KUU94" i="6"/>
  <c r="KUV94" i="6"/>
  <c r="KUW94" i="6"/>
  <c r="KUX94" i="6"/>
  <c r="KUY94" i="6"/>
  <c r="KUZ94" i="6"/>
  <c r="KVA94" i="6"/>
  <c r="KVB94" i="6"/>
  <c r="KVC94" i="6"/>
  <c r="KVD94" i="6"/>
  <c r="KVE94" i="6"/>
  <c r="KVF94" i="6"/>
  <c r="KVG94" i="6"/>
  <c r="KVH94" i="6"/>
  <c r="KVI94" i="6"/>
  <c r="KVJ94" i="6"/>
  <c r="KVK94" i="6"/>
  <c r="KVL94" i="6"/>
  <c r="KVM94" i="6"/>
  <c r="KVN94" i="6"/>
  <c r="KVO94" i="6"/>
  <c r="KVP94" i="6"/>
  <c r="KVQ94" i="6"/>
  <c r="KVR94" i="6"/>
  <c r="KVS94" i="6"/>
  <c r="KVT94" i="6"/>
  <c r="KVU94" i="6"/>
  <c r="KVV94" i="6"/>
  <c r="KVW94" i="6"/>
  <c r="KVX94" i="6"/>
  <c r="KVY94" i="6"/>
  <c r="KVZ94" i="6"/>
  <c r="KWA94" i="6"/>
  <c r="KWB94" i="6"/>
  <c r="KWC94" i="6"/>
  <c r="KWD94" i="6"/>
  <c r="KWE94" i="6"/>
  <c r="KWF94" i="6"/>
  <c r="KWG94" i="6"/>
  <c r="KWH94" i="6"/>
  <c r="KWI94" i="6"/>
  <c r="KWJ94" i="6"/>
  <c r="KWK94" i="6"/>
  <c r="KWL94" i="6"/>
  <c r="KWM94" i="6"/>
  <c r="KWN94" i="6"/>
  <c r="KWO94" i="6"/>
  <c r="KWP94" i="6"/>
  <c r="KWQ94" i="6"/>
  <c r="KWR94" i="6"/>
  <c r="KWS94" i="6"/>
  <c r="KWT94" i="6"/>
  <c r="KWU94" i="6"/>
  <c r="KWV94" i="6"/>
  <c r="KWW94" i="6"/>
  <c r="KWX94" i="6"/>
  <c r="KWY94" i="6"/>
  <c r="KWZ94" i="6"/>
  <c r="KXA94" i="6"/>
  <c r="KXB94" i="6"/>
  <c r="KXC94" i="6"/>
  <c r="KXD94" i="6"/>
  <c r="KXE94" i="6"/>
  <c r="KXF94" i="6"/>
  <c r="KXG94" i="6"/>
  <c r="KXH94" i="6"/>
  <c r="KXI94" i="6"/>
  <c r="KXJ94" i="6"/>
  <c r="KXK94" i="6"/>
  <c r="KXL94" i="6"/>
  <c r="KXM94" i="6"/>
  <c r="KXN94" i="6"/>
  <c r="KXO94" i="6"/>
  <c r="KXP94" i="6"/>
  <c r="KXQ94" i="6"/>
  <c r="KXR94" i="6"/>
  <c r="KXS94" i="6"/>
  <c r="KXT94" i="6"/>
  <c r="KXU94" i="6"/>
  <c r="KXV94" i="6"/>
  <c r="KXW94" i="6"/>
  <c r="KXX94" i="6"/>
  <c r="KXY94" i="6"/>
  <c r="KXZ94" i="6"/>
  <c r="KYA94" i="6"/>
  <c r="KYB94" i="6"/>
  <c r="KYC94" i="6"/>
  <c r="KYD94" i="6"/>
  <c r="KYE94" i="6"/>
  <c r="KYF94" i="6"/>
  <c r="KYG94" i="6"/>
  <c r="KYH94" i="6"/>
  <c r="KYI94" i="6"/>
  <c r="KYJ94" i="6"/>
  <c r="KYK94" i="6"/>
  <c r="KYL94" i="6"/>
  <c r="KYM94" i="6"/>
  <c r="KYN94" i="6"/>
  <c r="KYO94" i="6"/>
  <c r="KYP94" i="6"/>
  <c r="KYQ94" i="6"/>
  <c r="KYR94" i="6"/>
  <c r="KYS94" i="6"/>
  <c r="KYT94" i="6"/>
  <c r="KYU94" i="6"/>
  <c r="KYV94" i="6"/>
  <c r="KYW94" i="6"/>
  <c r="KYX94" i="6"/>
  <c r="KYY94" i="6"/>
  <c r="KYZ94" i="6"/>
  <c r="KZA94" i="6"/>
  <c r="KZB94" i="6"/>
  <c r="KZC94" i="6"/>
  <c r="KZD94" i="6"/>
  <c r="KZE94" i="6"/>
  <c r="KZF94" i="6"/>
  <c r="KZG94" i="6"/>
  <c r="KZH94" i="6"/>
  <c r="KZI94" i="6"/>
  <c r="KZJ94" i="6"/>
  <c r="KZK94" i="6"/>
  <c r="KZL94" i="6"/>
  <c r="KZM94" i="6"/>
  <c r="KZN94" i="6"/>
  <c r="KZO94" i="6"/>
  <c r="KZP94" i="6"/>
  <c r="KZQ94" i="6"/>
  <c r="KZR94" i="6"/>
  <c r="KZS94" i="6"/>
  <c r="KZT94" i="6"/>
  <c r="KZU94" i="6"/>
  <c r="KZV94" i="6"/>
  <c r="KZW94" i="6"/>
  <c r="KZX94" i="6"/>
  <c r="KZY94" i="6"/>
  <c r="KZZ94" i="6"/>
  <c r="LAA94" i="6"/>
  <c r="LAB94" i="6"/>
  <c r="LAC94" i="6"/>
  <c r="LAD94" i="6"/>
  <c r="LAE94" i="6"/>
  <c r="LAF94" i="6"/>
  <c r="LAG94" i="6"/>
  <c r="LAH94" i="6"/>
  <c r="LAI94" i="6"/>
  <c r="LAJ94" i="6"/>
  <c r="LAK94" i="6"/>
  <c r="LAL94" i="6"/>
  <c r="LAM94" i="6"/>
  <c r="LAN94" i="6"/>
  <c r="LAO94" i="6"/>
  <c r="LAP94" i="6"/>
  <c r="LAQ94" i="6"/>
  <c r="LAR94" i="6"/>
  <c r="LAS94" i="6"/>
  <c r="LAT94" i="6"/>
  <c r="LAU94" i="6"/>
  <c r="LAV94" i="6"/>
  <c r="LAW94" i="6"/>
  <c r="LAX94" i="6"/>
  <c r="LAY94" i="6"/>
  <c r="LAZ94" i="6"/>
  <c r="LBA94" i="6"/>
  <c r="LBB94" i="6"/>
  <c r="LBC94" i="6"/>
  <c r="LBD94" i="6"/>
  <c r="LBE94" i="6"/>
  <c r="LBF94" i="6"/>
  <c r="LBG94" i="6"/>
  <c r="LBH94" i="6"/>
  <c r="LBI94" i="6"/>
  <c r="LBJ94" i="6"/>
  <c r="LBK94" i="6"/>
  <c r="LBL94" i="6"/>
  <c r="LBM94" i="6"/>
  <c r="LBN94" i="6"/>
  <c r="LBO94" i="6"/>
  <c r="LBP94" i="6"/>
  <c r="LBQ94" i="6"/>
  <c r="LBR94" i="6"/>
  <c r="LBS94" i="6"/>
  <c r="LBT94" i="6"/>
  <c r="LBU94" i="6"/>
  <c r="LBV94" i="6"/>
  <c r="LBW94" i="6"/>
  <c r="LBX94" i="6"/>
  <c r="LBY94" i="6"/>
  <c r="LBZ94" i="6"/>
  <c r="LCA94" i="6"/>
  <c r="LCB94" i="6"/>
  <c r="LCC94" i="6"/>
  <c r="LCD94" i="6"/>
  <c r="LCE94" i="6"/>
  <c r="LCF94" i="6"/>
  <c r="LCG94" i="6"/>
  <c r="LCH94" i="6"/>
  <c r="LCI94" i="6"/>
  <c r="LCJ94" i="6"/>
  <c r="LCK94" i="6"/>
  <c r="LCL94" i="6"/>
  <c r="LCM94" i="6"/>
  <c r="LCN94" i="6"/>
  <c r="LCO94" i="6"/>
  <c r="LCP94" i="6"/>
  <c r="LCQ94" i="6"/>
  <c r="LCR94" i="6"/>
  <c r="LCS94" i="6"/>
  <c r="LCT94" i="6"/>
  <c r="LCU94" i="6"/>
  <c r="LCV94" i="6"/>
  <c r="LCW94" i="6"/>
  <c r="LCX94" i="6"/>
  <c r="LCY94" i="6"/>
  <c r="LCZ94" i="6"/>
  <c r="LDA94" i="6"/>
  <c r="LDB94" i="6"/>
  <c r="LDC94" i="6"/>
  <c r="LDD94" i="6"/>
  <c r="LDE94" i="6"/>
  <c r="LDF94" i="6"/>
  <c r="LDG94" i="6"/>
  <c r="LDH94" i="6"/>
  <c r="LDI94" i="6"/>
  <c r="LDJ94" i="6"/>
  <c r="LDK94" i="6"/>
  <c r="LDL94" i="6"/>
  <c r="LDM94" i="6"/>
  <c r="LDN94" i="6"/>
  <c r="LDO94" i="6"/>
  <c r="LDP94" i="6"/>
  <c r="LDQ94" i="6"/>
  <c r="LDR94" i="6"/>
  <c r="LDS94" i="6"/>
  <c r="LDT94" i="6"/>
  <c r="LDU94" i="6"/>
  <c r="LDV94" i="6"/>
  <c r="LDW94" i="6"/>
  <c r="LDX94" i="6"/>
  <c r="LDY94" i="6"/>
  <c r="LDZ94" i="6"/>
  <c r="LEA94" i="6"/>
  <c r="LEB94" i="6"/>
  <c r="LEC94" i="6"/>
  <c r="LED94" i="6"/>
  <c r="LEE94" i="6"/>
  <c r="LEF94" i="6"/>
  <c r="LEG94" i="6"/>
  <c r="LEH94" i="6"/>
  <c r="LEI94" i="6"/>
  <c r="LEJ94" i="6"/>
  <c r="LEK94" i="6"/>
  <c r="LEL94" i="6"/>
  <c r="LEM94" i="6"/>
  <c r="LEN94" i="6"/>
  <c r="LEO94" i="6"/>
  <c r="LEP94" i="6"/>
  <c r="LEQ94" i="6"/>
  <c r="LER94" i="6"/>
  <c r="LES94" i="6"/>
  <c r="LET94" i="6"/>
  <c r="LEU94" i="6"/>
  <c r="LEV94" i="6"/>
  <c r="LEW94" i="6"/>
  <c r="LEX94" i="6"/>
  <c r="LEY94" i="6"/>
  <c r="LEZ94" i="6"/>
  <c r="LFA94" i="6"/>
  <c r="LFB94" i="6"/>
  <c r="LFC94" i="6"/>
  <c r="LFD94" i="6"/>
  <c r="LFE94" i="6"/>
  <c r="LFF94" i="6"/>
  <c r="LFG94" i="6"/>
  <c r="LFH94" i="6"/>
  <c r="LFI94" i="6"/>
  <c r="LFJ94" i="6"/>
  <c r="LFK94" i="6"/>
  <c r="LFL94" i="6"/>
  <c r="LFM94" i="6"/>
  <c r="LFN94" i="6"/>
  <c r="LFO94" i="6"/>
  <c r="LFP94" i="6"/>
  <c r="LFQ94" i="6"/>
  <c r="LFR94" i="6"/>
  <c r="LFS94" i="6"/>
  <c r="LFT94" i="6"/>
  <c r="LFU94" i="6"/>
  <c r="LFV94" i="6"/>
  <c r="LFW94" i="6"/>
  <c r="LFX94" i="6"/>
  <c r="LFY94" i="6"/>
  <c r="LFZ94" i="6"/>
  <c r="LGA94" i="6"/>
  <c r="LGB94" i="6"/>
  <c r="LGC94" i="6"/>
  <c r="LGD94" i="6"/>
  <c r="LGE94" i="6"/>
  <c r="LGF94" i="6"/>
  <c r="LGG94" i="6"/>
  <c r="LGH94" i="6"/>
  <c r="LGI94" i="6"/>
  <c r="LGJ94" i="6"/>
  <c r="LGK94" i="6"/>
  <c r="LGL94" i="6"/>
  <c r="LGM94" i="6"/>
  <c r="LGN94" i="6"/>
  <c r="LGO94" i="6"/>
  <c r="LGP94" i="6"/>
  <c r="LGQ94" i="6"/>
  <c r="LGR94" i="6"/>
  <c r="LGS94" i="6"/>
  <c r="LGT94" i="6"/>
  <c r="LGU94" i="6"/>
  <c r="LGV94" i="6"/>
  <c r="LGW94" i="6"/>
  <c r="LGX94" i="6"/>
  <c r="LGY94" i="6"/>
  <c r="LGZ94" i="6"/>
  <c r="LHA94" i="6"/>
  <c r="LHB94" i="6"/>
  <c r="LHC94" i="6"/>
  <c r="LHD94" i="6"/>
  <c r="LHE94" i="6"/>
  <c r="LHF94" i="6"/>
  <c r="LHG94" i="6"/>
  <c r="LHH94" i="6"/>
  <c r="LHI94" i="6"/>
  <c r="LHJ94" i="6"/>
  <c r="LHK94" i="6"/>
  <c r="LHL94" i="6"/>
  <c r="LHM94" i="6"/>
  <c r="LHN94" i="6"/>
  <c r="LHO94" i="6"/>
  <c r="LHP94" i="6"/>
  <c r="LHQ94" i="6"/>
  <c r="LHR94" i="6"/>
  <c r="LHS94" i="6"/>
  <c r="LHT94" i="6"/>
  <c r="LHU94" i="6"/>
  <c r="LHV94" i="6"/>
  <c r="LHW94" i="6"/>
  <c r="LHX94" i="6"/>
  <c r="LHY94" i="6"/>
  <c r="LHZ94" i="6"/>
  <c r="LIA94" i="6"/>
  <c r="LIB94" i="6"/>
  <c r="LIC94" i="6"/>
  <c r="LID94" i="6"/>
  <c r="LIE94" i="6"/>
  <c r="LIF94" i="6"/>
  <c r="LIG94" i="6"/>
  <c r="LIH94" i="6"/>
  <c r="LII94" i="6"/>
  <c r="LIJ94" i="6"/>
  <c r="LIK94" i="6"/>
  <c r="LIL94" i="6"/>
  <c r="LIM94" i="6"/>
  <c r="LIN94" i="6"/>
  <c r="LIO94" i="6"/>
  <c r="LIP94" i="6"/>
  <c r="LIQ94" i="6"/>
  <c r="LIR94" i="6"/>
  <c r="LIS94" i="6"/>
  <c r="LIT94" i="6"/>
  <c r="LIU94" i="6"/>
  <c r="LIV94" i="6"/>
  <c r="LIW94" i="6"/>
  <c r="LIX94" i="6"/>
  <c r="LIY94" i="6"/>
  <c r="LIZ94" i="6"/>
  <c r="LJA94" i="6"/>
  <c r="LJB94" i="6"/>
  <c r="LJC94" i="6"/>
  <c r="LJD94" i="6"/>
  <c r="LJE94" i="6"/>
  <c r="LJF94" i="6"/>
  <c r="LJG94" i="6"/>
  <c r="LJH94" i="6"/>
  <c r="LJI94" i="6"/>
  <c r="LJJ94" i="6"/>
  <c r="LJK94" i="6"/>
  <c r="LJL94" i="6"/>
  <c r="LJM94" i="6"/>
  <c r="LJN94" i="6"/>
  <c r="LJO94" i="6"/>
  <c r="LJP94" i="6"/>
  <c r="LJQ94" i="6"/>
  <c r="LJR94" i="6"/>
  <c r="LJS94" i="6"/>
  <c r="LJT94" i="6"/>
  <c r="LJU94" i="6"/>
  <c r="LJV94" i="6"/>
  <c r="LJW94" i="6"/>
  <c r="LJX94" i="6"/>
  <c r="LJY94" i="6"/>
  <c r="LJZ94" i="6"/>
  <c r="LKA94" i="6"/>
  <c r="LKB94" i="6"/>
  <c r="LKC94" i="6"/>
  <c r="LKD94" i="6"/>
  <c r="LKE94" i="6"/>
  <c r="LKF94" i="6"/>
  <c r="LKG94" i="6"/>
  <c r="LKH94" i="6"/>
  <c r="LKI94" i="6"/>
  <c r="LKJ94" i="6"/>
  <c r="LKK94" i="6"/>
  <c r="LKL94" i="6"/>
  <c r="LKM94" i="6"/>
  <c r="LKN94" i="6"/>
  <c r="LKO94" i="6"/>
  <c r="LKP94" i="6"/>
  <c r="LKQ94" i="6"/>
  <c r="LKR94" i="6"/>
  <c r="LKS94" i="6"/>
  <c r="LKT94" i="6"/>
  <c r="LKU94" i="6"/>
  <c r="LKV94" i="6"/>
  <c r="LKW94" i="6"/>
  <c r="LKX94" i="6"/>
  <c r="LKY94" i="6"/>
  <c r="LKZ94" i="6"/>
  <c r="LLA94" i="6"/>
  <c r="LLB94" i="6"/>
  <c r="LLC94" i="6"/>
  <c r="LLD94" i="6"/>
  <c r="LLE94" i="6"/>
  <c r="LLF94" i="6"/>
  <c r="LLG94" i="6"/>
  <c r="LLH94" i="6"/>
  <c r="LLI94" i="6"/>
  <c r="LLJ94" i="6"/>
  <c r="LLK94" i="6"/>
  <c r="LLL94" i="6"/>
  <c r="LLM94" i="6"/>
  <c r="LLN94" i="6"/>
  <c r="LLO94" i="6"/>
  <c r="LLP94" i="6"/>
  <c r="LLQ94" i="6"/>
  <c r="LLR94" i="6"/>
  <c r="LLS94" i="6"/>
  <c r="LLT94" i="6"/>
  <c r="LLU94" i="6"/>
  <c r="LLV94" i="6"/>
  <c r="LLW94" i="6"/>
  <c r="LLX94" i="6"/>
  <c r="LLY94" i="6"/>
  <c r="LLZ94" i="6"/>
  <c r="LMA94" i="6"/>
  <c r="LMB94" i="6"/>
  <c r="LMC94" i="6"/>
  <c r="LMD94" i="6"/>
  <c r="LME94" i="6"/>
  <c r="LMF94" i="6"/>
  <c r="LMG94" i="6"/>
  <c r="LMH94" i="6"/>
  <c r="LMI94" i="6"/>
  <c r="LMJ94" i="6"/>
  <c r="LMK94" i="6"/>
  <c r="LML94" i="6"/>
  <c r="LMM94" i="6"/>
  <c r="LMN94" i="6"/>
  <c r="LMO94" i="6"/>
  <c r="LMP94" i="6"/>
  <c r="LMQ94" i="6"/>
  <c r="LMR94" i="6"/>
  <c r="LMS94" i="6"/>
  <c r="LMT94" i="6"/>
  <c r="LMU94" i="6"/>
  <c r="LMV94" i="6"/>
  <c r="LMW94" i="6"/>
  <c r="LMX94" i="6"/>
  <c r="LMY94" i="6"/>
  <c r="LMZ94" i="6"/>
  <c r="LNA94" i="6"/>
  <c r="LNB94" i="6"/>
  <c r="LNC94" i="6"/>
  <c r="LND94" i="6"/>
  <c r="LNE94" i="6"/>
  <c r="LNF94" i="6"/>
  <c r="LNG94" i="6"/>
  <c r="LNH94" i="6"/>
  <c r="LNI94" i="6"/>
  <c r="LNJ94" i="6"/>
  <c r="LNK94" i="6"/>
  <c r="LNL94" i="6"/>
  <c r="LNM94" i="6"/>
  <c r="LNN94" i="6"/>
  <c r="LNO94" i="6"/>
  <c r="LNP94" i="6"/>
  <c r="LNQ94" i="6"/>
  <c r="LNR94" i="6"/>
  <c r="LNS94" i="6"/>
  <c r="LNT94" i="6"/>
  <c r="LNU94" i="6"/>
  <c r="LNV94" i="6"/>
  <c r="LNW94" i="6"/>
  <c r="LNX94" i="6"/>
  <c r="LNY94" i="6"/>
  <c r="LNZ94" i="6"/>
  <c r="LOA94" i="6"/>
  <c r="LOB94" i="6"/>
  <c r="LOC94" i="6"/>
  <c r="LOD94" i="6"/>
  <c r="LOE94" i="6"/>
  <c r="LOF94" i="6"/>
  <c r="LOG94" i="6"/>
  <c r="LOH94" i="6"/>
  <c r="LOI94" i="6"/>
  <c r="LOJ94" i="6"/>
  <c r="LOK94" i="6"/>
  <c r="LOL94" i="6"/>
  <c r="LOM94" i="6"/>
  <c r="LON94" i="6"/>
  <c r="LOO94" i="6"/>
  <c r="LOP94" i="6"/>
  <c r="LOQ94" i="6"/>
  <c r="LOR94" i="6"/>
  <c r="LOS94" i="6"/>
  <c r="LOT94" i="6"/>
  <c r="LOU94" i="6"/>
  <c r="LOV94" i="6"/>
  <c r="LOW94" i="6"/>
  <c r="LOX94" i="6"/>
  <c r="LOY94" i="6"/>
  <c r="LOZ94" i="6"/>
  <c r="LPA94" i="6"/>
  <c r="LPB94" i="6"/>
  <c r="LPC94" i="6"/>
  <c r="LPD94" i="6"/>
  <c r="LPE94" i="6"/>
  <c r="LPF94" i="6"/>
  <c r="LPG94" i="6"/>
  <c r="LPH94" i="6"/>
  <c r="LPI94" i="6"/>
  <c r="LPJ94" i="6"/>
  <c r="LPK94" i="6"/>
  <c r="LPL94" i="6"/>
  <c r="LPM94" i="6"/>
  <c r="LPN94" i="6"/>
  <c r="LPO94" i="6"/>
  <c r="LPP94" i="6"/>
  <c r="LPQ94" i="6"/>
  <c r="LPR94" i="6"/>
  <c r="LPS94" i="6"/>
  <c r="LPT94" i="6"/>
  <c r="LPU94" i="6"/>
  <c r="LPV94" i="6"/>
  <c r="LPW94" i="6"/>
  <c r="LPX94" i="6"/>
  <c r="LPY94" i="6"/>
  <c r="LPZ94" i="6"/>
  <c r="LQA94" i="6"/>
  <c r="LQB94" i="6"/>
  <c r="LQC94" i="6"/>
  <c r="LQD94" i="6"/>
  <c r="LQE94" i="6"/>
  <c r="LQF94" i="6"/>
  <c r="LQG94" i="6"/>
  <c r="LQH94" i="6"/>
  <c r="LQI94" i="6"/>
  <c r="LQJ94" i="6"/>
  <c r="LQK94" i="6"/>
  <c r="LQL94" i="6"/>
  <c r="LQM94" i="6"/>
  <c r="LQN94" i="6"/>
  <c r="LQO94" i="6"/>
  <c r="LQP94" i="6"/>
  <c r="LQQ94" i="6"/>
  <c r="LQR94" i="6"/>
  <c r="LQS94" i="6"/>
  <c r="LQT94" i="6"/>
  <c r="LQU94" i="6"/>
  <c r="LQV94" i="6"/>
  <c r="LQW94" i="6"/>
  <c r="LQX94" i="6"/>
  <c r="LQY94" i="6"/>
  <c r="LQZ94" i="6"/>
  <c r="LRA94" i="6"/>
  <c r="LRB94" i="6"/>
  <c r="LRC94" i="6"/>
  <c r="LRD94" i="6"/>
  <c r="LRE94" i="6"/>
  <c r="LRF94" i="6"/>
  <c r="LRG94" i="6"/>
  <c r="LRH94" i="6"/>
  <c r="LRI94" i="6"/>
  <c r="LRJ94" i="6"/>
  <c r="LRK94" i="6"/>
  <c r="LRL94" i="6"/>
  <c r="LRM94" i="6"/>
  <c r="LRN94" i="6"/>
  <c r="LRO94" i="6"/>
  <c r="LRP94" i="6"/>
  <c r="LRQ94" i="6"/>
  <c r="LRR94" i="6"/>
  <c r="LRS94" i="6"/>
  <c r="LRT94" i="6"/>
  <c r="LRU94" i="6"/>
  <c r="LRV94" i="6"/>
  <c r="LRW94" i="6"/>
  <c r="LRX94" i="6"/>
  <c r="LRY94" i="6"/>
  <c r="LRZ94" i="6"/>
  <c r="LSA94" i="6"/>
  <c r="LSB94" i="6"/>
  <c r="LSC94" i="6"/>
  <c r="LSD94" i="6"/>
  <c r="LSE94" i="6"/>
  <c r="LSF94" i="6"/>
  <c r="LSG94" i="6"/>
  <c r="LSH94" i="6"/>
  <c r="LSI94" i="6"/>
  <c r="LSJ94" i="6"/>
  <c r="LSK94" i="6"/>
  <c r="LSL94" i="6"/>
  <c r="LSM94" i="6"/>
  <c r="LSN94" i="6"/>
  <c r="LSO94" i="6"/>
  <c r="LSP94" i="6"/>
  <c r="LSQ94" i="6"/>
  <c r="LSR94" i="6"/>
  <c r="LSS94" i="6"/>
  <c r="LST94" i="6"/>
  <c r="LSU94" i="6"/>
  <c r="LSV94" i="6"/>
  <c r="LSW94" i="6"/>
  <c r="LSX94" i="6"/>
  <c r="LSY94" i="6"/>
  <c r="LSZ94" i="6"/>
  <c r="LTA94" i="6"/>
  <c r="LTB94" i="6"/>
  <c r="LTC94" i="6"/>
  <c r="LTD94" i="6"/>
  <c r="LTE94" i="6"/>
  <c r="LTF94" i="6"/>
  <c r="LTG94" i="6"/>
  <c r="LTH94" i="6"/>
  <c r="LTI94" i="6"/>
  <c r="LTJ94" i="6"/>
  <c r="LTK94" i="6"/>
  <c r="LTL94" i="6"/>
  <c r="LTM94" i="6"/>
  <c r="LTN94" i="6"/>
  <c r="LTO94" i="6"/>
  <c r="LTP94" i="6"/>
  <c r="LTQ94" i="6"/>
  <c r="LTR94" i="6"/>
  <c r="LTS94" i="6"/>
  <c r="LTT94" i="6"/>
  <c r="LTU94" i="6"/>
  <c r="LTV94" i="6"/>
  <c r="LTW94" i="6"/>
  <c r="LTX94" i="6"/>
  <c r="LTY94" i="6"/>
  <c r="LTZ94" i="6"/>
  <c r="LUA94" i="6"/>
  <c r="LUB94" i="6"/>
  <c r="LUC94" i="6"/>
  <c r="LUD94" i="6"/>
  <c r="LUE94" i="6"/>
  <c r="LUF94" i="6"/>
  <c r="LUG94" i="6"/>
  <c r="LUH94" i="6"/>
  <c r="LUI94" i="6"/>
  <c r="LUJ94" i="6"/>
  <c r="LUK94" i="6"/>
  <c r="LUL94" i="6"/>
  <c r="LUM94" i="6"/>
  <c r="LUN94" i="6"/>
  <c r="LUO94" i="6"/>
  <c r="LUP94" i="6"/>
  <c r="LUQ94" i="6"/>
  <c r="LUR94" i="6"/>
  <c r="LUS94" i="6"/>
  <c r="LUT94" i="6"/>
  <c r="LUU94" i="6"/>
  <c r="LUV94" i="6"/>
  <c r="LUW94" i="6"/>
  <c r="LUX94" i="6"/>
  <c r="LUY94" i="6"/>
  <c r="LUZ94" i="6"/>
  <c r="LVA94" i="6"/>
  <c r="LVB94" i="6"/>
  <c r="LVC94" i="6"/>
  <c r="LVD94" i="6"/>
  <c r="LVE94" i="6"/>
  <c r="LVF94" i="6"/>
  <c r="LVG94" i="6"/>
  <c r="LVH94" i="6"/>
  <c r="LVI94" i="6"/>
  <c r="LVJ94" i="6"/>
  <c r="LVK94" i="6"/>
  <c r="LVL94" i="6"/>
  <c r="LVM94" i="6"/>
  <c r="LVN94" i="6"/>
  <c r="LVO94" i="6"/>
  <c r="LVP94" i="6"/>
  <c r="LVQ94" i="6"/>
  <c r="LVR94" i="6"/>
  <c r="LVS94" i="6"/>
  <c r="LVT94" i="6"/>
  <c r="LVU94" i="6"/>
  <c r="LVV94" i="6"/>
  <c r="LVW94" i="6"/>
  <c r="LVX94" i="6"/>
  <c r="LVY94" i="6"/>
  <c r="LVZ94" i="6"/>
  <c r="LWA94" i="6"/>
  <c r="LWB94" i="6"/>
  <c r="LWC94" i="6"/>
  <c r="LWD94" i="6"/>
  <c r="LWE94" i="6"/>
  <c r="LWF94" i="6"/>
  <c r="LWG94" i="6"/>
  <c r="LWH94" i="6"/>
  <c r="LWI94" i="6"/>
  <c r="LWJ94" i="6"/>
  <c r="LWK94" i="6"/>
  <c r="LWL94" i="6"/>
  <c r="LWM94" i="6"/>
  <c r="LWN94" i="6"/>
  <c r="LWO94" i="6"/>
  <c r="LWP94" i="6"/>
  <c r="LWQ94" i="6"/>
  <c r="LWR94" i="6"/>
  <c r="LWS94" i="6"/>
  <c r="LWT94" i="6"/>
  <c r="LWU94" i="6"/>
  <c r="LWV94" i="6"/>
  <c r="LWW94" i="6"/>
  <c r="LWX94" i="6"/>
  <c r="LWY94" i="6"/>
  <c r="LWZ94" i="6"/>
  <c r="LXA94" i="6"/>
  <c r="LXB94" i="6"/>
  <c r="LXC94" i="6"/>
  <c r="LXD94" i="6"/>
  <c r="LXE94" i="6"/>
  <c r="LXF94" i="6"/>
  <c r="LXG94" i="6"/>
  <c r="LXH94" i="6"/>
  <c r="LXI94" i="6"/>
  <c r="LXJ94" i="6"/>
  <c r="LXK94" i="6"/>
  <c r="LXL94" i="6"/>
  <c r="LXM94" i="6"/>
  <c r="LXN94" i="6"/>
  <c r="LXO94" i="6"/>
  <c r="LXP94" i="6"/>
  <c r="LXQ94" i="6"/>
  <c r="LXR94" i="6"/>
  <c r="LXS94" i="6"/>
  <c r="LXT94" i="6"/>
  <c r="LXU94" i="6"/>
  <c r="LXV94" i="6"/>
  <c r="LXW94" i="6"/>
  <c r="LXX94" i="6"/>
  <c r="LXY94" i="6"/>
  <c r="LXZ94" i="6"/>
  <c r="LYA94" i="6"/>
  <c r="LYB94" i="6"/>
  <c r="LYC94" i="6"/>
  <c r="LYD94" i="6"/>
  <c r="LYE94" i="6"/>
  <c r="LYF94" i="6"/>
  <c r="LYG94" i="6"/>
  <c r="LYH94" i="6"/>
  <c r="LYI94" i="6"/>
  <c r="LYJ94" i="6"/>
  <c r="LYK94" i="6"/>
  <c r="LYL94" i="6"/>
  <c r="LYM94" i="6"/>
  <c r="LYN94" i="6"/>
  <c r="LYO94" i="6"/>
  <c r="LYP94" i="6"/>
  <c r="LYQ94" i="6"/>
  <c r="LYR94" i="6"/>
  <c r="LYS94" i="6"/>
  <c r="LYT94" i="6"/>
  <c r="LYU94" i="6"/>
  <c r="LYV94" i="6"/>
  <c r="LYW94" i="6"/>
  <c r="LYX94" i="6"/>
  <c r="LYY94" i="6"/>
  <c r="LYZ94" i="6"/>
  <c r="LZA94" i="6"/>
  <c r="LZB94" i="6"/>
  <c r="LZC94" i="6"/>
  <c r="LZD94" i="6"/>
  <c r="LZE94" i="6"/>
  <c r="LZF94" i="6"/>
  <c r="LZG94" i="6"/>
  <c r="LZH94" i="6"/>
  <c r="LZI94" i="6"/>
  <c r="LZJ94" i="6"/>
  <c r="LZK94" i="6"/>
  <c r="LZL94" i="6"/>
  <c r="LZM94" i="6"/>
  <c r="LZN94" i="6"/>
  <c r="LZO94" i="6"/>
  <c r="LZP94" i="6"/>
  <c r="LZQ94" i="6"/>
  <c r="LZR94" i="6"/>
  <c r="LZS94" i="6"/>
  <c r="LZT94" i="6"/>
  <c r="LZU94" i="6"/>
  <c r="LZV94" i="6"/>
  <c r="LZW94" i="6"/>
  <c r="LZX94" i="6"/>
  <c r="LZY94" i="6"/>
  <c r="LZZ94" i="6"/>
  <c r="MAA94" i="6"/>
  <c r="MAB94" i="6"/>
  <c r="MAC94" i="6"/>
  <c r="MAD94" i="6"/>
  <c r="MAE94" i="6"/>
  <c r="MAF94" i="6"/>
  <c r="MAG94" i="6"/>
  <c r="MAH94" i="6"/>
  <c r="MAI94" i="6"/>
  <c r="MAJ94" i="6"/>
  <c r="MAK94" i="6"/>
  <c r="MAL94" i="6"/>
  <c r="MAM94" i="6"/>
  <c r="MAN94" i="6"/>
  <c r="MAO94" i="6"/>
  <c r="MAP94" i="6"/>
  <c r="MAQ94" i="6"/>
  <c r="MAR94" i="6"/>
  <c r="MAS94" i="6"/>
  <c r="MAT94" i="6"/>
  <c r="MAU94" i="6"/>
  <c r="MAV94" i="6"/>
  <c r="MAW94" i="6"/>
  <c r="MAX94" i="6"/>
  <c r="MAY94" i="6"/>
  <c r="MAZ94" i="6"/>
  <c r="MBA94" i="6"/>
  <c r="MBB94" i="6"/>
  <c r="MBC94" i="6"/>
  <c r="MBD94" i="6"/>
  <c r="MBE94" i="6"/>
  <c r="MBF94" i="6"/>
  <c r="MBG94" i="6"/>
  <c r="MBH94" i="6"/>
  <c r="MBI94" i="6"/>
  <c r="MBJ94" i="6"/>
  <c r="MBK94" i="6"/>
  <c r="MBL94" i="6"/>
  <c r="MBM94" i="6"/>
  <c r="MBN94" i="6"/>
  <c r="MBO94" i="6"/>
  <c r="MBP94" i="6"/>
  <c r="MBQ94" i="6"/>
  <c r="MBR94" i="6"/>
  <c r="MBS94" i="6"/>
  <c r="MBT94" i="6"/>
  <c r="MBU94" i="6"/>
  <c r="MBV94" i="6"/>
  <c r="MBW94" i="6"/>
  <c r="MBX94" i="6"/>
  <c r="MBY94" i="6"/>
  <c r="MBZ94" i="6"/>
  <c r="MCA94" i="6"/>
  <c r="MCB94" i="6"/>
  <c r="MCC94" i="6"/>
  <c r="MCD94" i="6"/>
  <c r="MCE94" i="6"/>
  <c r="MCF94" i="6"/>
  <c r="MCG94" i="6"/>
  <c r="MCH94" i="6"/>
  <c r="MCI94" i="6"/>
  <c r="MCJ94" i="6"/>
  <c r="MCK94" i="6"/>
  <c r="MCL94" i="6"/>
  <c r="MCM94" i="6"/>
  <c r="MCN94" i="6"/>
  <c r="MCO94" i="6"/>
  <c r="MCP94" i="6"/>
  <c r="MCQ94" i="6"/>
  <c r="MCR94" i="6"/>
  <c r="MCS94" i="6"/>
  <c r="MCT94" i="6"/>
  <c r="MCU94" i="6"/>
  <c r="MCV94" i="6"/>
  <c r="MCW94" i="6"/>
  <c r="MCX94" i="6"/>
  <c r="MCY94" i="6"/>
  <c r="MCZ94" i="6"/>
  <c r="MDA94" i="6"/>
  <c r="MDB94" i="6"/>
  <c r="MDC94" i="6"/>
  <c r="MDD94" i="6"/>
  <c r="MDE94" i="6"/>
  <c r="MDF94" i="6"/>
  <c r="MDG94" i="6"/>
  <c r="MDH94" i="6"/>
  <c r="MDI94" i="6"/>
  <c r="MDJ94" i="6"/>
  <c r="MDK94" i="6"/>
  <c r="MDL94" i="6"/>
  <c r="MDM94" i="6"/>
  <c r="MDN94" i="6"/>
  <c r="MDO94" i="6"/>
  <c r="MDP94" i="6"/>
  <c r="MDQ94" i="6"/>
  <c r="MDR94" i="6"/>
  <c r="MDS94" i="6"/>
  <c r="MDT94" i="6"/>
  <c r="MDU94" i="6"/>
  <c r="MDV94" i="6"/>
  <c r="MDW94" i="6"/>
  <c r="MDX94" i="6"/>
  <c r="MDY94" i="6"/>
  <c r="MDZ94" i="6"/>
  <c r="MEA94" i="6"/>
  <c r="MEB94" i="6"/>
  <c r="MEC94" i="6"/>
  <c r="MED94" i="6"/>
  <c r="MEE94" i="6"/>
  <c r="MEF94" i="6"/>
  <c r="MEG94" i="6"/>
  <c r="MEH94" i="6"/>
  <c r="MEI94" i="6"/>
  <c r="MEJ94" i="6"/>
  <c r="MEK94" i="6"/>
  <c r="MEL94" i="6"/>
  <c r="MEM94" i="6"/>
  <c r="MEN94" i="6"/>
  <c r="MEO94" i="6"/>
  <c r="MEP94" i="6"/>
  <c r="MEQ94" i="6"/>
  <c r="MER94" i="6"/>
  <c r="MES94" i="6"/>
  <c r="MET94" i="6"/>
  <c r="MEU94" i="6"/>
  <c r="MEV94" i="6"/>
  <c r="MEW94" i="6"/>
  <c r="MEX94" i="6"/>
  <c r="MEY94" i="6"/>
  <c r="MEZ94" i="6"/>
  <c r="MFA94" i="6"/>
  <c r="MFB94" i="6"/>
  <c r="MFC94" i="6"/>
  <c r="MFD94" i="6"/>
  <c r="MFE94" i="6"/>
  <c r="MFF94" i="6"/>
  <c r="MFG94" i="6"/>
  <c r="MFH94" i="6"/>
  <c r="MFI94" i="6"/>
  <c r="MFJ94" i="6"/>
  <c r="MFK94" i="6"/>
  <c r="MFL94" i="6"/>
  <c r="MFM94" i="6"/>
  <c r="MFN94" i="6"/>
  <c r="MFO94" i="6"/>
  <c r="MFP94" i="6"/>
  <c r="MFQ94" i="6"/>
  <c r="MFR94" i="6"/>
  <c r="MFS94" i="6"/>
  <c r="MFT94" i="6"/>
  <c r="MFU94" i="6"/>
  <c r="MFV94" i="6"/>
  <c r="MFW94" i="6"/>
  <c r="MFX94" i="6"/>
  <c r="MFY94" i="6"/>
  <c r="MFZ94" i="6"/>
  <c r="MGA94" i="6"/>
  <c r="MGB94" i="6"/>
  <c r="MGC94" i="6"/>
  <c r="MGD94" i="6"/>
  <c r="MGE94" i="6"/>
  <c r="MGF94" i="6"/>
  <c r="MGG94" i="6"/>
  <c r="MGH94" i="6"/>
  <c r="MGI94" i="6"/>
  <c r="MGJ94" i="6"/>
  <c r="MGK94" i="6"/>
  <c r="MGL94" i="6"/>
  <c r="MGM94" i="6"/>
  <c r="MGN94" i="6"/>
  <c r="MGO94" i="6"/>
  <c r="MGP94" i="6"/>
  <c r="MGQ94" i="6"/>
  <c r="MGR94" i="6"/>
  <c r="MGS94" i="6"/>
  <c r="MGT94" i="6"/>
  <c r="MGU94" i="6"/>
  <c r="MGV94" i="6"/>
  <c r="MGW94" i="6"/>
  <c r="MGX94" i="6"/>
  <c r="MGY94" i="6"/>
  <c r="MGZ94" i="6"/>
  <c r="MHA94" i="6"/>
  <c r="MHB94" i="6"/>
  <c r="MHC94" i="6"/>
  <c r="MHD94" i="6"/>
  <c r="MHE94" i="6"/>
  <c r="MHF94" i="6"/>
  <c r="MHG94" i="6"/>
  <c r="MHH94" i="6"/>
  <c r="MHI94" i="6"/>
  <c r="MHJ94" i="6"/>
  <c r="MHK94" i="6"/>
  <c r="MHL94" i="6"/>
  <c r="MHM94" i="6"/>
  <c r="MHN94" i="6"/>
  <c r="MHO94" i="6"/>
  <c r="MHP94" i="6"/>
  <c r="MHQ94" i="6"/>
  <c r="MHR94" i="6"/>
  <c r="MHS94" i="6"/>
  <c r="MHT94" i="6"/>
  <c r="MHU94" i="6"/>
  <c r="MHV94" i="6"/>
  <c r="MHW94" i="6"/>
  <c r="MHX94" i="6"/>
  <c r="MHY94" i="6"/>
  <c r="MHZ94" i="6"/>
  <c r="MIA94" i="6"/>
  <c r="MIB94" i="6"/>
  <c r="MIC94" i="6"/>
  <c r="MID94" i="6"/>
  <c r="MIE94" i="6"/>
  <c r="MIF94" i="6"/>
  <c r="MIG94" i="6"/>
  <c r="MIH94" i="6"/>
  <c r="MII94" i="6"/>
  <c r="MIJ94" i="6"/>
  <c r="MIK94" i="6"/>
  <c r="MIL94" i="6"/>
  <c r="MIM94" i="6"/>
  <c r="MIN94" i="6"/>
  <c r="MIO94" i="6"/>
  <c r="MIP94" i="6"/>
  <c r="MIQ94" i="6"/>
  <c r="MIR94" i="6"/>
  <c r="MIS94" i="6"/>
  <c r="MIT94" i="6"/>
  <c r="MIU94" i="6"/>
  <c r="MIV94" i="6"/>
  <c r="MIW94" i="6"/>
  <c r="MIX94" i="6"/>
  <c r="MIY94" i="6"/>
  <c r="MIZ94" i="6"/>
  <c r="MJA94" i="6"/>
  <c r="MJB94" i="6"/>
  <c r="MJC94" i="6"/>
  <c r="MJD94" i="6"/>
  <c r="MJE94" i="6"/>
  <c r="MJF94" i="6"/>
  <c r="MJG94" i="6"/>
  <c r="MJH94" i="6"/>
  <c r="MJI94" i="6"/>
  <c r="MJJ94" i="6"/>
  <c r="MJK94" i="6"/>
  <c r="MJL94" i="6"/>
  <c r="MJM94" i="6"/>
  <c r="MJN94" i="6"/>
  <c r="MJO94" i="6"/>
  <c r="MJP94" i="6"/>
  <c r="MJQ94" i="6"/>
  <c r="MJR94" i="6"/>
  <c r="MJS94" i="6"/>
  <c r="MJT94" i="6"/>
  <c r="MJU94" i="6"/>
  <c r="MJV94" i="6"/>
  <c r="MJW94" i="6"/>
  <c r="MJX94" i="6"/>
  <c r="MJY94" i="6"/>
  <c r="MJZ94" i="6"/>
  <c r="MKA94" i="6"/>
  <c r="MKB94" i="6"/>
  <c r="MKC94" i="6"/>
  <c r="MKD94" i="6"/>
  <c r="MKE94" i="6"/>
  <c r="MKF94" i="6"/>
  <c r="MKG94" i="6"/>
  <c r="MKH94" i="6"/>
  <c r="MKI94" i="6"/>
  <c r="MKJ94" i="6"/>
  <c r="MKK94" i="6"/>
  <c r="MKL94" i="6"/>
  <c r="MKM94" i="6"/>
  <c r="MKN94" i="6"/>
  <c r="MKO94" i="6"/>
  <c r="MKP94" i="6"/>
  <c r="MKQ94" i="6"/>
  <c r="MKR94" i="6"/>
  <c r="MKS94" i="6"/>
  <c r="MKT94" i="6"/>
  <c r="MKU94" i="6"/>
  <c r="MKV94" i="6"/>
  <c r="MKW94" i="6"/>
  <c r="MKX94" i="6"/>
  <c r="MKY94" i="6"/>
  <c r="MKZ94" i="6"/>
  <c r="MLA94" i="6"/>
  <c r="MLB94" i="6"/>
  <c r="MLC94" i="6"/>
  <c r="MLD94" i="6"/>
  <c r="MLE94" i="6"/>
  <c r="MLF94" i="6"/>
  <c r="MLG94" i="6"/>
  <c r="MLH94" i="6"/>
  <c r="MLI94" i="6"/>
  <c r="MLJ94" i="6"/>
  <c r="MLK94" i="6"/>
  <c r="MLL94" i="6"/>
  <c r="MLM94" i="6"/>
  <c r="MLN94" i="6"/>
  <c r="MLO94" i="6"/>
  <c r="MLP94" i="6"/>
  <c r="MLQ94" i="6"/>
  <c r="MLR94" i="6"/>
  <c r="MLS94" i="6"/>
  <c r="MLT94" i="6"/>
  <c r="MLU94" i="6"/>
  <c r="MLV94" i="6"/>
  <c r="MLW94" i="6"/>
  <c r="MLX94" i="6"/>
  <c r="MLY94" i="6"/>
  <c r="MLZ94" i="6"/>
  <c r="MMA94" i="6"/>
  <c r="MMB94" i="6"/>
  <c r="MMC94" i="6"/>
  <c r="MMD94" i="6"/>
  <c r="MME94" i="6"/>
  <c r="MMF94" i="6"/>
  <c r="MMG94" i="6"/>
  <c r="MMH94" i="6"/>
  <c r="MMI94" i="6"/>
  <c r="MMJ94" i="6"/>
  <c r="MMK94" i="6"/>
  <c r="MML94" i="6"/>
  <c r="MMM94" i="6"/>
  <c r="MMN94" i="6"/>
  <c r="MMO94" i="6"/>
  <c r="MMP94" i="6"/>
  <c r="MMQ94" i="6"/>
  <c r="MMR94" i="6"/>
  <c r="MMS94" i="6"/>
  <c r="MMT94" i="6"/>
  <c r="MMU94" i="6"/>
  <c r="MMV94" i="6"/>
  <c r="MMW94" i="6"/>
  <c r="MMX94" i="6"/>
  <c r="MMY94" i="6"/>
  <c r="MMZ94" i="6"/>
  <c r="MNA94" i="6"/>
  <c r="MNB94" i="6"/>
  <c r="MNC94" i="6"/>
  <c r="MND94" i="6"/>
  <c r="MNE94" i="6"/>
  <c r="MNF94" i="6"/>
  <c r="MNG94" i="6"/>
  <c r="MNH94" i="6"/>
  <c r="MNI94" i="6"/>
  <c r="MNJ94" i="6"/>
  <c r="MNK94" i="6"/>
  <c r="MNL94" i="6"/>
  <c r="MNM94" i="6"/>
  <c r="MNN94" i="6"/>
  <c r="MNO94" i="6"/>
  <c r="MNP94" i="6"/>
  <c r="MNQ94" i="6"/>
  <c r="MNR94" i="6"/>
  <c r="MNS94" i="6"/>
  <c r="MNT94" i="6"/>
  <c r="MNU94" i="6"/>
  <c r="MNV94" i="6"/>
  <c r="MNW94" i="6"/>
  <c r="MNX94" i="6"/>
  <c r="MNY94" i="6"/>
  <c r="MNZ94" i="6"/>
  <c r="MOA94" i="6"/>
  <c r="MOB94" i="6"/>
  <c r="MOC94" i="6"/>
  <c r="MOD94" i="6"/>
  <c r="MOE94" i="6"/>
  <c r="MOF94" i="6"/>
  <c r="MOG94" i="6"/>
  <c r="MOH94" i="6"/>
  <c r="MOI94" i="6"/>
  <c r="MOJ94" i="6"/>
  <c r="MOK94" i="6"/>
  <c r="MOL94" i="6"/>
  <c r="MOM94" i="6"/>
  <c r="MON94" i="6"/>
  <c r="MOO94" i="6"/>
  <c r="MOP94" i="6"/>
  <c r="MOQ94" i="6"/>
  <c r="MOR94" i="6"/>
  <c r="MOS94" i="6"/>
  <c r="MOT94" i="6"/>
  <c r="MOU94" i="6"/>
  <c r="MOV94" i="6"/>
  <c r="MOW94" i="6"/>
  <c r="MOX94" i="6"/>
  <c r="MOY94" i="6"/>
  <c r="MOZ94" i="6"/>
  <c r="MPA94" i="6"/>
  <c r="MPB94" i="6"/>
  <c r="MPC94" i="6"/>
  <c r="MPD94" i="6"/>
  <c r="MPE94" i="6"/>
  <c r="MPF94" i="6"/>
  <c r="MPG94" i="6"/>
  <c r="MPH94" i="6"/>
  <c r="MPI94" i="6"/>
  <c r="MPJ94" i="6"/>
  <c r="MPK94" i="6"/>
  <c r="MPL94" i="6"/>
  <c r="MPM94" i="6"/>
  <c r="MPN94" i="6"/>
  <c r="MPO94" i="6"/>
  <c r="MPP94" i="6"/>
  <c r="MPQ94" i="6"/>
  <c r="MPR94" i="6"/>
  <c r="MPS94" i="6"/>
  <c r="MPT94" i="6"/>
  <c r="MPU94" i="6"/>
  <c r="MPV94" i="6"/>
  <c r="MPW94" i="6"/>
  <c r="MPX94" i="6"/>
  <c r="MPY94" i="6"/>
  <c r="MPZ94" i="6"/>
  <c r="MQA94" i="6"/>
  <c r="MQB94" i="6"/>
  <c r="MQC94" i="6"/>
  <c r="MQD94" i="6"/>
  <c r="MQE94" i="6"/>
  <c r="MQF94" i="6"/>
  <c r="MQG94" i="6"/>
  <c r="MQH94" i="6"/>
  <c r="MQI94" i="6"/>
  <c r="MQJ94" i="6"/>
  <c r="MQK94" i="6"/>
  <c r="MQL94" i="6"/>
  <c r="MQM94" i="6"/>
  <c r="MQN94" i="6"/>
  <c r="MQO94" i="6"/>
  <c r="MQP94" i="6"/>
  <c r="MQQ94" i="6"/>
  <c r="MQR94" i="6"/>
  <c r="MQS94" i="6"/>
  <c r="MQT94" i="6"/>
  <c r="MQU94" i="6"/>
  <c r="MQV94" i="6"/>
  <c r="MQW94" i="6"/>
  <c r="MQX94" i="6"/>
  <c r="MQY94" i="6"/>
  <c r="MQZ94" i="6"/>
  <c r="MRA94" i="6"/>
  <c r="MRB94" i="6"/>
  <c r="MRC94" i="6"/>
  <c r="MRD94" i="6"/>
  <c r="MRE94" i="6"/>
  <c r="MRF94" i="6"/>
  <c r="MRG94" i="6"/>
  <c r="MRH94" i="6"/>
  <c r="MRI94" i="6"/>
  <c r="MRJ94" i="6"/>
  <c r="MRK94" i="6"/>
  <c r="MRL94" i="6"/>
  <c r="MRM94" i="6"/>
  <c r="MRN94" i="6"/>
  <c r="MRO94" i="6"/>
  <c r="MRP94" i="6"/>
  <c r="MRQ94" i="6"/>
  <c r="MRR94" i="6"/>
  <c r="MRS94" i="6"/>
  <c r="MRT94" i="6"/>
  <c r="MRU94" i="6"/>
  <c r="MRV94" i="6"/>
  <c r="MRW94" i="6"/>
  <c r="MRX94" i="6"/>
  <c r="MRY94" i="6"/>
  <c r="MRZ94" i="6"/>
  <c r="MSA94" i="6"/>
  <c r="MSB94" i="6"/>
  <c r="MSC94" i="6"/>
  <c r="MSD94" i="6"/>
  <c r="MSE94" i="6"/>
  <c r="MSF94" i="6"/>
  <c r="MSG94" i="6"/>
  <c r="MSH94" i="6"/>
  <c r="MSI94" i="6"/>
  <c r="MSJ94" i="6"/>
  <c r="MSK94" i="6"/>
  <c r="MSL94" i="6"/>
  <c r="MSM94" i="6"/>
  <c r="MSN94" i="6"/>
  <c r="MSO94" i="6"/>
  <c r="MSP94" i="6"/>
  <c r="MSQ94" i="6"/>
  <c r="MSR94" i="6"/>
  <c r="MSS94" i="6"/>
  <c r="MST94" i="6"/>
  <c r="MSU94" i="6"/>
  <c r="MSV94" i="6"/>
  <c r="MSW94" i="6"/>
  <c r="MSX94" i="6"/>
  <c r="MSY94" i="6"/>
  <c r="MSZ94" i="6"/>
  <c r="MTA94" i="6"/>
  <c r="MTB94" i="6"/>
  <c r="MTC94" i="6"/>
  <c r="MTD94" i="6"/>
  <c r="MTE94" i="6"/>
  <c r="MTF94" i="6"/>
  <c r="MTG94" i="6"/>
  <c r="MTH94" i="6"/>
  <c r="MTI94" i="6"/>
  <c r="MTJ94" i="6"/>
  <c r="MTK94" i="6"/>
  <c r="MTL94" i="6"/>
  <c r="MTM94" i="6"/>
  <c r="MTN94" i="6"/>
  <c r="MTO94" i="6"/>
  <c r="MTP94" i="6"/>
  <c r="MTQ94" i="6"/>
  <c r="MTR94" i="6"/>
  <c r="MTS94" i="6"/>
  <c r="MTT94" i="6"/>
  <c r="MTU94" i="6"/>
  <c r="MTV94" i="6"/>
  <c r="MTW94" i="6"/>
  <c r="MTX94" i="6"/>
  <c r="MTY94" i="6"/>
  <c r="MTZ94" i="6"/>
  <c r="MUA94" i="6"/>
  <c r="MUB94" i="6"/>
  <c r="MUC94" i="6"/>
  <c r="MUD94" i="6"/>
  <c r="MUE94" i="6"/>
  <c r="MUF94" i="6"/>
  <c r="MUG94" i="6"/>
  <c r="MUH94" i="6"/>
  <c r="MUI94" i="6"/>
  <c r="MUJ94" i="6"/>
  <c r="MUK94" i="6"/>
  <c r="MUL94" i="6"/>
  <c r="MUM94" i="6"/>
  <c r="MUN94" i="6"/>
  <c r="MUO94" i="6"/>
  <c r="MUP94" i="6"/>
  <c r="MUQ94" i="6"/>
  <c r="MUR94" i="6"/>
  <c r="MUS94" i="6"/>
  <c r="MUT94" i="6"/>
  <c r="MUU94" i="6"/>
  <c r="MUV94" i="6"/>
  <c r="MUW94" i="6"/>
  <c r="MUX94" i="6"/>
  <c r="MUY94" i="6"/>
  <c r="MUZ94" i="6"/>
  <c r="MVA94" i="6"/>
  <c r="MVB94" i="6"/>
  <c r="MVC94" i="6"/>
  <c r="MVD94" i="6"/>
  <c r="MVE94" i="6"/>
  <c r="MVF94" i="6"/>
  <c r="MVG94" i="6"/>
  <c r="MVH94" i="6"/>
  <c r="MVI94" i="6"/>
  <c r="MVJ94" i="6"/>
  <c r="MVK94" i="6"/>
  <c r="MVL94" i="6"/>
  <c r="MVM94" i="6"/>
  <c r="MVN94" i="6"/>
  <c r="MVO94" i="6"/>
  <c r="MVP94" i="6"/>
  <c r="MVQ94" i="6"/>
  <c r="MVR94" i="6"/>
  <c r="MVS94" i="6"/>
  <c r="MVT94" i="6"/>
  <c r="MVU94" i="6"/>
  <c r="MVV94" i="6"/>
  <c r="MVW94" i="6"/>
  <c r="MVX94" i="6"/>
  <c r="MVY94" i="6"/>
  <c r="MVZ94" i="6"/>
  <c r="MWA94" i="6"/>
  <c r="MWB94" i="6"/>
  <c r="MWC94" i="6"/>
  <c r="MWD94" i="6"/>
  <c r="MWE94" i="6"/>
  <c r="MWF94" i="6"/>
  <c r="MWG94" i="6"/>
  <c r="MWH94" i="6"/>
  <c r="MWI94" i="6"/>
  <c r="MWJ94" i="6"/>
  <c r="MWK94" i="6"/>
  <c r="MWL94" i="6"/>
  <c r="MWM94" i="6"/>
  <c r="MWN94" i="6"/>
  <c r="MWO94" i="6"/>
  <c r="MWP94" i="6"/>
  <c r="MWQ94" i="6"/>
  <c r="MWR94" i="6"/>
  <c r="MWS94" i="6"/>
  <c r="MWT94" i="6"/>
  <c r="MWU94" i="6"/>
  <c r="MWV94" i="6"/>
  <c r="MWW94" i="6"/>
  <c r="MWX94" i="6"/>
  <c r="MWY94" i="6"/>
  <c r="MWZ94" i="6"/>
  <c r="MXA94" i="6"/>
  <c r="MXB94" i="6"/>
  <c r="MXC94" i="6"/>
  <c r="MXD94" i="6"/>
  <c r="MXE94" i="6"/>
  <c r="MXF94" i="6"/>
  <c r="MXG94" i="6"/>
  <c r="MXH94" i="6"/>
  <c r="MXI94" i="6"/>
  <c r="MXJ94" i="6"/>
  <c r="MXK94" i="6"/>
  <c r="MXL94" i="6"/>
  <c r="MXM94" i="6"/>
  <c r="MXN94" i="6"/>
  <c r="MXO94" i="6"/>
  <c r="MXP94" i="6"/>
  <c r="MXQ94" i="6"/>
  <c r="MXR94" i="6"/>
  <c r="MXS94" i="6"/>
  <c r="MXT94" i="6"/>
  <c r="MXU94" i="6"/>
  <c r="MXV94" i="6"/>
  <c r="MXW94" i="6"/>
  <c r="MXX94" i="6"/>
  <c r="MXY94" i="6"/>
  <c r="MXZ94" i="6"/>
  <c r="MYA94" i="6"/>
  <c r="MYB94" i="6"/>
  <c r="MYC94" i="6"/>
  <c r="MYD94" i="6"/>
  <c r="MYE94" i="6"/>
  <c r="MYF94" i="6"/>
  <c r="MYG94" i="6"/>
  <c r="MYH94" i="6"/>
  <c r="MYI94" i="6"/>
  <c r="MYJ94" i="6"/>
  <c r="MYK94" i="6"/>
  <c r="MYL94" i="6"/>
  <c r="MYM94" i="6"/>
  <c r="MYN94" i="6"/>
  <c r="MYO94" i="6"/>
  <c r="MYP94" i="6"/>
  <c r="MYQ94" i="6"/>
  <c r="MYR94" i="6"/>
  <c r="MYS94" i="6"/>
  <c r="MYT94" i="6"/>
  <c r="MYU94" i="6"/>
  <c r="MYV94" i="6"/>
  <c r="MYW94" i="6"/>
  <c r="MYX94" i="6"/>
  <c r="MYY94" i="6"/>
  <c r="MYZ94" i="6"/>
  <c r="MZA94" i="6"/>
  <c r="MZB94" i="6"/>
  <c r="MZC94" i="6"/>
  <c r="MZD94" i="6"/>
  <c r="MZE94" i="6"/>
  <c r="MZF94" i="6"/>
  <c r="MZG94" i="6"/>
  <c r="MZH94" i="6"/>
  <c r="MZI94" i="6"/>
  <c r="MZJ94" i="6"/>
  <c r="MZK94" i="6"/>
  <c r="MZL94" i="6"/>
  <c r="MZM94" i="6"/>
  <c r="MZN94" i="6"/>
  <c r="MZO94" i="6"/>
  <c r="MZP94" i="6"/>
  <c r="MZQ94" i="6"/>
  <c r="MZR94" i="6"/>
  <c r="MZS94" i="6"/>
  <c r="MZT94" i="6"/>
  <c r="MZU94" i="6"/>
  <c r="MZV94" i="6"/>
  <c r="MZW94" i="6"/>
  <c r="MZX94" i="6"/>
  <c r="MZY94" i="6"/>
  <c r="MZZ94" i="6"/>
  <c r="NAA94" i="6"/>
  <c r="NAB94" i="6"/>
  <c r="NAC94" i="6"/>
  <c r="NAD94" i="6"/>
  <c r="NAE94" i="6"/>
  <c r="NAF94" i="6"/>
  <c r="NAG94" i="6"/>
  <c r="NAH94" i="6"/>
  <c r="NAI94" i="6"/>
  <c r="NAJ94" i="6"/>
  <c r="NAK94" i="6"/>
  <c r="NAL94" i="6"/>
  <c r="NAM94" i="6"/>
  <c r="NAN94" i="6"/>
  <c r="NAO94" i="6"/>
  <c r="NAP94" i="6"/>
  <c r="NAQ94" i="6"/>
  <c r="NAR94" i="6"/>
  <c r="NAS94" i="6"/>
  <c r="NAT94" i="6"/>
  <c r="NAU94" i="6"/>
  <c r="NAV94" i="6"/>
  <c r="NAW94" i="6"/>
  <c r="NAX94" i="6"/>
  <c r="NAY94" i="6"/>
  <c r="NAZ94" i="6"/>
  <c r="NBA94" i="6"/>
  <c r="NBB94" i="6"/>
  <c r="NBC94" i="6"/>
  <c r="NBD94" i="6"/>
  <c r="NBE94" i="6"/>
  <c r="NBF94" i="6"/>
  <c r="NBG94" i="6"/>
  <c r="NBH94" i="6"/>
  <c r="NBI94" i="6"/>
  <c r="NBJ94" i="6"/>
  <c r="NBK94" i="6"/>
  <c r="NBL94" i="6"/>
  <c r="NBM94" i="6"/>
  <c r="NBN94" i="6"/>
  <c r="NBO94" i="6"/>
  <c r="NBP94" i="6"/>
  <c r="NBQ94" i="6"/>
  <c r="NBR94" i="6"/>
  <c r="NBS94" i="6"/>
  <c r="NBT94" i="6"/>
  <c r="NBU94" i="6"/>
  <c r="NBV94" i="6"/>
  <c r="NBW94" i="6"/>
  <c r="NBX94" i="6"/>
  <c r="NBY94" i="6"/>
  <c r="NBZ94" i="6"/>
  <c r="NCA94" i="6"/>
  <c r="NCB94" i="6"/>
  <c r="NCC94" i="6"/>
  <c r="NCD94" i="6"/>
  <c r="NCE94" i="6"/>
  <c r="NCF94" i="6"/>
  <c r="NCG94" i="6"/>
  <c r="NCH94" i="6"/>
  <c r="NCI94" i="6"/>
  <c r="NCJ94" i="6"/>
  <c r="NCK94" i="6"/>
  <c r="NCL94" i="6"/>
  <c r="NCM94" i="6"/>
  <c r="NCN94" i="6"/>
  <c r="NCO94" i="6"/>
  <c r="NCP94" i="6"/>
  <c r="NCQ94" i="6"/>
  <c r="NCR94" i="6"/>
  <c r="NCS94" i="6"/>
  <c r="NCT94" i="6"/>
  <c r="NCU94" i="6"/>
  <c r="NCV94" i="6"/>
  <c r="NCW94" i="6"/>
  <c r="NCX94" i="6"/>
  <c r="NCY94" i="6"/>
  <c r="NCZ94" i="6"/>
  <c r="NDA94" i="6"/>
  <c r="NDB94" i="6"/>
  <c r="NDC94" i="6"/>
  <c r="NDD94" i="6"/>
  <c r="NDE94" i="6"/>
  <c r="NDF94" i="6"/>
  <c r="NDG94" i="6"/>
  <c r="NDH94" i="6"/>
  <c r="NDI94" i="6"/>
  <c r="NDJ94" i="6"/>
  <c r="NDK94" i="6"/>
  <c r="NDL94" i="6"/>
  <c r="NDM94" i="6"/>
  <c r="NDN94" i="6"/>
  <c r="NDO94" i="6"/>
  <c r="NDP94" i="6"/>
  <c r="NDQ94" i="6"/>
  <c r="NDR94" i="6"/>
  <c r="NDS94" i="6"/>
  <c r="NDT94" i="6"/>
  <c r="NDU94" i="6"/>
  <c r="NDV94" i="6"/>
  <c r="NDW94" i="6"/>
  <c r="NDX94" i="6"/>
  <c r="NDY94" i="6"/>
  <c r="NDZ94" i="6"/>
  <c r="NEA94" i="6"/>
  <c r="NEB94" i="6"/>
  <c r="NEC94" i="6"/>
  <c r="NED94" i="6"/>
  <c r="NEE94" i="6"/>
  <c r="NEF94" i="6"/>
  <c r="NEG94" i="6"/>
  <c r="NEH94" i="6"/>
  <c r="NEI94" i="6"/>
  <c r="NEJ94" i="6"/>
  <c r="NEK94" i="6"/>
  <c r="NEL94" i="6"/>
  <c r="NEM94" i="6"/>
  <c r="NEN94" i="6"/>
  <c r="NEO94" i="6"/>
  <c r="NEP94" i="6"/>
  <c r="NEQ94" i="6"/>
  <c r="NER94" i="6"/>
  <c r="NES94" i="6"/>
  <c r="NET94" i="6"/>
  <c r="NEU94" i="6"/>
  <c r="NEV94" i="6"/>
  <c r="NEW94" i="6"/>
  <c r="NEX94" i="6"/>
  <c r="NEY94" i="6"/>
  <c r="NEZ94" i="6"/>
  <c r="NFA94" i="6"/>
  <c r="NFB94" i="6"/>
  <c r="NFC94" i="6"/>
  <c r="NFD94" i="6"/>
  <c r="NFE94" i="6"/>
  <c r="NFF94" i="6"/>
  <c r="NFG94" i="6"/>
  <c r="NFH94" i="6"/>
  <c r="NFI94" i="6"/>
  <c r="NFJ94" i="6"/>
  <c r="NFK94" i="6"/>
  <c r="NFL94" i="6"/>
  <c r="NFM94" i="6"/>
  <c r="NFN94" i="6"/>
  <c r="NFO94" i="6"/>
  <c r="NFP94" i="6"/>
  <c r="NFQ94" i="6"/>
  <c r="NFR94" i="6"/>
  <c r="NFS94" i="6"/>
  <c r="NFT94" i="6"/>
  <c r="NFU94" i="6"/>
  <c r="NFV94" i="6"/>
  <c r="NFW94" i="6"/>
  <c r="NFX94" i="6"/>
  <c r="NFY94" i="6"/>
  <c r="NFZ94" i="6"/>
  <c r="NGA94" i="6"/>
  <c r="NGB94" i="6"/>
  <c r="NGC94" i="6"/>
  <c r="NGD94" i="6"/>
  <c r="NGE94" i="6"/>
  <c r="NGF94" i="6"/>
  <c r="NGG94" i="6"/>
  <c r="NGH94" i="6"/>
  <c r="NGI94" i="6"/>
  <c r="NGJ94" i="6"/>
  <c r="NGK94" i="6"/>
  <c r="NGL94" i="6"/>
  <c r="NGM94" i="6"/>
  <c r="NGN94" i="6"/>
  <c r="NGO94" i="6"/>
  <c r="NGP94" i="6"/>
  <c r="NGQ94" i="6"/>
  <c r="NGR94" i="6"/>
  <c r="NGS94" i="6"/>
  <c r="NGT94" i="6"/>
  <c r="NGU94" i="6"/>
  <c r="NGV94" i="6"/>
  <c r="NGW94" i="6"/>
  <c r="NGX94" i="6"/>
  <c r="NGY94" i="6"/>
  <c r="NGZ94" i="6"/>
  <c r="NHA94" i="6"/>
  <c r="NHB94" i="6"/>
  <c r="NHC94" i="6"/>
  <c r="NHD94" i="6"/>
  <c r="NHE94" i="6"/>
  <c r="NHF94" i="6"/>
  <c r="NHG94" i="6"/>
  <c r="NHH94" i="6"/>
  <c r="NHI94" i="6"/>
  <c r="NHJ94" i="6"/>
  <c r="NHK94" i="6"/>
  <c r="NHL94" i="6"/>
  <c r="NHM94" i="6"/>
  <c r="NHN94" i="6"/>
  <c r="NHO94" i="6"/>
  <c r="NHP94" i="6"/>
  <c r="NHQ94" i="6"/>
  <c r="NHR94" i="6"/>
  <c r="NHS94" i="6"/>
  <c r="NHT94" i="6"/>
  <c r="NHU94" i="6"/>
  <c r="NHV94" i="6"/>
  <c r="NHW94" i="6"/>
  <c r="NHX94" i="6"/>
  <c r="NHY94" i="6"/>
  <c r="NHZ94" i="6"/>
  <c r="NIA94" i="6"/>
  <c r="NIB94" i="6"/>
  <c r="NIC94" i="6"/>
  <c r="NID94" i="6"/>
  <c r="NIE94" i="6"/>
  <c r="NIF94" i="6"/>
  <c r="NIG94" i="6"/>
  <c r="NIH94" i="6"/>
  <c r="NII94" i="6"/>
  <c r="NIJ94" i="6"/>
  <c r="NIK94" i="6"/>
  <c r="NIL94" i="6"/>
  <c r="NIM94" i="6"/>
  <c r="NIN94" i="6"/>
  <c r="NIO94" i="6"/>
  <c r="NIP94" i="6"/>
  <c r="NIQ94" i="6"/>
  <c r="NIR94" i="6"/>
  <c r="NIS94" i="6"/>
  <c r="NIT94" i="6"/>
  <c r="NIU94" i="6"/>
  <c r="NIV94" i="6"/>
  <c r="NIW94" i="6"/>
  <c r="NIX94" i="6"/>
  <c r="NIY94" i="6"/>
  <c r="NIZ94" i="6"/>
  <c r="NJA94" i="6"/>
  <c r="NJB94" i="6"/>
  <c r="NJC94" i="6"/>
  <c r="NJD94" i="6"/>
  <c r="NJE94" i="6"/>
  <c r="NJF94" i="6"/>
  <c r="NJG94" i="6"/>
  <c r="NJH94" i="6"/>
  <c r="NJI94" i="6"/>
  <c r="NJJ94" i="6"/>
  <c r="NJK94" i="6"/>
  <c r="NJL94" i="6"/>
  <c r="NJM94" i="6"/>
  <c r="NJN94" i="6"/>
  <c r="NJO94" i="6"/>
  <c r="NJP94" i="6"/>
  <c r="NJQ94" i="6"/>
  <c r="NJR94" i="6"/>
  <c r="NJS94" i="6"/>
  <c r="NJT94" i="6"/>
  <c r="NJU94" i="6"/>
  <c r="NJV94" i="6"/>
  <c r="NJW94" i="6"/>
  <c r="NJX94" i="6"/>
  <c r="NJY94" i="6"/>
  <c r="NJZ94" i="6"/>
  <c r="NKA94" i="6"/>
  <c r="NKB94" i="6"/>
  <c r="NKC94" i="6"/>
  <c r="NKD94" i="6"/>
  <c r="NKE94" i="6"/>
  <c r="NKF94" i="6"/>
  <c r="NKG94" i="6"/>
  <c r="NKH94" i="6"/>
  <c r="NKI94" i="6"/>
  <c r="NKJ94" i="6"/>
  <c r="NKK94" i="6"/>
  <c r="NKL94" i="6"/>
  <c r="NKM94" i="6"/>
  <c r="NKN94" i="6"/>
  <c r="NKO94" i="6"/>
  <c r="NKP94" i="6"/>
  <c r="NKQ94" i="6"/>
  <c r="NKR94" i="6"/>
  <c r="NKS94" i="6"/>
  <c r="NKT94" i="6"/>
  <c r="NKU94" i="6"/>
  <c r="NKV94" i="6"/>
  <c r="NKW94" i="6"/>
  <c r="NKX94" i="6"/>
  <c r="NKY94" i="6"/>
  <c r="NKZ94" i="6"/>
  <c r="NLA94" i="6"/>
  <c r="NLB94" i="6"/>
  <c r="NLC94" i="6"/>
  <c r="NLD94" i="6"/>
  <c r="NLE94" i="6"/>
  <c r="NLF94" i="6"/>
  <c r="NLG94" i="6"/>
  <c r="NLH94" i="6"/>
  <c r="NLI94" i="6"/>
  <c r="NLJ94" i="6"/>
  <c r="NLK94" i="6"/>
  <c r="NLL94" i="6"/>
  <c r="NLM94" i="6"/>
  <c r="NLN94" i="6"/>
  <c r="NLO94" i="6"/>
  <c r="NLP94" i="6"/>
  <c r="NLQ94" i="6"/>
  <c r="NLR94" i="6"/>
  <c r="NLS94" i="6"/>
  <c r="NLT94" i="6"/>
  <c r="NLU94" i="6"/>
  <c r="NLV94" i="6"/>
  <c r="NLW94" i="6"/>
  <c r="NLX94" i="6"/>
  <c r="NLY94" i="6"/>
  <c r="NLZ94" i="6"/>
  <c r="NMA94" i="6"/>
  <c r="NMB94" i="6"/>
  <c r="NMC94" i="6"/>
  <c r="NMD94" i="6"/>
  <c r="NME94" i="6"/>
  <c r="NMF94" i="6"/>
  <c r="NMG94" i="6"/>
  <c r="NMH94" i="6"/>
  <c r="NMI94" i="6"/>
  <c r="NMJ94" i="6"/>
  <c r="NMK94" i="6"/>
  <c r="NML94" i="6"/>
  <c r="NMM94" i="6"/>
  <c r="NMN94" i="6"/>
  <c r="NMO94" i="6"/>
  <c r="NMP94" i="6"/>
  <c r="NMQ94" i="6"/>
  <c r="NMR94" i="6"/>
  <c r="NMS94" i="6"/>
  <c r="NMT94" i="6"/>
  <c r="NMU94" i="6"/>
  <c r="NMV94" i="6"/>
  <c r="NMW94" i="6"/>
  <c r="NMX94" i="6"/>
  <c r="NMY94" i="6"/>
  <c r="NMZ94" i="6"/>
  <c r="NNA94" i="6"/>
  <c r="NNB94" i="6"/>
  <c r="NNC94" i="6"/>
  <c r="NND94" i="6"/>
  <c r="NNE94" i="6"/>
  <c r="NNF94" i="6"/>
  <c r="NNG94" i="6"/>
  <c r="NNH94" i="6"/>
  <c r="NNI94" i="6"/>
  <c r="NNJ94" i="6"/>
  <c r="NNK94" i="6"/>
  <c r="NNL94" i="6"/>
  <c r="NNM94" i="6"/>
  <c r="NNN94" i="6"/>
  <c r="NNO94" i="6"/>
  <c r="NNP94" i="6"/>
  <c r="NNQ94" i="6"/>
  <c r="NNR94" i="6"/>
  <c r="NNS94" i="6"/>
  <c r="NNT94" i="6"/>
  <c r="NNU94" i="6"/>
  <c r="NNV94" i="6"/>
  <c r="NNW94" i="6"/>
  <c r="NNX94" i="6"/>
  <c r="NNY94" i="6"/>
  <c r="NNZ94" i="6"/>
  <c r="NOA94" i="6"/>
  <c r="NOB94" i="6"/>
  <c r="NOC94" i="6"/>
  <c r="NOD94" i="6"/>
  <c r="NOE94" i="6"/>
  <c r="NOF94" i="6"/>
  <c r="NOG94" i="6"/>
  <c r="NOH94" i="6"/>
  <c r="NOI94" i="6"/>
  <c r="NOJ94" i="6"/>
  <c r="NOK94" i="6"/>
  <c r="NOL94" i="6"/>
  <c r="NOM94" i="6"/>
  <c r="NON94" i="6"/>
  <c r="NOO94" i="6"/>
  <c r="NOP94" i="6"/>
  <c r="NOQ94" i="6"/>
  <c r="NOR94" i="6"/>
  <c r="NOS94" i="6"/>
  <c r="NOT94" i="6"/>
  <c r="NOU94" i="6"/>
  <c r="NOV94" i="6"/>
  <c r="NOW94" i="6"/>
  <c r="NOX94" i="6"/>
  <c r="NOY94" i="6"/>
  <c r="NOZ94" i="6"/>
  <c r="NPA94" i="6"/>
  <c r="NPB94" i="6"/>
  <c r="NPC94" i="6"/>
  <c r="NPD94" i="6"/>
  <c r="NPE94" i="6"/>
  <c r="NPF94" i="6"/>
  <c r="NPG94" i="6"/>
  <c r="NPH94" i="6"/>
  <c r="NPI94" i="6"/>
  <c r="NPJ94" i="6"/>
  <c r="NPK94" i="6"/>
  <c r="NPL94" i="6"/>
  <c r="NPM94" i="6"/>
  <c r="NPN94" i="6"/>
  <c r="NPO94" i="6"/>
  <c r="NPP94" i="6"/>
  <c r="NPQ94" i="6"/>
  <c r="NPR94" i="6"/>
  <c r="NPS94" i="6"/>
  <c r="NPT94" i="6"/>
  <c r="NPU94" i="6"/>
  <c r="NPV94" i="6"/>
  <c r="NPW94" i="6"/>
  <c r="NPX94" i="6"/>
  <c r="NPY94" i="6"/>
  <c r="NPZ94" i="6"/>
  <c r="NQA94" i="6"/>
  <c r="NQB94" i="6"/>
  <c r="NQC94" i="6"/>
  <c r="NQD94" i="6"/>
  <c r="NQE94" i="6"/>
  <c r="NQF94" i="6"/>
  <c r="NQG94" i="6"/>
  <c r="NQH94" i="6"/>
  <c r="NQI94" i="6"/>
  <c r="NQJ94" i="6"/>
  <c r="NQK94" i="6"/>
  <c r="NQL94" i="6"/>
  <c r="NQM94" i="6"/>
  <c r="NQN94" i="6"/>
  <c r="NQO94" i="6"/>
  <c r="NQP94" i="6"/>
  <c r="NQQ94" i="6"/>
  <c r="NQR94" i="6"/>
  <c r="NQS94" i="6"/>
  <c r="NQT94" i="6"/>
  <c r="NQU94" i="6"/>
  <c r="NQV94" i="6"/>
  <c r="NQW94" i="6"/>
  <c r="NQX94" i="6"/>
  <c r="NQY94" i="6"/>
  <c r="NQZ94" i="6"/>
  <c r="NRA94" i="6"/>
  <c r="NRB94" i="6"/>
  <c r="NRC94" i="6"/>
  <c r="NRD94" i="6"/>
  <c r="NRE94" i="6"/>
  <c r="NRF94" i="6"/>
  <c r="NRG94" i="6"/>
  <c r="NRH94" i="6"/>
  <c r="NRI94" i="6"/>
  <c r="NRJ94" i="6"/>
  <c r="NRK94" i="6"/>
  <c r="NRL94" i="6"/>
  <c r="NRM94" i="6"/>
  <c r="NRN94" i="6"/>
  <c r="NRO94" i="6"/>
  <c r="NRP94" i="6"/>
  <c r="NRQ94" i="6"/>
  <c r="NRR94" i="6"/>
  <c r="NRS94" i="6"/>
  <c r="NRT94" i="6"/>
  <c r="NRU94" i="6"/>
  <c r="NRV94" i="6"/>
  <c r="NRW94" i="6"/>
  <c r="NRX94" i="6"/>
  <c r="NRY94" i="6"/>
  <c r="NRZ94" i="6"/>
  <c r="NSA94" i="6"/>
  <c r="NSB94" i="6"/>
  <c r="NSC94" i="6"/>
  <c r="NSD94" i="6"/>
  <c r="NSE94" i="6"/>
  <c r="NSF94" i="6"/>
  <c r="NSG94" i="6"/>
  <c r="NSH94" i="6"/>
  <c r="NSI94" i="6"/>
  <c r="NSJ94" i="6"/>
  <c r="NSK94" i="6"/>
  <c r="NSL94" i="6"/>
  <c r="NSM94" i="6"/>
  <c r="NSN94" i="6"/>
  <c r="NSO94" i="6"/>
  <c r="NSP94" i="6"/>
  <c r="NSQ94" i="6"/>
  <c r="NSR94" i="6"/>
  <c r="NSS94" i="6"/>
  <c r="NST94" i="6"/>
  <c r="NSU94" i="6"/>
  <c r="NSV94" i="6"/>
  <c r="NSW94" i="6"/>
  <c r="NSX94" i="6"/>
  <c r="NSY94" i="6"/>
  <c r="NSZ94" i="6"/>
  <c r="NTA94" i="6"/>
  <c r="NTB94" i="6"/>
  <c r="NTC94" i="6"/>
  <c r="NTD94" i="6"/>
  <c r="NTE94" i="6"/>
  <c r="NTF94" i="6"/>
  <c r="NTG94" i="6"/>
  <c r="NTH94" i="6"/>
  <c r="NTI94" i="6"/>
  <c r="NTJ94" i="6"/>
  <c r="NTK94" i="6"/>
  <c r="NTL94" i="6"/>
  <c r="NTM94" i="6"/>
  <c r="NTN94" i="6"/>
  <c r="NTO94" i="6"/>
  <c r="NTP94" i="6"/>
  <c r="NTQ94" i="6"/>
  <c r="NTR94" i="6"/>
  <c r="NTS94" i="6"/>
  <c r="NTT94" i="6"/>
  <c r="NTU94" i="6"/>
  <c r="NTV94" i="6"/>
  <c r="NTW94" i="6"/>
  <c r="NTX94" i="6"/>
  <c r="NTY94" i="6"/>
  <c r="NTZ94" i="6"/>
  <c r="NUA94" i="6"/>
  <c r="NUB94" i="6"/>
  <c r="NUC94" i="6"/>
  <c r="NUD94" i="6"/>
  <c r="NUE94" i="6"/>
  <c r="NUF94" i="6"/>
  <c r="NUG94" i="6"/>
  <c r="NUH94" i="6"/>
  <c r="NUI94" i="6"/>
  <c r="NUJ94" i="6"/>
  <c r="NUK94" i="6"/>
  <c r="NUL94" i="6"/>
  <c r="NUM94" i="6"/>
  <c r="NUN94" i="6"/>
  <c r="NUO94" i="6"/>
  <c r="NUP94" i="6"/>
  <c r="NUQ94" i="6"/>
  <c r="NUR94" i="6"/>
  <c r="NUS94" i="6"/>
  <c r="NUT94" i="6"/>
  <c r="NUU94" i="6"/>
  <c r="NUV94" i="6"/>
  <c r="NUW94" i="6"/>
  <c r="NUX94" i="6"/>
  <c r="NUY94" i="6"/>
  <c r="NUZ94" i="6"/>
  <c r="NVA94" i="6"/>
  <c r="NVB94" i="6"/>
  <c r="NVC94" i="6"/>
  <c r="NVD94" i="6"/>
  <c r="NVE94" i="6"/>
  <c r="NVF94" i="6"/>
  <c r="NVG94" i="6"/>
  <c r="NVH94" i="6"/>
  <c r="NVI94" i="6"/>
  <c r="NVJ94" i="6"/>
  <c r="NVK94" i="6"/>
  <c r="NVL94" i="6"/>
  <c r="NVM94" i="6"/>
  <c r="NVN94" i="6"/>
  <c r="NVO94" i="6"/>
  <c r="NVP94" i="6"/>
  <c r="NVQ94" i="6"/>
  <c r="NVR94" i="6"/>
  <c r="NVS94" i="6"/>
  <c r="NVT94" i="6"/>
  <c r="NVU94" i="6"/>
  <c r="NVV94" i="6"/>
  <c r="NVW94" i="6"/>
  <c r="NVX94" i="6"/>
  <c r="NVY94" i="6"/>
  <c r="NVZ94" i="6"/>
  <c r="NWA94" i="6"/>
  <c r="NWB94" i="6"/>
  <c r="NWC94" i="6"/>
  <c r="NWD94" i="6"/>
  <c r="NWE94" i="6"/>
  <c r="NWF94" i="6"/>
  <c r="NWG94" i="6"/>
  <c r="NWH94" i="6"/>
  <c r="NWI94" i="6"/>
  <c r="NWJ94" i="6"/>
  <c r="NWK94" i="6"/>
  <c r="NWL94" i="6"/>
  <c r="NWM94" i="6"/>
  <c r="NWN94" i="6"/>
  <c r="NWO94" i="6"/>
  <c r="NWP94" i="6"/>
  <c r="NWQ94" i="6"/>
  <c r="NWR94" i="6"/>
  <c r="NWS94" i="6"/>
  <c r="NWT94" i="6"/>
  <c r="NWU94" i="6"/>
  <c r="NWV94" i="6"/>
  <c r="NWW94" i="6"/>
  <c r="NWX94" i="6"/>
  <c r="NWY94" i="6"/>
  <c r="NWZ94" i="6"/>
  <c r="NXA94" i="6"/>
  <c r="NXB94" i="6"/>
  <c r="NXC94" i="6"/>
  <c r="NXD94" i="6"/>
  <c r="NXE94" i="6"/>
  <c r="NXF94" i="6"/>
  <c r="NXG94" i="6"/>
  <c r="NXH94" i="6"/>
  <c r="NXI94" i="6"/>
  <c r="NXJ94" i="6"/>
  <c r="NXK94" i="6"/>
  <c r="NXL94" i="6"/>
  <c r="NXM94" i="6"/>
  <c r="NXN94" i="6"/>
  <c r="NXO94" i="6"/>
  <c r="NXP94" i="6"/>
  <c r="NXQ94" i="6"/>
  <c r="NXR94" i="6"/>
  <c r="NXS94" i="6"/>
  <c r="NXT94" i="6"/>
  <c r="NXU94" i="6"/>
  <c r="NXV94" i="6"/>
  <c r="NXW94" i="6"/>
  <c r="NXX94" i="6"/>
  <c r="NXY94" i="6"/>
  <c r="NXZ94" i="6"/>
  <c r="NYA94" i="6"/>
  <c r="NYB94" i="6"/>
  <c r="NYC94" i="6"/>
  <c r="NYD94" i="6"/>
  <c r="NYE94" i="6"/>
  <c r="NYF94" i="6"/>
  <c r="NYG94" i="6"/>
  <c r="NYH94" i="6"/>
  <c r="NYI94" i="6"/>
  <c r="NYJ94" i="6"/>
  <c r="NYK94" i="6"/>
  <c r="NYL94" i="6"/>
  <c r="NYM94" i="6"/>
  <c r="NYN94" i="6"/>
  <c r="NYO94" i="6"/>
  <c r="NYP94" i="6"/>
  <c r="NYQ94" i="6"/>
  <c r="NYR94" i="6"/>
  <c r="NYS94" i="6"/>
  <c r="NYT94" i="6"/>
  <c r="NYU94" i="6"/>
  <c r="NYV94" i="6"/>
  <c r="NYW94" i="6"/>
  <c r="NYX94" i="6"/>
  <c r="NYY94" i="6"/>
  <c r="NYZ94" i="6"/>
  <c r="NZA94" i="6"/>
  <c r="NZB94" i="6"/>
  <c r="NZC94" i="6"/>
  <c r="NZD94" i="6"/>
  <c r="NZE94" i="6"/>
  <c r="NZF94" i="6"/>
  <c r="NZG94" i="6"/>
  <c r="NZH94" i="6"/>
  <c r="NZI94" i="6"/>
  <c r="NZJ94" i="6"/>
  <c r="NZK94" i="6"/>
  <c r="NZL94" i="6"/>
  <c r="NZM94" i="6"/>
  <c r="NZN94" i="6"/>
  <c r="NZO94" i="6"/>
  <c r="NZP94" i="6"/>
  <c r="NZQ94" i="6"/>
  <c r="NZR94" i="6"/>
  <c r="NZS94" i="6"/>
  <c r="NZT94" i="6"/>
  <c r="NZU94" i="6"/>
  <c r="NZV94" i="6"/>
  <c r="NZW94" i="6"/>
  <c r="NZX94" i="6"/>
  <c r="NZY94" i="6"/>
  <c r="NZZ94" i="6"/>
  <c r="OAA94" i="6"/>
  <c r="OAB94" i="6"/>
  <c r="OAC94" i="6"/>
  <c r="OAD94" i="6"/>
  <c r="OAE94" i="6"/>
  <c r="OAF94" i="6"/>
  <c r="OAG94" i="6"/>
  <c r="OAH94" i="6"/>
  <c r="OAI94" i="6"/>
  <c r="OAJ94" i="6"/>
  <c r="OAK94" i="6"/>
  <c r="OAL94" i="6"/>
  <c r="OAM94" i="6"/>
  <c r="OAN94" i="6"/>
  <c r="OAO94" i="6"/>
  <c r="OAP94" i="6"/>
  <c r="OAQ94" i="6"/>
  <c r="OAR94" i="6"/>
  <c r="OAS94" i="6"/>
  <c r="OAT94" i="6"/>
  <c r="OAU94" i="6"/>
  <c r="OAV94" i="6"/>
  <c r="OAW94" i="6"/>
  <c r="OAX94" i="6"/>
  <c r="OAY94" i="6"/>
  <c r="OAZ94" i="6"/>
  <c r="OBA94" i="6"/>
  <c r="OBB94" i="6"/>
  <c r="OBC94" i="6"/>
  <c r="OBD94" i="6"/>
  <c r="OBE94" i="6"/>
  <c r="OBF94" i="6"/>
  <c r="OBG94" i="6"/>
  <c r="OBH94" i="6"/>
  <c r="OBI94" i="6"/>
  <c r="OBJ94" i="6"/>
  <c r="OBK94" i="6"/>
  <c r="OBL94" i="6"/>
  <c r="OBM94" i="6"/>
  <c r="OBN94" i="6"/>
  <c r="OBO94" i="6"/>
  <c r="OBP94" i="6"/>
  <c r="OBQ94" i="6"/>
  <c r="OBR94" i="6"/>
  <c r="OBS94" i="6"/>
  <c r="OBT94" i="6"/>
  <c r="OBU94" i="6"/>
  <c r="OBV94" i="6"/>
  <c r="OBW94" i="6"/>
  <c r="OBX94" i="6"/>
  <c r="OBY94" i="6"/>
  <c r="OBZ94" i="6"/>
  <c r="OCA94" i="6"/>
  <c r="OCB94" i="6"/>
  <c r="OCC94" i="6"/>
  <c r="OCD94" i="6"/>
  <c r="OCE94" i="6"/>
  <c r="OCF94" i="6"/>
  <c r="OCG94" i="6"/>
  <c r="OCH94" i="6"/>
  <c r="OCI94" i="6"/>
  <c r="OCJ94" i="6"/>
  <c r="OCK94" i="6"/>
  <c r="OCL94" i="6"/>
  <c r="OCM94" i="6"/>
  <c r="OCN94" i="6"/>
  <c r="OCO94" i="6"/>
  <c r="OCP94" i="6"/>
  <c r="OCQ94" i="6"/>
  <c r="OCR94" i="6"/>
  <c r="OCS94" i="6"/>
  <c r="OCT94" i="6"/>
  <c r="OCU94" i="6"/>
  <c r="OCV94" i="6"/>
  <c r="OCW94" i="6"/>
  <c r="OCX94" i="6"/>
  <c r="OCY94" i="6"/>
  <c r="OCZ94" i="6"/>
  <c r="ODA94" i="6"/>
  <c r="ODB94" i="6"/>
  <c r="ODC94" i="6"/>
  <c r="ODD94" i="6"/>
  <c r="ODE94" i="6"/>
  <c r="ODF94" i="6"/>
  <c r="ODG94" i="6"/>
  <c r="ODH94" i="6"/>
  <c r="ODI94" i="6"/>
  <c r="ODJ94" i="6"/>
  <c r="ODK94" i="6"/>
  <c r="ODL94" i="6"/>
  <c r="ODM94" i="6"/>
  <c r="ODN94" i="6"/>
  <c r="ODO94" i="6"/>
  <c r="ODP94" i="6"/>
  <c r="ODQ94" i="6"/>
  <c r="ODR94" i="6"/>
  <c r="ODS94" i="6"/>
  <c r="ODT94" i="6"/>
  <c r="ODU94" i="6"/>
  <c r="ODV94" i="6"/>
  <c r="ODW94" i="6"/>
  <c r="ODX94" i="6"/>
  <c r="ODY94" i="6"/>
  <c r="ODZ94" i="6"/>
  <c r="OEA94" i="6"/>
  <c r="OEB94" i="6"/>
  <c r="OEC94" i="6"/>
  <c r="OED94" i="6"/>
  <c r="OEE94" i="6"/>
  <c r="OEF94" i="6"/>
  <c r="OEG94" i="6"/>
  <c r="OEH94" i="6"/>
  <c r="OEI94" i="6"/>
  <c r="OEJ94" i="6"/>
  <c r="OEK94" i="6"/>
  <c r="OEL94" i="6"/>
  <c r="OEM94" i="6"/>
  <c r="OEN94" i="6"/>
  <c r="OEO94" i="6"/>
  <c r="OEP94" i="6"/>
  <c r="OEQ94" i="6"/>
  <c r="OER94" i="6"/>
  <c r="OES94" i="6"/>
  <c r="OET94" i="6"/>
  <c r="OEU94" i="6"/>
  <c r="OEV94" i="6"/>
  <c r="OEW94" i="6"/>
  <c r="OEX94" i="6"/>
  <c r="OEY94" i="6"/>
  <c r="OEZ94" i="6"/>
  <c r="OFA94" i="6"/>
  <c r="OFB94" i="6"/>
  <c r="OFC94" i="6"/>
  <c r="OFD94" i="6"/>
  <c r="OFE94" i="6"/>
  <c r="OFF94" i="6"/>
  <c r="OFG94" i="6"/>
  <c r="OFH94" i="6"/>
  <c r="OFI94" i="6"/>
  <c r="OFJ94" i="6"/>
  <c r="OFK94" i="6"/>
  <c r="OFL94" i="6"/>
  <c r="OFM94" i="6"/>
  <c r="OFN94" i="6"/>
  <c r="OFO94" i="6"/>
  <c r="OFP94" i="6"/>
  <c r="OFQ94" i="6"/>
  <c r="OFR94" i="6"/>
  <c r="OFS94" i="6"/>
  <c r="OFT94" i="6"/>
  <c r="OFU94" i="6"/>
  <c r="OFV94" i="6"/>
  <c r="OFW94" i="6"/>
  <c r="OFX94" i="6"/>
  <c r="OFY94" i="6"/>
  <c r="OFZ94" i="6"/>
  <c r="OGA94" i="6"/>
  <c r="OGB94" i="6"/>
  <c r="OGC94" i="6"/>
  <c r="OGD94" i="6"/>
  <c r="OGE94" i="6"/>
  <c r="OGF94" i="6"/>
  <c r="OGG94" i="6"/>
  <c r="OGH94" i="6"/>
  <c r="OGI94" i="6"/>
  <c r="OGJ94" i="6"/>
  <c r="OGK94" i="6"/>
  <c r="OGL94" i="6"/>
  <c r="OGM94" i="6"/>
  <c r="OGN94" i="6"/>
  <c r="OGO94" i="6"/>
  <c r="OGP94" i="6"/>
  <c r="OGQ94" i="6"/>
  <c r="OGR94" i="6"/>
  <c r="OGS94" i="6"/>
  <c r="OGT94" i="6"/>
  <c r="OGU94" i="6"/>
  <c r="OGV94" i="6"/>
  <c r="OGW94" i="6"/>
  <c r="OGX94" i="6"/>
  <c r="OGY94" i="6"/>
  <c r="OGZ94" i="6"/>
  <c r="OHA94" i="6"/>
  <c r="OHB94" i="6"/>
  <c r="OHC94" i="6"/>
  <c r="OHD94" i="6"/>
  <c r="OHE94" i="6"/>
  <c r="OHF94" i="6"/>
  <c r="OHG94" i="6"/>
  <c r="OHH94" i="6"/>
  <c r="OHI94" i="6"/>
  <c r="OHJ94" i="6"/>
  <c r="OHK94" i="6"/>
  <c r="OHL94" i="6"/>
  <c r="OHM94" i="6"/>
  <c r="OHN94" i="6"/>
  <c r="OHO94" i="6"/>
  <c r="OHP94" i="6"/>
  <c r="OHQ94" i="6"/>
  <c r="OHR94" i="6"/>
  <c r="OHS94" i="6"/>
  <c r="OHT94" i="6"/>
  <c r="OHU94" i="6"/>
  <c r="OHV94" i="6"/>
  <c r="OHW94" i="6"/>
  <c r="OHX94" i="6"/>
  <c r="OHY94" i="6"/>
  <c r="OHZ94" i="6"/>
  <c r="OIA94" i="6"/>
  <c r="OIB94" i="6"/>
  <c r="OIC94" i="6"/>
  <c r="OID94" i="6"/>
  <c r="OIE94" i="6"/>
  <c r="OIF94" i="6"/>
  <c r="OIG94" i="6"/>
  <c r="OIH94" i="6"/>
  <c r="OII94" i="6"/>
  <c r="OIJ94" i="6"/>
  <c r="OIK94" i="6"/>
  <c r="OIL94" i="6"/>
  <c r="OIM94" i="6"/>
  <c r="OIN94" i="6"/>
  <c r="OIO94" i="6"/>
  <c r="OIP94" i="6"/>
  <c r="OIQ94" i="6"/>
  <c r="OIR94" i="6"/>
  <c r="OIS94" i="6"/>
  <c r="OIT94" i="6"/>
  <c r="OIU94" i="6"/>
  <c r="OIV94" i="6"/>
  <c r="OIW94" i="6"/>
  <c r="OIX94" i="6"/>
  <c r="OIY94" i="6"/>
  <c r="OIZ94" i="6"/>
  <c r="OJA94" i="6"/>
  <c r="OJB94" i="6"/>
  <c r="OJC94" i="6"/>
  <c r="OJD94" i="6"/>
  <c r="OJE94" i="6"/>
  <c r="OJF94" i="6"/>
  <c r="OJG94" i="6"/>
  <c r="OJH94" i="6"/>
  <c r="OJI94" i="6"/>
  <c r="OJJ94" i="6"/>
  <c r="OJK94" i="6"/>
  <c r="OJL94" i="6"/>
  <c r="OJM94" i="6"/>
  <c r="OJN94" i="6"/>
  <c r="OJO94" i="6"/>
  <c r="OJP94" i="6"/>
  <c r="OJQ94" i="6"/>
  <c r="OJR94" i="6"/>
  <c r="OJS94" i="6"/>
  <c r="OJT94" i="6"/>
  <c r="OJU94" i="6"/>
  <c r="OJV94" i="6"/>
  <c r="OJW94" i="6"/>
  <c r="OJX94" i="6"/>
  <c r="OJY94" i="6"/>
  <c r="OJZ94" i="6"/>
  <c r="OKA94" i="6"/>
  <c r="OKB94" i="6"/>
  <c r="OKC94" i="6"/>
  <c r="OKD94" i="6"/>
  <c r="OKE94" i="6"/>
  <c r="OKF94" i="6"/>
  <c r="OKG94" i="6"/>
  <c r="OKH94" i="6"/>
  <c r="OKI94" i="6"/>
  <c r="OKJ94" i="6"/>
  <c r="OKK94" i="6"/>
  <c r="OKL94" i="6"/>
  <c r="OKM94" i="6"/>
  <c r="OKN94" i="6"/>
  <c r="OKO94" i="6"/>
  <c r="OKP94" i="6"/>
  <c r="OKQ94" i="6"/>
  <c r="OKR94" i="6"/>
  <c r="OKS94" i="6"/>
  <c r="OKT94" i="6"/>
  <c r="OKU94" i="6"/>
  <c r="OKV94" i="6"/>
  <c r="OKW94" i="6"/>
  <c r="OKX94" i="6"/>
  <c r="OKY94" i="6"/>
  <c r="OKZ94" i="6"/>
  <c r="OLA94" i="6"/>
  <c r="OLB94" i="6"/>
  <c r="OLC94" i="6"/>
  <c r="OLD94" i="6"/>
  <c r="OLE94" i="6"/>
  <c r="OLF94" i="6"/>
  <c r="OLG94" i="6"/>
  <c r="OLH94" i="6"/>
  <c r="OLI94" i="6"/>
  <c r="OLJ94" i="6"/>
  <c r="OLK94" i="6"/>
  <c r="OLL94" i="6"/>
  <c r="OLM94" i="6"/>
  <c r="OLN94" i="6"/>
  <c r="OLO94" i="6"/>
  <c r="OLP94" i="6"/>
  <c r="OLQ94" i="6"/>
  <c r="OLR94" i="6"/>
  <c r="OLS94" i="6"/>
  <c r="OLT94" i="6"/>
  <c r="OLU94" i="6"/>
  <c r="OLV94" i="6"/>
  <c r="OLW94" i="6"/>
  <c r="OLX94" i="6"/>
  <c r="OLY94" i="6"/>
  <c r="OLZ94" i="6"/>
  <c r="OMA94" i="6"/>
  <c r="OMB94" i="6"/>
  <c r="OMC94" i="6"/>
  <c r="OMD94" i="6"/>
  <c r="OME94" i="6"/>
  <c r="OMF94" i="6"/>
  <c r="OMG94" i="6"/>
  <c r="OMH94" i="6"/>
  <c r="OMI94" i="6"/>
  <c r="OMJ94" i="6"/>
  <c r="OMK94" i="6"/>
  <c r="OML94" i="6"/>
  <c r="OMM94" i="6"/>
  <c r="OMN94" i="6"/>
  <c r="OMO94" i="6"/>
  <c r="OMP94" i="6"/>
  <c r="OMQ94" i="6"/>
  <c r="OMR94" i="6"/>
  <c r="OMS94" i="6"/>
  <c r="OMT94" i="6"/>
  <c r="OMU94" i="6"/>
  <c r="OMV94" i="6"/>
  <c r="OMW94" i="6"/>
  <c r="OMX94" i="6"/>
  <c r="OMY94" i="6"/>
  <c r="OMZ94" i="6"/>
  <c r="ONA94" i="6"/>
  <c r="ONB94" i="6"/>
  <c r="ONC94" i="6"/>
  <c r="OND94" i="6"/>
  <c r="ONE94" i="6"/>
  <c r="ONF94" i="6"/>
  <c r="ONG94" i="6"/>
  <c r="ONH94" i="6"/>
  <c r="ONI94" i="6"/>
  <c r="ONJ94" i="6"/>
  <c r="ONK94" i="6"/>
  <c r="ONL94" i="6"/>
  <c r="ONM94" i="6"/>
  <c r="ONN94" i="6"/>
  <c r="ONO94" i="6"/>
  <c r="ONP94" i="6"/>
  <c r="ONQ94" i="6"/>
  <c r="ONR94" i="6"/>
  <c r="ONS94" i="6"/>
  <c r="ONT94" i="6"/>
  <c r="ONU94" i="6"/>
  <c r="ONV94" i="6"/>
  <c r="ONW94" i="6"/>
  <c r="ONX94" i="6"/>
  <c r="ONY94" i="6"/>
  <c r="ONZ94" i="6"/>
  <c r="OOA94" i="6"/>
  <c r="OOB94" i="6"/>
  <c r="OOC94" i="6"/>
  <c r="OOD94" i="6"/>
  <c r="OOE94" i="6"/>
  <c r="OOF94" i="6"/>
  <c r="OOG94" i="6"/>
  <c r="OOH94" i="6"/>
  <c r="OOI94" i="6"/>
  <c r="OOJ94" i="6"/>
  <c r="OOK94" i="6"/>
  <c r="OOL94" i="6"/>
  <c r="OOM94" i="6"/>
  <c r="OON94" i="6"/>
  <c r="OOO94" i="6"/>
  <c r="OOP94" i="6"/>
  <c r="OOQ94" i="6"/>
  <c r="OOR94" i="6"/>
  <c r="OOS94" i="6"/>
  <c r="OOT94" i="6"/>
  <c r="OOU94" i="6"/>
  <c r="OOV94" i="6"/>
  <c r="OOW94" i="6"/>
  <c r="OOX94" i="6"/>
  <c r="OOY94" i="6"/>
  <c r="OOZ94" i="6"/>
  <c r="OPA94" i="6"/>
  <c r="OPB94" i="6"/>
  <c r="OPC94" i="6"/>
  <c r="OPD94" i="6"/>
  <c r="OPE94" i="6"/>
  <c r="OPF94" i="6"/>
  <c r="OPG94" i="6"/>
  <c r="OPH94" i="6"/>
  <c r="OPI94" i="6"/>
  <c r="OPJ94" i="6"/>
  <c r="OPK94" i="6"/>
  <c r="OPL94" i="6"/>
  <c r="OPM94" i="6"/>
  <c r="OPN94" i="6"/>
  <c r="OPO94" i="6"/>
  <c r="OPP94" i="6"/>
  <c r="OPQ94" i="6"/>
  <c r="OPR94" i="6"/>
  <c r="OPS94" i="6"/>
  <c r="OPT94" i="6"/>
  <c r="OPU94" i="6"/>
  <c r="OPV94" i="6"/>
  <c r="OPW94" i="6"/>
  <c r="OPX94" i="6"/>
  <c r="OPY94" i="6"/>
  <c r="OPZ94" i="6"/>
  <c r="OQA94" i="6"/>
  <c r="OQB94" i="6"/>
  <c r="OQC94" i="6"/>
  <c r="OQD94" i="6"/>
  <c r="OQE94" i="6"/>
  <c r="OQF94" i="6"/>
  <c r="OQG94" i="6"/>
  <c r="OQH94" i="6"/>
  <c r="OQI94" i="6"/>
  <c r="OQJ94" i="6"/>
  <c r="OQK94" i="6"/>
  <c r="OQL94" i="6"/>
  <c r="OQM94" i="6"/>
  <c r="OQN94" i="6"/>
  <c r="OQO94" i="6"/>
  <c r="OQP94" i="6"/>
  <c r="OQQ94" i="6"/>
  <c r="OQR94" i="6"/>
  <c r="OQS94" i="6"/>
  <c r="OQT94" i="6"/>
  <c r="OQU94" i="6"/>
  <c r="OQV94" i="6"/>
  <c r="OQW94" i="6"/>
  <c r="OQX94" i="6"/>
  <c r="OQY94" i="6"/>
  <c r="OQZ94" i="6"/>
  <c r="ORA94" i="6"/>
  <c r="ORB94" i="6"/>
  <c r="ORC94" i="6"/>
  <c r="ORD94" i="6"/>
  <c r="ORE94" i="6"/>
  <c r="ORF94" i="6"/>
  <c r="ORG94" i="6"/>
  <c r="ORH94" i="6"/>
  <c r="ORI94" i="6"/>
  <c r="ORJ94" i="6"/>
  <c r="ORK94" i="6"/>
  <c r="ORL94" i="6"/>
  <c r="ORM94" i="6"/>
  <c r="ORN94" i="6"/>
  <c r="ORO94" i="6"/>
  <c r="ORP94" i="6"/>
  <c r="ORQ94" i="6"/>
  <c r="ORR94" i="6"/>
  <c r="ORS94" i="6"/>
  <c r="ORT94" i="6"/>
  <c r="ORU94" i="6"/>
  <c r="ORV94" i="6"/>
  <c r="ORW94" i="6"/>
  <c r="ORX94" i="6"/>
  <c r="ORY94" i="6"/>
  <c r="ORZ94" i="6"/>
  <c r="OSA94" i="6"/>
  <c r="OSB94" i="6"/>
  <c r="OSC94" i="6"/>
  <c r="OSD94" i="6"/>
  <c r="OSE94" i="6"/>
  <c r="OSF94" i="6"/>
  <c r="OSG94" i="6"/>
  <c r="OSH94" i="6"/>
  <c r="OSI94" i="6"/>
  <c r="OSJ94" i="6"/>
  <c r="OSK94" i="6"/>
  <c r="OSL94" i="6"/>
  <c r="OSM94" i="6"/>
  <c r="OSN94" i="6"/>
  <c r="OSO94" i="6"/>
  <c r="OSP94" i="6"/>
  <c r="OSQ94" i="6"/>
  <c r="OSR94" i="6"/>
  <c r="OSS94" i="6"/>
  <c r="OST94" i="6"/>
  <c r="OSU94" i="6"/>
  <c r="OSV94" i="6"/>
  <c r="OSW94" i="6"/>
  <c r="OSX94" i="6"/>
  <c r="OSY94" i="6"/>
  <c r="OSZ94" i="6"/>
  <c r="OTA94" i="6"/>
  <c r="OTB94" i="6"/>
  <c r="OTC94" i="6"/>
  <c r="OTD94" i="6"/>
  <c r="OTE94" i="6"/>
  <c r="OTF94" i="6"/>
  <c r="OTG94" i="6"/>
  <c r="OTH94" i="6"/>
  <c r="OTI94" i="6"/>
  <c r="OTJ94" i="6"/>
  <c r="OTK94" i="6"/>
  <c r="OTL94" i="6"/>
  <c r="OTM94" i="6"/>
  <c r="OTN94" i="6"/>
  <c r="OTO94" i="6"/>
  <c r="OTP94" i="6"/>
  <c r="OTQ94" i="6"/>
  <c r="OTR94" i="6"/>
  <c r="OTS94" i="6"/>
  <c r="OTT94" i="6"/>
  <c r="OTU94" i="6"/>
  <c r="OTV94" i="6"/>
  <c r="OTW94" i="6"/>
  <c r="OTX94" i="6"/>
  <c r="OTY94" i="6"/>
  <c r="OTZ94" i="6"/>
  <c r="OUA94" i="6"/>
  <c r="OUB94" i="6"/>
  <c r="OUC94" i="6"/>
  <c r="OUD94" i="6"/>
  <c r="OUE94" i="6"/>
  <c r="OUF94" i="6"/>
  <c r="OUG94" i="6"/>
  <c r="OUH94" i="6"/>
  <c r="OUI94" i="6"/>
  <c r="OUJ94" i="6"/>
  <c r="OUK94" i="6"/>
  <c r="OUL94" i="6"/>
  <c r="OUM94" i="6"/>
  <c r="OUN94" i="6"/>
  <c r="OUO94" i="6"/>
  <c r="OUP94" i="6"/>
  <c r="OUQ94" i="6"/>
  <c r="OUR94" i="6"/>
  <c r="OUS94" i="6"/>
  <c r="OUT94" i="6"/>
  <c r="OUU94" i="6"/>
  <c r="OUV94" i="6"/>
  <c r="OUW94" i="6"/>
  <c r="OUX94" i="6"/>
  <c r="OUY94" i="6"/>
  <c r="OUZ94" i="6"/>
  <c r="OVA94" i="6"/>
  <c r="OVB94" i="6"/>
  <c r="OVC94" i="6"/>
  <c r="OVD94" i="6"/>
  <c r="OVE94" i="6"/>
  <c r="OVF94" i="6"/>
  <c r="OVG94" i="6"/>
  <c r="OVH94" i="6"/>
  <c r="OVI94" i="6"/>
  <c r="OVJ94" i="6"/>
  <c r="OVK94" i="6"/>
  <c r="OVL94" i="6"/>
  <c r="OVM94" i="6"/>
  <c r="OVN94" i="6"/>
  <c r="OVO94" i="6"/>
  <c r="OVP94" i="6"/>
  <c r="OVQ94" i="6"/>
  <c r="OVR94" i="6"/>
  <c r="OVS94" i="6"/>
  <c r="OVT94" i="6"/>
  <c r="OVU94" i="6"/>
  <c r="OVV94" i="6"/>
  <c r="OVW94" i="6"/>
  <c r="OVX94" i="6"/>
  <c r="OVY94" i="6"/>
  <c r="OVZ94" i="6"/>
  <c r="OWA94" i="6"/>
  <c r="OWB94" i="6"/>
  <c r="OWC94" i="6"/>
  <c r="OWD94" i="6"/>
  <c r="OWE94" i="6"/>
  <c r="OWF94" i="6"/>
  <c r="OWG94" i="6"/>
  <c r="OWH94" i="6"/>
  <c r="OWI94" i="6"/>
  <c r="OWJ94" i="6"/>
  <c r="OWK94" i="6"/>
  <c r="OWL94" i="6"/>
  <c r="OWM94" i="6"/>
  <c r="OWN94" i="6"/>
  <c r="OWO94" i="6"/>
  <c r="OWP94" i="6"/>
  <c r="OWQ94" i="6"/>
  <c r="OWR94" i="6"/>
  <c r="OWS94" i="6"/>
  <c r="OWT94" i="6"/>
  <c r="OWU94" i="6"/>
  <c r="OWV94" i="6"/>
  <c r="OWW94" i="6"/>
  <c r="OWX94" i="6"/>
  <c r="OWY94" i="6"/>
  <c r="OWZ94" i="6"/>
  <c r="OXA94" i="6"/>
  <c r="OXB94" i="6"/>
  <c r="OXC94" i="6"/>
  <c r="OXD94" i="6"/>
  <c r="OXE94" i="6"/>
  <c r="OXF94" i="6"/>
  <c r="OXG94" i="6"/>
  <c r="OXH94" i="6"/>
  <c r="OXI94" i="6"/>
  <c r="OXJ94" i="6"/>
  <c r="OXK94" i="6"/>
  <c r="OXL94" i="6"/>
  <c r="OXM94" i="6"/>
  <c r="OXN94" i="6"/>
  <c r="OXO94" i="6"/>
  <c r="OXP94" i="6"/>
  <c r="OXQ94" i="6"/>
  <c r="OXR94" i="6"/>
  <c r="OXS94" i="6"/>
  <c r="OXT94" i="6"/>
  <c r="OXU94" i="6"/>
  <c r="OXV94" i="6"/>
  <c r="OXW94" i="6"/>
  <c r="OXX94" i="6"/>
  <c r="OXY94" i="6"/>
  <c r="OXZ94" i="6"/>
  <c r="OYA94" i="6"/>
  <c r="OYB94" i="6"/>
  <c r="OYC94" i="6"/>
  <c r="OYD94" i="6"/>
  <c r="OYE94" i="6"/>
  <c r="OYF94" i="6"/>
  <c r="OYG94" i="6"/>
  <c r="OYH94" i="6"/>
  <c r="OYI94" i="6"/>
  <c r="OYJ94" i="6"/>
  <c r="OYK94" i="6"/>
  <c r="OYL94" i="6"/>
  <c r="OYM94" i="6"/>
  <c r="OYN94" i="6"/>
  <c r="OYO94" i="6"/>
  <c r="OYP94" i="6"/>
  <c r="OYQ94" i="6"/>
  <c r="OYR94" i="6"/>
  <c r="OYS94" i="6"/>
  <c r="OYT94" i="6"/>
  <c r="OYU94" i="6"/>
  <c r="OYV94" i="6"/>
  <c r="OYW94" i="6"/>
  <c r="OYX94" i="6"/>
  <c r="OYY94" i="6"/>
  <c r="OYZ94" i="6"/>
  <c r="OZA94" i="6"/>
  <c r="OZB94" i="6"/>
  <c r="OZC94" i="6"/>
  <c r="OZD94" i="6"/>
  <c r="OZE94" i="6"/>
  <c r="OZF94" i="6"/>
  <c r="OZG94" i="6"/>
  <c r="OZH94" i="6"/>
  <c r="OZI94" i="6"/>
  <c r="OZJ94" i="6"/>
  <c r="OZK94" i="6"/>
  <c r="OZL94" i="6"/>
  <c r="OZM94" i="6"/>
  <c r="OZN94" i="6"/>
  <c r="OZO94" i="6"/>
  <c r="OZP94" i="6"/>
  <c r="OZQ94" i="6"/>
  <c r="OZR94" i="6"/>
  <c r="OZS94" i="6"/>
  <c r="OZT94" i="6"/>
  <c r="OZU94" i="6"/>
  <c r="OZV94" i="6"/>
  <c r="OZW94" i="6"/>
  <c r="OZX94" i="6"/>
  <c r="OZY94" i="6"/>
  <c r="OZZ94" i="6"/>
  <c r="PAA94" i="6"/>
  <c r="PAB94" i="6"/>
  <c r="PAC94" i="6"/>
  <c r="PAD94" i="6"/>
  <c r="PAE94" i="6"/>
  <c r="PAF94" i="6"/>
  <c r="PAG94" i="6"/>
  <c r="PAH94" i="6"/>
  <c r="PAI94" i="6"/>
  <c r="PAJ94" i="6"/>
  <c r="PAK94" i="6"/>
  <c r="PAL94" i="6"/>
  <c r="PAM94" i="6"/>
  <c r="PAN94" i="6"/>
  <c r="PAO94" i="6"/>
  <c r="PAP94" i="6"/>
  <c r="PAQ94" i="6"/>
  <c r="PAR94" i="6"/>
  <c r="PAS94" i="6"/>
  <c r="PAT94" i="6"/>
  <c r="PAU94" i="6"/>
  <c r="PAV94" i="6"/>
  <c r="PAW94" i="6"/>
  <c r="PAX94" i="6"/>
  <c r="PAY94" i="6"/>
  <c r="PAZ94" i="6"/>
  <c r="PBA94" i="6"/>
  <c r="PBB94" i="6"/>
  <c r="PBC94" i="6"/>
  <c r="PBD94" i="6"/>
  <c r="PBE94" i="6"/>
  <c r="PBF94" i="6"/>
  <c r="PBG94" i="6"/>
  <c r="PBH94" i="6"/>
  <c r="PBI94" i="6"/>
  <c r="PBJ94" i="6"/>
  <c r="PBK94" i="6"/>
  <c r="PBL94" i="6"/>
  <c r="PBM94" i="6"/>
  <c r="PBN94" i="6"/>
  <c r="PBO94" i="6"/>
  <c r="PBP94" i="6"/>
  <c r="PBQ94" i="6"/>
  <c r="PBR94" i="6"/>
  <c r="PBS94" i="6"/>
  <c r="PBT94" i="6"/>
  <c r="PBU94" i="6"/>
  <c r="PBV94" i="6"/>
  <c r="PBW94" i="6"/>
  <c r="PBX94" i="6"/>
  <c r="PBY94" i="6"/>
  <c r="PBZ94" i="6"/>
  <c r="PCA94" i="6"/>
  <c r="PCB94" i="6"/>
  <c r="PCC94" i="6"/>
  <c r="PCD94" i="6"/>
  <c r="PCE94" i="6"/>
  <c r="PCF94" i="6"/>
  <c r="PCG94" i="6"/>
  <c r="PCH94" i="6"/>
  <c r="PCI94" i="6"/>
  <c r="PCJ94" i="6"/>
  <c r="PCK94" i="6"/>
  <c r="PCL94" i="6"/>
  <c r="PCM94" i="6"/>
  <c r="PCN94" i="6"/>
  <c r="PCO94" i="6"/>
  <c r="PCP94" i="6"/>
  <c r="PCQ94" i="6"/>
  <c r="PCR94" i="6"/>
  <c r="PCS94" i="6"/>
  <c r="PCT94" i="6"/>
  <c r="PCU94" i="6"/>
  <c r="PCV94" i="6"/>
  <c r="PCW94" i="6"/>
  <c r="PCX94" i="6"/>
  <c r="PCY94" i="6"/>
  <c r="PCZ94" i="6"/>
  <c r="PDA94" i="6"/>
  <c r="PDB94" i="6"/>
  <c r="PDC94" i="6"/>
  <c r="PDD94" i="6"/>
  <c r="PDE94" i="6"/>
  <c r="PDF94" i="6"/>
  <c r="PDG94" i="6"/>
  <c r="PDH94" i="6"/>
  <c r="PDI94" i="6"/>
  <c r="PDJ94" i="6"/>
  <c r="PDK94" i="6"/>
  <c r="PDL94" i="6"/>
  <c r="PDM94" i="6"/>
  <c r="PDN94" i="6"/>
  <c r="PDO94" i="6"/>
  <c r="PDP94" i="6"/>
  <c r="PDQ94" i="6"/>
  <c r="PDR94" i="6"/>
  <c r="PDS94" i="6"/>
  <c r="PDT94" i="6"/>
  <c r="PDU94" i="6"/>
  <c r="PDV94" i="6"/>
  <c r="PDW94" i="6"/>
  <c r="PDX94" i="6"/>
  <c r="PDY94" i="6"/>
  <c r="PDZ94" i="6"/>
  <c r="PEA94" i="6"/>
  <c r="PEB94" i="6"/>
  <c r="PEC94" i="6"/>
  <c r="PED94" i="6"/>
  <c r="PEE94" i="6"/>
  <c r="PEF94" i="6"/>
  <c r="PEG94" i="6"/>
  <c r="PEH94" i="6"/>
  <c r="PEI94" i="6"/>
  <c r="PEJ94" i="6"/>
  <c r="PEK94" i="6"/>
  <c r="PEL94" i="6"/>
  <c r="PEM94" i="6"/>
  <c r="PEN94" i="6"/>
  <c r="PEO94" i="6"/>
  <c r="PEP94" i="6"/>
  <c r="PEQ94" i="6"/>
  <c r="PER94" i="6"/>
  <c r="PES94" i="6"/>
  <c r="PET94" i="6"/>
  <c r="PEU94" i="6"/>
  <c r="PEV94" i="6"/>
  <c r="PEW94" i="6"/>
  <c r="PEX94" i="6"/>
  <c r="PEY94" i="6"/>
  <c r="PEZ94" i="6"/>
  <c r="PFA94" i="6"/>
  <c r="PFB94" i="6"/>
  <c r="PFC94" i="6"/>
  <c r="PFD94" i="6"/>
  <c r="PFE94" i="6"/>
  <c r="PFF94" i="6"/>
  <c r="PFG94" i="6"/>
  <c r="PFH94" i="6"/>
  <c r="PFI94" i="6"/>
  <c r="PFJ94" i="6"/>
  <c r="PFK94" i="6"/>
  <c r="PFL94" i="6"/>
  <c r="PFM94" i="6"/>
  <c r="PFN94" i="6"/>
  <c r="PFO94" i="6"/>
  <c r="PFP94" i="6"/>
  <c r="PFQ94" i="6"/>
  <c r="PFR94" i="6"/>
  <c r="PFS94" i="6"/>
  <c r="PFT94" i="6"/>
  <c r="PFU94" i="6"/>
  <c r="PFV94" i="6"/>
  <c r="PFW94" i="6"/>
  <c r="PFX94" i="6"/>
  <c r="PFY94" i="6"/>
  <c r="PFZ94" i="6"/>
  <c r="PGA94" i="6"/>
  <c r="PGB94" i="6"/>
  <c r="PGC94" i="6"/>
  <c r="PGD94" i="6"/>
  <c r="PGE94" i="6"/>
  <c r="PGF94" i="6"/>
  <c r="PGG94" i="6"/>
  <c r="PGH94" i="6"/>
  <c r="PGI94" i="6"/>
  <c r="PGJ94" i="6"/>
  <c r="PGK94" i="6"/>
  <c r="PGL94" i="6"/>
  <c r="PGM94" i="6"/>
  <c r="PGN94" i="6"/>
  <c r="PGO94" i="6"/>
  <c r="PGP94" i="6"/>
  <c r="PGQ94" i="6"/>
  <c r="PGR94" i="6"/>
  <c r="PGS94" i="6"/>
  <c r="PGT94" i="6"/>
  <c r="PGU94" i="6"/>
  <c r="PGV94" i="6"/>
  <c r="PGW94" i="6"/>
  <c r="PGX94" i="6"/>
  <c r="PGY94" i="6"/>
  <c r="PGZ94" i="6"/>
  <c r="PHA94" i="6"/>
  <c r="PHB94" i="6"/>
  <c r="PHC94" i="6"/>
  <c r="PHD94" i="6"/>
  <c r="PHE94" i="6"/>
  <c r="PHF94" i="6"/>
  <c r="PHG94" i="6"/>
  <c r="PHH94" i="6"/>
  <c r="PHI94" i="6"/>
  <c r="PHJ94" i="6"/>
  <c r="PHK94" i="6"/>
  <c r="PHL94" i="6"/>
  <c r="PHM94" i="6"/>
  <c r="PHN94" i="6"/>
  <c r="PHO94" i="6"/>
  <c r="PHP94" i="6"/>
  <c r="PHQ94" i="6"/>
  <c r="PHR94" i="6"/>
  <c r="PHS94" i="6"/>
  <c r="PHT94" i="6"/>
  <c r="PHU94" i="6"/>
  <c r="PHV94" i="6"/>
  <c r="PHW94" i="6"/>
  <c r="PHX94" i="6"/>
  <c r="PHY94" i="6"/>
  <c r="PHZ94" i="6"/>
  <c r="PIA94" i="6"/>
  <c r="PIB94" i="6"/>
  <c r="PIC94" i="6"/>
  <c r="PID94" i="6"/>
  <c r="PIE94" i="6"/>
  <c r="PIF94" i="6"/>
  <c r="PIG94" i="6"/>
  <c r="PIH94" i="6"/>
  <c r="PII94" i="6"/>
  <c r="PIJ94" i="6"/>
  <c r="PIK94" i="6"/>
  <c r="PIL94" i="6"/>
  <c r="PIM94" i="6"/>
  <c r="PIN94" i="6"/>
  <c r="PIO94" i="6"/>
  <c r="PIP94" i="6"/>
  <c r="PIQ94" i="6"/>
  <c r="PIR94" i="6"/>
  <c r="PIS94" i="6"/>
  <c r="PIT94" i="6"/>
  <c r="PIU94" i="6"/>
  <c r="PIV94" i="6"/>
  <c r="PIW94" i="6"/>
  <c r="PIX94" i="6"/>
  <c r="PIY94" i="6"/>
  <c r="PIZ94" i="6"/>
  <c r="PJA94" i="6"/>
  <c r="PJB94" i="6"/>
  <c r="PJC94" i="6"/>
  <c r="PJD94" i="6"/>
  <c r="PJE94" i="6"/>
  <c r="PJF94" i="6"/>
  <c r="PJG94" i="6"/>
  <c r="PJH94" i="6"/>
  <c r="PJI94" i="6"/>
  <c r="PJJ94" i="6"/>
  <c r="PJK94" i="6"/>
  <c r="PJL94" i="6"/>
  <c r="PJM94" i="6"/>
  <c r="PJN94" i="6"/>
  <c r="PJO94" i="6"/>
  <c r="PJP94" i="6"/>
  <c r="PJQ94" i="6"/>
  <c r="PJR94" i="6"/>
  <c r="PJS94" i="6"/>
  <c r="PJT94" i="6"/>
  <c r="PJU94" i="6"/>
  <c r="PJV94" i="6"/>
  <c r="PJW94" i="6"/>
  <c r="PJX94" i="6"/>
  <c r="PJY94" i="6"/>
  <c r="PJZ94" i="6"/>
  <c r="PKA94" i="6"/>
  <c r="PKB94" i="6"/>
  <c r="PKC94" i="6"/>
  <c r="PKD94" i="6"/>
  <c r="PKE94" i="6"/>
  <c r="PKF94" i="6"/>
  <c r="PKG94" i="6"/>
  <c r="PKH94" i="6"/>
  <c r="PKI94" i="6"/>
  <c r="PKJ94" i="6"/>
  <c r="PKK94" i="6"/>
  <c r="PKL94" i="6"/>
  <c r="PKM94" i="6"/>
  <c r="PKN94" i="6"/>
  <c r="PKO94" i="6"/>
  <c r="PKP94" i="6"/>
  <c r="PKQ94" i="6"/>
  <c r="PKR94" i="6"/>
  <c r="PKS94" i="6"/>
  <c r="PKT94" i="6"/>
  <c r="PKU94" i="6"/>
  <c r="PKV94" i="6"/>
  <c r="PKW94" i="6"/>
  <c r="PKX94" i="6"/>
  <c r="PKY94" i="6"/>
  <c r="PKZ94" i="6"/>
  <c r="PLA94" i="6"/>
  <c r="PLB94" i="6"/>
  <c r="PLC94" i="6"/>
  <c r="PLD94" i="6"/>
  <c r="PLE94" i="6"/>
  <c r="PLF94" i="6"/>
  <c r="PLG94" i="6"/>
  <c r="PLH94" i="6"/>
  <c r="PLI94" i="6"/>
  <c r="PLJ94" i="6"/>
  <c r="PLK94" i="6"/>
  <c r="PLL94" i="6"/>
  <c r="PLM94" i="6"/>
  <c r="PLN94" i="6"/>
  <c r="PLO94" i="6"/>
  <c r="PLP94" i="6"/>
  <c r="PLQ94" i="6"/>
  <c r="PLR94" i="6"/>
  <c r="PLS94" i="6"/>
  <c r="PLT94" i="6"/>
  <c r="PLU94" i="6"/>
  <c r="PLV94" i="6"/>
  <c r="PLW94" i="6"/>
  <c r="PLX94" i="6"/>
  <c r="PLY94" i="6"/>
  <c r="PLZ94" i="6"/>
  <c r="PMA94" i="6"/>
  <c r="PMB94" i="6"/>
  <c r="PMC94" i="6"/>
  <c r="PMD94" i="6"/>
  <c r="PME94" i="6"/>
  <c r="PMF94" i="6"/>
  <c r="PMG94" i="6"/>
  <c r="PMH94" i="6"/>
  <c r="PMI94" i="6"/>
  <c r="PMJ94" i="6"/>
  <c r="PMK94" i="6"/>
  <c r="PML94" i="6"/>
  <c r="PMM94" i="6"/>
  <c r="PMN94" i="6"/>
  <c r="PMO94" i="6"/>
  <c r="PMP94" i="6"/>
  <c r="PMQ94" i="6"/>
  <c r="PMR94" i="6"/>
  <c r="PMS94" i="6"/>
  <c r="PMT94" i="6"/>
  <c r="PMU94" i="6"/>
  <c r="PMV94" i="6"/>
  <c r="PMW94" i="6"/>
  <c r="PMX94" i="6"/>
  <c r="PMY94" i="6"/>
  <c r="PMZ94" i="6"/>
  <c r="PNA94" i="6"/>
  <c r="PNB94" i="6"/>
  <c r="PNC94" i="6"/>
  <c r="PND94" i="6"/>
  <c r="PNE94" i="6"/>
  <c r="PNF94" i="6"/>
  <c r="PNG94" i="6"/>
  <c r="PNH94" i="6"/>
  <c r="PNI94" i="6"/>
  <c r="PNJ94" i="6"/>
  <c r="PNK94" i="6"/>
  <c r="PNL94" i="6"/>
  <c r="PNM94" i="6"/>
  <c r="PNN94" i="6"/>
  <c r="PNO94" i="6"/>
  <c r="PNP94" i="6"/>
  <c r="PNQ94" i="6"/>
  <c r="PNR94" i="6"/>
  <c r="PNS94" i="6"/>
  <c r="PNT94" i="6"/>
  <c r="PNU94" i="6"/>
  <c r="PNV94" i="6"/>
  <c r="PNW94" i="6"/>
  <c r="PNX94" i="6"/>
  <c r="PNY94" i="6"/>
  <c r="PNZ94" i="6"/>
  <c r="POA94" i="6"/>
  <c r="POB94" i="6"/>
  <c r="POC94" i="6"/>
  <c r="POD94" i="6"/>
  <c r="POE94" i="6"/>
  <c r="POF94" i="6"/>
  <c r="POG94" i="6"/>
  <c r="POH94" i="6"/>
  <c r="POI94" i="6"/>
  <c r="POJ94" i="6"/>
  <c r="POK94" i="6"/>
  <c r="POL94" i="6"/>
  <c r="POM94" i="6"/>
  <c r="PON94" i="6"/>
  <c r="POO94" i="6"/>
  <c r="POP94" i="6"/>
  <c r="POQ94" i="6"/>
  <c r="POR94" i="6"/>
  <c r="POS94" i="6"/>
  <c r="POT94" i="6"/>
  <c r="POU94" i="6"/>
  <c r="POV94" i="6"/>
  <c r="POW94" i="6"/>
  <c r="POX94" i="6"/>
  <c r="POY94" i="6"/>
  <c r="POZ94" i="6"/>
  <c r="PPA94" i="6"/>
  <c r="PPB94" i="6"/>
  <c r="PPC94" i="6"/>
  <c r="PPD94" i="6"/>
  <c r="PPE94" i="6"/>
  <c r="PPF94" i="6"/>
  <c r="PPG94" i="6"/>
  <c r="PPH94" i="6"/>
  <c r="PPI94" i="6"/>
  <c r="PPJ94" i="6"/>
  <c r="PPK94" i="6"/>
  <c r="PPL94" i="6"/>
  <c r="PPM94" i="6"/>
  <c r="PPN94" i="6"/>
  <c r="PPO94" i="6"/>
  <c r="PPP94" i="6"/>
  <c r="PPQ94" i="6"/>
  <c r="PPR94" i="6"/>
  <c r="PPS94" i="6"/>
  <c r="PPT94" i="6"/>
  <c r="PPU94" i="6"/>
  <c r="PPV94" i="6"/>
  <c r="PPW94" i="6"/>
  <c r="PPX94" i="6"/>
  <c r="PPY94" i="6"/>
  <c r="PPZ94" i="6"/>
  <c r="PQA94" i="6"/>
  <c r="PQB94" i="6"/>
  <c r="PQC94" i="6"/>
  <c r="PQD94" i="6"/>
  <c r="PQE94" i="6"/>
  <c r="PQF94" i="6"/>
  <c r="PQG94" i="6"/>
  <c r="PQH94" i="6"/>
  <c r="PQI94" i="6"/>
  <c r="PQJ94" i="6"/>
  <c r="PQK94" i="6"/>
  <c r="PQL94" i="6"/>
  <c r="PQM94" i="6"/>
  <c r="PQN94" i="6"/>
  <c r="PQO94" i="6"/>
  <c r="PQP94" i="6"/>
  <c r="PQQ94" i="6"/>
  <c r="PQR94" i="6"/>
  <c r="PQS94" i="6"/>
  <c r="PQT94" i="6"/>
  <c r="PQU94" i="6"/>
  <c r="PQV94" i="6"/>
  <c r="PQW94" i="6"/>
  <c r="PQX94" i="6"/>
  <c r="PQY94" i="6"/>
  <c r="PQZ94" i="6"/>
  <c r="PRA94" i="6"/>
  <c r="PRB94" i="6"/>
  <c r="PRC94" i="6"/>
  <c r="PRD94" i="6"/>
  <c r="PRE94" i="6"/>
  <c r="PRF94" i="6"/>
  <c r="PRG94" i="6"/>
  <c r="PRH94" i="6"/>
  <c r="PRI94" i="6"/>
  <c r="PRJ94" i="6"/>
  <c r="PRK94" i="6"/>
  <c r="PRL94" i="6"/>
  <c r="PRM94" i="6"/>
  <c r="PRN94" i="6"/>
  <c r="PRO94" i="6"/>
  <c r="PRP94" i="6"/>
  <c r="PRQ94" i="6"/>
  <c r="PRR94" i="6"/>
  <c r="PRS94" i="6"/>
  <c r="PRT94" i="6"/>
  <c r="PRU94" i="6"/>
  <c r="PRV94" i="6"/>
  <c r="PRW94" i="6"/>
  <c r="PRX94" i="6"/>
  <c r="PRY94" i="6"/>
  <c r="PRZ94" i="6"/>
  <c r="PSA94" i="6"/>
  <c r="PSB94" i="6"/>
  <c r="PSC94" i="6"/>
  <c r="PSD94" i="6"/>
  <c r="PSE94" i="6"/>
  <c r="PSF94" i="6"/>
  <c r="PSG94" i="6"/>
  <c r="PSH94" i="6"/>
  <c r="PSI94" i="6"/>
  <c r="PSJ94" i="6"/>
  <c r="PSK94" i="6"/>
  <c r="PSL94" i="6"/>
  <c r="PSM94" i="6"/>
  <c r="PSN94" i="6"/>
  <c r="PSO94" i="6"/>
  <c r="PSP94" i="6"/>
  <c r="PSQ94" i="6"/>
  <c r="PSR94" i="6"/>
  <c r="PSS94" i="6"/>
  <c r="PST94" i="6"/>
  <c r="PSU94" i="6"/>
  <c r="PSV94" i="6"/>
  <c r="PSW94" i="6"/>
  <c r="PSX94" i="6"/>
  <c r="PSY94" i="6"/>
  <c r="PSZ94" i="6"/>
  <c r="PTA94" i="6"/>
  <c r="PTB94" i="6"/>
  <c r="PTC94" i="6"/>
  <c r="PTD94" i="6"/>
  <c r="PTE94" i="6"/>
  <c r="PTF94" i="6"/>
  <c r="PTG94" i="6"/>
  <c r="PTH94" i="6"/>
  <c r="PTI94" i="6"/>
  <c r="PTJ94" i="6"/>
  <c r="PTK94" i="6"/>
  <c r="PTL94" i="6"/>
  <c r="PTM94" i="6"/>
  <c r="PTN94" i="6"/>
  <c r="PTO94" i="6"/>
  <c r="PTP94" i="6"/>
  <c r="PTQ94" i="6"/>
  <c r="PTR94" i="6"/>
  <c r="PTS94" i="6"/>
  <c r="PTT94" i="6"/>
  <c r="PTU94" i="6"/>
  <c r="PTV94" i="6"/>
  <c r="PTW94" i="6"/>
  <c r="PTX94" i="6"/>
  <c r="PTY94" i="6"/>
  <c r="PTZ94" i="6"/>
  <c r="PUA94" i="6"/>
  <c r="PUB94" i="6"/>
  <c r="PUC94" i="6"/>
  <c r="PUD94" i="6"/>
  <c r="PUE94" i="6"/>
  <c r="PUF94" i="6"/>
  <c r="PUG94" i="6"/>
  <c r="PUH94" i="6"/>
  <c r="PUI94" i="6"/>
  <c r="PUJ94" i="6"/>
  <c r="PUK94" i="6"/>
  <c r="PUL94" i="6"/>
  <c r="PUM94" i="6"/>
  <c r="PUN94" i="6"/>
  <c r="PUO94" i="6"/>
  <c r="PUP94" i="6"/>
  <c r="PUQ94" i="6"/>
  <c r="PUR94" i="6"/>
  <c r="PUS94" i="6"/>
  <c r="PUT94" i="6"/>
  <c r="PUU94" i="6"/>
  <c r="PUV94" i="6"/>
  <c r="PUW94" i="6"/>
  <c r="PUX94" i="6"/>
  <c r="PUY94" i="6"/>
  <c r="PUZ94" i="6"/>
  <c r="PVA94" i="6"/>
  <c r="PVB94" i="6"/>
  <c r="PVC94" i="6"/>
  <c r="PVD94" i="6"/>
  <c r="PVE94" i="6"/>
  <c r="PVF94" i="6"/>
  <c r="PVG94" i="6"/>
  <c r="PVH94" i="6"/>
  <c r="PVI94" i="6"/>
  <c r="PVJ94" i="6"/>
  <c r="PVK94" i="6"/>
  <c r="PVL94" i="6"/>
  <c r="PVM94" i="6"/>
  <c r="PVN94" i="6"/>
  <c r="PVO94" i="6"/>
  <c r="PVP94" i="6"/>
  <c r="PVQ94" i="6"/>
  <c r="PVR94" i="6"/>
  <c r="PVS94" i="6"/>
  <c r="PVT94" i="6"/>
  <c r="PVU94" i="6"/>
  <c r="PVV94" i="6"/>
  <c r="PVW94" i="6"/>
  <c r="PVX94" i="6"/>
  <c r="PVY94" i="6"/>
  <c r="PVZ94" i="6"/>
  <c r="PWA94" i="6"/>
  <c r="PWB94" i="6"/>
  <c r="PWC94" i="6"/>
  <c r="PWD94" i="6"/>
  <c r="PWE94" i="6"/>
  <c r="PWF94" i="6"/>
  <c r="PWG94" i="6"/>
  <c r="PWH94" i="6"/>
  <c r="PWI94" i="6"/>
  <c r="PWJ94" i="6"/>
  <c r="PWK94" i="6"/>
  <c r="PWL94" i="6"/>
  <c r="PWM94" i="6"/>
  <c r="PWN94" i="6"/>
  <c r="PWO94" i="6"/>
  <c r="PWP94" i="6"/>
  <c r="PWQ94" i="6"/>
  <c r="PWR94" i="6"/>
  <c r="PWS94" i="6"/>
  <c r="PWT94" i="6"/>
  <c r="PWU94" i="6"/>
  <c r="PWV94" i="6"/>
  <c r="PWW94" i="6"/>
  <c r="PWX94" i="6"/>
  <c r="PWY94" i="6"/>
  <c r="PWZ94" i="6"/>
  <c r="PXA94" i="6"/>
  <c r="PXB94" i="6"/>
  <c r="PXC94" i="6"/>
  <c r="PXD94" i="6"/>
  <c r="PXE94" i="6"/>
  <c r="PXF94" i="6"/>
  <c r="PXG94" i="6"/>
  <c r="PXH94" i="6"/>
  <c r="PXI94" i="6"/>
  <c r="PXJ94" i="6"/>
  <c r="PXK94" i="6"/>
  <c r="PXL94" i="6"/>
  <c r="PXM94" i="6"/>
  <c r="PXN94" i="6"/>
  <c r="PXO94" i="6"/>
  <c r="PXP94" i="6"/>
  <c r="PXQ94" i="6"/>
  <c r="PXR94" i="6"/>
  <c r="PXS94" i="6"/>
  <c r="PXT94" i="6"/>
  <c r="PXU94" i="6"/>
  <c r="PXV94" i="6"/>
  <c r="PXW94" i="6"/>
  <c r="PXX94" i="6"/>
  <c r="PXY94" i="6"/>
  <c r="PXZ94" i="6"/>
  <c r="PYA94" i="6"/>
  <c r="PYB94" i="6"/>
  <c r="PYC94" i="6"/>
  <c r="PYD94" i="6"/>
  <c r="PYE94" i="6"/>
  <c r="PYF94" i="6"/>
  <c r="PYG94" i="6"/>
  <c r="PYH94" i="6"/>
  <c r="PYI94" i="6"/>
  <c r="PYJ94" i="6"/>
  <c r="PYK94" i="6"/>
  <c r="PYL94" i="6"/>
  <c r="PYM94" i="6"/>
  <c r="PYN94" i="6"/>
  <c r="PYO94" i="6"/>
  <c r="PYP94" i="6"/>
  <c r="PYQ94" i="6"/>
  <c r="PYR94" i="6"/>
  <c r="PYS94" i="6"/>
  <c r="PYT94" i="6"/>
  <c r="PYU94" i="6"/>
  <c r="PYV94" i="6"/>
  <c r="PYW94" i="6"/>
  <c r="PYX94" i="6"/>
  <c r="PYY94" i="6"/>
  <c r="PYZ94" i="6"/>
  <c r="PZA94" i="6"/>
  <c r="PZB94" i="6"/>
  <c r="PZC94" i="6"/>
  <c r="PZD94" i="6"/>
  <c r="PZE94" i="6"/>
  <c r="PZF94" i="6"/>
  <c r="PZG94" i="6"/>
  <c r="PZH94" i="6"/>
  <c r="PZI94" i="6"/>
  <c r="PZJ94" i="6"/>
  <c r="PZK94" i="6"/>
  <c r="PZL94" i="6"/>
  <c r="PZM94" i="6"/>
  <c r="PZN94" i="6"/>
  <c r="PZO94" i="6"/>
  <c r="PZP94" i="6"/>
  <c r="PZQ94" i="6"/>
  <c r="PZR94" i="6"/>
  <c r="PZS94" i="6"/>
  <c r="PZT94" i="6"/>
  <c r="PZU94" i="6"/>
  <c r="PZV94" i="6"/>
  <c r="PZW94" i="6"/>
  <c r="PZX94" i="6"/>
  <c r="PZY94" i="6"/>
  <c r="PZZ94" i="6"/>
  <c r="QAA94" i="6"/>
  <c r="QAB94" i="6"/>
  <c r="QAC94" i="6"/>
  <c r="QAD94" i="6"/>
  <c r="QAE94" i="6"/>
  <c r="QAF94" i="6"/>
  <c r="QAG94" i="6"/>
  <c r="QAH94" i="6"/>
  <c r="QAI94" i="6"/>
  <c r="QAJ94" i="6"/>
  <c r="QAK94" i="6"/>
  <c r="QAL94" i="6"/>
  <c r="QAM94" i="6"/>
  <c r="QAN94" i="6"/>
  <c r="QAO94" i="6"/>
  <c r="QAP94" i="6"/>
  <c r="QAQ94" i="6"/>
  <c r="QAR94" i="6"/>
  <c r="QAS94" i="6"/>
  <c r="QAT94" i="6"/>
  <c r="QAU94" i="6"/>
  <c r="QAV94" i="6"/>
  <c r="QAW94" i="6"/>
  <c r="QAX94" i="6"/>
  <c r="QAY94" i="6"/>
  <c r="QAZ94" i="6"/>
  <c r="QBA94" i="6"/>
  <c r="QBB94" i="6"/>
  <c r="QBC94" i="6"/>
  <c r="QBD94" i="6"/>
  <c r="QBE94" i="6"/>
  <c r="QBF94" i="6"/>
  <c r="QBG94" i="6"/>
  <c r="QBH94" i="6"/>
  <c r="QBI94" i="6"/>
  <c r="QBJ94" i="6"/>
  <c r="QBK94" i="6"/>
  <c r="QBL94" i="6"/>
  <c r="QBM94" i="6"/>
  <c r="QBN94" i="6"/>
  <c r="QBO94" i="6"/>
  <c r="QBP94" i="6"/>
  <c r="QBQ94" i="6"/>
  <c r="QBR94" i="6"/>
  <c r="QBS94" i="6"/>
  <c r="QBT94" i="6"/>
  <c r="QBU94" i="6"/>
  <c r="QBV94" i="6"/>
  <c r="QBW94" i="6"/>
  <c r="QBX94" i="6"/>
  <c r="QBY94" i="6"/>
  <c r="QBZ94" i="6"/>
  <c r="QCA94" i="6"/>
  <c r="QCB94" i="6"/>
  <c r="QCC94" i="6"/>
  <c r="QCD94" i="6"/>
  <c r="QCE94" i="6"/>
  <c r="QCF94" i="6"/>
  <c r="QCG94" i="6"/>
  <c r="QCH94" i="6"/>
  <c r="QCI94" i="6"/>
  <c r="QCJ94" i="6"/>
  <c r="QCK94" i="6"/>
  <c r="QCL94" i="6"/>
  <c r="QCM94" i="6"/>
  <c r="QCN94" i="6"/>
  <c r="QCO94" i="6"/>
  <c r="QCP94" i="6"/>
  <c r="QCQ94" i="6"/>
  <c r="QCR94" i="6"/>
  <c r="QCS94" i="6"/>
  <c r="QCT94" i="6"/>
  <c r="QCU94" i="6"/>
  <c r="QCV94" i="6"/>
  <c r="QCW94" i="6"/>
  <c r="QCX94" i="6"/>
  <c r="QCY94" i="6"/>
  <c r="QCZ94" i="6"/>
  <c r="QDA94" i="6"/>
  <c r="QDB94" i="6"/>
  <c r="QDC94" i="6"/>
  <c r="QDD94" i="6"/>
  <c r="QDE94" i="6"/>
  <c r="QDF94" i="6"/>
  <c r="QDG94" i="6"/>
  <c r="QDH94" i="6"/>
  <c r="QDI94" i="6"/>
  <c r="QDJ94" i="6"/>
  <c r="QDK94" i="6"/>
  <c r="QDL94" i="6"/>
  <c r="QDM94" i="6"/>
  <c r="QDN94" i="6"/>
  <c r="QDO94" i="6"/>
  <c r="QDP94" i="6"/>
  <c r="QDQ94" i="6"/>
  <c r="QDR94" i="6"/>
  <c r="QDS94" i="6"/>
  <c r="QDT94" i="6"/>
  <c r="QDU94" i="6"/>
  <c r="QDV94" i="6"/>
  <c r="QDW94" i="6"/>
  <c r="QDX94" i="6"/>
  <c r="QDY94" i="6"/>
  <c r="QDZ94" i="6"/>
  <c r="QEA94" i="6"/>
  <c r="QEB94" i="6"/>
  <c r="QEC94" i="6"/>
  <c r="QED94" i="6"/>
  <c r="QEE94" i="6"/>
  <c r="QEF94" i="6"/>
  <c r="QEG94" i="6"/>
  <c r="QEH94" i="6"/>
  <c r="QEI94" i="6"/>
  <c r="QEJ94" i="6"/>
  <c r="QEK94" i="6"/>
  <c r="QEL94" i="6"/>
  <c r="QEM94" i="6"/>
  <c r="QEN94" i="6"/>
  <c r="QEO94" i="6"/>
  <c r="QEP94" i="6"/>
  <c r="QEQ94" i="6"/>
  <c r="QER94" i="6"/>
  <c r="QES94" i="6"/>
  <c r="QET94" i="6"/>
  <c r="QEU94" i="6"/>
  <c r="QEV94" i="6"/>
  <c r="QEW94" i="6"/>
  <c r="QEX94" i="6"/>
  <c r="QEY94" i="6"/>
  <c r="QEZ94" i="6"/>
  <c r="QFA94" i="6"/>
  <c r="QFB94" i="6"/>
  <c r="QFC94" i="6"/>
  <c r="QFD94" i="6"/>
  <c r="QFE94" i="6"/>
  <c r="QFF94" i="6"/>
  <c r="QFG94" i="6"/>
  <c r="QFH94" i="6"/>
  <c r="QFI94" i="6"/>
  <c r="QFJ94" i="6"/>
  <c r="QFK94" i="6"/>
  <c r="QFL94" i="6"/>
  <c r="QFM94" i="6"/>
  <c r="QFN94" i="6"/>
  <c r="QFO94" i="6"/>
  <c r="QFP94" i="6"/>
  <c r="QFQ94" i="6"/>
  <c r="QFR94" i="6"/>
  <c r="QFS94" i="6"/>
  <c r="QFT94" i="6"/>
  <c r="QFU94" i="6"/>
  <c r="QFV94" i="6"/>
  <c r="QFW94" i="6"/>
  <c r="QFX94" i="6"/>
  <c r="QFY94" i="6"/>
  <c r="QFZ94" i="6"/>
  <c r="QGA94" i="6"/>
  <c r="QGB94" i="6"/>
  <c r="QGC94" i="6"/>
  <c r="QGD94" i="6"/>
  <c r="QGE94" i="6"/>
  <c r="QGF94" i="6"/>
  <c r="QGG94" i="6"/>
  <c r="QGH94" i="6"/>
  <c r="QGI94" i="6"/>
  <c r="QGJ94" i="6"/>
  <c r="QGK94" i="6"/>
  <c r="QGL94" i="6"/>
  <c r="QGM94" i="6"/>
  <c r="QGN94" i="6"/>
  <c r="QGO94" i="6"/>
  <c r="QGP94" i="6"/>
  <c r="QGQ94" i="6"/>
  <c r="QGR94" i="6"/>
  <c r="QGS94" i="6"/>
  <c r="QGT94" i="6"/>
  <c r="QGU94" i="6"/>
  <c r="QGV94" i="6"/>
  <c r="QGW94" i="6"/>
  <c r="QGX94" i="6"/>
  <c r="QGY94" i="6"/>
  <c r="QGZ94" i="6"/>
  <c r="QHA94" i="6"/>
  <c r="QHB94" i="6"/>
  <c r="QHC94" i="6"/>
  <c r="QHD94" i="6"/>
  <c r="QHE94" i="6"/>
  <c r="QHF94" i="6"/>
  <c r="QHG94" i="6"/>
  <c r="QHH94" i="6"/>
  <c r="QHI94" i="6"/>
  <c r="QHJ94" i="6"/>
  <c r="QHK94" i="6"/>
  <c r="QHL94" i="6"/>
  <c r="QHM94" i="6"/>
  <c r="QHN94" i="6"/>
  <c r="QHO94" i="6"/>
  <c r="QHP94" i="6"/>
  <c r="QHQ94" i="6"/>
  <c r="QHR94" i="6"/>
  <c r="QHS94" i="6"/>
  <c r="QHT94" i="6"/>
  <c r="QHU94" i="6"/>
  <c r="QHV94" i="6"/>
  <c r="QHW94" i="6"/>
  <c r="QHX94" i="6"/>
  <c r="QHY94" i="6"/>
  <c r="QHZ94" i="6"/>
  <c r="QIA94" i="6"/>
  <c r="QIB94" i="6"/>
  <c r="QIC94" i="6"/>
  <c r="QID94" i="6"/>
  <c r="QIE94" i="6"/>
  <c r="QIF94" i="6"/>
  <c r="QIG94" i="6"/>
  <c r="QIH94" i="6"/>
  <c r="QII94" i="6"/>
  <c r="QIJ94" i="6"/>
  <c r="QIK94" i="6"/>
  <c r="QIL94" i="6"/>
  <c r="QIM94" i="6"/>
  <c r="QIN94" i="6"/>
  <c r="QIO94" i="6"/>
  <c r="QIP94" i="6"/>
  <c r="QIQ94" i="6"/>
  <c r="QIR94" i="6"/>
  <c r="QIS94" i="6"/>
  <c r="QIT94" i="6"/>
  <c r="QIU94" i="6"/>
  <c r="QIV94" i="6"/>
  <c r="QIW94" i="6"/>
  <c r="QIX94" i="6"/>
  <c r="QIY94" i="6"/>
  <c r="QIZ94" i="6"/>
  <c r="QJA94" i="6"/>
  <c r="QJB94" i="6"/>
  <c r="QJC94" i="6"/>
  <c r="QJD94" i="6"/>
  <c r="QJE94" i="6"/>
  <c r="QJF94" i="6"/>
  <c r="QJG94" i="6"/>
  <c r="QJH94" i="6"/>
  <c r="QJI94" i="6"/>
  <c r="QJJ94" i="6"/>
  <c r="QJK94" i="6"/>
  <c r="QJL94" i="6"/>
  <c r="QJM94" i="6"/>
  <c r="QJN94" i="6"/>
  <c r="QJO94" i="6"/>
  <c r="QJP94" i="6"/>
  <c r="QJQ94" i="6"/>
  <c r="QJR94" i="6"/>
  <c r="QJS94" i="6"/>
  <c r="QJT94" i="6"/>
  <c r="QJU94" i="6"/>
  <c r="QJV94" i="6"/>
  <c r="QJW94" i="6"/>
  <c r="QJX94" i="6"/>
  <c r="QJY94" i="6"/>
  <c r="QJZ94" i="6"/>
  <c r="QKA94" i="6"/>
  <c r="QKB94" i="6"/>
  <c r="QKC94" i="6"/>
  <c r="QKD94" i="6"/>
  <c r="QKE94" i="6"/>
  <c r="QKF94" i="6"/>
  <c r="QKG94" i="6"/>
  <c r="QKH94" i="6"/>
  <c r="QKI94" i="6"/>
  <c r="QKJ94" i="6"/>
  <c r="QKK94" i="6"/>
  <c r="QKL94" i="6"/>
  <c r="QKM94" i="6"/>
  <c r="QKN94" i="6"/>
  <c r="QKO94" i="6"/>
  <c r="QKP94" i="6"/>
  <c r="QKQ94" i="6"/>
  <c r="QKR94" i="6"/>
  <c r="QKS94" i="6"/>
  <c r="QKT94" i="6"/>
  <c r="QKU94" i="6"/>
  <c r="QKV94" i="6"/>
  <c r="QKW94" i="6"/>
  <c r="QKX94" i="6"/>
  <c r="QKY94" i="6"/>
  <c r="QKZ94" i="6"/>
  <c r="QLA94" i="6"/>
  <c r="QLB94" i="6"/>
  <c r="QLC94" i="6"/>
  <c r="QLD94" i="6"/>
  <c r="QLE94" i="6"/>
  <c r="QLF94" i="6"/>
  <c r="QLG94" i="6"/>
  <c r="QLH94" i="6"/>
  <c r="QLI94" i="6"/>
  <c r="QLJ94" i="6"/>
  <c r="QLK94" i="6"/>
  <c r="QLL94" i="6"/>
  <c r="QLM94" i="6"/>
  <c r="QLN94" i="6"/>
  <c r="QLO94" i="6"/>
  <c r="QLP94" i="6"/>
  <c r="QLQ94" i="6"/>
  <c r="QLR94" i="6"/>
  <c r="QLS94" i="6"/>
  <c r="QLT94" i="6"/>
  <c r="QLU94" i="6"/>
  <c r="QLV94" i="6"/>
  <c r="QLW94" i="6"/>
  <c r="QLX94" i="6"/>
  <c r="QLY94" i="6"/>
  <c r="QLZ94" i="6"/>
  <c r="QMA94" i="6"/>
  <c r="QMB94" i="6"/>
  <c r="QMC94" i="6"/>
  <c r="QMD94" i="6"/>
  <c r="QME94" i="6"/>
  <c r="QMF94" i="6"/>
  <c r="QMG94" i="6"/>
  <c r="QMH94" i="6"/>
  <c r="QMI94" i="6"/>
  <c r="QMJ94" i="6"/>
  <c r="QMK94" i="6"/>
  <c r="QML94" i="6"/>
  <c r="QMM94" i="6"/>
  <c r="QMN94" i="6"/>
  <c r="QMO94" i="6"/>
  <c r="QMP94" i="6"/>
  <c r="QMQ94" i="6"/>
  <c r="QMR94" i="6"/>
  <c r="QMS94" i="6"/>
  <c r="QMT94" i="6"/>
  <c r="QMU94" i="6"/>
  <c r="QMV94" i="6"/>
  <c r="QMW94" i="6"/>
  <c r="QMX94" i="6"/>
  <c r="QMY94" i="6"/>
  <c r="QMZ94" i="6"/>
  <c r="QNA94" i="6"/>
  <c r="QNB94" i="6"/>
  <c r="QNC94" i="6"/>
  <c r="QND94" i="6"/>
  <c r="QNE94" i="6"/>
  <c r="QNF94" i="6"/>
  <c r="QNG94" i="6"/>
  <c r="QNH94" i="6"/>
  <c r="QNI94" i="6"/>
  <c r="QNJ94" i="6"/>
  <c r="QNK94" i="6"/>
  <c r="QNL94" i="6"/>
  <c r="QNM94" i="6"/>
  <c r="QNN94" i="6"/>
  <c r="QNO94" i="6"/>
  <c r="QNP94" i="6"/>
  <c r="QNQ94" i="6"/>
  <c r="QNR94" i="6"/>
  <c r="QNS94" i="6"/>
  <c r="QNT94" i="6"/>
  <c r="QNU94" i="6"/>
  <c r="QNV94" i="6"/>
  <c r="QNW94" i="6"/>
  <c r="QNX94" i="6"/>
  <c r="QNY94" i="6"/>
  <c r="QNZ94" i="6"/>
  <c r="QOA94" i="6"/>
  <c r="QOB94" i="6"/>
  <c r="QOC94" i="6"/>
  <c r="QOD94" i="6"/>
  <c r="QOE94" i="6"/>
  <c r="QOF94" i="6"/>
  <c r="QOG94" i="6"/>
  <c r="QOH94" i="6"/>
  <c r="QOI94" i="6"/>
  <c r="QOJ94" i="6"/>
  <c r="QOK94" i="6"/>
  <c r="QOL94" i="6"/>
  <c r="QOM94" i="6"/>
  <c r="QON94" i="6"/>
  <c r="QOO94" i="6"/>
  <c r="QOP94" i="6"/>
  <c r="QOQ94" i="6"/>
  <c r="QOR94" i="6"/>
  <c r="QOS94" i="6"/>
  <c r="QOT94" i="6"/>
  <c r="QOU94" i="6"/>
  <c r="QOV94" i="6"/>
  <c r="QOW94" i="6"/>
  <c r="QOX94" i="6"/>
  <c r="QOY94" i="6"/>
  <c r="QOZ94" i="6"/>
  <c r="QPA94" i="6"/>
  <c r="QPB94" i="6"/>
  <c r="QPC94" i="6"/>
  <c r="QPD94" i="6"/>
  <c r="QPE94" i="6"/>
  <c r="QPF94" i="6"/>
  <c r="QPG94" i="6"/>
  <c r="QPH94" i="6"/>
  <c r="QPI94" i="6"/>
  <c r="QPJ94" i="6"/>
  <c r="QPK94" i="6"/>
  <c r="QPL94" i="6"/>
  <c r="QPM94" i="6"/>
  <c r="QPN94" i="6"/>
  <c r="QPO94" i="6"/>
  <c r="QPP94" i="6"/>
  <c r="QPQ94" i="6"/>
  <c r="QPR94" i="6"/>
  <c r="QPS94" i="6"/>
  <c r="QPT94" i="6"/>
  <c r="QPU94" i="6"/>
  <c r="QPV94" i="6"/>
  <c r="QPW94" i="6"/>
  <c r="QPX94" i="6"/>
  <c r="QPY94" i="6"/>
  <c r="QPZ94" i="6"/>
  <c r="QQA94" i="6"/>
  <c r="QQB94" i="6"/>
  <c r="QQC94" i="6"/>
  <c r="QQD94" i="6"/>
  <c r="QQE94" i="6"/>
  <c r="QQF94" i="6"/>
  <c r="QQG94" i="6"/>
  <c r="QQH94" i="6"/>
  <c r="QQI94" i="6"/>
  <c r="QQJ94" i="6"/>
  <c r="QQK94" i="6"/>
  <c r="QQL94" i="6"/>
  <c r="QQM94" i="6"/>
  <c r="QQN94" i="6"/>
  <c r="QQO94" i="6"/>
  <c r="QQP94" i="6"/>
  <c r="QQQ94" i="6"/>
  <c r="QQR94" i="6"/>
  <c r="QQS94" i="6"/>
  <c r="QQT94" i="6"/>
  <c r="QQU94" i="6"/>
  <c r="QQV94" i="6"/>
  <c r="QQW94" i="6"/>
  <c r="QQX94" i="6"/>
  <c r="QQY94" i="6"/>
  <c r="QQZ94" i="6"/>
  <c r="QRA94" i="6"/>
  <c r="QRB94" i="6"/>
  <c r="QRC94" i="6"/>
  <c r="QRD94" i="6"/>
  <c r="QRE94" i="6"/>
  <c r="QRF94" i="6"/>
  <c r="QRG94" i="6"/>
  <c r="QRH94" i="6"/>
  <c r="QRI94" i="6"/>
  <c r="QRJ94" i="6"/>
  <c r="QRK94" i="6"/>
  <c r="QRL94" i="6"/>
  <c r="QRM94" i="6"/>
  <c r="QRN94" i="6"/>
  <c r="QRO94" i="6"/>
  <c r="QRP94" i="6"/>
  <c r="QRQ94" i="6"/>
  <c r="QRR94" i="6"/>
  <c r="QRS94" i="6"/>
  <c r="QRT94" i="6"/>
  <c r="QRU94" i="6"/>
  <c r="QRV94" i="6"/>
  <c r="QRW94" i="6"/>
  <c r="QRX94" i="6"/>
  <c r="QRY94" i="6"/>
  <c r="QRZ94" i="6"/>
  <c r="QSA94" i="6"/>
  <c r="QSB94" i="6"/>
  <c r="QSC94" i="6"/>
  <c r="QSD94" i="6"/>
  <c r="QSE94" i="6"/>
  <c r="QSF94" i="6"/>
  <c r="QSG94" i="6"/>
  <c r="QSH94" i="6"/>
  <c r="QSI94" i="6"/>
  <c r="QSJ94" i="6"/>
  <c r="QSK94" i="6"/>
  <c r="QSL94" i="6"/>
  <c r="QSM94" i="6"/>
  <c r="QSN94" i="6"/>
  <c r="QSO94" i="6"/>
  <c r="QSP94" i="6"/>
  <c r="QSQ94" i="6"/>
  <c r="QSR94" i="6"/>
  <c r="QSS94" i="6"/>
  <c r="QST94" i="6"/>
  <c r="QSU94" i="6"/>
  <c r="QSV94" i="6"/>
  <c r="QSW94" i="6"/>
  <c r="QSX94" i="6"/>
  <c r="QSY94" i="6"/>
  <c r="QSZ94" i="6"/>
  <c r="QTA94" i="6"/>
  <c r="QTB94" i="6"/>
  <c r="QTC94" i="6"/>
  <c r="QTD94" i="6"/>
  <c r="QTE94" i="6"/>
  <c r="QTF94" i="6"/>
  <c r="QTG94" i="6"/>
  <c r="QTH94" i="6"/>
  <c r="QTI94" i="6"/>
  <c r="QTJ94" i="6"/>
  <c r="QTK94" i="6"/>
  <c r="QTL94" i="6"/>
  <c r="QTM94" i="6"/>
  <c r="QTN94" i="6"/>
  <c r="QTO94" i="6"/>
  <c r="QTP94" i="6"/>
  <c r="QTQ94" i="6"/>
  <c r="QTR94" i="6"/>
  <c r="QTS94" i="6"/>
  <c r="QTT94" i="6"/>
  <c r="QTU94" i="6"/>
  <c r="QTV94" i="6"/>
  <c r="QTW94" i="6"/>
  <c r="QTX94" i="6"/>
  <c r="QTY94" i="6"/>
  <c r="QTZ94" i="6"/>
  <c r="QUA94" i="6"/>
  <c r="QUB94" i="6"/>
  <c r="QUC94" i="6"/>
  <c r="QUD94" i="6"/>
  <c r="QUE94" i="6"/>
  <c r="QUF94" i="6"/>
  <c r="QUG94" i="6"/>
  <c r="QUH94" i="6"/>
  <c r="QUI94" i="6"/>
  <c r="QUJ94" i="6"/>
  <c r="QUK94" i="6"/>
  <c r="QUL94" i="6"/>
  <c r="QUM94" i="6"/>
  <c r="QUN94" i="6"/>
  <c r="QUO94" i="6"/>
  <c r="QUP94" i="6"/>
  <c r="QUQ94" i="6"/>
  <c r="QUR94" i="6"/>
  <c r="QUS94" i="6"/>
  <c r="QUT94" i="6"/>
  <c r="QUU94" i="6"/>
  <c r="QUV94" i="6"/>
  <c r="QUW94" i="6"/>
  <c r="QUX94" i="6"/>
  <c r="QUY94" i="6"/>
  <c r="QUZ94" i="6"/>
  <c r="QVA94" i="6"/>
  <c r="QVB94" i="6"/>
  <c r="QVC94" i="6"/>
  <c r="QVD94" i="6"/>
  <c r="QVE94" i="6"/>
  <c r="QVF94" i="6"/>
  <c r="QVG94" i="6"/>
  <c r="QVH94" i="6"/>
  <c r="QVI94" i="6"/>
  <c r="QVJ94" i="6"/>
  <c r="QVK94" i="6"/>
  <c r="QVL94" i="6"/>
  <c r="QVM94" i="6"/>
  <c r="QVN94" i="6"/>
  <c r="QVO94" i="6"/>
  <c r="QVP94" i="6"/>
  <c r="QVQ94" i="6"/>
  <c r="QVR94" i="6"/>
  <c r="QVS94" i="6"/>
  <c r="QVT94" i="6"/>
  <c r="QVU94" i="6"/>
  <c r="QVV94" i="6"/>
  <c r="QVW94" i="6"/>
  <c r="QVX94" i="6"/>
  <c r="QVY94" i="6"/>
  <c r="QVZ94" i="6"/>
  <c r="QWA94" i="6"/>
  <c r="QWB94" i="6"/>
  <c r="QWC94" i="6"/>
  <c r="QWD94" i="6"/>
  <c r="QWE94" i="6"/>
  <c r="QWF94" i="6"/>
  <c r="QWG94" i="6"/>
  <c r="QWH94" i="6"/>
  <c r="QWI94" i="6"/>
  <c r="QWJ94" i="6"/>
  <c r="QWK94" i="6"/>
  <c r="QWL94" i="6"/>
  <c r="QWM94" i="6"/>
  <c r="QWN94" i="6"/>
  <c r="QWO94" i="6"/>
  <c r="QWP94" i="6"/>
  <c r="QWQ94" i="6"/>
  <c r="QWR94" i="6"/>
  <c r="QWS94" i="6"/>
  <c r="QWT94" i="6"/>
  <c r="QWU94" i="6"/>
  <c r="QWV94" i="6"/>
  <c r="QWW94" i="6"/>
  <c r="QWX94" i="6"/>
  <c r="QWY94" i="6"/>
  <c r="QWZ94" i="6"/>
  <c r="QXA94" i="6"/>
  <c r="QXB94" i="6"/>
  <c r="QXC94" i="6"/>
  <c r="QXD94" i="6"/>
  <c r="QXE94" i="6"/>
  <c r="QXF94" i="6"/>
  <c r="QXG94" i="6"/>
  <c r="QXH94" i="6"/>
  <c r="QXI94" i="6"/>
  <c r="QXJ94" i="6"/>
  <c r="QXK94" i="6"/>
  <c r="QXL94" i="6"/>
  <c r="QXM94" i="6"/>
  <c r="QXN94" i="6"/>
  <c r="QXO94" i="6"/>
  <c r="QXP94" i="6"/>
  <c r="QXQ94" i="6"/>
  <c r="QXR94" i="6"/>
  <c r="QXS94" i="6"/>
  <c r="QXT94" i="6"/>
  <c r="QXU94" i="6"/>
  <c r="QXV94" i="6"/>
  <c r="QXW94" i="6"/>
  <c r="QXX94" i="6"/>
  <c r="QXY94" i="6"/>
  <c r="QXZ94" i="6"/>
  <c r="QYA94" i="6"/>
  <c r="QYB94" i="6"/>
  <c r="QYC94" i="6"/>
  <c r="QYD94" i="6"/>
  <c r="QYE94" i="6"/>
  <c r="QYF94" i="6"/>
  <c r="QYG94" i="6"/>
  <c r="QYH94" i="6"/>
  <c r="QYI94" i="6"/>
  <c r="QYJ94" i="6"/>
  <c r="QYK94" i="6"/>
  <c r="QYL94" i="6"/>
  <c r="QYM94" i="6"/>
  <c r="QYN94" i="6"/>
  <c r="QYO94" i="6"/>
  <c r="QYP94" i="6"/>
  <c r="QYQ94" i="6"/>
  <c r="QYR94" i="6"/>
  <c r="QYS94" i="6"/>
  <c r="QYT94" i="6"/>
  <c r="QYU94" i="6"/>
  <c r="QYV94" i="6"/>
  <c r="QYW94" i="6"/>
  <c r="QYX94" i="6"/>
  <c r="QYY94" i="6"/>
  <c r="QYZ94" i="6"/>
  <c r="QZA94" i="6"/>
  <c r="QZB94" i="6"/>
  <c r="QZC94" i="6"/>
  <c r="QZD94" i="6"/>
  <c r="QZE94" i="6"/>
  <c r="QZF94" i="6"/>
  <c r="QZG94" i="6"/>
  <c r="QZH94" i="6"/>
  <c r="QZI94" i="6"/>
  <c r="QZJ94" i="6"/>
  <c r="QZK94" i="6"/>
  <c r="QZL94" i="6"/>
  <c r="QZM94" i="6"/>
  <c r="QZN94" i="6"/>
  <c r="QZO94" i="6"/>
  <c r="QZP94" i="6"/>
  <c r="QZQ94" i="6"/>
  <c r="QZR94" i="6"/>
  <c r="QZS94" i="6"/>
  <c r="QZT94" i="6"/>
  <c r="QZU94" i="6"/>
  <c r="QZV94" i="6"/>
  <c r="QZW94" i="6"/>
  <c r="QZX94" i="6"/>
  <c r="QZY94" i="6"/>
  <c r="QZZ94" i="6"/>
  <c r="RAA94" i="6"/>
  <c r="RAB94" i="6"/>
  <c r="RAC94" i="6"/>
  <c r="RAD94" i="6"/>
  <c r="RAE94" i="6"/>
  <c r="RAF94" i="6"/>
  <c r="RAG94" i="6"/>
  <c r="RAH94" i="6"/>
  <c r="RAI94" i="6"/>
  <c r="RAJ94" i="6"/>
  <c r="RAK94" i="6"/>
  <c r="RAL94" i="6"/>
  <c r="RAM94" i="6"/>
  <c r="RAN94" i="6"/>
  <c r="RAO94" i="6"/>
  <c r="RAP94" i="6"/>
  <c r="RAQ94" i="6"/>
  <c r="RAR94" i="6"/>
  <c r="RAS94" i="6"/>
  <c r="RAT94" i="6"/>
  <c r="RAU94" i="6"/>
  <c r="RAV94" i="6"/>
  <c r="RAW94" i="6"/>
  <c r="RAX94" i="6"/>
  <c r="RAY94" i="6"/>
  <c r="RAZ94" i="6"/>
  <c r="RBA94" i="6"/>
  <c r="RBB94" i="6"/>
  <c r="RBC94" i="6"/>
  <c r="RBD94" i="6"/>
  <c r="RBE94" i="6"/>
  <c r="RBF94" i="6"/>
  <c r="RBG94" i="6"/>
  <c r="RBH94" i="6"/>
  <c r="RBI94" i="6"/>
  <c r="RBJ94" i="6"/>
  <c r="RBK94" i="6"/>
  <c r="RBL94" i="6"/>
  <c r="RBM94" i="6"/>
  <c r="RBN94" i="6"/>
  <c r="RBO94" i="6"/>
  <c r="RBP94" i="6"/>
  <c r="RBQ94" i="6"/>
  <c r="RBR94" i="6"/>
  <c r="RBS94" i="6"/>
  <c r="RBT94" i="6"/>
  <c r="RBU94" i="6"/>
  <c r="RBV94" i="6"/>
  <c r="RBW94" i="6"/>
  <c r="RBX94" i="6"/>
  <c r="RBY94" i="6"/>
  <c r="RBZ94" i="6"/>
  <c r="RCA94" i="6"/>
  <c r="RCB94" i="6"/>
  <c r="RCC94" i="6"/>
  <c r="RCD94" i="6"/>
  <c r="RCE94" i="6"/>
  <c r="RCF94" i="6"/>
  <c r="RCG94" i="6"/>
  <c r="RCH94" i="6"/>
  <c r="RCI94" i="6"/>
  <c r="RCJ94" i="6"/>
  <c r="RCK94" i="6"/>
  <c r="RCL94" i="6"/>
  <c r="RCM94" i="6"/>
  <c r="RCN94" i="6"/>
  <c r="RCO94" i="6"/>
  <c r="RCP94" i="6"/>
  <c r="RCQ94" i="6"/>
  <c r="RCR94" i="6"/>
  <c r="RCS94" i="6"/>
  <c r="RCT94" i="6"/>
  <c r="RCU94" i="6"/>
  <c r="RCV94" i="6"/>
  <c r="RCW94" i="6"/>
  <c r="RCX94" i="6"/>
  <c r="RCY94" i="6"/>
  <c r="RCZ94" i="6"/>
  <c r="RDA94" i="6"/>
  <c r="RDB94" i="6"/>
  <c r="RDC94" i="6"/>
  <c r="RDD94" i="6"/>
  <c r="RDE94" i="6"/>
  <c r="RDF94" i="6"/>
  <c r="RDG94" i="6"/>
  <c r="RDH94" i="6"/>
  <c r="RDI94" i="6"/>
  <c r="RDJ94" i="6"/>
  <c r="RDK94" i="6"/>
  <c r="RDL94" i="6"/>
  <c r="RDM94" i="6"/>
  <c r="RDN94" i="6"/>
  <c r="RDO94" i="6"/>
  <c r="RDP94" i="6"/>
  <c r="RDQ94" i="6"/>
  <c r="RDR94" i="6"/>
  <c r="RDS94" i="6"/>
  <c r="RDT94" i="6"/>
  <c r="RDU94" i="6"/>
  <c r="RDV94" i="6"/>
  <c r="RDW94" i="6"/>
  <c r="RDX94" i="6"/>
  <c r="RDY94" i="6"/>
  <c r="RDZ94" i="6"/>
  <c r="REA94" i="6"/>
  <c r="REB94" i="6"/>
  <c r="REC94" i="6"/>
  <c r="RED94" i="6"/>
  <c r="REE94" i="6"/>
  <c r="REF94" i="6"/>
  <c r="REG94" i="6"/>
  <c r="REH94" i="6"/>
  <c r="REI94" i="6"/>
  <c r="REJ94" i="6"/>
  <c r="REK94" i="6"/>
  <c r="REL94" i="6"/>
  <c r="REM94" i="6"/>
  <c r="REN94" i="6"/>
  <c r="REO94" i="6"/>
  <c r="REP94" i="6"/>
  <c r="REQ94" i="6"/>
  <c r="RER94" i="6"/>
  <c r="RES94" i="6"/>
  <c r="RET94" i="6"/>
  <c r="REU94" i="6"/>
  <c r="REV94" i="6"/>
  <c r="REW94" i="6"/>
  <c r="REX94" i="6"/>
  <c r="REY94" i="6"/>
  <c r="REZ94" i="6"/>
  <c r="RFA94" i="6"/>
  <c r="RFB94" i="6"/>
  <c r="RFC94" i="6"/>
  <c r="RFD94" i="6"/>
  <c r="RFE94" i="6"/>
  <c r="RFF94" i="6"/>
  <c r="RFG94" i="6"/>
  <c r="RFH94" i="6"/>
  <c r="RFI94" i="6"/>
  <c r="RFJ94" i="6"/>
  <c r="RFK94" i="6"/>
  <c r="RFL94" i="6"/>
  <c r="RFM94" i="6"/>
  <c r="RFN94" i="6"/>
  <c r="RFO94" i="6"/>
  <c r="RFP94" i="6"/>
  <c r="RFQ94" i="6"/>
  <c r="RFR94" i="6"/>
  <c r="RFS94" i="6"/>
  <c r="RFT94" i="6"/>
  <c r="RFU94" i="6"/>
  <c r="RFV94" i="6"/>
  <c r="RFW94" i="6"/>
  <c r="RFX94" i="6"/>
  <c r="RFY94" i="6"/>
  <c r="RFZ94" i="6"/>
  <c r="RGA94" i="6"/>
  <c r="RGB94" i="6"/>
  <c r="RGC94" i="6"/>
  <c r="RGD94" i="6"/>
  <c r="RGE94" i="6"/>
  <c r="RGF94" i="6"/>
  <c r="RGG94" i="6"/>
  <c r="RGH94" i="6"/>
  <c r="RGI94" i="6"/>
  <c r="RGJ94" i="6"/>
  <c r="RGK94" i="6"/>
  <c r="RGL94" i="6"/>
  <c r="RGM94" i="6"/>
  <c r="RGN94" i="6"/>
  <c r="RGO94" i="6"/>
  <c r="RGP94" i="6"/>
  <c r="RGQ94" i="6"/>
  <c r="RGR94" i="6"/>
  <c r="RGS94" i="6"/>
  <c r="RGT94" i="6"/>
  <c r="RGU94" i="6"/>
  <c r="RGV94" i="6"/>
  <c r="RGW94" i="6"/>
  <c r="RGX94" i="6"/>
  <c r="RGY94" i="6"/>
  <c r="RGZ94" i="6"/>
  <c r="RHA94" i="6"/>
  <c r="RHB94" i="6"/>
  <c r="RHC94" i="6"/>
  <c r="RHD94" i="6"/>
  <c r="RHE94" i="6"/>
  <c r="RHF94" i="6"/>
  <c r="RHG94" i="6"/>
  <c r="RHH94" i="6"/>
  <c r="RHI94" i="6"/>
  <c r="RHJ94" i="6"/>
  <c r="RHK94" i="6"/>
  <c r="RHL94" i="6"/>
  <c r="RHM94" i="6"/>
  <c r="RHN94" i="6"/>
  <c r="RHO94" i="6"/>
  <c r="RHP94" i="6"/>
  <c r="RHQ94" i="6"/>
  <c r="RHR94" i="6"/>
  <c r="RHS94" i="6"/>
  <c r="RHT94" i="6"/>
  <c r="RHU94" i="6"/>
  <c r="RHV94" i="6"/>
  <c r="RHW94" i="6"/>
  <c r="RHX94" i="6"/>
  <c r="RHY94" i="6"/>
  <c r="RHZ94" i="6"/>
  <c r="RIA94" i="6"/>
  <c r="RIB94" i="6"/>
  <c r="RIC94" i="6"/>
  <c r="RID94" i="6"/>
  <c r="RIE94" i="6"/>
  <c r="RIF94" i="6"/>
  <c r="RIG94" i="6"/>
  <c r="RIH94" i="6"/>
  <c r="RII94" i="6"/>
  <c r="RIJ94" i="6"/>
  <c r="RIK94" i="6"/>
  <c r="RIL94" i="6"/>
  <c r="RIM94" i="6"/>
  <c r="RIN94" i="6"/>
  <c r="RIO94" i="6"/>
  <c r="RIP94" i="6"/>
  <c r="RIQ94" i="6"/>
  <c r="RIR94" i="6"/>
  <c r="RIS94" i="6"/>
  <c r="RIT94" i="6"/>
  <c r="RIU94" i="6"/>
  <c r="RIV94" i="6"/>
  <c r="RIW94" i="6"/>
  <c r="RIX94" i="6"/>
  <c r="RIY94" i="6"/>
  <c r="RIZ94" i="6"/>
  <c r="RJA94" i="6"/>
  <c r="RJB94" i="6"/>
  <c r="RJC94" i="6"/>
  <c r="RJD94" i="6"/>
  <c r="RJE94" i="6"/>
  <c r="RJF94" i="6"/>
  <c r="RJG94" i="6"/>
  <c r="RJH94" i="6"/>
  <c r="RJI94" i="6"/>
  <c r="RJJ94" i="6"/>
  <c r="RJK94" i="6"/>
  <c r="RJL94" i="6"/>
  <c r="RJM94" i="6"/>
  <c r="RJN94" i="6"/>
  <c r="RJO94" i="6"/>
  <c r="RJP94" i="6"/>
  <c r="RJQ94" i="6"/>
  <c r="RJR94" i="6"/>
  <c r="RJS94" i="6"/>
  <c r="RJT94" i="6"/>
  <c r="RJU94" i="6"/>
  <c r="RJV94" i="6"/>
  <c r="RJW94" i="6"/>
  <c r="RJX94" i="6"/>
  <c r="RJY94" i="6"/>
  <c r="RJZ94" i="6"/>
  <c r="RKA94" i="6"/>
  <c r="RKB94" i="6"/>
  <c r="RKC94" i="6"/>
  <c r="RKD94" i="6"/>
  <c r="RKE94" i="6"/>
  <c r="RKF94" i="6"/>
  <c r="RKG94" i="6"/>
  <c r="RKH94" i="6"/>
  <c r="RKI94" i="6"/>
  <c r="RKJ94" i="6"/>
  <c r="RKK94" i="6"/>
  <c r="RKL94" i="6"/>
  <c r="RKM94" i="6"/>
  <c r="RKN94" i="6"/>
  <c r="RKO94" i="6"/>
  <c r="RKP94" i="6"/>
  <c r="RKQ94" i="6"/>
  <c r="RKR94" i="6"/>
  <c r="RKS94" i="6"/>
  <c r="RKT94" i="6"/>
  <c r="RKU94" i="6"/>
  <c r="RKV94" i="6"/>
  <c r="RKW94" i="6"/>
  <c r="RKX94" i="6"/>
  <c r="RKY94" i="6"/>
  <c r="RKZ94" i="6"/>
  <c r="RLA94" i="6"/>
  <c r="RLB94" i="6"/>
  <c r="RLC94" i="6"/>
  <c r="RLD94" i="6"/>
  <c r="RLE94" i="6"/>
  <c r="RLF94" i="6"/>
  <c r="RLG94" i="6"/>
  <c r="RLH94" i="6"/>
  <c r="RLI94" i="6"/>
  <c r="RLJ94" i="6"/>
  <c r="RLK94" i="6"/>
  <c r="RLL94" i="6"/>
  <c r="RLM94" i="6"/>
  <c r="RLN94" i="6"/>
  <c r="RLO94" i="6"/>
  <c r="RLP94" i="6"/>
  <c r="RLQ94" i="6"/>
  <c r="RLR94" i="6"/>
  <c r="RLS94" i="6"/>
  <c r="RLT94" i="6"/>
  <c r="RLU94" i="6"/>
  <c r="RLV94" i="6"/>
  <c r="RLW94" i="6"/>
  <c r="RLX94" i="6"/>
  <c r="RLY94" i="6"/>
  <c r="RLZ94" i="6"/>
  <c r="RMA94" i="6"/>
  <c r="RMB94" i="6"/>
  <c r="RMC94" i="6"/>
  <c r="RMD94" i="6"/>
  <c r="RME94" i="6"/>
  <c r="RMF94" i="6"/>
  <c r="RMG94" i="6"/>
  <c r="RMH94" i="6"/>
  <c r="RMI94" i="6"/>
  <c r="RMJ94" i="6"/>
  <c r="RMK94" i="6"/>
  <c r="RML94" i="6"/>
  <c r="RMM94" i="6"/>
  <c r="RMN94" i="6"/>
  <c r="RMO94" i="6"/>
  <c r="RMP94" i="6"/>
  <c r="RMQ94" i="6"/>
  <c r="RMR94" i="6"/>
  <c r="RMS94" i="6"/>
  <c r="RMT94" i="6"/>
  <c r="RMU94" i="6"/>
  <c r="RMV94" i="6"/>
  <c r="RMW94" i="6"/>
  <c r="RMX94" i="6"/>
  <c r="RMY94" i="6"/>
  <c r="RMZ94" i="6"/>
  <c r="RNA94" i="6"/>
  <c r="RNB94" i="6"/>
  <c r="RNC94" i="6"/>
  <c r="RND94" i="6"/>
  <c r="RNE94" i="6"/>
  <c r="RNF94" i="6"/>
  <c r="RNG94" i="6"/>
  <c r="RNH94" i="6"/>
  <c r="RNI94" i="6"/>
  <c r="RNJ94" i="6"/>
  <c r="RNK94" i="6"/>
  <c r="RNL94" i="6"/>
  <c r="RNM94" i="6"/>
  <c r="RNN94" i="6"/>
  <c r="RNO94" i="6"/>
  <c r="RNP94" i="6"/>
  <c r="RNQ94" i="6"/>
  <c r="RNR94" i="6"/>
  <c r="RNS94" i="6"/>
  <c r="RNT94" i="6"/>
  <c r="RNU94" i="6"/>
  <c r="RNV94" i="6"/>
  <c r="RNW94" i="6"/>
  <c r="RNX94" i="6"/>
  <c r="RNY94" i="6"/>
  <c r="RNZ94" i="6"/>
  <c r="ROA94" i="6"/>
  <c r="ROB94" i="6"/>
  <c r="ROC94" i="6"/>
  <c r="ROD94" i="6"/>
  <c r="ROE94" i="6"/>
  <c r="ROF94" i="6"/>
  <c r="ROG94" i="6"/>
  <c r="ROH94" i="6"/>
  <c r="ROI94" i="6"/>
  <c r="ROJ94" i="6"/>
  <c r="ROK94" i="6"/>
  <c r="ROL94" i="6"/>
  <c r="ROM94" i="6"/>
  <c r="RON94" i="6"/>
  <c r="ROO94" i="6"/>
  <c r="ROP94" i="6"/>
  <c r="ROQ94" i="6"/>
  <c r="ROR94" i="6"/>
  <c r="ROS94" i="6"/>
  <c r="ROT94" i="6"/>
  <c r="ROU94" i="6"/>
  <c r="ROV94" i="6"/>
  <c r="ROW94" i="6"/>
  <c r="ROX94" i="6"/>
  <c r="ROY94" i="6"/>
  <c r="ROZ94" i="6"/>
  <c r="RPA94" i="6"/>
  <c r="RPB94" i="6"/>
  <c r="RPC94" i="6"/>
  <c r="RPD94" i="6"/>
  <c r="RPE94" i="6"/>
  <c r="RPF94" i="6"/>
  <c r="RPG94" i="6"/>
  <c r="RPH94" i="6"/>
  <c r="RPI94" i="6"/>
  <c r="RPJ94" i="6"/>
  <c r="RPK94" i="6"/>
  <c r="RPL94" i="6"/>
  <c r="RPM94" i="6"/>
  <c r="RPN94" i="6"/>
  <c r="RPO94" i="6"/>
  <c r="RPP94" i="6"/>
  <c r="RPQ94" i="6"/>
  <c r="RPR94" i="6"/>
  <c r="RPS94" i="6"/>
  <c r="RPT94" i="6"/>
  <c r="RPU94" i="6"/>
  <c r="RPV94" i="6"/>
  <c r="RPW94" i="6"/>
  <c r="RPX94" i="6"/>
  <c r="RPY94" i="6"/>
  <c r="RPZ94" i="6"/>
  <c r="RQA94" i="6"/>
  <c r="RQB94" i="6"/>
  <c r="RQC94" i="6"/>
  <c r="RQD94" i="6"/>
  <c r="RQE94" i="6"/>
  <c r="RQF94" i="6"/>
  <c r="RQG94" i="6"/>
  <c r="RQH94" i="6"/>
  <c r="RQI94" i="6"/>
  <c r="RQJ94" i="6"/>
  <c r="RQK94" i="6"/>
  <c r="RQL94" i="6"/>
  <c r="RQM94" i="6"/>
  <c r="RQN94" i="6"/>
  <c r="RQO94" i="6"/>
  <c r="RQP94" i="6"/>
  <c r="RQQ94" i="6"/>
  <c r="RQR94" i="6"/>
  <c r="RQS94" i="6"/>
  <c r="RQT94" i="6"/>
  <c r="RQU94" i="6"/>
  <c r="RQV94" i="6"/>
  <c r="RQW94" i="6"/>
  <c r="RQX94" i="6"/>
  <c r="RQY94" i="6"/>
  <c r="RQZ94" i="6"/>
  <c r="RRA94" i="6"/>
  <c r="RRB94" i="6"/>
  <c r="RRC94" i="6"/>
  <c r="RRD94" i="6"/>
  <c r="RRE94" i="6"/>
  <c r="RRF94" i="6"/>
  <c r="RRG94" i="6"/>
  <c r="RRH94" i="6"/>
  <c r="RRI94" i="6"/>
  <c r="RRJ94" i="6"/>
  <c r="RRK94" i="6"/>
  <c r="RRL94" i="6"/>
  <c r="RRM94" i="6"/>
  <c r="RRN94" i="6"/>
  <c r="RRO94" i="6"/>
  <c r="RRP94" i="6"/>
  <c r="RRQ94" i="6"/>
  <c r="RRR94" i="6"/>
  <c r="RRS94" i="6"/>
  <c r="RRT94" i="6"/>
  <c r="RRU94" i="6"/>
  <c r="RRV94" i="6"/>
  <c r="RRW94" i="6"/>
  <c r="RRX94" i="6"/>
  <c r="RRY94" i="6"/>
  <c r="RRZ94" i="6"/>
  <c r="RSA94" i="6"/>
  <c r="RSB94" i="6"/>
  <c r="RSC94" i="6"/>
  <c r="RSD94" i="6"/>
  <c r="RSE94" i="6"/>
  <c r="RSF94" i="6"/>
  <c r="RSG94" i="6"/>
  <c r="RSH94" i="6"/>
  <c r="RSI94" i="6"/>
  <c r="RSJ94" i="6"/>
  <c r="RSK94" i="6"/>
  <c r="RSL94" i="6"/>
  <c r="RSM94" i="6"/>
  <c r="RSN94" i="6"/>
  <c r="RSO94" i="6"/>
  <c r="RSP94" i="6"/>
  <c r="RSQ94" i="6"/>
  <c r="RSR94" i="6"/>
  <c r="RSS94" i="6"/>
  <c r="RST94" i="6"/>
  <c r="RSU94" i="6"/>
  <c r="RSV94" i="6"/>
  <c r="RSW94" i="6"/>
  <c r="RSX94" i="6"/>
  <c r="RSY94" i="6"/>
  <c r="RSZ94" i="6"/>
  <c r="RTA94" i="6"/>
  <c r="RTB94" i="6"/>
  <c r="RTC94" i="6"/>
  <c r="RTD94" i="6"/>
  <c r="RTE94" i="6"/>
  <c r="RTF94" i="6"/>
  <c r="RTG94" i="6"/>
  <c r="RTH94" i="6"/>
  <c r="RTI94" i="6"/>
  <c r="RTJ94" i="6"/>
  <c r="RTK94" i="6"/>
  <c r="RTL94" i="6"/>
  <c r="RTM94" i="6"/>
  <c r="RTN94" i="6"/>
  <c r="RTO94" i="6"/>
  <c r="RTP94" i="6"/>
  <c r="RTQ94" i="6"/>
  <c r="RTR94" i="6"/>
  <c r="RTS94" i="6"/>
  <c r="RTT94" i="6"/>
  <c r="RTU94" i="6"/>
  <c r="RTV94" i="6"/>
  <c r="RTW94" i="6"/>
  <c r="RTX94" i="6"/>
  <c r="RTY94" i="6"/>
  <c r="RTZ94" i="6"/>
  <c r="RUA94" i="6"/>
  <c r="RUB94" i="6"/>
  <c r="RUC94" i="6"/>
  <c r="RUD94" i="6"/>
  <c r="RUE94" i="6"/>
  <c r="RUF94" i="6"/>
  <c r="RUG94" i="6"/>
  <c r="RUH94" i="6"/>
  <c r="RUI94" i="6"/>
  <c r="RUJ94" i="6"/>
  <c r="RUK94" i="6"/>
  <c r="RUL94" i="6"/>
  <c r="RUM94" i="6"/>
  <c r="RUN94" i="6"/>
  <c r="RUO94" i="6"/>
  <c r="RUP94" i="6"/>
  <c r="RUQ94" i="6"/>
  <c r="RUR94" i="6"/>
  <c r="RUS94" i="6"/>
  <c r="RUT94" i="6"/>
  <c r="RUU94" i="6"/>
  <c r="RUV94" i="6"/>
  <c r="RUW94" i="6"/>
  <c r="RUX94" i="6"/>
  <c r="RUY94" i="6"/>
  <c r="RUZ94" i="6"/>
  <c r="RVA94" i="6"/>
  <c r="RVB94" i="6"/>
  <c r="RVC94" i="6"/>
  <c r="RVD94" i="6"/>
  <c r="RVE94" i="6"/>
  <c r="RVF94" i="6"/>
  <c r="RVG94" i="6"/>
  <c r="RVH94" i="6"/>
  <c r="RVI94" i="6"/>
  <c r="RVJ94" i="6"/>
  <c r="RVK94" i="6"/>
  <c r="RVL94" i="6"/>
  <c r="RVM94" i="6"/>
  <c r="RVN94" i="6"/>
  <c r="RVO94" i="6"/>
  <c r="RVP94" i="6"/>
  <c r="RVQ94" i="6"/>
  <c r="RVR94" i="6"/>
  <c r="RVS94" i="6"/>
  <c r="RVT94" i="6"/>
  <c r="RVU94" i="6"/>
  <c r="RVV94" i="6"/>
  <c r="RVW94" i="6"/>
  <c r="RVX94" i="6"/>
  <c r="RVY94" i="6"/>
  <c r="RVZ94" i="6"/>
  <c r="RWA94" i="6"/>
  <c r="RWB94" i="6"/>
  <c r="RWC94" i="6"/>
  <c r="RWD94" i="6"/>
  <c r="RWE94" i="6"/>
  <c r="RWF94" i="6"/>
  <c r="RWG94" i="6"/>
  <c r="RWH94" i="6"/>
  <c r="RWI94" i="6"/>
  <c r="RWJ94" i="6"/>
  <c r="RWK94" i="6"/>
  <c r="RWL94" i="6"/>
  <c r="RWM94" i="6"/>
  <c r="RWN94" i="6"/>
  <c r="RWO94" i="6"/>
  <c r="RWP94" i="6"/>
  <c r="RWQ94" i="6"/>
  <c r="RWR94" i="6"/>
  <c r="RWS94" i="6"/>
  <c r="RWT94" i="6"/>
  <c r="RWU94" i="6"/>
  <c r="RWV94" i="6"/>
  <c r="RWW94" i="6"/>
  <c r="RWX94" i="6"/>
  <c r="RWY94" i="6"/>
  <c r="RWZ94" i="6"/>
  <c r="RXA94" i="6"/>
  <c r="RXB94" i="6"/>
  <c r="RXC94" i="6"/>
  <c r="RXD94" i="6"/>
  <c r="RXE94" i="6"/>
  <c r="RXF94" i="6"/>
  <c r="RXG94" i="6"/>
  <c r="RXH94" i="6"/>
  <c r="RXI94" i="6"/>
  <c r="RXJ94" i="6"/>
  <c r="RXK94" i="6"/>
  <c r="RXL94" i="6"/>
  <c r="RXM94" i="6"/>
  <c r="RXN94" i="6"/>
  <c r="RXO94" i="6"/>
  <c r="RXP94" i="6"/>
  <c r="RXQ94" i="6"/>
  <c r="RXR94" i="6"/>
  <c r="RXS94" i="6"/>
  <c r="RXT94" i="6"/>
  <c r="RXU94" i="6"/>
  <c r="RXV94" i="6"/>
  <c r="RXW94" i="6"/>
  <c r="RXX94" i="6"/>
  <c r="RXY94" i="6"/>
  <c r="RXZ94" i="6"/>
  <c r="RYA94" i="6"/>
  <c r="RYB94" i="6"/>
  <c r="RYC94" i="6"/>
  <c r="RYD94" i="6"/>
  <c r="RYE94" i="6"/>
  <c r="RYF94" i="6"/>
  <c r="RYG94" i="6"/>
  <c r="RYH94" i="6"/>
  <c r="RYI94" i="6"/>
  <c r="RYJ94" i="6"/>
  <c r="RYK94" i="6"/>
  <c r="RYL94" i="6"/>
  <c r="RYM94" i="6"/>
  <c r="RYN94" i="6"/>
  <c r="RYO94" i="6"/>
  <c r="RYP94" i="6"/>
  <c r="RYQ94" i="6"/>
  <c r="RYR94" i="6"/>
  <c r="RYS94" i="6"/>
  <c r="RYT94" i="6"/>
  <c r="RYU94" i="6"/>
  <c r="RYV94" i="6"/>
  <c r="RYW94" i="6"/>
  <c r="RYX94" i="6"/>
  <c r="RYY94" i="6"/>
  <c r="RYZ94" i="6"/>
  <c r="RZA94" i="6"/>
  <c r="RZB94" i="6"/>
  <c r="RZC94" i="6"/>
  <c r="RZD94" i="6"/>
  <c r="RZE94" i="6"/>
  <c r="RZF94" i="6"/>
  <c r="RZG94" i="6"/>
  <c r="RZH94" i="6"/>
  <c r="RZI94" i="6"/>
  <c r="RZJ94" i="6"/>
  <c r="RZK94" i="6"/>
  <c r="RZL94" i="6"/>
  <c r="RZM94" i="6"/>
  <c r="RZN94" i="6"/>
  <c r="RZO94" i="6"/>
  <c r="RZP94" i="6"/>
  <c r="RZQ94" i="6"/>
  <c r="RZR94" i="6"/>
  <c r="RZS94" i="6"/>
  <c r="RZT94" i="6"/>
  <c r="RZU94" i="6"/>
  <c r="RZV94" i="6"/>
  <c r="RZW94" i="6"/>
  <c r="RZX94" i="6"/>
  <c r="RZY94" i="6"/>
  <c r="RZZ94" i="6"/>
  <c r="SAA94" i="6"/>
  <c r="SAB94" i="6"/>
  <c r="SAC94" i="6"/>
  <c r="SAD94" i="6"/>
  <c r="SAE94" i="6"/>
  <c r="SAF94" i="6"/>
  <c r="SAG94" i="6"/>
  <c r="SAH94" i="6"/>
  <c r="SAI94" i="6"/>
  <c r="SAJ94" i="6"/>
  <c r="SAK94" i="6"/>
  <c r="SAL94" i="6"/>
  <c r="SAM94" i="6"/>
  <c r="SAN94" i="6"/>
  <c r="SAO94" i="6"/>
  <c r="SAP94" i="6"/>
  <c r="SAQ94" i="6"/>
  <c r="SAR94" i="6"/>
  <c r="SAS94" i="6"/>
  <c r="SAT94" i="6"/>
  <c r="SAU94" i="6"/>
  <c r="SAV94" i="6"/>
  <c r="SAW94" i="6"/>
  <c r="SAX94" i="6"/>
  <c r="SAY94" i="6"/>
  <c r="SAZ94" i="6"/>
  <c r="SBA94" i="6"/>
  <c r="SBB94" i="6"/>
  <c r="SBC94" i="6"/>
  <c r="SBD94" i="6"/>
  <c r="SBE94" i="6"/>
  <c r="SBF94" i="6"/>
  <c r="SBG94" i="6"/>
  <c r="SBH94" i="6"/>
  <c r="SBI94" i="6"/>
  <c r="SBJ94" i="6"/>
  <c r="SBK94" i="6"/>
  <c r="SBL94" i="6"/>
  <c r="SBM94" i="6"/>
  <c r="SBN94" i="6"/>
  <c r="SBO94" i="6"/>
  <c r="SBP94" i="6"/>
  <c r="SBQ94" i="6"/>
  <c r="SBR94" i="6"/>
  <c r="SBS94" i="6"/>
  <c r="SBT94" i="6"/>
  <c r="SBU94" i="6"/>
  <c r="SBV94" i="6"/>
  <c r="SBW94" i="6"/>
  <c r="SBX94" i="6"/>
  <c r="SBY94" i="6"/>
  <c r="SBZ94" i="6"/>
  <c r="SCA94" i="6"/>
  <c r="SCB94" i="6"/>
  <c r="SCC94" i="6"/>
  <c r="SCD94" i="6"/>
  <c r="SCE94" i="6"/>
  <c r="SCF94" i="6"/>
  <c r="SCG94" i="6"/>
  <c r="SCH94" i="6"/>
  <c r="SCI94" i="6"/>
  <c r="SCJ94" i="6"/>
  <c r="SCK94" i="6"/>
  <c r="SCL94" i="6"/>
  <c r="SCM94" i="6"/>
  <c r="SCN94" i="6"/>
  <c r="SCO94" i="6"/>
  <c r="SCP94" i="6"/>
  <c r="SCQ94" i="6"/>
  <c r="SCR94" i="6"/>
  <c r="SCS94" i="6"/>
  <c r="SCT94" i="6"/>
  <c r="SCU94" i="6"/>
  <c r="SCV94" i="6"/>
  <c r="SCW94" i="6"/>
  <c r="SCX94" i="6"/>
  <c r="SCY94" i="6"/>
  <c r="SCZ94" i="6"/>
  <c r="SDA94" i="6"/>
  <c r="SDB94" i="6"/>
  <c r="SDC94" i="6"/>
  <c r="SDD94" i="6"/>
  <c r="SDE94" i="6"/>
  <c r="SDF94" i="6"/>
  <c r="SDG94" i="6"/>
  <c r="SDH94" i="6"/>
  <c r="SDI94" i="6"/>
  <c r="SDJ94" i="6"/>
  <c r="SDK94" i="6"/>
  <c r="SDL94" i="6"/>
  <c r="SDM94" i="6"/>
  <c r="SDN94" i="6"/>
  <c r="SDO94" i="6"/>
  <c r="SDP94" i="6"/>
  <c r="SDQ94" i="6"/>
  <c r="SDR94" i="6"/>
  <c r="SDS94" i="6"/>
  <c r="SDT94" i="6"/>
  <c r="SDU94" i="6"/>
  <c r="SDV94" i="6"/>
  <c r="SDW94" i="6"/>
  <c r="SDX94" i="6"/>
  <c r="SDY94" i="6"/>
  <c r="SDZ94" i="6"/>
  <c r="SEA94" i="6"/>
  <c r="SEB94" i="6"/>
  <c r="SEC94" i="6"/>
  <c r="SED94" i="6"/>
  <c r="SEE94" i="6"/>
  <c r="SEF94" i="6"/>
  <c r="SEG94" i="6"/>
  <c r="SEH94" i="6"/>
  <c r="SEI94" i="6"/>
  <c r="SEJ94" i="6"/>
  <c r="SEK94" i="6"/>
  <c r="SEL94" i="6"/>
  <c r="SEM94" i="6"/>
  <c r="SEN94" i="6"/>
  <c r="SEO94" i="6"/>
  <c r="SEP94" i="6"/>
  <c r="SEQ94" i="6"/>
  <c r="SER94" i="6"/>
  <c r="SES94" i="6"/>
  <c r="SET94" i="6"/>
  <c r="SEU94" i="6"/>
  <c r="SEV94" i="6"/>
  <c r="SEW94" i="6"/>
  <c r="SEX94" i="6"/>
  <c r="SEY94" i="6"/>
  <c r="SEZ94" i="6"/>
  <c r="SFA94" i="6"/>
  <c r="SFB94" i="6"/>
  <c r="SFC94" i="6"/>
  <c r="SFD94" i="6"/>
  <c r="SFE94" i="6"/>
  <c r="SFF94" i="6"/>
  <c r="SFG94" i="6"/>
  <c r="SFH94" i="6"/>
  <c r="SFI94" i="6"/>
  <c r="SFJ94" i="6"/>
  <c r="SFK94" i="6"/>
  <c r="SFL94" i="6"/>
  <c r="SFM94" i="6"/>
  <c r="SFN94" i="6"/>
  <c r="SFO94" i="6"/>
  <c r="SFP94" i="6"/>
  <c r="SFQ94" i="6"/>
  <c r="SFR94" i="6"/>
  <c r="SFS94" i="6"/>
  <c r="SFT94" i="6"/>
  <c r="SFU94" i="6"/>
  <c r="SFV94" i="6"/>
  <c r="SFW94" i="6"/>
  <c r="SFX94" i="6"/>
  <c r="SFY94" i="6"/>
  <c r="SFZ94" i="6"/>
  <c r="SGA94" i="6"/>
  <c r="SGB94" i="6"/>
  <c r="SGC94" i="6"/>
  <c r="SGD94" i="6"/>
  <c r="SGE94" i="6"/>
  <c r="SGF94" i="6"/>
  <c r="SGG94" i="6"/>
  <c r="SGH94" i="6"/>
  <c r="SGI94" i="6"/>
  <c r="SGJ94" i="6"/>
  <c r="SGK94" i="6"/>
  <c r="SGL94" i="6"/>
  <c r="SGM94" i="6"/>
  <c r="SGN94" i="6"/>
  <c r="SGO94" i="6"/>
  <c r="SGP94" i="6"/>
  <c r="SGQ94" i="6"/>
  <c r="SGR94" i="6"/>
  <c r="SGS94" i="6"/>
  <c r="SGT94" i="6"/>
  <c r="SGU94" i="6"/>
  <c r="SGV94" i="6"/>
  <c r="SGW94" i="6"/>
  <c r="SGX94" i="6"/>
  <c r="SGY94" i="6"/>
  <c r="SGZ94" i="6"/>
  <c r="SHA94" i="6"/>
  <c r="SHB94" i="6"/>
  <c r="SHC94" i="6"/>
  <c r="SHD94" i="6"/>
  <c r="SHE94" i="6"/>
  <c r="SHF94" i="6"/>
  <c r="SHG94" i="6"/>
  <c r="SHH94" i="6"/>
  <c r="SHI94" i="6"/>
  <c r="SHJ94" i="6"/>
  <c r="SHK94" i="6"/>
  <c r="SHL94" i="6"/>
  <c r="SHM94" i="6"/>
  <c r="SHN94" i="6"/>
  <c r="SHO94" i="6"/>
  <c r="SHP94" i="6"/>
  <c r="SHQ94" i="6"/>
  <c r="SHR94" i="6"/>
  <c r="SHS94" i="6"/>
  <c r="SHT94" i="6"/>
  <c r="SHU94" i="6"/>
  <c r="SHV94" i="6"/>
  <c r="SHW94" i="6"/>
  <c r="SHX94" i="6"/>
  <c r="SHY94" i="6"/>
  <c r="SHZ94" i="6"/>
  <c r="SIA94" i="6"/>
  <c r="SIB94" i="6"/>
  <c r="SIC94" i="6"/>
  <c r="SID94" i="6"/>
  <c r="SIE94" i="6"/>
  <c r="SIF94" i="6"/>
  <c r="SIG94" i="6"/>
  <c r="SIH94" i="6"/>
  <c r="SII94" i="6"/>
  <c r="SIJ94" i="6"/>
  <c r="SIK94" i="6"/>
  <c r="SIL94" i="6"/>
  <c r="SIM94" i="6"/>
  <c r="SIN94" i="6"/>
  <c r="SIO94" i="6"/>
  <c r="SIP94" i="6"/>
  <c r="SIQ94" i="6"/>
  <c r="SIR94" i="6"/>
  <c r="SIS94" i="6"/>
  <c r="SIT94" i="6"/>
  <c r="SIU94" i="6"/>
  <c r="SIV94" i="6"/>
  <c r="SIW94" i="6"/>
  <c r="SIX94" i="6"/>
  <c r="SIY94" i="6"/>
  <c r="SIZ94" i="6"/>
  <c r="SJA94" i="6"/>
  <c r="SJB94" i="6"/>
  <c r="SJC94" i="6"/>
  <c r="SJD94" i="6"/>
  <c r="SJE94" i="6"/>
  <c r="SJF94" i="6"/>
  <c r="SJG94" i="6"/>
  <c r="SJH94" i="6"/>
  <c r="SJI94" i="6"/>
  <c r="SJJ94" i="6"/>
  <c r="SJK94" i="6"/>
  <c r="SJL94" i="6"/>
  <c r="SJM94" i="6"/>
  <c r="SJN94" i="6"/>
  <c r="SJO94" i="6"/>
  <c r="SJP94" i="6"/>
  <c r="SJQ94" i="6"/>
  <c r="SJR94" i="6"/>
  <c r="SJS94" i="6"/>
  <c r="SJT94" i="6"/>
  <c r="SJU94" i="6"/>
  <c r="SJV94" i="6"/>
  <c r="SJW94" i="6"/>
  <c r="SJX94" i="6"/>
  <c r="SJY94" i="6"/>
  <c r="SJZ94" i="6"/>
  <c r="SKA94" i="6"/>
  <c r="SKB94" i="6"/>
  <c r="SKC94" i="6"/>
  <c r="SKD94" i="6"/>
  <c r="SKE94" i="6"/>
  <c r="SKF94" i="6"/>
  <c r="SKG94" i="6"/>
  <c r="SKH94" i="6"/>
  <c r="SKI94" i="6"/>
  <c r="SKJ94" i="6"/>
  <c r="SKK94" i="6"/>
  <c r="SKL94" i="6"/>
  <c r="SKM94" i="6"/>
  <c r="SKN94" i="6"/>
  <c r="SKO94" i="6"/>
  <c r="SKP94" i="6"/>
  <c r="SKQ94" i="6"/>
  <c r="SKR94" i="6"/>
  <c r="SKS94" i="6"/>
  <c r="SKT94" i="6"/>
  <c r="SKU94" i="6"/>
  <c r="SKV94" i="6"/>
  <c r="SKW94" i="6"/>
  <c r="SKX94" i="6"/>
  <c r="SKY94" i="6"/>
  <c r="SKZ94" i="6"/>
  <c r="SLA94" i="6"/>
  <c r="SLB94" i="6"/>
  <c r="SLC94" i="6"/>
  <c r="SLD94" i="6"/>
  <c r="SLE94" i="6"/>
  <c r="SLF94" i="6"/>
  <c r="SLG94" i="6"/>
  <c r="SLH94" i="6"/>
  <c r="SLI94" i="6"/>
  <c r="SLJ94" i="6"/>
  <c r="SLK94" i="6"/>
  <c r="SLL94" i="6"/>
  <c r="SLM94" i="6"/>
  <c r="SLN94" i="6"/>
  <c r="SLO94" i="6"/>
  <c r="SLP94" i="6"/>
  <c r="SLQ94" i="6"/>
  <c r="SLR94" i="6"/>
  <c r="SLS94" i="6"/>
  <c r="SLT94" i="6"/>
  <c r="SLU94" i="6"/>
  <c r="SLV94" i="6"/>
  <c r="SLW94" i="6"/>
  <c r="SLX94" i="6"/>
  <c r="SLY94" i="6"/>
  <c r="SLZ94" i="6"/>
  <c r="SMA94" i="6"/>
  <c r="SMB94" i="6"/>
  <c r="SMC94" i="6"/>
  <c r="SMD94" i="6"/>
  <c r="SME94" i="6"/>
  <c r="SMF94" i="6"/>
  <c r="SMG94" i="6"/>
  <c r="SMH94" i="6"/>
  <c r="SMI94" i="6"/>
  <c r="SMJ94" i="6"/>
  <c r="SMK94" i="6"/>
  <c r="SML94" i="6"/>
  <c r="SMM94" i="6"/>
  <c r="SMN94" i="6"/>
  <c r="SMO94" i="6"/>
  <c r="SMP94" i="6"/>
  <c r="SMQ94" i="6"/>
  <c r="SMR94" i="6"/>
  <c r="SMS94" i="6"/>
  <c r="SMT94" i="6"/>
  <c r="SMU94" i="6"/>
  <c r="SMV94" i="6"/>
  <c r="SMW94" i="6"/>
  <c r="SMX94" i="6"/>
  <c r="SMY94" i="6"/>
  <c r="SMZ94" i="6"/>
  <c r="SNA94" i="6"/>
  <c r="SNB94" i="6"/>
  <c r="SNC94" i="6"/>
  <c r="SND94" i="6"/>
  <c r="SNE94" i="6"/>
  <c r="SNF94" i="6"/>
  <c r="SNG94" i="6"/>
  <c r="SNH94" i="6"/>
  <c r="SNI94" i="6"/>
  <c r="SNJ94" i="6"/>
  <c r="SNK94" i="6"/>
  <c r="SNL94" i="6"/>
  <c r="SNM94" i="6"/>
  <c r="SNN94" i="6"/>
  <c r="SNO94" i="6"/>
  <c r="SNP94" i="6"/>
  <c r="SNQ94" i="6"/>
  <c r="SNR94" i="6"/>
  <c r="SNS94" i="6"/>
  <c r="SNT94" i="6"/>
  <c r="SNU94" i="6"/>
  <c r="SNV94" i="6"/>
  <c r="SNW94" i="6"/>
  <c r="SNX94" i="6"/>
  <c r="SNY94" i="6"/>
  <c r="SNZ94" i="6"/>
  <c r="SOA94" i="6"/>
  <c r="SOB94" i="6"/>
  <c r="SOC94" i="6"/>
  <c r="SOD94" i="6"/>
  <c r="SOE94" i="6"/>
  <c r="SOF94" i="6"/>
  <c r="SOG94" i="6"/>
  <c r="SOH94" i="6"/>
  <c r="SOI94" i="6"/>
  <c r="SOJ94" i="6"/>
  <c r="SOK94" i="6"/>
  <c r="SOL94" i="6"/>
  <c r="SOM94" i="6"/>
  <c r="SON94" i="6"/>
  <c r="SOO94" i="6"/>
  <c r="SOP94" i="6"/>
  <c r="SOQ94" i="6"/>
  <c r="SOR94" i="6"/>
  <c r="SOS94" i="6"/>
  <c r="SOT94" i="6"/>
  <c r="SOU94" i="6"/>
  <c r="SOV94" i="6"/>
  <c r="SOW94" i="6"/>
  <c r="SOX94" i="6"/>
  <c r="SOY94" i="6"/>
  <c r="SOZ94" i="6"/>
  <c r="SPA94" i="6"/>
  <c r="SPB94" i="6"/>
  <c r="SPC94" i="6"/>
  <c r="SPD94" i="6"/>
  <c r="SPE94" i="6"/>
  <c r="SPF94" i="6"/>
  <c r="SPG94" i="6"/>
  <c r="SPH94" i="6"/>
  <c r="SPI94" i="6"/>
  <c r="SPJ94" i="6"/>
  <c r="SPK94" i="6"/>
  <c r="SPL94" i="6"/>
  <c r="SPM94" i="6"/>
  <c r="SPN94" i="6"/>
  <c r="SPO94" i="6"/>
  <c r="SPP94" i="6"/>
  <c r="SPQ94" i="6"/>
  <c r="SPR94" i="6"/>
  <c r="SPS94" i="6"/>
  <c r="SPT94" i="6"/>
  <c r="SPU94" i="6"/>
  <c r="SPV94" i="6"/>
  <c r="SPW94" i="6"/>
  <c r="SPX94" i="6"/>
  <c r="SPY94" i="6"/>
  <c r="SPZ94" i="6"/>
  <c r="SQA94" i="6"/>
  <c r="SQB94" i="6"/>
  <c r="SQC94" i="6"/>
  <c r="SQD94" i="6"/>
  <c r="SQE94" i="6"/>
  <c r="SQF94" i="6"/>
  <c r="SQG94" i="6"/>
  <c r="SQH94" i="6"/>
  <c r="SQI94" i="6"/>
  <c r="SQJ94" i="6"/>
  <c r="SQK94" i="6"/>
  <c r="SQL94" i="6"/>
  <c r="SQM94" i="6"/>
  <c r="SQN94" i="6"/>
  <c r="SQO94" i="6"/>
  <c r="SQP94" i="6"/>
  <c r="SQQ94" i="6"/>
  <c r="SQR94" i="6"/>
  <c r="SQS94" i="6"/>
  <c r="SQT94" i="6"/>
  <c r="SQU94" i="6"/>
  <c r="SQV94" i="6"/>
  <c r="SQW94" i="6"/>
  <c r="SQX94" i="6"/>
  <c r="SQY94" i="6"/>
  <c r="SQZ94" i="6"/>
  <c r="SRA94" i="6"/>
  <c r="SRB94" i="6"/>
  <c r="SRC94" i="6"/>
  <c r="SRD94" i="6"/>
  <c r="SRE94" i="6"/>
  <c r="SRF94" i="6"/>
  <c r="SRG94" i="6"/>
  <c r="SRH94" i="6"/>
  <c r="SRI94" i="6"/>
  <c r="SRJ94" i="6"/>
  <c r="SRK94" i="6"/>
  <c r="SRL94" i="6"/>
  <c r="SRM94" i="6"/>
  <c r="SRN94" i="6"/>
  <c r="SRO94" i="6"/>
  <c r="SRP94" i="6"/>
  <c r="SRQ94" i="6"/>
  <c r="SRR94" i="6"/>
  <c r="SRS94" i="6"/>
  <c r="SRT94" i="6"/>
  <c r="SRU94" i="6"/>
  <c r="SRV94" i="6"/>
  <c r="SRW94" i="6"/>
  <c r="SRX94" i="6"/>
  <c r="SRY94" i="6"/>
  <c r="SRZ94" i="6"/>
  <c r="SSA94" i="6"/>
  <c r="SSB94" i="6"/>
  <c r="SSC94" i="6"/>
  <c r="SSD94" i="6"/>
  <c r="SSE94" i="6"/>
  <c r="SSF94" i="6"/>
  <c r="SSG94" i="6"/>
  <c r="SSH94" i="6"/>
  <c r="SSI94" i="6"/>
  <c r="SSJ94" i="6"/>
  <c r="SSK94" i="6"/>
  <c r="SSL94" i="6"/>
  <c r="SSM94" i="6"/>
  <c r="SSN94" i="6"/>
  <c r="SSO94" i="6"/>
  <c r="SSP94" i="6"/>
  <c r="SSQ94" i="6"/>
  <c r="SSR94" i="6"/>
  <c r="SSS94" i="6"/>
  <c r="SST94" i="6"/>
  <c r="SSU94" i="6"/>
  <c r="SSV94" i="6"/>
  <c r="SSW94" i="6"/>
  <c r="SSX94" i="6"/>
  <c r="SSY94" i="6"/>
  <c r="SSZ94" i="6"/>
  <c r="STA94" i="6"/>
  <c r="STB94" i="6"/>
  <c r="STC94" i="6"/>
  <c r="STD94" i="6"/>
  <c r="STE94" i="6"/>
  <c r="STF94" i="6"/>
  <c r="STG94" i="6"/>
  <c r="STH94" i="6"/>
  <c r="STI94" i="6"/>
  <c r="STJ94" i="6"/>
  <c r="STK94" i="6"/>
  <c r="STL94" i="6"/>
  <c r="STM94" i="6"/>
  <c r="STN94" i="6"/>
  <c r="STO94" i="6"/>
  <c r="STP94" i="6"/>
  <c r="STQ94" i="6"/>
  <c r="STR94" i="6"/>
  <c r="STS94" i="6"/>
  <c r="STT94" i="6"/>
  <c r="STU94" i="6"/>
  <c r="STV94" i="6"/>
  <c r="STW94" i="6"/>
  <c r="STX94" i="6"/>
  <c r="STY94" i="6"/>
  <c r="STZ94" i="6"/>
  <c r="SUA94" i="6"/>
  <c r="SUB94" i="6"/>
  <c r="SUC94" i="6"/>
  <c r="SUD94" i="6"/>
  <c r="SUE94" i="6"/>
  <c r="SUF94" i="6"/>
  <c r="SUG94" i="6"/>
  <c r="SUH94" i="6"/>
  <c r="SUI94" i="6"/>
  <c r="SUJ94" i="6"/>
  <c r="SUK94" i="6"/>
  <c r="SUL94" i="6"/>
  <c r="SUM94" i="6"/>
  <c r="SUN94" i="6"/>
  <c r="SUO94" i="6"/>
  <c r="SUP94" i="6"/>
  <c r="SUQ94" i="6"/>
  <c r="SUR94" i="6"/>
  <c r="SUS94" i="6"/>
  <c r="SUT94" i="6"/>
  <c r="SUU94" i="6"/>
  <c r="SUV94" i="6"/>
  <c r="SUW94" i="6"/>
  <c r="SUX94" i="6"/>
  <c r="SUY94" i="6"/>
  <c r="SUZ94" i="6"/>
  <c r="SVA94" i="6"/>
  <c r="SVB94" i="6"/>
  <c r="SVC94" i="6"/>
  <c r="SVD94" i="6"/>
  <c r="SVE94" i="6"/>
  <c r="SVF94" i="6"/>
  <c r="SVG94" i="6"/>
  <c r="SVH94" i="6"/>
  <c r="SVI94" i="6"/>
  <c r="SVJ94" i="6"/>
  <c r="SVK94" i="6"/>
  <c r="SVL94" i="6"/>
  <c r="SVM94" i="6"/>
  <c r="SVN94" i="6"/>
  <c r="SVO94" i="6"/>
  <c r="SVP94" i="6"/>
  <c r="SVQ94" i="6"/>
  <c r="SVR94" i="6"/>
  <c r="SVS94" i="6"/>
  <c r="SVT94" i="6"/>
  <c r="SVU94" i="6"/>
  <c r="SVV94" i="6"/>
  <c r="SVW94" i="6"/>
  <c r="SVX94" i="6"/>
  <c r="SVY94" i="6"/>
  <c r="SVZ94" i="6"/>
  <c r="SWA94" i="6"/>
  <c r="SWB94" i="6"/>
  <c r="SWC94" i="6"/>
  <c r="SWD94" i="6"/>
  <c r="SWE94" i="6"/>
  <c r="SWF94" i="6"/>
  <c r="SWG94" i="6"/>
  <c r="SWH94" i="6"/>
  <c r="SWI94" i="6"/>
  <c r="SWJ94" i="6"/>
  <c r="SWK94" i="6"/>
  <c r="SWL94" i="6"/>
  <c r="SWM94" i="6"/>
  <c r="SWN94" i="6"/>
  <c r="SWO94" i="6"/>
  <c r="SWP94" i="6"/>
  <c r="SWQ94" i="6"/>
  <c r="SWR94" i="6"/>
  <c r="SWS94" i="6"/>
  <c r="SWT94" i="6"/>
  <c r="SWU94" i="6"/>
  <c r="SWV94" i="6"/>
  <c r="SWW94" i="6"/>
  <c r="SWX94" i="6"/>
  <c r="SWY94" i="6"/>
  <c r="SWZ94" i="6"/>
  <c r="SXA94" i="6"/>
  <c r="SXB94" i="6"/>
  <c r="SXC94" i="6"/>
  <c r="SXD94" i="6"/>
  <c r="SXE94" i="6"/>
  <c r="SXF94" i="6"/>
  <c r="SXG94" i="6"/>
  <c r="SXH94" i="6"/>
  <c r="SXI94" i="6"/>
  <c r="SXJ94" i="6"/>
  <c r="SXK94" i="6"/>
  <c r="SXL94" i="6"/>
  <c r="SXM94" i="6"/>
  <c r="SXN94" i="6"/>
  <c r="SXO94" i="6"/>
  <c r="SXP94" i="6"/>
  <c r="SXQ94" i="6"/>
  <c r="SXR94" i="6"/>
  <c r="SXS94" i="6"/>
  <c r="SXT94" i="6"/>
  <c r="SXU94" i="6"/>
  <c r="SXV94" i="6"/>
  <c r="SXW94" i="6"/>
  <c r="SXX94" i="6"/>
  <c r="SXY94" i="6"/>
  <c r="SXZ94" i="6"/>
  <c r="SYA94" i="6"/>
  <c r="SYB94" i="6"/>
  <c r="SYC94" i="6"/>
  <c r="SYD94" i="6"/>
  <c r="SYE94" i="6"/>
  <c r="SYF94" i="6"/>
  <c r="SYG94" i="6"/>
  <c r="SYH94" i="6"/>
  <c r="SYI94" i="6"/>
  <c r="SYJ94" i="6"/>
  <c r="SYK94" i="6"/>
  <c r="SYL94" i="6"/>
  <c r="SYM94" i="6"/>
  <c r="SYN94" i="6"/>
  <c r="SYO94" i="6"/>
  <c r="SYP94" i="6"/>
  <c r="SYQ94" i="6"/>
  <c r="SYR94" i="6"/>
  <c r="SYS94" i="6"/>
  <c r="SYT94" i="6"/>
  <c r="SYU94" i="6"/>
  <c r="SYV94" i="6"/>
  <c r="SYW94" i="6"/>
  <c r="SYX94" i="6"/>
  <c r="SYY94" i="6"/>
  <c r="SYZ94" i="6"/>
  <c r="SZA94" i="6"/>
  <c r="SZB94" i="6"/>
  <c r="SZC94" i="6"/>
  <c r="SZD94" i="6"/>
  <c r="SZE94" i="6"/>
  <c r="SZF94" i="6"/>
  <c r="SZG94" i="6"/>
  <c r="SZH94" i="6"/>
  <c r="SZI94" i="6"/>
  <c r="SZJ94" i="6"/>
  <c r="SZK94" i="6"/>
  <c r="SZL94" i="6"/>
  <c r="SZM94" i="6"/>
  <c r="SZN94" i="6"/>
  <c r="SZO94" i="6"/>
  <c r="SZP94" i="6"/>
  <c r="SZQ94" i="6"/>
  <c r="SZR94" i="6"/>
  <c r="SZS94" i="6"/>
  <c r="SZT94" i="6"/>
  <c r="SZU94" i="6"/>
  <c r="SZV94" i="6"/>
  <c r="SZW94" i="6"/>
  <c r="SZX94" i="6"/>
  <c r="SZY94" i="6"/>
  <c r="SZZ94" i="6"/>
  <c r="TAA94" i="6"/>
  <c r="TAB94" i="6"/>
  <c r="TAC94" i="6"/>
  <c r="TAD94" i="6"/>
  <c r="TAE94" i="6"/>
  <c r="TAF94" i="6"/>
  <c r="TAG94" i="6"/>
  <c r="TAH94" i="6"/>
  <c r="TAI94" i="6"/>
  <c r="TAJ94" i="6"/>
  <c r="TAK94" i="6"/>
  <c r="TAL94" i="6"/>
  <c r="TAM94" i="6"/>
  <c r="TAN94" i="6"/>
  <c r="TAO94" i="6"/>
  <c r="TAP94" i="6"/>
  <c r="TAQ94" i="6"/>
  <c r="TAR94" i="6"/>
  <c r="TAS94" i="6"/>
  <c r="TAT94" i="6"/>
  <c r="TAU94" i="6"/>
  <c r="TAV94" i="6"/>
  <c r="TAW94" i="6"/>
  <c r="TAX94" i="6"/>
  <c r="TAY94" i="6"/>
  <c r="TAZ94" i="6"/>
  <c r="TBA94" i="6"/>
  <c r="TBB94" i="6"/>
  <c r="TBC94" i="6"/>
  <c r="TBD94" i="6"/>
  <c r="TBE94" i="6"/>
  <c r="TBF94" i="6"/>
  <c r="TBG94" i="6"/>
  <c r="TBH94" i="6"/>
  <c r="TBI94" i="6"/>
  <c r="TBJ94" i="6"/>
  <c r="TBK94" i="6"/>
  <c r="TBL94" i="6"/>
  <c r="TBM94" i="6"/>
  <c r="TBN94" i="6"/>
  <c r="TBO94" i="6"/>
  <c r="TBP94" i="6"/>
  <c r="TBQ94" i="6"/>
  <c r="TBR94" i="6"/>
  <c r="TBS94" i="6"/>
  <c r="TBT94" i="6"/>
  <c r="TBU94" i="6"/>
  <c r="TBV94" i="6"/>
  <c r="TBW94" i="6"/>
  <c r="TBX94" i="6"/>
  <c r="TBY94" i="6"/>
  <c r="TBZ94" i="6"/>
  <c r="TCA94" i="6"/>
  <c r="TCB94" i="6"/>
  <c r="TCC94" i="6"/>
  <c r="TCD94" i="6"/>
  <c r="TCE94" i="6"/>
  <c r="TCF94" i="6"/>
  <c r="TCG94" i="6"/>
  <c r="TCH94" i="6"/>
  <c r="TCI94" i="6"/>
  <c r="TCJ94" i="6"/>
  <c r="TCK94" i="6"/>
  <c r="TCL94" i="6"/>
  <c r="TCM94" i="6"/>
  <c r="TCN94" i="6"/>
  <c r="TCO94" i="6"/>
  <c r="TCP94" i="6"/>
  <c r="TCQ94" i="6"/>
  <c r="TCR94" i="6"/>
  <c r="TCS94" i="6"/>
  <c r="TCT94" i="6"/>
  <c r="TCU94" i="6"/>
  <c r="TCV94" i="6"/>
  <c r="TCW94" i="6"/>
  <c r="TCX94" i="6"/>
  <c r="TCY94" i="6"/>
  <c r="TCZ94" i="6"/>
  <c r="TDA94" i="6"/>
  <c r="TDB94" i="6"/>
  <c r="TDC94" i="6"/>
  <c r="TDD94" i="6"/>
  <c r="TDE94" i="6"/>
  <c r="TDF94" i="6"/>
  <c r="TDG94" i="6"/>
  <c r="TDH94" i="6"/>
  <c r="TDI94" i="6"/>
  <c r="TDJ94" i="6"/>
  <c r="TDK94" i="6"/>
  <c r="TDL94" i="6"/>
  <c r="TDM94" i="6"/>
  <c r="TDN94" i="6"/>
  <c r="TDO94" i="6"/>
  <c r="TDP94" i="6"/>
  <c r="TDQ94" i="6"/>
  <c r="TDR94" i="6"/>
  <c r="TDS94" i="6"/>
  <c r="TDT94" i="6"/>
  <c r="TDU94" i="6"/>
  <c r="TDV94" i="6"/>
  <c r="TDW94" i="6"/>
  <c r="TDX94" i="6"/>
  <c r="TDY94" i="6"/>
  <c r="TDZ94" i="6"/>
  <c r="TEA94" i="6"/>
  <c r="TEB94" i="6"/>
  <c r="TEC94" i="6"/>
  <c r="TED94" i="6"/>
  <c r="TEE94" i="6"/>
  <c r="TEF94" i="6"/>
  <c r="TEG94" i="6"/>
  <c r="TEH94" i="6"/>
  <c r="TEI94" i="6"/>
  <c r="TEJ94" i="6"/>
  <c r="TEK94" i="6"/>
  <c r="TEL94" i="6"/>
  <c r="TEM94" i="6"/>
  <c r="TEN94" i="6"/>
  <c r="TEO94" i="6"/>
  <c r="TEP94" i="6"/>
  <c r="TEQ94" i="6"/>
  <c r="TER94" i="6"/>
  <c r="TES94" i="6"/>
  <c r="TET94" i="6"/>
  <c r="TEU94" i="6"/>
  <c r="TEV94" i="6"/>
  <c r="TEW94" i="6"/>
  <c r="TEX94" i="6"/>
  <c r="TEY94" i="6"/>
  <c r="TEZ94" i="6"/>
  <c r="TFA94" i="6"/>
  <c r="TFB94" i="6"/>
  <c r="TFC94" i="6"/>
  <c r="TFD94" i="6"/>
  <c r="TFE94" i="6"/>
  <c r="TFF94" i="6"/>
  <c r="TFG94" i="6"/>
  <c r="TFH94" i="6"/>
  <c r="TFI94" i="6"/>
  <c r="TFJ94" i="6"/>
  <c r="TFK94" i="6"/>
  <c r="TFL94" i="6"/>
  <c r="TFM94" i="6"/>
  <c r="TFN94" i="6"/>
  <c r="TFO94" i="6"/>
  <c r="TFP94" i="6"/>
  <c r="TFQ94" i="6"/>
  <c r="TFR94" i="6"/>
  <c r="TFS94" i="6"/>
  <c r="TFT94" i="6"/>
  <c r="TFU94" i="6"/>
  <c r="TFV94" i="6"/>
  <c r="TFW94" i="6"/>
  <c r="TFX94" i="6"/>
  <c r="TFY94" i="6"/>
  <c r="TFZ94" i="6"/>
  <c r="TGA94" i="6"/>
  <c r="TGB94" i="6"/>
  <c r="TGC94" i="6"/>
  <c r="TGD94" i="6"/>
  <c r="TGE94" i="6"/>
  <c r="TGF94" i="6"/>
  <c r="TGG94" i="6"/>
  <c r="TGH94" i="6"/>
  <c r="TGI94" i="6"/>
  <c r="TGJ94" i="6"/>
  <c r="TGK94" i="6"/>
  <c r="TGL94" i="6"/>
  <c r="TGM94" i="6"/>
  <c r="TGN94" i="6"/>
  <c r="TGO94" i="6"/>
  <c r="TGP94" i="6"/>
  <c r="TGQ94" i="6"/>
  <c r="TGR94" i="6"/>
  <c r="TGS94" i="6"/>
  <c r="TGT94" i="6"/>
  <c r="TGU94" i="6"/>
  <c r="TGV94" i="6"/>
  <c r="TGW94" i="6"/>
  <c r="TGX94" i="6"/>
  <c r="TGY94" i="6"/>
  <c r="TGZ94" i="6"/>
  <c r="THA94" i="6"/>
  <c r="THB94" i="6"/>
  <c r="THC94" i="6"/>
  <c r="THD94" i="6"/>
  <c r="THE94" i="6"/>
  <c r="THF94" i="6"/>
  <c r="THG94" i="6"/>
  <c r="THH94" i="6"/>
  <c r="THI94" i="6"/>
  <c r="THJ94" i="6"/>
  <c r="THK94" i="6"/>
  <c r="THL94" i="6"/>
  <c r="THM94" i="6"/>
  <c r="THN94" i="6"/>
  <c r="THO94" i="6"/>
  <c r="THP94" i="6"/>
  <c r="THQ94" i="6"/>
  <c r="THR94" i="6"/>
  <c r="THS94" i="6"/>
  <c r="THT94" i="6"/>
  <c r="THU94" i="6"/>
  <c r="THV94" i="6"/>
  <c r="THW94" i="6"/>
  <c r="THX94" i="6"/>
  <c r="THY94" i="6"/>
  <c r="THZ94" i="6"/>
  <c r="TIA94" i="6"/>
  <c r="TIB94" i="6"/>
  <c r="TIC94" i="6"/>
  <c r="TID94" i="6"/>
  <c r="TIE94" i="6"/>
  <c r="TIF94" i="6"/>
  <c r="TIG94" i="6"/>
  <c r="TIH94" i="6"/>
  <c r="TII94" i="6"/>
  <c r="TIJ94" i="6"/>
  <c r="TIK94" i="6"/>
  <c r="TIL94" i="6"/>
  <c r="TIM94" i="6"/>
  <c r="TIN94" i="6"/>
  <c r="TIO94" i="6"/>
  <c r="TIP94" i="6"/>
  <c r="TIQ94" i="6"/>
  <c r="TIR94" i="6"/>
  <c r="TIS94" i="6"/>
  <c r="TIT94" i="6"/>
  <c r="TIU94" i="6"/>
  <c r="TIV94" i="6"/>
  <c r="TIW94" i="6"/>
  <c r="TIX94" i="6"/>
  <c r="TIY94" i="6"/>
  <c r="TIZ94" i="6"/>
  <c r="TJA94" i="6"/>
  <c r="TJB94" i="6"/>
  <c r="TJC94" i="6"/>
  <c r="TJD94" i="6"/>
  <c r="TJE94" i="6"/>
  <c r="TJF94" i="6"/>
  <c r="TJG94" i="6"/>
  <c r="TJH94" i="6"/>
  <c r="TJI94" i="6"/>
  <c r="TJJ94" i="6"/>
  <c r="TJK94" i="6"/>
  <c r="TJL94" i="6"/>
  <c r="TJM94" i="6"/>
  <c r="TJN94" i="6"/>
  <c r="TJO94" i="6"/>
  <c r="TJP94" i="6"/>
  <c r="TJQ94" i="6"/>
  <c r="TJR94" i="6"/>
  <c r="TJS94" i="6"/>
  <c r="TJT94" i="6"/>
  <c r="TJU94" i="6"/>
  <c r="TJV94" i="6"/>
  <c r="TJW94" i="6"/>
  <c r="TJX94" i="6"/>
  <c r="TJY94" i="6"/>
  <c r="TJZ94" i="6"/>
  <c r="TKA94" i="6"/>
  <c r="TKB94" i="6"/>
  <c r="TKC94" i="6"/>
  <c r="TKD94" i="6"/>
  <c r="TKE94" i="6"/>
  <c r="TKF94" i="6"/>
  <c r="TKG94" i="6"/>
  <c r="TKH94" i="6"/>
  <c r="TKI94" i="6"/>
  <c r="TKJ94" i="6"/>
  <c r="TKK94" i="6"/>
  <c r="TKL94" i="6"/>
  <c r="TKM94" i="6"/>
  <c r="TKN94" i="6"/>
  <c r="TKO94" i="6"/>
  <c r="TKP94" i="6"/>
  <c r="TKQ94" i="6"/>
  <c r="TKR94" i="6"/>
  <c r="TKS94" i="6"/>
  <c r="TKT94" i="6"/>
  <c r="TKU94" i="6"/>
  <c r="TKV94" i="6"/>
  <c r="TKW94" i="6"/>
  <c r="TKX94" i="6"/>
  <c r="TKY94" i="6"/>
  <c r="TKZ94" i="6"/>
  <c r="TLA94" i="6"/>
  <c r="TLB94" i="6"/>
  <c r="TLC94" i="6"/>
  <c r="TLD94" i="6"/>
  <c r="TLE94" i="6"/>
  <c r="TLF94" i="6"/>
  <c r="TLG94" i="6"/>
  <c r="TLH94" i="6"/>
  <c r="TLI94" i="6"/>
  <c r="TLJ94" i="6"/>
  <c r="TLK94" i="6"/>
  <c r="TLL94" i="6"/>
  <c r="TLM94" i="6"/>
  <c r="TLN94" i="6"/>
  <c r="TLO94" i="6"/>
  <c r="TLP94" i="6"/>
  <c r="TLQ94" i="6"/>
  <c r="TLR94" i="6"/>
  <c r="TLS94" i="6"/>
  <c r="TLT94" i="6"/>
  <c r="TLU94" i="6"/>
  <c r="TLV94" i="6"/>
  <c r="TLW94" i="6"/>
  <c r="TLX94" i="6"/>
  <c r="TLY94" i="6"/>
  <c r="TLZ94" i="6"/>
  <c r="TMA94" i="6"/>
  <c r="TMB94" i="6"/>
  <c r="TMC94" i="6"/>
  <c r="TMD94" i="6"/>
  <c r="TME94" i="6"/>
  <c r="TMF94" i="6"/>
  <c r="TMG94" i="6"/>
  <c r="TMH94" i="6"/>
  <c r="TMI94" i="6"/>
  <c r="TMJ94" i="6"/>
  <c r="TMK94" i="6"/>
  <c r="TML94" i="6"/>
  <c r="TMM94" i="6"/>
  <c r="TMN94" i="6"/>
  <c r="TMO94" i="6"/>
  <c r="TMP94" i="6"/>
  <c r="TMQ94" i="6"/>
  <c r="TMR94" i="6"/>
  <c r="TMS94" i="6"/>
  <c r="TMT94" i="6"/>
  <c r="TMU94" i="6"/>
  <c r="TMV94" i="6"/>
  <c r="TMW94" i="6"/>
  <c r="TMX94" i="6"/>
  <c r="TMY94" i="6"/>
  <c r="TMZ94" i="6"/>
  <c r="TNA94" i="6"/>
  <c r="TNB94" i="6"/>
  <c r="TNC94" i="6"/>
  <c r="TND94" i="6"/>
  <c r="TNE94" i="6"/>
  <c r="TNF94" i="6"/>
  <c r="TNG94" i="6"/>
  <c r="TNH94" i="6"/>
  <c r="TNI94" i="6"/>
  <c r="TNJ94" i="6"/>
  <c r="TNK94" i="6"/>
  <c r="TNL94" i="6"/>
  <c r="TNM94" i="6"/>
  <c r="TNN94" i="6"/>
  <c r="TNO94" i="6"/>
  <c r="TNP94" i="6"/>
  <c r="TNQ94" i="6"/>
  <c r="TNR94" i="6"/>
  <c r="TNS94" i="6"/>
  <c r="TNT94" i="6"/>
  <c r="TNU94" i="6"/>
  <c r="TNV94" i="6"/>
  <c r="TNW94" i="6"/>
  <c r="TNX94" i="6"/>
  <c r="TNY94" i="6"/>
  <c r="TNZ94" i="6"/>
  <c r="TOA94" i="6"/>
  <c r="TOB94" i="6"/>
  <c r="TOC94" i="6"/>
  <c r="TOD94" i="6"/>
  <c r="TOE94" i="6"/>
  <c r="TOF94" i="6"/>
  <c r="TOG94" i="6"/>
  <c r="TOH94" i="6"/>
  <c r="TOI94" i="6"/>
  <c r="TOJ94" i="6"/>
  <c r="TOK94" i="6"/>
  <c r="TOL94" i="6"/>
  <c r="TOM94" i="6"/>
  <c r="TON94" i="6"/>
  <c r="TOO94" i="6"/>
  <c r="TOP94" i="6"/>
  <c r="TOQ94" i="6"/>
  <c r="TOR94" i="6"/>
  <c r="TOS94" i="6"/>
  <c r="TOT94" i="6"/>
  <c r="TOU94" i="6"/>
  <c r="TOV94" i="6"/>
  <c r="TOW94" i="6"/>
  <c r="TOX94" i="6"/>
  <c r="TOY94" i="6"/>
  <c r="TOZ94" i="6"/>
  <c r="TPA94" i="6"/>
  <c r="TPB94" i="6"/>
  <c r="TPC94" i="6"/>
  <c r="TPD94" i="6"/>
  <c r="TPE94" i="6"/>
  <c r="TPF94" i="6"/>
  <c r="TPG94" i="6"/>
  <c r="TPH94" i="6"/>
  <c r="TPI94" i="6"/>
  <c r="TPJ94" i="6"/>
  <c r="TPK94" i="6"/>
  <c r="TPL94" i="6"/>
  <c r="TPM94" i="6"/>
  <c r="TPN94" i="6"/>
  <c r="TPO94" i="6"/>
  <c r="TPP94" i="6"/>
  <c r="TPQ94" i="6"/>
  <c r="TPR94" i="6"/>
  <c r="TPS94" i="6"/>
  <c r="TPT94" i="6"/>
  <c r="TPU94" i="6"/>
  <c r="TPV94" i="6"/>
  <c r="TPW94" i="6"/>
  <c r="TPX94" i="6"/>
  <c r="TPY94" i="6"/>
  <c r="TPZ94" i="6"/>
  <c r="TQA94" i="6"/>
  <c r="TQB94" i="6"/>
  <c r="TQC94" i="6"/>
  <c r="TQD94" i="6"/>
  <c r="TQE94" i="6"/>
  <c r="TQF94" i="6"/>
  <c r="TQG94" i="6"/>
  <c r="TQH94" i="6"/>
  <c r="TQI94" i="6"/>
  <c r="TQJ94" i="6"/>
  <c r="TQK94" i="6"/>
  <c r="TQL94" i="6"/>
  <c r="TQM94" i="6"/>
  <c r="TQN94" i="6"/>
  <c r="TQO94" i="6"/>
  <c r="TQP94" i="6"/>
  <c r="TQQ94" i="6"/>
  <c r="TQR94" i="6"/>
  <c r="TQS94" i="6"/>
  <c r="TQT94" i="6"/>
  <c r="TQU94" i="6"/>
  <c r="TQV94" i="6"/>
  <c r="TQW94" i="6"/>
  <c r="TQX94" i="6"/>
  <c r="TQY94" i="6"/>
  <c r="TQZ94" i="6"/>
  <c r="TRA94" i="6"/>
  <c r="TRB94" i="6"/>
  <c r="TRC94" i="6"/>
  <c r="TRD94" i="6"/>
  <c r="TRE94" i="6"/>
  <c r="TRF94" i="6"/>
  <c r="TRG94" i="6"/>
  <c r="TRH94" i="6"/>
  <c r="TRI94" i="6"/>
  <c r="TRJ94" i="6"/>
  <c r="TRK94" i="6"/>
  <c r="TRL94" i="6"/>
  <c r="TRM94" i="6"/>
  <c r="TRN94" i="6"/>
  <c r="TRO94" i="6"/>
  <c r="TRP94" i="6"/>
  <c r="TRQ94" i="6"/>
  <c r="TRR94" i="6"/>
  <c r="TRS94" i="6"/>
  <c r="TRT94" i="6"/>
  <c r="TRU94" i="6"/>
  <c r="TRV94" i="6"/>
  <c r="TRW94" i="6"/>
  <c r="TRX94" i="6"/>
  <c r="TRY94" i="6"/>
  <c r="TRZ94" i="6"/>
  <c r="TSA94" i="6"/>
  <c r="TSB94" i="6"/>
  <c r="TSC94" i="6"/>
  <c r="TSD94" i="6"/>
  <c r="TSE94" i="6"/>
  <c r="TSF94" i="6"/>
  <c r="TSG94" i="6"/>
  <c r="TSH94" i="6"/>
  <c r="TSI94" i="6"/>
  <c r="TSJ94" i="6"/>
  <c r="TSK94" i="6"/>
  <c r="TSL94" i="6"/>
  <c r="TSM94" i="6"/>
  <c r="TSN94" i="6"/>
  <c r="TSO94" i="6"/>
  <c r="TSP94" i="6"/>
  <c r="TSQ94" i="6"/>
  <c r="TSR94" i="6"/>
  <c r="TSS94" i="6"/>
  <c r="TST94" i="6"/>
  <c r="TSU94" i="6"/>
  <c r="TSV94" i="6"/>
  <c r="TSW94" i="6"/>
  <c r="TSX94" i="6"/>
  <c r="TSY94" i="6"/>
  <c r="TSZ94" i="6"/>
  <c r="TTA94" i="6"/>
  <c r="TTB94" i="6"/>
  <c r="TTC94" i="6"/>
  <c r="TTD94" i="6"/>
  <c r="TTE94" i="6"/>
  <c r="TTF94" i="6"/>
  <c r="TTG94" i="6"/>
  <c r="TTH94" i="6"/>
  <c r="TTI94" i="6"/>
  <c r="TTJ94" i="6"/>
  <c r="TTK94" i="6"/>
  <c r="TTL94" i="6"/>
  <c r="TTM94" i="6"/>
  <c r="TTN94" i="6"/>
  <c r="TTO94" i="6"/>
  <c r="TTP94" i="6"/>
  <c r="TTQ94" i="6"/>
  <c r="TTR94" i="6"/>
  <c r="TTS94" i="6"/>
  <c r="TTT94" i="6"/>
  <c r="TTU94" i="6"/>
  <c r="TTV94" i="6"/>
  <c r="TTW94" i="6"/>
  <c r="TTX94" i="6"/>
  <c r="TTY94" i="6"/>
  <c r="TTZ94" i="6"/>
  <c r="TUA94" i="6"/>
  <c r="TUB94" i="6"/>
  <c r="TUC94" i="6"/>
  <c r="TUD94" i="6"/>
  <c r="TUE94" i="6"/>
  <c r="TUF94" i="6"/>
  <c r="TUG94" i="6"/>
  <c r="TUH94" i="6"/>
  <c r="TUI94" i="6"/>
  <c r="TUJ94" i="6"/>
  <c r="TUK94" i="6"/>
  <c r="TUL94" i="6"/>
  <c r="TUM94" i="6"/>
  <c r="TUN94" i="6"/>
  <c r="TUO94" i="6"/>
  <c r="TUP94" i="6"/>
  <c r="TUQ94" i="6"/>
  <c r="TUR94" i="6"/>
  <c r="TUS94" i="6"/>
  <c r="TUT94" i="6"/>
  <c r="TUU94" i="6"/>
  <c r="TUV94" i="6"/>
  <c r="TUW94" i="6"/>
  <c r="TUX94" i="6"/>
  <c r="TUY94" i="6"/>
  <c r="TUZ94" i="6"/>
  <c r="TVA94" i="6"/>
  <c r="TVB94" i="6"/>
  <c r="TVC94" i="6"/>
  <c r="TVD94" i="6"/>
  <c r="TVE94" i="6"/>
  <c r="TVF94" i="6"/>
  <c r="TVG94" i="6"/>
  <c r="TVH94" i="6"/>
  <c r="TVI94" i="6"/>
  <c r="TVJ94" i="6"/>
  <c r="TVK94" i="6"/>
  <c r="TVL94" i="6"/>
  <c r="TVM94" i="6"/>
  <c r="TVN94" i="6"/>
  <c r="TVO94" i="6"/>
  <c r="TVP94" i="6"/>
  <c r="TVQ94" i="6"/>
  <c r="TVR94" i="6"/>
  <c r="TVS94" i="6"/>
  <c r="TVT94" i="6"/>
  <c r="TVU94" i="6"/>
  <c r="TVV94" i="6"/>
  <c r="TVW94" i="6"/>
  <c r="TVX94" i="6"/>
  <c r="TVY94" i="6"/>
  <c r="TVZ94" i="6"/>
  <c r="TWA94" i="6"/>
  <c r="TWB94" i="6"/>
  <c r="TWC94" i="6"/>
  <c r="TWD94" i="6"/>
  <c r="TWE94" i="6"/>
  <c r="TWF94" i="6"/>
  <c r="TWG94" i="6"/>
  <c r="TWH94" i="6"/>
  <c r="TWI94" i="6"/>
  <c r="TWJ94" i="6"/>
  <c r="TWK94" i="6"/>
  <c r="TWL94" i="6"/>
  <c r="TWM94" i="6"/>
  <c r="TWN94" i="6"/>
  <c r="TWO94" i="6"/>
  <c r="TWP94" i="6"/>
  <c r="TWQ94" i="6"/>
  <c r="TWR94" i="6"/>
  <c r="TWS94" i="6"/>
  <c r="TWT94" i="6"/>
  <c r="TWU94" i="6"/>
  <c r="TWV94" i="6"/>
  <c r="TWW94" i="6"/>
  <c r="TWX94" i="6"/>
  <c r="TWY94" i="6"/>
  <c r="TWZ94" i="6"/>
  <c r="TXA94" i="6"/>
  <c r="TXB94" i="6"/>
  <c r="TXC94" i="6"/>
  <c r="TXD94" i="6"/>
  <c r="TXE94" i="6"/>
  <c r="TXF94" i="6"/>
  <c r="TXG94" i="6"/>
  <c r="TXH94" i="6"/>
  <c r="TXI94" i="6"/>
  <c r="TXJ94" i="6"/>
  <c r="TXK94" i="6"/>
  <c r="TXL94" i="6"/>
  <c r="TXM94" i="6"/>
  <c r="TXN94" i="6"/>
  <c r="TXO94" i="6"/>
  <c r="TXP94" i="6"/>
  <c r="TXQ94" i="6"/>
  <c r="TXR94" i="6"/>
  <c r="TXS94" i="6"/>
  <c r="TXT94" i="6"/>
  <c r="TXU94" i="6"/>
  <c r="TXV94" i="6"/>
  <c r="TXW94" i="6"/>
  <c r="TXX94" i="6"/>
  <c r="TXY94" i="6"/>
  <c r="TXZ94" i="6"/>
  <c r="TYA94" i="6"/>
  <c r="TYB94" i="6"/>
  <c r="TYC94" i="6"/>
  <c r="TYD94" i="6"/>
  <c r="TYE94" i="6"/>
  <c r="TYF94" i="6"/>
  <c r="TYG94" i="6"/>
  <c r="TYH94" i="6"/>
  <c r="TYI94" i="6"/>
  <c r="TYJ94" i="6"/>
  <c r="TYK94" i="6"/>
  <c r="TYL94" i="6"/>
  <c r="TYM94" i="6"/>
  <c r="TYN94" i="6"/>
  <c r="TYO94" i="6"/>
  <c r="TYP94" i="6"/>
  <c r="TYQ94" i="6"/>
  <c r="TYR94" i="6"/>
  <c r="TYS94" i="6"/>
  <c r="TYT94" i="6"/>
  <c r="TYU94" i="6"/>
  <c r="TYV94" i="6"/>
  <c r="TYW94" i="6"/>
  <c r="TYX94" i="6"/>
  <c r="TYY94" i="6"/>
  <c r="TYZ94" i="6"/>
  <c r="TZA94" i="6"/>
  <c r="TZB94" i="6"/>
  <c r="TZC94" i="6"/>
  <c r="TZD94" i="6"/>
  <c r="TZE94" i="6"/>
  <c r="TZF94" i="6"/>
  <c r="TZG94" i="6"/>
  <c r="TZH94" i="6"/>
  <c r="TZI94" i="6"/>
  <c r="TZJ94" i="6"/>
  <c r="TZK94" i="6"/>
  <c r="TZL94" i="6"/>
  <c r="TZM94" i="6"/>
  <c r="TZN94" i="6"/>
  <c r="TZO94" i="6"/>
  <c r="TZP94" i="6"/>
  <c r="TZQ94" i="6"/>
  <c r="TZR94" i="6"/>
  <c r="TZS94" i="6"/>
  <c r="TZT94" i="6"/>
  <c r="TZU94" i="6"/>
  <c r="TZV94" i="6"/>
  <c r="TZW94" i="6"/>
  <c r="TZX94" i="6"/>
  <c r="TZY94" i="6"/>
  <c r="TZZ94" i="6"/>
  <c r="UAA94" i="6"/>
  <c r="UAB94" i="6"/>
  <c r="UAC94" i="6"/>
  <c r="UAD94" i="6"/>
  <c r="UAE94" i="6"/>
  <c r="UAF94" i="6"/>
  <c r="UAG94" i="6"/>
  <c r="UAH94" i="6"/>
  <c r="UAI94" i="6"/>
  <c r="UAJ94" i="6"/>
  <c r="UAK94" i="6"/>
  <c r="UAL94" i="6"/>
  <c r="UAM94" i="6"/>
  <c r="UAN94" i="6"/>
  <c r="UAO94" i="6"/>
  <c r="UAP94" i="6"/>
  <c r="UAQ94" i="6"/>
  <c r="UAR94" i="6"/>
  <c r="UAS94" i="6"/>
  <c r="UAT94" i="6"/>
  <c r="UAU94" i="6"/>
  <c r="UAV94" i="6"/>
  <c r="UAW94" i="6"/>
  <c r="UAX94" i="6"/>
  <c r="UAY94" i="6"/>
  <c r="UAZ94" i="6"/>
  <c r="UBA94" i="6"/>
  <c r="UBB94" i="6"/>
  <c r="UBC94" i="6"/>
  <c r="UBD94" i="6"/>
  <c r="UBE94" i="6"/>
  <c r="UBF94" i="6"/>
  <c r="UBG94" i="6"/>
  <c r="UBH94" i="6"/>
  <c r="UBI94" i="6"/>
  <c r="UBJ94" i="6"/>
  <c r="UBK94" i="6"/>
  <c r="UBL94" i="6"/>
  <c r="UBM94" i="6"/>
  <c r="UBN94" i="6"/>
  <c r="UBO94" i="6"/>
  <c r="UBP94" i="6"/>
  <c r="UBQ94" i="6"/>
  <c r="UBR94" i="6"/>
  <c r="UBS94" i="6"/>
  <c r="UBT94" i="6"/>
  <c r="UBU94" i="6"/>
  <c r="UBV94" i="6"/>
  <c r="UBW94" i="6"/>
  <c r="UBX94" i="6"/>
  <c r="UBY94" i="6"/>
  <c r="UBZ94" i="6"/>
  <c r="UCA94" i="6"/>
  <c r="UCB94" i="6"/>
  <c r="UCC94" i="6"/>
  <c r="UCD94" i="6"/>
  <c r="UCE94" i="6"/>
  <c r="UCF94" i="6"/>
  <c r="UCG94" i="6"/>
  <c r="UCH94" i="6"/>
  <c r="UCI94" i="6"/>
  <c r="UCJ94" i="6"/>
  <c r="UCK94" i="6"/>
  <c r="UCL94" i="6"/>
  <c r="UCM94" i="6"/>
  <c r="UCN94" i="6"/>
  <c r="UCO94" i="6"/>
  <c r="UCP94" i="6"/>
  <c r="UCQ94" i="6"/>
  <c r="UCR94" i="6"/>
  <c r="UCS94" i="6"/>
  <c r="UCT94" i="6"/>
  <c r="UCU94" i="6"/>
  <c r="UCV94" i="6"/>
  <c r="UCW94" i="6"/>
  <c r="UCX94" i="6"/>
  <c r="UCY94" i="6"/>
  <c r="UCZ94" i="6"/>
  <c r="UDA94" i="6"/>
  <c r="UDB94" i="6"/>
  <c r="UDC94" i="6"/>
  <c r="UDD94" i="6"/>
  <c r="UDE94" i="6"/>
  <c r="UDF94" i="6"/>
  <c r="UDG94" i="6"/>
  <c r="UDH94" i="6"/>
  <c r="UDI94" i="6"/>
  <c r="UDJ94" i="6"/>
  <c r="UDK94" i="6"/>
  <c r="UDL94" i="6"/>
  <c r="UDM94" i="6"/>
  <c r="UDN94" i="6"/>
  <c r="UDO94" i="6"/>
  <c r="UDP94" i="6"/>
  <c r="UDQ94" i="6"/>
  <c r="UDR94" i="6"/>
  <c r="UDS94" i="6"/>
  <c r="UDT94" i="6"/>
  <c r="UDU94" i="6"/>
  <c r="UDV94" i="6"/>
  <c r="UDW94" i="6"/>
  <c r="UDX94" i="6"/>
  <c r="UDY94" i="6"/>
  <c r="UDZ94" i="6"/>
  <c r="UEA94" i="6"/>
  <c r="UEB94" i="6"/>
  <c r="UEC94" i="6"/>
  <c r="UED94" i="6"/>
  <c r="UEE94" i="6"/>
  <c r="UEF94" i="6"/>
  <c r="UEG94" i="6"/>
  <c r="UEH94" i="6"/>
  <c r="UEI94" i="6"/>
  <c r="UEJ94" i="6"/>
  <c r="UEK94" i="6"/>
  <c r="UEL94" i="6"/>
  <c r="UEM94" i="6"/>
  <c r="UEN94" i="6"/>
  <c r="UEO94" i="6"/>
  <c r="UEP94" i="6"/>
  <c r="UEQ94" i="6"/>
  <c r="UER94" i="6"/>
  <c r="UES94" i="6"/>
  <c r="UET94" i="6"/>
  <c r="UEU94" i="6"/>
  <c r="UEV94" i="6"/>
  <c r="UEW94" i="6"/>
  <c r="UEX94" i="6"/>
  <c r="UEY94" i="6"/>
  <c r="UEZ94" i="6"/>
  <c r="UFA94" i="6"/>
  <c r="UFB94" i="6"/>
  <c r="UFC94" i="6"/>
  <c r="UFD94" i="6"/>
  <c r="UFE94" i="6"/>
  <c r="UFF94" i="6"/>
  <c r="UFG94" i="6"/>
  <c r="UFH94" i="6"/>
  <c r="UFI94" i="6"/>
  <c r="UFJ94" i="6"/>
  <c r="UFK94" i="6"/>
  <c r="UFL94" i="6"/>
  <c r="UFM94" i="6"/>
  <c r="UFN94" i="6"/>
  <c r="UFO94" i="6"/>
  <c r="UFP94" i="6"/>
  <c r="UFQ94" i="6"/>
  <c r="UFR94" i="6"/>
  <c r="UFS94" i="6"/>
  <c r="UFT94" i="6"/>
  <c r="UFU94" i="6"/>
  <c r="UFV94" i="6"/>
  <c r="UFW94" i="6"/>
  <c r="UFX94" i="6"/>
  <c r="UFY94" i="6"/>
  <c r="UFZ94" i="6"/>
  <c r="UGA94" i="6"/>
  <c r="UGB94" i="6"/>
  <c r="UGC94" i="6"/>
  <c r="UGD94" i="6"/>
  <c r="UGE94" i="6"/>
  <c r="UGF94" i="6"/>
  <c r="UGG94" i="6"/>
  <c r="UGH94" i="6"/>
  <c r="UGI94" i="6"/>
  <c r="UGJ94" i="6"/>
  <c r="UGK94" i="6"/>
  <c r="UGL94" i="6"/>
  <c r="UGM94" i="6"/>
  <c r="UGN94" i="6"/>
  <c r="UGO94" i="6"/>
  <c r="UGP94" i="6"/>
  <c r="UGQ94" i="6"/>
  <c r="UGR94" i="6"/>
  <c r="UGS94" i="6"/>
  <c r="UGT94" i="6"/>
  <c r="UGU94" i="6"/>
  <c r="UGV94" i="6"/>
  <c r="UGW94" i="6"/>
  <c r="UGX94" i="6"/>
  <c r="UGY94" i="6"/>
  <c r="UGZ94" i="6"/>
  <c r="UHA94" i="6"/>
  <c r="UHB94" i="6"/>
  <c r="UHC94" i="6"/>
  <c r="UHD94" i="6"/>
  <c r="UHE94" i="6"/>
  <c r="UHF94" i="6"/>
  <c r="UHG94" i="6"/>
  <c r="UHH94" i="6"/>
  <c r="UHI94" i="6"/>
  <c r="UHJ94" i="6"/>
  <c r="UHK94" i="6"/>
  <c r="UHL94" i="6"/>
  <c r="UHM94" i="6"/>
  <c r="UHN94" i="6"/>
  <c r="UHO94" i="6"/>
  <c r="UHP94" i="6"/>
  <c r="UHQ94" i="6"/>
  <c r="UHR94" i="6"/>
  <c r="UHS94" i="6"/>
  <c r="UHT94" i="6"/>
  <c r="UHU94" i="6"/>
  <c r="UHV94" i="6"/>
  <c r="UHW94" i="6"/>
  <c r="UHX94" i="6"/>
  <c r="UHY94" i="6"/>
  <c r="UHZ94" i="6"/>
  <c r="UIA94" i="6"/>
  <c r="UIB94" i="6"/>
  <c r="UIC94" i="6"/>
  <c r="UID94" i="6"/>
  <c r="UIE94" i="6"/>
  <c r="UIF94" i="6"/>
  <c r="UIG94" i="6"/>
  <c r="UIH94" i="6"/>
  <c r="UII94" i="6"/>
  <c r="UIJ94" i="6"/>
  <c r="UIK94" i="6"/>
  <c r="UIL94" i="6"/>
  <c r="UIM94" i="6"/>
  <c r="UIN94" i="6"/>
  <c r="UIO94" i="6"/>
  <c r="UIP94" i="6"/>
  <c r="UIQ94" i="6"/>
  <c r="UIR94" i="6"/>
  <c r="UIS94" i="6"/>
  <c r="UIT94" i="6"/>
  <c r="UIU94" i="6"/>
  <c r="UIV94" i="6"/>
  <c r="UIW94" i="6"/>
  <c r="UIX94" i="6"/>
  <c r="UIY94" i="6"/>
  <c r="UIZ94" i="6"/>
  <c r="UJA94" i="6"/>
  <c r="UJB94" i="6"/>
  <c r="UJC94" i="6"/>
  <c r="UJD94" i="6"/>
  <c r="UJE94" i="6"/>
  <c r="UJF94" i="6"/>
  <c r="UJG94" i="6"/>
  <c r="UJH94" i="6"/>
  <c r="UJI94" i="6"/>
  <c r="UJJ94" i="6"/>
  <c r="UJK94" i="6"/>
  <c r="UJL94" i="6"/>
  <c r="UJM94" i="6"/>
  <c r="UJN94" i="6"/>
  <c r="UJO94" i="6"/>
  <c r="UJP94" i="6"/>
  <c r="UJQ94" i="6"/>
  <c r="UJR94" i="6"/>
  <c r="UJS94" i="6"/>
  <c r="UJT94" i="6"/>
  <c r="UJU94" i="6"/>
  <c r="UJV94" i="6"/>
  <c r="UJW94" i="6"/>
  <c r="UJX94" i="6"/>
  <c r="UJY94" i="6"/>
  <c r="UJZ94" i="6"/>
  <c r="UKA94" i="6"/>
  <c r="UKB94" i="6"/>
  <c r="UKC94" i="6"/>
  <c r="UKD94" i="6"/>
  <c r="UKE94" i="6"/>
  <c r="UKF94" i="6"/>
  <c r="UKG94" i="6"/>
  <c r="UKH94" i="6"/>
  <c r="UKI94" i="6"/>
  <c r="UKJ94" i="6"/>
  <c r="UKK94" i="6"/>
  <c r="UKL94" i="6"/>
  <c r="UKM94" i="6"/>
  <c r="UKN94" i="6"/>
  <c r="UKO94" i="6"/>
  <c r="UKP94" i="6"/>
  <c r="UKQ94" i="6"/>
  <c r="UKR94" i="6"/>
  <c r="UKS94" i="6"/>
  <c r="UKT94" i="6"/>
  <c r="UKU94" i="6"/>
  <c r="UKV94" i="6"/>
  <c r="UKW94" i="6"/>
  <c r="UKX94" i="6"/>
  <c r="UKY94" i="6"/>
  <c r="UKZ94" i="6"/>
  <c r="ULA94" i="6"/>
  <c r="ULB94" i="6"/>
  <c r="ULC94" i="6"/>
  <c r="ULD94" i="6"/>
  <c r="ULE94" i="6"/>
  <c r="ULF94" i="6"/>
  <c r="ULG94" i="6"/>
  <c r="ULH94" i="6"/>
  <c r="ULI94" i="6"/>
  <c r="ULJ94" i="6"/>
  <c r="ULK94" i="6"/>
  <c r="ULL94" i="6"/>
  <c r="ULM94" i="6"/>
  <c r="ULN94" i="6"/>
  <c r="ULO94" i="6"/>
  <c r="ULP94" i="6"/>
  <c r="ULQ94" i="6"/>
  <c r="ULR94" i="6"/>
  <c r="ULS94" i="6"/>
  <c r="ULT94" i="6"/>
  <c r="ULU94" i="6"/>
  <c r="ULV94" i="6"/>
  <c r="ULW94" i="6"/>
  <c r="ULX94" i="6"/>
  <c r="ULY94" i="6"/>
  <c r="ULZ94" i="6"/>
  <c r="UMA94" i="6"/>
  <c r="UMB94" i="6"/>
  <c r="UMC94" i="6"/>
  <c r="UMD94" i="6"/>
  <c r="UME94" i="6"/>
  <c r="UMF94" i="6"/>
  <c r="UMG94" i="6"/>
  <c r="UMH94" i="6"/>
  <c r="UMI94" i="6"/>
  <c r="UMJ94" i="6"/>
  <c r="UMK94" i="6"/>
  <c r="UML94" i="6"/>
  <c r="UMM94" i="6"/>
  <c r="UMN94" i="6"/>
  <c r="UMO94" i="6"/>
  <c r="UMP94" i="6"/>
  <c r="UMQ94" i="6"/>
  <c r="UMR94" i="6"/>
  <c r="UMS94" i="6"/>
  <c r="UMT94" i="6"/>
  <c r="UMU94" i="6"/>
  <c r="UMV94" i="6"/>
  <c r="UMW94" i="6"/>
  <c r="UMX94" i="6"/>
  <c r="UMY94" i="6"/>
  <c r="UMZ94" i="6"/>
  <c r="UNA94" i="6"/>
  <c r="UNB94" i="6"/>
  <c r="UNC94" i="6"/>
  <c r="UND94" i="6"/>
  <c r="UNE94" i="6"/>
  <c r="UNF94" i="6"/>
  <c r="UNG94" i="6"/>
  <c r="UNH94" i="6"/>
  <c r="UNI94" i="6"/>
  <c r="UNJ94" i="6"/>
  <c r="UNK94" i="6"/>
  <c r="UNL94" i="6"/>
  <c r="UNM94" i="6"/>
  <c r="UNN94" i="6"/>
  <c r="UNO94" i="6"/>
  <c r="UNP94" i="6"/>
  <c r="UNQ94" i="6"/>
  <c r="UNR94" i="6"/>
  <c r="UNS94" i="6"/>
  <c r="UNT94" i="6"/>
  <c r="UNU94" i="6"/>
  <c r="UNV94" i="6"/>
  <c r="UNW94" i="6"/>
  <c r="UNX94" i="6"/>
  <c r="UNY94" i="6"/>
  <c r="UNZ94" i="6"/>
  <c r="UOA94" i="6"/>
  <c r="UOB94" i="6"/>
  <c r="UOC94" i="6"/>
  <c r="UOD94" i="6"/>
  <c r="UOE94" i="6"/>
  <c r="UOF94" i="6"/>
  <c r="UOG94" i="6"/>
  <c r="UOH94" i="6"/>
  <c r="UOI94" i="6"/>
  <c r="UOJ94" i="6"/>
  <c r="UOK94" i="6"/>
  <c r="UOL94" i="6"/>
  <c r="UOM94" i="6"/>
  <c r="UON94" i="6"/>
  <c r="UOO94" i="6"/>
  <c r="UOP94" i="6"/>
  <c r="UOQ94" i="6"/>
  <c r="UOR94" i="6"/>
  <c r="UOS94" i="6"/>
  <c r="UOT94" i="6"/>
  <c r="UOU94" i="6"/>
  <c r="UOV94" i="6"/>
  <c r="UOW94" i="6"/>
  <c r="UOX94" i="6"/>
  <c r="UOY94" i="6"/>
  <c r="UOZ94" i="6"/>
  <c r="UPA94" i="6"/>
  <c r="UPB94" i="6"/>
  <c r="UPC94" i="6"/>
  <c r="UPD94" i="6"/>
  <c r="UPE94" i="6"/>
  <c r="UPF94" i="6"/>
  <c r="UPG94" i="6"/>
  <c r="UPH94" i="6"/>
  <c r="UPI94" i="6"/>
  <c r="UPJ94" i="6"/>
  <c r="UPK94" i="6"/>
  <c r="UPL94" i="6"/>
  <c r="UPM94" i="6"/>
  <c r="UPN94" i="6"/>
  <c r="UPO94" i="6"/>
  <c r="UPP94" i="6"/>
  <c r="UPQ94" i="6"/>
  <c r="UPR94" i="6"/>
  <c r="UPS94" i="6"/>
  <c r="UPT94" i="6"/>
  <c r="UPU94" i="6"/>
  <c r="UPV94" i="6"/>
  <c r="UPW94" i="6"/>
  <c r="UPX94" i="6"/>
  <c r="UPY94" i="6"/>
  <c r="UPZ94" i="6"/>
  <c r="UQA94" i="6"/>
  <c r="UQB94" i="6"/>
  <c r="UQC94" i="6"/>
  <c r="UQD94" i="6"/>
  <c r="UQE94" i="6"/>
  <c r="UQF94" i="6"/>
  <c r="UQG94" i="6"/>
  <c r="UQH94" i="6"/>
  <c r="UQI94" i="6"/>
  <c r="UQJ94" i="6"/>
  <c r="UQK94" i="6"/>
  <c r="UQL94" i="6"/>
  <c r="UQM94" i="6"/>
  <c r="UQN94" i="6"/>
  <c r="UQO94" i="6"/>
  <c r="UQP94" i="6"/>
  <c r="UQQ94" i="6"/>
  <c r="UQR94" i="6"/>
  <c r="UQS94" i="6"/>
  <c r="UQT94" i="6"/>
  <c r="UQU94" i="6"/>
  <c r="UQV94" i="6"/>
  <c r="UQW94" i="6"/>
  <c r="UQX94" i="6"/>
  <c r="UQY94" i="6"/>
  <c r="UQZ94" i="6"/>
  <c r="URA94" i="6"/>
  <c r="URB94" i="6"/>
  <c r="URC94" i="6"/>
  <c r="URD94" i="6"/>
  <c r="URE94" i="6"/>
  <c r="URF94" i="6"/>
  <c r="URG94" i="6"/>
  <c r="URH94" i="6"/>
  <c r="URI94" i="6"/>
  <c r="URJ94" i="6"/>
  <c r="URK94" i="6"/>
  <c r="URL94" i="6"/>
  <c r="URM94" i="6"/>
  <c r="URN94" i="6"/>
  <c r="URO94" i="6"/>
  <c r="URP94" i="6"/>
  <c r="URQ94" i="6"/>
  <c r="URR94" i="6"/>
  <c r="URS94" i="6"/>
  <c r="URT94" i="6"/>
  <c r="URU94" i="6"/>
  <c r="URV94" i="6"/>
  <c r="URW94" i="6"/>
  <c r="URX94" i="6"/>
  <c r="URY94" i="6"/>
  <c r="URZ94" i="6"/>
  <c r="USA94" i="6"/>
  <c r="USB94" i="6"/>
  <c r="USC94" i="6"/>
  <c r="USD94" i="6"/>
  <c r="USE94" i="6"/>
  <c r="USF94" i="6"/>
  <c r="USG94" i="6"/>
  <c r="USH94" i="6"/>
  <c r="USI94" i="6"/>
  <c r="USJ94" i="6"/>
  <c r="USK94" i="6"/>
  <c r="USL94" i="6"/>
  <c r="USM94" i="6"/>
  <c r="USN94" i="6"/>
  <c r="USO94" i="6"/>
  <c r="USP94" i="6"/>
  <c r="USQ94" i="6"/>
  <c r="USR94" i="6"/>
  <c r="USS94" i="6"/>
  <c r="UST94" i="6"/>
  <c r="USU94" i="6"/>
  <c r="USV94" i="6"/>
  <c r="USW94" i="6"/>
  <c r="USX94" i="6"/>
  <c r="USY94" i="6"/>
  <c r="USZ94" i="6"/>
  <c r="UTA94" i="6"/>
  <c r="UTB94" i="6"/>
  <c r="UTC94" i="6"/>
  <c r="UTD94" i="6"/>
  <c r="UTE94" i="6"/>
  <c r="UTF94" i="6"/>
  <c r="UTG94" i="6"/>
  <c r="UTH94" i="6"/>
  <c r="UTI94" i="6"/>
  <c r="UTJ94" i="6"/>
  <c r="UTK94" i="6"/>
  <c r="UTL94" i="6"/>
  <c r="UTM94" i="6"/>
  <c r="UTN94" i="6"/>
  <c r="UTO94" i="6"/>
  <c r="UTP94" i="6"/>
  <c r="UTQ94" i="6"/>
  <c r="UTR94" i="6"/>
  <c r="UTS94" i="6"/>
  <c r="UTT94" i="6"/>
  <c r="UTU94" i="6"/>
  <c r="UTV94" i="6"/>
  <c r="UTW94" i="6"/>
  <c r="UTX94" i="6"/>
  <c r="UTY94" i="6"/>
  <c r="UTZ94" i="6"/>
  <c r="UUA94" i="6"/>
  <c r="UUB94" i="6"/>
  <c r="UUC94" i="6"/>
  <c r="UUD94" i="6"/>
  <c r="UUE94" i="6"/>
  <c r="UUF94" i="6"/>
  <c r="UUG94" i="6"/>
  <c r="UUH94" i="6"/>
  <c r="UUI94" i="6"/>
  <c r="UUJ94" i="6"/>
  <c r="UUK94" i="6"/>
  <c r="UUL94" i="6"/>
  <c r="UUM94" i="6"/>
  <c r="UUN94" i="6"/>
  <c r="UUO94" i="6"/>
  <c r="UUP94" i="6"/>
  <c r="UUQ94" i="6"/>
  <c r="UUR94" i="6"/>
  <c r="UUS94" i="6"/>
  <c r="UUT94" i="6"/>
  <c r="UUU94" i="6"/>
  <c r="UUV94" i="6"/>
  <c r="UUW94" i="6"/>
  <c r="UUX94" i="6"/>
  <c r="UUY94" i="6"/>
  <c r="UUZ94" i="6"/>
  <c r="UVA94" i="6"/>
  <c r="UVB94" i="6"/>
  <c r="UVC94" i="6"/>
  <c r="UVD94" i="6"/>
  <c r="UVE94" i="6"/>
  <c r="UVF94" i="6"/>
  <c r="UVG94" i="6"/>
  <c r="UVH94" i="6"/>
  <c r="UVI94" i="6"/>
  <c r="UVJ94" i="6"/>
  <c r="UVK94" i="6"/>
  <c r="UVL94" i="6"/>
  <c r="UVM94" i="6"/>
  <c r="UVN94" i="6"/>
  <c r="UVO94" i="6"/>
  <c r="UVP94" i="6"/>
  <c r="UVQ94" i="6"/>
  <c r="UVR94" i="6"/>
  <c r="UVS94" i="6"/>
  <c r="UVT94" i="6"/>
  <c r="UVU94" i="6"/>
  <c r="UVV94" i="6"/>
  <c r="UVW94" i="6"/>
  <c r="UVX94" i="6"/>
  <c r="UVY94" i="6"/>
  <c r="UVZ94" i="6"/>
  <c r="UWA94" i="6"/>
  <c r="UWB94" i="6"/>
  <c r="UWC94" i="6"/>
  <c r="UWD94" i="6"/>
  <c r="UWE94" i="6"/>
  <c r="UWF94" i="6"/>
  <c r="UWG94" i="6"/>
  <c r="UWH94" i="6"/>
  <c r="UWI94" i="6"/>
  <c r="UWJ94" i="6"/>
  <c r="UWK94" i="6"/>
  <c r="UWL94" i="6"/>
  <c r="UWM94" i="6"/>
  <c r="UWN94" i="6"/>
  <c r="UWO94" i="6"/>
  <c r="UWP94" i="6"/>
  <c r="UWQ94" i="6"/>
  <c r="UWR94" i="6"/>
  <c r="UWS94" i="6"/>
  <c r="UWT94" i="6"/>
  <c r="UWU94" i="6"/>
  <c r="UWV94" i="6"/>
  <c r="UWW94" i="6"/>
  <c r="UWX94" i="6"/>
  <c r="UWY94" i="6"/>
  <c r="UWZ94" i="6"/>
  <c r="UXA94" i="6"/>
  <c r="UXB94" i="6"/>
  <c r="UXC94" i="6"/>
  <c r="UXD94" i="6"/>
  <c r="UXE94" i="6"/>
  <c r="UXF94" i="6"/>
  <c r="UXG94" i="6"/>
  <c r="UXH94" i="6"/>
  <c r="UXI94" i="6"/>
  <c r="UXJ94" i="6"/>
  <c r="UXK94" i="6"/>
  <c r="UXL94" i="6"/>
  <c r="UXM94" i="6"/>
  <c r="UXN94" i="6"/>
  <c r="UXO94" i="6"/>
  <c r="UXP94" i="6"/>
  <c r="UXQ94" i="6"/>
  <c r="UXR94" i="6"/>
  <c r="UXS94" i="6"/>
  <c r="UXT94" i="6"/>
  <c r="UXU94" i="6"/>
  <c r="UXV94" i="6"/>
  <c r="UXW94" i="6"/>
  <c r="UXX94" i="6"/>
  <c r="UXY94" i="6"/>
  <c r="UXZ94" i="6"/>
  <c r="UYA94" i="6"/>
  <c r="UYB94" i="6"/>
  <c r="UYC94" i="6"/>
  <c r="UYD94" i="6"/>
  <c r="UYE94" i="6"/>
  <c r="UYF94" i="6"/>
  <c r="UYG94" i="6"/>
  <c r="UYH94" i="6"/>
  <c r="UYI94" i="6"/>
  <c r="UYJ94" i="6"/>
  <c r="UYK94" i="6"/>
  <c r="UYL94" i="6"/>
  <c r="UYM94" i="6"/>
  <c r="UYN94" i="6"/>
  <c r="UYO94" i="6"/>
  <c r="UYP94" i="6"/>
  <c r="UYQ94" i="6"/>
  <c r="UYR94" i="6"/>
  <c r="UYS94" i="6"/>
  <c r="UYT94" i="6"/>
  <c r="UYU94" i="6"/>
  <c r="UYV94" i="6"/>
  <c r="UYW94" i="6"/>
  <c r="UYX94" i="6"/>
  <c r="UYY94" i="6"/>
  <c r="UYZ94" i="6"/>
  <c r="UZA94" i="6"/>
  <c r="UZB94" i="6"/>
  <c r="UZC94" i="6"/>
  <c r="UZD94" i="6"/>
  <c r="UZE94" i="6"/>
  <c r="UZF94" i="6"/>
  <c r="UZG94" i="6"/>
  <c r="UZH94" i="6"/>
  <c r="UZI94" i="6"/>
  <c r="UZJ94" i="6"/>
  <c r="UZK94" i="6"/>
  <c r="UZL94" i="6"/>
  <c r="UZM94" i="6"/>
  <c r="UZN94" i="6"/>
  <c r="UZO94" i="6"/>
  <c r="UZP94" i="6"/>
  <c r="UZQ94" i="6"/>
  <c r="UZR94" i="6"/>
  <c r="UZS94" i="6"/>
  <c r="UZT94" i="6"/>
  <c r="UZU94" i="6"/>
  <c r="UZV94" i="6"/>
  <c r="UZW94" i="6"/>
  <c r="UZX94" i="6"/>
  <c r="UZY94" i="6"/>
  <c r="UZZ94" i="6"/>
  <c r="VAA94" i="6"/>
  <c r="VAB94" i="6"/>
  <c r="VAC94" i="6"/>
  <c r="VAD94" i="6"/>
  <c r="VAE94" i="6"/>
  <c r="VAF94" i="6"/>
  <c r="VAG94" i="6"/>
  <c r="VAH94" i="6"/>
  <c r="VAI94" i="6"/>
  <c r="VAJ94" i="6"/>
  <c r="VAK94" i="6"/>
  <c r="VAL94" i="6"/>
  <c r="VAM94" i="6"/>
  <c r="VAN94" i="6"/>
  <c r="VAO94" i="6"/>
  <c r="VAP94" i="6"/>
  <c r="VAQ94" i="6"/>
  <c r="VAR94" i="6"/>
  <c r="VAS94" i="6"/>
  <c r="VAT94" i="6"/>
  <c r="VAU94" i="6"/>
  <c r="VAV94" i="6"/>
  <c r="VAW94" i="6"/>
  <c r="VAX94" i="6"/>
  <c r="VAY94" i="6"/>
  <c r="VAZ94" i="6"/>
  <c r="VBA94" i="6"/>
  <c r="VBB94" i="6"/>
  <c r="VBC94" i="6"/>
  <c r="VBD94" i="6"/>
  <c r="VBE94" i="6"/>
  <c r="VBF94" i="6"/>
  <c r="VBG94" i="6"/>
  <c r="VBH94" i="6"/>
  <c r="VBI94" i="6"/>
  <c r="VBJ94" i="6"/>
  <c r="VBK94" i="6"/>
  <c r="VBL94" i="6"/>
  <c r="VBM94" i="6"/>
  <c r="VBN94" i="6"/>
  <c r="VBO94" i="6"/>
  <c r="VBP94" i="6"/>
  <c r="VBQ94" i="6"/>
  <c r="VBR94" i="6"/>
  <c r="VBS94" i="6"/>
  <c r="VBT94" i="6"/>
  <c r="VBU94" i="6"/>
  <c r="VBV94" i="6"/>
  <c r="VBW94" i="6"/>
  <c r="VBX94" i="6"/>
  <c r="VBY94" i="6"/>
  <c r="VBZ94" i="6"/>
  <c r="VCA94" i="6"/>
  <c r="VCB94" i="6"/>
  <c r="VCC94" i="6"/>
  <c r="VCD94" i="6"/>
  <c r="VCE94" i="6"/>
  <c r="VCF94" i="6"/>
  <c r="VCG94" i="6"/>
  <c r="VCH94" i="6"/>
  <c r="VCI94" i="6"/>
  <c r="VCJ94" i="6"/>
  <c r="VCK94" i="6"/>
  <c r="VCL94" i="6"/>
  <c r="VCM94" i="6"/>
  <c r="VCN94" i="6"/>
  <c r="VCO94" i="6"/>
  <c r="VCP94" i="6"/>
  <c r="VCQ94" i="6"/>
  <c r="VCR94" i="6"/>
  <c r="VCS94" i="6"/>
  <c r="VCT94" i="6"/>
  <c r="VCU94" i="6"/>
  <c r="VCV94" i="6"/>
  <c r="VCW94" i="6"/>
  <c r="VCX94" i="6"/>
  <c r="VCY94" i="6"/>
  <c r="VCZ94" i="6"/>
  <c r="VDA94" i="6"/>
  <c r="VDB94" i="6"/>
  <c r="VDC94" i="6"/>
  <c r="VDD94" i="6"/>
  <c r="VDE94" i="6"/>
  <c r="VDF94" i="6"/>
  <c r="VDG94" i="6"/>
  <c r="VDH94" i="6"/>
  <c r="VDI94" i="6"/>
  <c r="VDJ94" i="6"/>
  <c r="VDK94" i="6"/>
  <c r="VDL94" i="6"/>
  <c r="VDM94" i="6"/>
  <c r="VDN94" i="6"/>
  <c r="VDO94" i="6"/>
  <c r="VDP94" i="6"/>
  <c r="VDQ94" i="6"/>
  <c r="VDR94" i="6"/>
  <c r="VDS94" i="6"/>
  <c r="VDT94" i="6"/>
  <c r="VDU94" i="6"/>
  <c r="VDV94" i="6"/>
  <c r="VDW94" i="6"/>
  <c r="VDX94" i="6"/>
  <c r="VDY94" i="6"/>
  <c r="VDZ94" i="6"/>
  <c r="VEA94" i="6"/>
  <c r="VEB94" i="6"/>
  <c r="VEC94" i="6"/>
  <c r="VED94" i="6"/>
  <c r="VEE94" i="6"/>
  <c r="VEF94" i="6"/>
  <c r="VEG94" i="6"/>
  <c r="VEH94" i="6"/>
  <c r="VEI94" i="6"/>
  <c r="VEJ94" i="6"/>
  <c r="VEK94" i="6"/>
  <c r="VEL94" i="6"/>
  <c r="VEM94" i="6"/>
  <c r="VEN94" i="6"/>
  <c r="VEO94" i="6"/>
  <c r="VEP94" i="6"/>
  <c r="VEQ94" i="6"/>
  <c r="VER94" i="6"/>
  <c r="VES94" i="6"/>
  <c r="VET94" i="6"/>
  <c r="VEU94" i="6"/>
  <c r="VEV94" i="6"/>
  <c r="VEW94" i="6"/>
  <c r="VEX94" i="6"/>
  <c r="VEY94" i="6"/>
  <c r="VEZ94" i="6"/>
  <c r="VFA94" i="6"/>
  <c r="VFB94" i="6"/>
  <c r="VFC94" i="6"/>
  <c r="VFD94" i="6"/>
  <c r="VFE94" i="6"/>
  <c r="VFF94" i="6"/>
  <c r="VFG94" i="6"/>
  <c r="VFH94" i="6"/>
  <c r="VFI94" i="6"/>
  <c r="VFJ94" i="6"/>
  <c r="VFK94" i="6"/>
  <c r="VFL94" i="6"/>
  <c r="VFM94" i="6"/>
  <c r="VFN94" i="6"/>
  <c r="VFO94" i="6"/>
  <c r="VFP94" i="6"/>
  <c r="VFQ94" i="6"/>
  <c r="VFR94" i="6"/>
  <c r="VFS94" i="6"/>
  <c r="VFT94" i="6"/>
  <c r="VFU94" i="6"/>
  <c r="VFV94" i="6"/>
  <c r="VFW94" i="6"/>
  <c r="VFX94" i="6"/>
  <c r="VFY94" i="6"/>
  <c r="VFZ94" i="6"/>
  <c r="VGA94" i="6"/>
  <c r="VGB94" i="6"/>
  <c r="VGC94" i="6"/>
  <c r="VGD94" i="6"/>
  <c r="VGE94" i="6"/>
  <c r="VGF94" i="6"/>
  <c r="VGG94" i="6"/>
  <c r="VGH94" i="6"/>
  <c r="VGI94" i="6"/>
  <c r="VGJ94" i="6"/>
  <c r="VGK94" i="6"/>
  <c r="VGL94" i="6"/>
  <c r="VGM94" i="6"/>
  <c r="VGN94" i="6"/>
  <c r="VGO94" i="6"/>
  <c r="VGP94" i="6"/>
  <c r="VGQ94" i="6"/>
  <c r="VGR94" i="6"/>
  <c r="VGS94" i="6"/>
  <c r="VGT94" i="6"/>
  <c r="VGU94" i="6"/>
  <c r="VGV94" i="6"/>
  <c r="VGW94" i="6"/>
  <c r="VGX94" i="6"/>
  <c r="VGY94" i="6"/>
  <c r="VGZ94" i="6"/>
  <c r="VHA94" i="6"/>
  <c r="VHB94" i="6"/>
  <c r="VHC94" i="6"/>
  <c r="VHD94" i="6"/>
  <c r="VHE94" i="6"/>
  <c r="VHF94" i="6"/>
  <c r="VHG94" i="6"/>
  <c r="VHH94" i="6"/>
  <c r="VHI94" i="6"/>
  <c r="VHJ94" i="6"/>
  <c r="VHK94" i="6"/>
  <c r="VHL94" i="6"/>
  <c r="VHM94" i="6"/>
  <c r="VHN94" i="6"/>
  <c r="VHO94" i="6"/>
  <c r="VHP94" i="6"/>
  <c r="VHQ94" i="6"/>
  <c r="VHR94" i="6"/>
  <c r="VHS94" i="6"/>
  <c r="VHT94" i="6"/>
  <c r="VHU94" i="6"/>
  <c r="VHV94" i="6"/>
  <c r="VHW94" i="6"/>
  <c r="VHX94" i="6"/>
  <c r="VHY94" i="6"/>
  <c r="VHZ94" i="6"/>
  <c r="VIA94" i="6"/>
  <c r="VIB94" i="6"/>
  <c r="VIC94" i="6"/>
  <c r="VID94" i="6"/>
  <c r="VIE94" i="6"/>
  <c r="VIF94" i="6"/>
  <c r="VIG94" i="6"/>
  <c r="VIH94" i="6"/>
  <c r="VII94" i="6"/>
  <c r="VIJ94" i="6"/>
  <c r="VIK94" i="6"/>
  <c r="VIL94" i="6"/>
  <c r="VIM94" i="6"/>
  <c r="VIN94" i="6"/>
  <c r="VIO94" i="6"/>
  <c r="VIP94" i="6"/>
  <c r="VIQ94" i="6"/>
  <c r="VIR94" i="6"/>
  <c r="VIS94" i="6"/>
  <c r="VIT94" i="6"/>
  <c r="VIU94" i="6"/>
  <c r="VIV94" i="6"/>
  <c r="VIW94" i="6"/>
  <c r="VIX94" i="6"/>
  <c r="VIY94" i="6"/>
  <c r="VIZ94" i="6"/>
  <c r="VJA94" i="6"/>
  <c r="VJB94" i="6"/>
  <c r="VJC94" i="6"/>
  <c r="VJD94" i="6"/>
  <c r="VJE94" i="6"/>
  <c r="VJF94" i="6"/>
  <c r="VJG94" i="6"/>
  <c r="VJH94" i="6"/>
  <c r="VJI94" i="6"/>
  <c r="VJJ94" i="6"/>
  <c r="VJK94" i="6"/>
  <c r="VJL94" i="6"/>
  <c r="VJM94" i="6"/>
  <c r="VJN94" i="6"/>
  <c r="VJO94" i="6"/>
  <c r="VJP94" i="6"/>
  <c r="VJQ94" i="6"/>
  <c r="VJR94" i="6"/>
  <c r="VJS94" i="6"/>
  <c r="VJT94" i="6"/>
  <c r="VJU94" i="6"/>
  <c r="VJV94" i="6"/>
  <c r="VJW94" i="6"/>
  <c r="VJX94" i="6"/>
  <c r="VJY94" i="6"/>
  <c r="VJZ94" i="6"/>
  <c r="VKA94" i="6"/>
  <c r="VKB94" i="6"/>
  <c r="VKC94" i="6"/>
  <c r="VKD94" i="6"/>
  <c r="VKE94" i="6"/>
  <c r="VKF94" i="6"/>
  <c r="VKG94" i="6"/>
  <c r="VKH94" i="6"/>
  <c r="VKI94" i="6"/>
  <c r="VKJ94" i="6"/>
  <c r="VKK94" i="6"/>
  <c r="VKL94" i="6"/>
  <c r="VKM94" i="6"/>
  <c r="VKN94" i="6"/>
  <c r="VKO94" i="6"/>
  <c r="VKP94" i="6"/>
  <c r="VKQ94" i="6"/>
  <c r="VKR94" i="6"/>
  <c r="VKS94" i="6"/>
  <c r="VKT94" i="6"/>
  <c r="VKU94" i="6"/>
  <c r="VKV94" i="6"/>
  <c r="VKW94" i="6"/>
  <c r="VKX94" i="6"/>
  <c r="VKY94" i="6"/>
  <c r="VKZ94" i="6"/>
  <c r="VLA94" i="6"/>
  <c r="VLB94" i="6"/>
  <c r="VLC94" i="6"/>
  <c r="VLD94" i="6"/>
  <c r="VLE94" i="6"/>
  <c r="VLF94" i="6"/>
  <c r="VLG94" i="6"/>
  <c r="VLH94" i="6"/>
  <c r="VLI94" i="6"/>
  <c r="VLJ94" i="6"/>
  <c r="VLK94" i="6"/>
  <c r="VLL94" i="6"/>
  <c r="VLM94" i="6"/>
  <c r="VLN94" i="6"/>
  <c r="VLO94" i="6"/>
  <c r="VLP94" i="6"/>
  <c r="VLQ94" i="6"/>
  <c r="VLR94" i="6"/>
  <c r="VLS94" i="6"/>
  <c r="VLT94" i="6"/>
  <c r="VLU94" i="6"/>
  <c r="VLV94" i="6"/>
  <c r="VLW94" i="6"/>
  <c r="VLX94" i="6"/>
  <c r="VLY94" i="6"/>
  <c r="VLZ94" i="6"/>
  <c r="VMA94" i="6"/>
  <c r="VMB94" i="6"/>
  <c r="VMC94" i="6"/>
  <c r="VMD94" i="6"/>
  <c r="VME94" i="6"/>
  <c r="VMF94" i="6"/>
  <c r="VMG94" i="6"/>
  <c r="VMH94" i="6"/>
  <c r="VMI94" i="6"/>
  <c r="VMJ94" i="6"/>
  <c r="VMK94" i="6"/>
  <c r="VML94" i="6"/>
  <c r="VMM94" i="6"/>
  <c r="VMN94" i="6"/>
  <c r="VMO94" i="6"/>
  <c r="VMP94" i="6"/>
  <c r="VMQ94" i="6"/>
  <c r="VMR94" i="6"/>
  <c r="VMS94" i="6"/>
  <c r="VMT94" i="6"/>
  <c r="VMU94" i="6"/>
  <c r="VMV94" i="6"/>
  <c r="VMW94" i="6"/>
  <c r="VMX94" i="6"/>
  <c r="VMY94" i="6"/>
  <c r="VMZ94" i="6"/>
  <c r="VNA94" i="6"/>
  <c r="VNB94" i="6"/>
  <c r="VNC94" i="6"/>
  <c r="VND94" i="6"/>
  <c r="VNE94" i="6"/>
  <c r="VNF94" i="6"/>
  <c r="VNG94" i="6"/>
  <c r="VNH94" i="6"/>
  <c r="VNI94" i="6"/>
  <c r="VNJ94" i="6"/>
  <c r="VNK94" i="6"/>
  <c r="VNL94" i="6"/>
  <c r="VNM94" i="6"/>
  <c r="VNN94" i="6"/>
  <c r="VNO94" i="6"/>
  <c r="VNP94" i="6"/>
  <c r="VNQ94" i="6"/>
  <c r="VNR94" i="6"/>
  <c r="VNS94" i="6"/>
  <c r="VNT94" i="6"/>
  <c r="VNU94" i="6"/>
  <c r="VNV94" i="6"/>
  <c r="VNW94" i="6"/>
  <c r="VNX94" i="6"/>
  <c r="VNY94" i="6"/>
  <c r="VNZ94" i="6"/>
  <c r="VOA94" i="6"/>
  <c r="VOB94" i="6"/>
  <c r="VOC94" i="6"/>
  <c r="VOD94" i="6"/>
  <c r="VOE94" i="6"/>
  <c r="VOF94" i="6"/>
  <c r="VOG94" i="6"/>
  <c r="VOH94" i="6"/>
  <c r="VOI94" i="6"/>
  <c r="VOJ94" i="6"/>
  <c r="VOK94" i="6"/>
  <c r="VOL94" i="6"/>
  <c r="VOM94" i="6"/>
  <c r="VON94" i="6"/>
  <c r="VOO94" i="6"/>
  <c r="VOP94" i="6"/>
  <c r="VOQ94" i="6"/>
  <c r="VOR94" i="6"/>
  <c r="VOS94" i="6"/>
  <c r="VOT94" i="6"/>
  <c r="VOU94" i="6"/>
  <c r="VOV94" i="6"/>
  <c r="VOW94" i="6"/>
  <c r="VOX94" i="6"/>
  <c r="VOY94" i="6"/>
  <c r="VOZ94" i="6"/>
  <c r="VPA94" i="6"/>
  <c r="VPB94" i="6"/>
  <c r="VPC94" i="6"/>
  <c r="VPD94" i="6"/>
  <c r="VPE94" i="6"/>
  <c r="VPF94" i="6"/>
  <c r="VPG94" i="6"/>
  <c r="VPH94" i="6"/>
  <c r="VPI94" i="6"/>
  <c r="VPJ94" i="6"/>
  <c r="VPK94" i="6"/>
  <c r="VPL94" i="6"/>
  <c r="VPM94" i="6"/>
  <c r="VPN94" i="6"/>
  <c r="VPO94" i="6"/>
  <c r="VPP94" i="6"/>
  <c r="VPQ94" i="6"/>
  <c r="VPR94" i="6"/>
  <c r="VPS94" i="6"/>
  <c r="VPT94" i="6"/>
  <c r="VPU94" i="6"/>
  <c r="VPV94" i="6"/>
  <c r="VPW94" i="6"/>
  <c r="VPX94" i="6"/>
  <c r="VPY94" i="6"/>
  <c r="VPZ94" i="6"/>
  <c r="VQA94" i="6"/>
  <c r="VQB94" i="6"/>
  <c r="VQC94" i="6"/>
  <c r="VQD94" i="6"/>
  <c r="VQE94" i="6"/>
  <c r="VQF94" i="6"/>
  <c r="VQG94" i="6"/>
  <c r="VQH94" i="6"/>
  <c r="VQI94" i="6"/>
  <c r="VQJ94" i="6"/>
  <c r="VQK94" i="6"/>
  <c r="VQL94" i="6"/>
  <c r="VQM94" i="6"/>
  <c r="VQN94" i="6"/>
  <c r="VQO94" i="6"/>
  <c r="VQP94" i="6"/>
  <c r="VQQ94" i="6"/>
  <c r="VQR94" i="6"/>
  <c r="VQS94" i="6"/>
  <c r="VQT94" i="6"/>
  <c r="VQU94" i="6"/>
  <c r="VQV94" i="6"/>
  <c r="VQW94" i="6"/>
  <c r="VQX94" i="6"/>
  <c r="VQY94" i="6"/>
  <c r="VQZ94" i="6"/>
  <c r="VRA94" i="6"/>
  <c r="VRB94" i="6"/>
  <c r="VRC94" i="6"/>
  <c r="VRD94" i="6"/>
  <c r="VRE94" i="6"/>
  <c r="VRF94" i="6"/>
  <c r="VRG94" i="6"/>
  <c r="VRH94" i="6"/>
  <c r="VRI94" i="6"/>
  <c r="VRJ94" i="6"/>
  <c r="VRK94" i="6"/>
  <c r="VRL94" i="6"/>
  <c r="VRM94" i="6"/>
  <c r="VRN94" i="6"/>
  <c r="VRO94" i="6"/>
  <c r="VRP94" i="6"/>
  <c r="VRQ94" i="6"/>
  <c r="VRR94" i="6"/>
  <c r="VRS94" i="6"/>
  <c r="VRT94" i="6"/>
  <c r="VRU94" i="6"/>
  <c r="VRV94" i="6"/>
  <c r="VRW94" i="6"/>
  <c r="VRX94" i="6"/>
  <c r="VRY94" i="6"/>
  <c r="VRZ94" i="6"/>
  <c r="VSA94" i="6"/>
  <c r="VSB94" i="6"/>
  <c r="VSC94" i="6"/>
  <c r="VSD94" i="6"/>
  <c r="VSE94" i="6"/>
  <c r="VSF94" i="6"/>
  <c r="VSG94" i="6"/>
  <c r="VSH94" i="6"/>
  <c r="VSI94" i="6"/>
  <c r="VSJ94" i="6"/>
  <c r="VSK94" i="6"/>
  <c r="VSL94" i="6"/>
  <c r="VSM94" i="6"/>
  <c r="VSN94" i="6"/>
  <c r="VSO94" i="6"/>
  <c r="VSP94" i="6"/>
  <c r="VSQ94" i="6"/>
  <c r="VSR94" i="6"/>
  <c r="VSS94" i="6"/>
  <c r="VST94" i="6"/>
  <c r="VSU94" i="6"/>
  <c r="VSV94" i="6"/>
  <c r="VSW94" i="6"/>
  <c r="VSX94" i="6"/>
  <c r="VSY94" i="6"/>
  <c r="VSZ94" i="6"/>
  <c r="VTA94" i="6"/>
  <c r="VTB94" i="6"/>
  <c r="VTC94" i="6"/>
  <c r="VTD94" i="6"/>
  <c r="VTE94" i="6"/>
  <c r="VTF94" i="6"/>
  <c r="VTG94" i="6"/>
  <c r="VTH94" i="6"/>
  <c r="VTI94" i="6"/>
  <c r="VTJ94" i="6"/>
  <c r="VTK94" i="6"/>
  <c r="VTL94" i="6"/>
  <c r="VTM94" i="6"/>
  <c r="VTN94" i="6"/>
  <c r="VTO94" i="6"/>
  <c r="VTP94" i="6"/>
  <c r="VTQ94" i="6"/>
  <c r="VTR94" i="6"/>
  <c r="VTS94" i="6"/>
  <c r="VTT94" i="6"/>
  <c r="VTU94" i="6"/>
  <c r="VTV94" i="6"/>
  <c r="VTW94" i="6"/>
  <c r="VTX94" i="6"/>
  <c r="VTY94" i="6"/>
  <c r="VTZ94" i="6"/>
  <c r="VUA94" i="6"/>
  <c r="VUB94" i="6"/>
  <c r="VUC94" i="6"/>
  <c r="VUD94" i="6"/>
  <c r="VUE94" i="6"/>
  <c r="VUF94" i="6"/>
  <c r="VUG94" i="6"/>
  <c r="VUH94" i="6"/>
  <c r="VUI94" i="6"/>
  <c r="VUJ94" i="6"/>
  <c r="VUK94" i="6"/>
  <c r="VUL94" i="6"/>
  <c r="VUM94" i="6"/>
  <c r="VUN94" i="6"/>
  <c r="VUO94" i="6"/>
  <c r="VUP94" i="6"/>
  <c r="VUQ94" i="6"/>
  <c r="VUR94" i="6"/>
  <c r="VUS94" i="6"/>
  <c r="VUT94" i="6"/>
  <c r="VUU94" i="6"/>
  <c r="VUV94" i="6"/>
  <c r="VUW94" i="6"/>
  <c r="VUX94" i="6"/>
  <c r="VUY94" i="6"/>
  <c r="VUZ94" i="6"/>
  <c r="VVA94" i="6"/>
  <c r="VVB94" i="6"/>
  <c r="VVC94" i="6"/>
  <c r="VVD94" i="6"/>
  <c r="VVE94" i="6"/>
  <c r="VVF94" i="6"/>
  <c r="VVG94" i="6"/>
  <c r="VVH94" i="6"/>
  <c r="VVI94" i="6"/>
  <c r="VVJ94" i="6"/>
  <c r="VVK94" i="6"/>
  <c r="VVL94" i="6"/>
  <c r="VVM94" i="6"/>
  <c r="VVN94" i="6"/>
  <c r="VVO94" i="6"/>
  <c r="VVP94" i="6"/>
  <c r="VVQ94" i="6"/>
  <c r="VVR94" i="6"/>
  <c r="VVS94" i="6"/>
  <c r="VVT94" i="6"/>
  <c r="VVU94" i="6"/>
  <c r="VVV94" i="6"/>
  <c r="VVW94" i="6"/>
  <c r="VVX94" i="6"/>
  <c r="VVY94" i="6"/>
  <c r="VVZ94" i="6"/>
  <c r="VWA94" i="6"/>
  <c r="VWB94" i="6"/>
  <c r="VWC94" i="6"/>
  <c r="VWD94" i="6"/>
  <c r="VWE94" i="6"/>
  <c r="VWF94" i="6"/>
  <c r="VWG94" i="6"/>
  <c r="VWH94" i="6"/>
  <c r="VWI94" i="6"/>
  <c r="VWJ94" i="6"/>
  <c r="VWK94" i="6"/>
  <c r="VWL94" i="6"/>
  <c r="VWM94" i="6"/>
  <c r="VWN94" i="6"/>
  <c r="VWO94" i="6"/>
  <c r="VWP94" i="6"/>
  <c r="VWQ94" i="6"/>
  <c r="VWR94" i="6"/>
  <c r="VWS94" i="6"/>
  <c r="VWT94" i="6"/>
  <c r="VWU94" i="6"/>
  <c r="VWV94" i="6"/>
  <c r="VWW94" i="6"/>
  <c r="VWX94" i="6"/>
  <c r="VWY94" i="6"/>
  <c r="VWZ94" i="6"/>
  <c r="VXA94" i="6"/>
  <c r="VXB94" i="6"/>
  <c r="VXC94" i="6"/>
  <c r="VXD94" i="6"/>
  <c r="VXE94" i="6"/>
  <c r="VXF94" i="6"/>
  <c r="VXG94" i="6"/>
  <c r="VXH94" i="6"/>
  <c r="VXI94" i="6"/>
  <c r="VXJ94" i="6"/>
  <c r="VXK94" i="6"/>
  <c r="VXL94" i="6"/>
  <c r="VXM94" i="6"/>
  <c r="VXN94" i="6"/>
  <c r="VXO94" i="6"/>
  <c r="VXP94" i="6"/>
  <c r="VXQ94" i="6"/>
  <c r="VXR94" i="6"/>
  <c r="VXS94" i="6"/>
  <c r="VXT94" i="6"/>
  <c r="VXU94" i="6"/>
  <c r="VXV94" i="6"/>
  <c r="VXW94" i="6"/>
  <c r="VXX94" i="6"/>
  <c r="VXY94" i="6"/>
  <c r="VXZ94" i="6"/>
  <c r="VYA94" i="6"/>
  <c r="VYB94" i="6"/>
  <c r="VYC94" i="6"/>
  <c r="VYD94" i="6"/>
  <c r="VYE94" i="6"/>
  <c r="VYF94" i="6"/>
  <c r="VYG94" i="6"/>
  <c r="VYH94" i="6"/>
  <c r="VYI94" i="6"/>
  <c r="VYJ94" i="6"/>
  <c r="VYK94" i="6"/>
  <c r="VYL94" i="6"/>
  <c r="VYM94" i="6"/>
  <c r="VYN94" i="6"/>
  <c r="VYO94" i="6"/>
  <c r="VYP94" i="6"/>
  <c r="VYQ94" i="6"/>
  <c r="VYR94" i="6"/>
  <c r="VYS94" i="6"/>
  <c r="VYT94" i="6"/>
  <c r="VYU94" i="6"/>
  <c r="VYV94" i="6"/>
  <c r="VYW94" i="6"/>
  <c r="VYX94" i="6"/>
  <c r="VYY94" i="6"/>
  <c r="VYZ94" i="6"/>
  <c r="VZA94" i="6"/>
  <c r="VZB94" i="6"/>
  <c r="VZC94" i="6"/>
  <c r="VZD94" i="6"/>
  <c r="VZE94" i="6"/>
  <c r="VZF94" i="6"/>
  <c r="VZG94" i="6"/>
  <c r="VZH94" i="6"/>
  <c r="VZI94" i="6"/>
  <c r="VZJ94" i="6"/>
  <c r="VZK94" i="6"/>
  <c r="VZL94" i="6"/>
  <c r="VZM94" i="6"/>
  <c r="VZN94" i="6"/>
  <c r="VZO94" i="6"/>
  <c r="VZP94" i="6"/>
  <c r="VZQ94" i="6"/>
  <c r="VZR94" i="6"/>
  <c r="VZS94" i="6"/>
  <c r="VZT94" i="6"/>
  <c r="VZU94" i="6"/>
  <c r="VZV94" i="6"/>
  <c r="VZW94" i="6"/>
  <c r="VZX94" i="6"/>
  <c r="VZY94" i="6"/>
  <c r="VZZ94" i="6"/>
  <c r="WAA94" i="6"/>
  <c r="WAB94" i="6"/>
  <c r="WAC94" i="6"/>
  <c r="WAD94" i="6"/>
  <c r="WAE94" i="6"/>
  <c r="WAF94" i="6"/>
  <c r="WAG94" i="6"/>
  <c r="WAH94" i="6"/>
  <c r="WAI94" i="6"/>
  <c r="WAJ94" i="6"/>
  <c r="WAK94" i="6"/>
  <c r="WAL94" i="6"/>
  <c r="WAM94" i="6"/>
  <c r="WAN94" i="6"/>
  <c r="WAO94" i="6"/>
  <c r="WAP94" i="6"/>
  <c r="WAQ94" i="6"/>
  <c r="WAR94" i="6"/>
  <c r="WAS94" i="6"/>
  <c r="WAT94" i="6"/>
  <c r="WAU94" i="6"/>
  <c r="WAV94" i="6"/>
  <c r="WAW94" i="6"/>
  <c r="WAX94" i="6"/>
  <c r="WAY94" i="6"/>
  <c r="WAZ94" i="6"/>
  <c r="WBA94" i="6"/>
  <c r="WBB94" i="6"/>
  <c r="WBC94" i="6"/>
  <c r="WBD94" i="6"/>
  <c r="WBE94" i="6"/>
  <c r="WBF94" i="6"/>
  <c r="WBG94" i="6"/>
  <c r="WBH94" i="6"/>
  <c r="WBI94" i="6"/>
  <c r="WBJ94" i="6"/>
  <c r="WBK94" i="6"/>
  <c r="WBL94" i="6"/>
  <c r="WBM94" i="6"/>
  <c r="WBN94" i="6"/>
  <c r="WBO94" i="6"/>
  <c r="WBP94" i="6"/>
  <c r="WBQ94" i="6"/>
  <c r="WBR94" i="6"/>
  <c r="WBS94" i="6"/>
  <c r="WBT94" i="6"/>
  <c r="WBU94" i="6"/>
  <c r="WBV94" i="6"/>
  <c r="WBW94" i="6"/>
  <c r="WBX94" i="6"/>
  <c r="WBY94" i="6"/>
  <c r="WBZ94" i="6"/>
  <c r="WCA94" i="6"/>
  <c r="WCB94" i="6"/>
  <c r="WCC94" i="6"/>
  <c r="WCD94" i="6"/>
  <c r="WCE94" i="6"/>
  <c r="WCF94" i="6"/>
  <c r="WCG94" i="6"/>
  <c r="WCH94" i="6"/>
  <c r="WCI94" i="6"/>
  <c r="WCJ94" i="6"/>
  <c r="WCK94" i="6"/>
  <c r="WCL94" i="6"/>
  <c r="WCM94" i="6"/>
  <c r="WCN94" i="6"/>
  <c r="WCO94" i="6"/>
  <c r="WCP94" i="6"/>
  <c r="WCQ94" i="6"/>
  <c r="WCR94" i="6"/>
  <c r="WCS94" i="6"/>
  <c r="WCT94" i="6"/>
  <c r="WCU94" i="6"/>
  <c r="WCV94" i="6"/>
  <c r="WCW94" i="6"/>
  <c r="WCX94" i="6"/>
  <c r="WCY94" i="6"/>
  <c r="WCZ94" i="6"/>
  <c r="WDA94" i="6"/>
  <c r="WDB94" i="6"/>
  <c r="WDC94" i="6"/>
  <c r="WDD94" i="6"/>
  <c r="WDE94" i="6"/>
  <c r="WDF94" i="6"/>
  <c r="WDG94" i="6"/>
  <c r="WDH94" i="6"/>
  <c r="WDI94" i="6"/>
  <c r="WDJ94" i="6"/>
  <c r="WDK94" i="6"/>
  <c r="WDL94" i="6"/>
  <c r="WDM94" i="6"/>
  <c r="WDN94" i="6"/>
  <c r="WDO94" i="6"/>
  <c r="WDP94" i="6"/>
  <c r="WDQ94" i="6"/>
  <c r="WDR94" i="6"/>
  <c r="WDS94" i="6"/>
  <c r="WDT94" i="6"/>
  <c r="WDU94" i="6"/>
  <c r="WDV94" i="6"/>
  <c r="WDW94" i="6"/>
  <c r="WDX94" i="6"/>
  <c r="WDY94" i="6"/>
  <c r="WDZ94" i="6"/>
  <c r="WEA94" i="6"/>
  <c r="WEB94" i="6"/>
  <c r="WEC94" i="6"/>
  <c r="WED94" i="6"/>
  <c r="WEE94" i="6"/>
  <c r="WEF94" i="6"/>
  <c r="WEG94" i="6"/>
  <c r="WEH94" i="6"/>
  <c r="WEI94" i="6"/>
  <c r="WEJ94" i="6"/>
  <c r="WEK94" i="6"/>
  <c r="WEL94" i="6"/>
  <c r="WEM94" i="6"/>
  <c r="WEN94" i="6"/>
  <c r="WEO94" i="6"/>
  <c r="WEP94" i="6"/>
  <c r="WEQ94" i="6"/>
  <c r="WER94" i="6"/>
  <c r="WES94" i="6"/>
  <c r="WET94" i="6"/>
  <c r="WEU94" i="6"/>
  <c r="WEV94" i="6"/>
  <c r="WEW94" i="6"/>
  <c r="WEX94" i="6"/>
  <c r="WEY94" i="6"/>
  <c r="WEZ94" i="6"/>
  <c r="WFA94" i="6"/>
  <c r="WFB94" i="6"/>
  <c r="WFC94" i="6"/>
  <c r="WFD94" i="6"/>
  <c r="WFE94" i="6"/>
  <c r="WFF94" i="6"/>
  <c r="WFG94" i="6"/>
  <c r="WFH94" i="6"/>
  <c r="WFI94" i="6"/>
  <c r="WFJ94" i="6"/>
  <c r="WFK94" i="6"/>
  <c r="WFL94" i="6"/>
  <c r="WFM94" i="6"/>
  <c r="WFN94" i="6"/>
  <c r="WFO94" i="6"/>
  <c r="WFP94" i="6"/>
  <c r="WFQ94" i="6"/>
  <c r="WFR94" i="6"/>
  <c r="WFS94" i="6"/>
  <c r="WFT94" i="6"/>
  <c r="WFU94" i="6"/>
  <c r="WFV94" i="6"/>
  <c r="WFW94" i="6"/>
  <c r="WFX94" i="6"/>
  <c r="WFY94" i="6"/>
  <c r="WFZ94" i="6"/>
  <c r="WGA94" i="6"/>
  <c r="WGB94" i="6"/>
  <c r="WGC94" i="6"/>
  <c r="WGD94" i="6"/>
  <c r="WGE94" i="6"/>
  <c r="WGF94" i="6"/>
  <c r="WGG94" i="6"/>
  <c r="WGH94" i="6"/>
  <c r="WGI94" i="6"/>
  <c r="WGJ94" i="6"/>
  <c r="WGK94" i="6"/>
  <c r="WGL94" i="6"/>
  <c r="WGM94" i="6"/>
  <c r="WGN94" i="6"/>
  <c r="WGO94" i="6"/>
  <c r="WGP94" i="6"/>
  <c r="WGQ94" i="6"/>
  <c r="WGR94" i="6"/>
  <c r="WGS94" i="6"/>
  <c r="WGT94" i="6"/>
  <c r="WGU94" i="6"/>
  <c r="WGV94" i="6"/>
  <c r="WGW94" i="6"/>
  <c r="WGX94" i="6"/>
  <c r="WGY94" i="6"/>
  <c r="WGZ94" i="6"/>
  <c r="WHA94" i="6"/>
  <c r="WHB94" i="6"/>
  <c r="WHC94" i="6"/>
  <c r="WHD94" i="6"/>
  <c r="WHE94" i="6"/>
  <c r="WHF94" i="6"/>
  <c r="WHG94" i="6"/>
  <c r="WHH94" i="6"/>
  <c r="WHI94" i="6"/>
  <c r="WHJ94" i="6"/>
  <c r="WHK94" i="6"/>
  <c r="WHL94" i="6"/>
  <c r="WHM94" i="6"/>
  <c r="WHN94" i="6"/>
  <c r="WHO94" i="6"/>
  <c r="WHP94" i="6"/>
  <c r="WHQ94" i="6"/>
  <c r="WHR94" i="6"/>
  <c r="WHS94" i="6"/>
  <c r="WHT94" i="6"/>
  <c r="WHU94" i="6"/>
  <c r="WHV94" i="6"/>
  <c r="WHW94" i="6"/>
  <c r="WHX94" i="6"/>
  <c r="WHY94" i="6"/>
  <c r="WHZ94" i="6"/>
  <c r="WIA94" i="6"/>
  <c r="WIB94" i="6"/>
  <c r="WIC94" i="6"/>
  <c r="WID94" i="6"/>
  <c r="WIE94" i="6"/>
  <c r="WIF94" i="6"/>
  <c r="WIG94" i="6"/>
  <c r="WIH94" i="6"/>
  <c r="WII94" i="6"/>
  <c r="WIJ94" i="6"/>
  <c r="WIK94" i="6"/>
  <c r="WIL94" i="6"/>
  <c r="WIM94" i="6"/>
  <c r="WIN94" i="6"/>
  <c r="WIO94" i="6"/>
  <c r="WIP94" i="6"/>
  <c r="WIQ94" i="6"/>
  <c r="WIR94" i="6"/>
  <c r="WIS94" i="6"/>
  <c r="WIT94" i="6"/>
  <c r="WIU94" i="6"/>
  <c r="WIV94" i="6"/>
  <c r="WIW94" i="6"/>
  <c r="WIX94" i="6"/>
  <c r="WIY94" i="6"/>
  <c r="WIZ94" i="6"/>
  <c r="WJA94" i="6"/>
  <c r="WJB94" i="6"/>
  <c r="WJC94" i="6"/>
  <c r="WJD94" i="6"/>
  <c r="WJE94" i="6"/>
  <c r="WJF94" i="6"/>
  <c r="WJG94" i="6"/>
  <c r="WJH94" i="6"/>
  <c r="WJI94" i="6"/>
  <c r="WJJ94" i="6"/>
  <c r="WJK94" i="6"/>
  <c r="WJL94" i="6"/>
  <c r="WJM94" i="6"/>
  <c r="WJN94" i="6"/>
  <c r="WJO94" i="6"/>
  <c r="WJP94" i="6"/>
  <c r="WJQ94" i="6"/>
  <c r="WJR94" i="6"/>
  <c r="WJS94" i="6"/>
  <c r="WJT94" i="6"/>
  <c r="WJU94" i="6"/>
  <c r="WJV94" i="6"/>
  <c r="WJW94" i="6"/>
  <c r="WJX94" i="6"/>
  <c r="WJY94" i="6"/>
  <c r="WJZ94" i="6"/>
  <c r="WKA94" i="6"/>
  <c r="WKB94" i="6"/>
  <c r="WKC94" i="6"/>
  <c r="WKD94" i="6"/>
  <c r="WKE94" i="6"/>
  <c r="WKF94" i="6"/>
  <c r="WKG94" i="6"/>
  <c r="WKH94" i="6"/>
  <c r="WKI94" i="6"/>
  <c r="WKJ94" i="6"/>
  <c r="WKK94" i="6"/>
  <c r="WKL94" i="6"/>
  <c r="WKM94" i="6"/>
  <c r="WKN94" i="6"/>
  <c r="WKO94" i="6"/>
  <c r="WKP94" i="6"/>
  <c r="WKQ94" i="6"/>
  <c r="WKR94" i="6"/>
  <c r="WKS94" i="6"/>
  <c r="WKT94" i="6"/>
  <c r="WKU94" i="6"/>
  <c r="WKV94" i="6"/>
  <c r="WKW94" i="6"/>
  <c r="WKX94" i="6"/>
  <c r="WKY94" i="6"/>
  <c r="WKZ94" i="6"/>
  <c r="WLA94" i="6"/>
  <c r="WLB94" i="6"/>
  <c r="WLC94" i="6"/>
  <c r="WLD94" i="6"/>
  <c r="WLE94" i="6"/>
  <c r="WLF94" i="6"/>
  <c r="WLG94" i="6"/>
  <c r="WLH94" i="6"/>
  <c r="WLI94" i="6"/>
  <c r="WLJ94" i="6"/>
  <c r="WLK94" i="6"/>
  <c r="WLL94" i="6"/>
  <c r="WLM94" i="6"/>
  <c r="WLN94" i="6"/>
  <c r="WLO94" i="6"/>
  <c r="WLP94" i="6"/>
  <c r="WLQ94" i="6"/>
  <c r="WLR94" i="6"/>
  <c r="WLS94" i="6"/>
  <c r="WLT94" i="6"/>
  <c r="WLU94" i="6"/>
  <c r="WLV94" i="6"/>
  <c r="WLW94" i="6"/>
  <c r="WLX94" i="6"/>
  <c r="WLY94" i="6"/>
  <c r="WLZ94" i="6"/>
  <c r="WMA94" i="6"/>
  <c r="WMB94" i="6"/>
  <c r="WMC94" i="6"/>
  <c r="WMD94" i="6"/>
  <c r="WME94" i="6"/>
  <c r="WMF94" i="6"/>
  <c r="WMG94" i="6"/>
  <c r="WMH94" i="6"/>
  <c r="WMI94" i="6"/>
  <c r="WMJ94" i="6"/>
  <c r="WMK94" i="6"/>
  <c r="WML94" i="6"/>
  <c r="WMM94" i="6"/>
  <c r="WMN94" i="6"/>
  <c r="WMO94" i="6"/>
  <c r="WMP94" i="6"/>
  <c r="WMQ94" i="6"/>
  <c r="WMR94" i="6"/>
  <c r="WMS94" i="6"/>
  <c r="WMT94" i="6"/>
  <c r="WMU94" i="6"/>
  <c r="WMV94" i="6"/>
  <c r="WMW94" i="6"/>
  <c r="WMX94" i="6"/>
  <c r="WMY94" i="6"/>
  <c r="WMZ94" i="6"/>
  <c r="WNA94" i="6"/>
  <c r="WNB94" i="6"/>
  <c r="WNC94" i="6"/>
  <c r="WND94" i="6"/>
  <c r="WNE94" i="6"/>
  <c r="WNF94" i="6"/>
  <c r="WNG94" i="6"/>
  <c r="WNH94" i="6"/>
  <c r="WNI94" i="6"/>
  <c r="WNJ94" i="6"/>
  <c r="WNK94" i="6"/>
  <c r="WNL94" i="6"/>
  <c r="WNM94" i="6"/>
  <c r="WNN94" i="6"/>
  <c r="WNO94" i="6"/>
  <c r="WNP94" i="6"/>
  <c r="WNQ94" i="6"/>
  <c r="WNR94" i="6"/>
  <c r="WNS94" i="6"/>
  <c r="WNT94" i="6"/>
  <c r="WNU94" i="6"/>
  <c r="WNV94" i="6"/>
  <c r="WNW94" i="6"/>
  <c r="WNX94" i="6"/>
  <c r="WNY94" i="6"/>
  <c r="WNZ94" i="6"/>
  <c r="WOA94" i="6"/>
  <c r="WOB94" i="6"/>
  <c r="WOC94" i="6"/>
  <c r="WOD94" i="6"/>
  <c r="WOE94" i="6"/>
  <c r="WOF94" i="6"/>
  <c r="WOG94" i="6"/>
  <c r="WOH94" i="6"/>
  <c r="WOI94" i="6"/>
  <c r="WOJ94" i="6"/>
  <c r="WOK94" i="6"/>
  <c r="WOL94" i="6"/>
  <c r="WOM94" i="6"/>
  <c r="WON94" i="6"/>
  <c r="WOO94" i="6"/>
  <c r="WOP94" i="6"/>
  <c r="WOQ94" i="6"/>
  <c r="WOR94" i="6"/>
  <c r="WOS94" i="6"/>
  <c r="WOT94" i="6"/>
  <c r="WOU94" i="6"/>
  <c r="WOV94" i="6"/>
  <c r="WOW94" i="6"/>
  <c r="WOX94" i="6"/>
  <c r="WOY94" i="6"/>
  <c r="WOZ94" i="6"/>
  <c r="WPA94" i="6"/>
  <c r="WPB94" i="6"/>
  <c r="WPC94" i="6"/>
  <c r="WPD94" i="6"/>
  <c r="WPE94" i="6"/>
  <c r="WPF94" i="6"/>
  <c r="WPG94" i="6"/>
  <c r="WPH94" i="6"/>
  <c r="WPI94" i="6"/>
  <c r="WPJ94" i="6"/>
  <c r="WPK94" i="6"/>
  <c r="WPL94" i="6"/>
  <c r="WPM94" i="6"/>
  <c r="WPN94" i="6"/>
  <c r="WPO94" i="6"/>
  <c r="WPP94" i="6"/>
  <c r="WPQ94" i="6"/>
  <c r="WPR94" i="6"/>
  <c r="WPS94" i="6"/>
  <c r="WPT94" i="6"/>
  <c r="WPU94" i="6"/>
  <c r="WPV94" i="6"/>
  <c r="WPW94" i="6"/>
  <c r="WPX94" i="6"/>
  <c r="WPY94" i="6"/>
  <c r="WPZ94" i="6"/>
  <c r="WQA94" i="6"/>
  <c r="WQB94" i="6"/>
  <c r="WQC94" i="6"/>
  <c r="WQD94" i="6"/>
  <c r="WQE94" i="6"/>
  <c r="WQF94" i="6"/>
  <c r="WQG94" i="6"/>
  <c r="WQH94" i="6"/>
  <c r="WQI94" i="6"/>
  <c r="WQJ94" i="6"/>
  <c r="WQK94" i="6"/>
  <c r="WQL94" i="6"/>
  <c r="WQM94" i="6"/>
  <c r="WQN94" i="6"/>
  <c r="WQO94" i="6"/>
  <c r="WQP94" i="6"/>
  <c r="WQQ94" i="6"/>
  <c r="WQR94" i="6"/>
  <c r="WQS94" i="6"/>
  <c r="WQT94" i="6"/>
  <c r="WQU94" i="6"/>
  <c r="WQV94" i="6"/>
  <c r="WQW94" i="6"/>
  <c r="WQX94" i="6"/>
  <c r="WQY94" i="6"/>
  <c r="WQZ94" i="6"/>
  <c r="WRA94" i="6"/>
  <c r="WRB94" i="6"/>
  <c r="WRC94" i="6"/>
  <c r="WRD94" i="6"/>
  <c r="WRE94" i="6"/>
  <c r="WRF94" i="6"/>
  <c r="WRG94" i="6"/>
  <c r="WRH94" i="6"/>
  <c r="WRI94" i="6"/>
  <c r="WRJ94" i="6"/>
  <c r="WRK94" i="6"/>
  <c r="WRL94" i="6"/>
  <c r="WRM94" i="6"/>
  <c r="WRN94" i="6"/>
  <c r="WRO94" i="6"/>
  <c r="WRP94" i="6"/>
  <c r="WRQ94" i="6"/>
  <c r="WRR94" i="6"/>
  <c r="WRS94" i="6"/>
  <c r="WRT94" i="6"/>
  <c r="WRU94" i="6"/>
  <c r="WRV94" i="6"/>
  <c r="WRW94" i="6"/>
  <c r="WRX94" i="6"/>
  <c r="WRY94" i="6"/>
  <c r="WRZ94" i="6"/>
  <c r="WSA94" i="6"/>
  <c r="WSB94" i="6"/>
  <c r="WSC94" i="6"/>
  <c r="WSD94" i="6"/>
  <c r="WSE94" i="6"/>
  <c r="WSF94" i="6"/>
  <c r="WSG94" i="6"/>
  <c r="WSH94" i="6"/>
  <c r="WSI94" i="6"/>
  <c r="WSJ94" i="6"/>
  <c r="WSK94" i="6"/>
  <c r="WSL94" i="6"/>
  <c r="WSM94" i="6"/>
  <c r="WSN94" i="6"/>
  <c r="WSO94" i="6"/>
  <c r="WSP94" i="6"/>
  <c r="WSQ94" i="6"/>
  <c r="WSR94" i="6"/>
  <c r="WSS94" i="6"/>
  <c r="WST94" i="6"/>
  <c r="WSU94" i="6"/>
  <c r="WSV94" i="6"/>
  <c r="WSW94" i="6"/>
  <c r="WSX94" i="6"/>
  <c r="WSY94" i="6"/>
  <c r="WSZ94" i="6"/>
  <c r="WTA94" i="6"/>
  <c r="WTB94" i="6"/>
  <c r="WTC94" i="6"/>
  <c r="WTD94" i="6"/>
  <c r="WTE94" i="6"/>
  <c r="WTF94" i="6"/>
  <c r="WTG94" i="6"/>
  <c r="WTH94" i="6"/>
  <c r="WTI94" i="6"/>
  <c r="WTJ94" i="6"/>
  <c r="WTK94" i="6"/>
  <c r="WTL94" i="6"/>
  <c r="WTM94" i="6"/>
  <c r="WTN94" i="6"/>
  <c r="WTO94" i="6"/>
  <c r="WTP94" i="6"/>
  <c r="WTQ94" i="6"/>
  <c r="WTR94" i="6"/>
  <c r="WTS94" i="6"/>
  <c r="WTT94" i="6"/>
  <c r="WTU94" i="6"/>
  <c r="WTV94" i="6"/>
  <c r="WTW94" i="6"/>
  <c r="WTX94" i="6"/>
  <c r="WTY94" i="6"/>
  <c r="WTZ94" i="6"/>
  <c r="WUA94" i="6"/>
  <c r="WUB94" i="6"/>
  <c r="WUC94" i="6"/>
  <c r="WUD94" i="6"/>
  <c r="WUE94" i="6"/>
  <c r="WUF94" i="6"/>
  <c r="WUG94" i="6"/>
  <c r="WUH94" i="6"/>
  <c r="WUI94" i="6"/>
  <c r="WUJ94" i="6"/>
  <c r="WUK94" i="6"/>
  <c r="WUL94" i="6"/>
  <c r="WUM94" i="6"/>
  <c r="WUN94" i="6"/>
  <c r="WUO94" i="6"/>
  <c r="WUP94" i="6"/>
  <c r="WUQ94" i="6"/>
  <c r="WUR94" i="6"/>
  <c r="WUS94" i="6"/>
  <c r="WUT94" i="6"/>
  <c r="WUU94" i="6"/>
  <c r="WUV94" i="6"/>
  <c r="WUW94" i="6"/>
  <c r="WUX94" i="6"/>
  <c r="WUY94" i="6"/>
  <c r="WUZ94" i="6"/>
  <c r="WVA94" i="6"/>
  <c r="WVB94" i="6"/>
  <c r="WVC94" i="6"/>
  <c r="WVD94" i="6"/>
  <c r="WVE94" i="6"/>
  <c r="WVF94" i="6"/>
  <c r="WVG94" i="6"/>
  <c r="WVH94" i="6"/>
  <c r="WVI94" i="6"/>
  <c r="WVJ94" i="6"/>
  <c r="WVK94" i="6"/>
  <c r="WVL94" i="6"/>
  <c r="WVM94" i="6"/>
  <c r="WVN94" i="6"/>
  <c r="WVO94" i="6"/>
  <c r="WVP94" i="6"/>
  <c r="WVQ94" i="6"/>
  <c r="WVR94" i="6"/>
  <c r="WVS94" i="6"/>
  <c r="WVT94" i="6"/>
  <c r="WVU94" i="6"/>
  <c r="WVV94" i="6"/>
  <c r="WVW94" i="6"/>
  <c r="WVX94" i="6"/>
  <c r="WVY94" i="6"/>
  <c r="WVZ94" i="6"/>
  <c r="WWA94" i="6"/>
  <c r="WWB94" i="6"/>
  <c r="WWC94" i="6"/>
  <c r="WWD94" i="6"/>
  <c r="WWE94" i="6"/>
  <c r="WWF94" i="6"/>
  <c r="WWG94" i="6"/>
  <c r="WWH94" i="6"/>
  <c r="WWI94" i="6"/>
  <c r="WWJ94" i="6"/>
  <c r="WWK94" i="6"/>
  <c r="WWL94" i="6"/>
  <c r="WWM94" i="6"/>
  <c r="WWN94" i="6"/>
  <c r="WWO94" i="6"/>
  <c r="WWP94" i="6"/>
  <c r="WWQ94" i="6"/>
  <c r="WWR94" i="6"/>
  <c r="WWS94" i="6"/>
  <c r="WWT94" i="6"/>
  <c r="WWU94" i="6"/>
  <c r="WWV94" i="6"/>
  <c r="WWW94" i="6"/>
  <c r="WWX94" i="6"/>
  <c r="WWY94" i="6"/>
  <c r="WWZ94" i="6"/>
  <c r="WXA94" i="6"/>
  <c r="WXB94" i="6"/>
  <c r="WXC94" i="6"/>
  <c r="WXD94" i="6"/>
  <c r="WXE94" i="6"/>
  <c r="WXF94" i="6"/>
  <c r="WXG94" i="6"/>
  <c r="WXH94" i="6"/>
  <c r="WXI94" i="6"/>
  <c r="WXJ94" i="6"/>
  <c r="WXK94" i="6"/>
  <c r="WXL94" i="6"/>
  <c r="WXM94" i="6"/>
  <c r="WXN94" i="6"/>
  <c r="WXO94" i="6"/>
  <c r="WXP94" i="6"/>
  <c r="WXQ94" i="6"/>
  <c r="WXR94" i="6"/>
  <c r="WXS94" i="6"/>
  <c r="WXT94" i="6"/>
  <c r="WXU94" i="6"/>
  <c r="WXV94" i="6"/>
  <c r="WXW94" i="6"/>
  <c r="WXX94" i="6"/>
  <c r="WXY94" i="6"/>
  <c r="WXZ94" i="6"/>
  <c r="WYA94" i="6"/>
  <c r="WYB94" i="6"/>
  <c r="WYC94" i="6"/>
  <c r="WYD94" i="6"/>
  <c r="WYE94" i="6"/>
  <c r="WYF94" i="6"/>
  <c r="WYG94" i="6"/>
  <c r="WYH94" i="6"/>
  <c r="WYI94" i="6"/>
  <c r="WYJ94" i="6"/>
  <c r="WYK94" i="6"/>
  <c r="WYL94" i="6"/>
  <c r="WYM94" i="6"/>
  <c r="WYN94" i="6"/>
  <c r="WYO94" i="6"/>
  <c r="WYP94" i="6"/>
  <c r="WYQ94" i="6"/>
  <c r="WYR94" i="6"/>
  <c r="WYS94" i="6"/>
  <c r="WYT94" i="6"/>
  <c r="WYU94" i="6"/>
  <c r="WYV94" i="6"/>
  <c r="WYW94" i="6"/>
  <c r="WYX94" i="6"/>
  <c r="WYY94" i="6"/>
  <c r="WYZ94" i="6"/>
  <c r="WZA94" i="6"/>
  <c r="WZB94" i="6"/>
  <c r="WZC94" i="6"/>
  <c r="WZD94" i="6"/>
  <c r="WZE94" i="6"/>
  <c r="WZF94" i="6"/>
  <c r="WZG94" i="6"/>
  <c r="WZH94" i="6"/>
  <c r="WZI94" i="6"/>
  <c r="WZJ94" i="6"/>
  <c r="WZK94" i="6"/>
  <c r="WZL94" i="6"/>
  <c r="WZM94" i="6"/>
  <c r="WZN94" i="6"/>
  <c r="WZO94" i="6"/>
  <c r="WZP94" i="6"/>
  <c r="WZQ94" i="6"/>
  <c r="WZR94" i="6"/>
  <c r="WZS94" i="6"/>
  <c r="WZT94" i="6"/>
  <c r="WZU94" i="6"/>
  <c r="WZV94" i="6"/>
  <c r="WZW94" i="6"/>
  <c r="WZX94" i="6"/>
  <c r="WZY94" i="6"/>
  <c r="WZZ94" i="6"/>
  <c r="XAA94" i="6"/>
  <c r="XAB94" i="6"/>
  <c r="XAC94" i="6"/>
  <c r="XAD94" i="6"/>
  <c r="XAE94" i="6"/>
  <c r="XAF94" i="6"/>
  <c r="XAG94" i="6"/>
  <c r="XAH94" i="6"/>
  <c r="XAI94" i="6"/>
  <c r="XAJ94" i="6"/>
  <c r="XAK94" i="6"/>
  <c r="XAL94" i="6"/>
  <c r="XAM94" i="6"/>
  <c r="XAN94" i="6"/>
  <c r="XAO94" i="6"/>
  <c r="XAP94" i="6"/>
  <c r="XAQ94" i="6"/>
  <c r="XAR94" i="6"/>
  <c r="XAS94" i="6"/>
  <c r="XAT94" i="6"/>
  <c r="XAU94" i="6"/>
  <c r="XAV94" i="6"/>
  <c r="XAW94" i="6"/>
  <c r="XAX94" i="6"/>
  <c r="XAY94" i="6"/>
  <c r="XAZ94" i="6"/>
  <c r="XBA94" i="6"/>
  <c r="XBB94" i="6"/>
  <c r="XBC94" i="6"/>
  <c r="XBD94" i="6"/>
  <c r="XBE94" i="6"/>
  <c r="XBF94" i="6"/>
  <c r="XBG94" i="6"/>
  <c r="XBH94" i="6"/>
  <c r="XBI94" i="6"/>
  <c r="XBJ94" i="6"/>
  <c r="XBK94" i="6"/>
  <c r="XBL94" i="6"/>
  <c r="XBM94" i="6"/>
  <c r="XBN94" i="6"/>
  <c r="XBO94" i="6"/>
  <c r="XBP94" i="6"/>
  <c r="XBQ94" i="6"/>
  <c r="XBR94" i="6"/>
  <c r="XBS94" i="6"/>
  <c r="XBT94" i="6"/>
  <c r="XBU94" i="6"/>
  <c r="XBV94" i="6"/>
  <c r="XBW94" i="6"/>
  <c r="XBX94" i="6"/>
  <c r="XBY94" i="6"/>
  <c r="XBZ94" i="6"/>
  <c r="XCA94" i="6"/>
  <c r="XCB94" i="6"/>
  <c r="XCC94" i="6"/>
  <c r="XCD94" i="6"/>
  <c r="XCE94" i="6"/>
  <c r="XCF94" i="6"/>
  <c r="XCG94" i="6"/>
  <c r="XCH94" i="6"/>
  <c r="XCI94" i="6"/>
  <c r="XCJ94" i="6"/>
  <c r="XCK94" i="6"/>
  <c r="XCL94" i="6"/>
  <c r="XCM94" i="6"/>
  <c r="XCN94" i="6"/>
  <c r="XCO94" i="6"/>
  <c r="XCP94" i="6"/>
  <c r="XCQ94" i="6"/>
  <c r="XCR94" i="6"/>
  <c r="XCS94" i="6"/>
  <c r="XCT94" i="6"/>
  <c r="XCU94" i="6"/>
  <c r="XCV94" i="6"/>
  <c r="XCW94" i="6"/>
  <c r="XCX94" i="6"/>
  <c r="XCY94" i="6"/>
  <c r="XCZ94" i="6"/>
  <c r="XDA94" i="6"/>
  <c r="XDB94" i="6"/>
  <c r="XDC94" i="6"/>
  <c r="XDD94" i="6"/>
  <c r="XDE94" i="6"/>
  <c r="XDF94" i="6"/>
  <c r="XDG94" i="6"/>
  <c r="XDH94" i="6"/>
  <c r="XDI94" i="6"/>
  <c r="XDJ94" i="6"/>
  <c r="XDK94" i="6"/>
  <c r="XDL94" i="6"/>
  <c r="XDM94" i="6"/>
  <c r="XDN94" i="6"/>
  <c r="XDO94" i="6"/>
  <c r="XDP94" i="6"/>
  <c r="XDQ94" i="6"/>
  <c r="XDR94" i="6"/>
  <c r="XDS94" i="6"/>
  <c r="XDT94" i="6"/>
  <c r="XDU94" i="6"/>
  <c r="XDV94" i="6"/>
  <c r="XDW94" i="6"/>
  <c r="XDX94" i="6"/>
  <c r="XDY94" i="6"/>
  <c r="XDZ94" i="6"/>
  <c r="XEA94" i="6"/>
  <c r="XEB94" i="6"/>
  <c r="XEC94" i="6"/>
  <c r="XED94" i="6"/>
  <c r="XEE94" i="6"/>
  <c r="XEF94" i="6"/>
  <c r="XEG94" i="6"/>
  <c r="XEH94" i="6"/>
  <c r="XEI94" i="6"/>
  <c r="XEJ94" i="6"/>
  <c r="XEK94" i="6"/>
  <c r="XEL94" i="6"/>
  <c r="XEM94" i="6"/>
  <c r="XEN94" i="6"/>
  <c r="XEO94" i="6"/>
  <c r="XEP94" i="6"/>
  <c r="XEQ94" i="6"/>
  <c r="XER94" i="6"/>
  <c r="XES94" i="6"/>
  <c r="XET94" i="6"/>
  <c r="XEU94" i="6"/>
  <c r="XEV94" i="6"/>
  <c r="XEW94" i="6"/>
  <c r="XEX94" i="6"/>
  <c r="XEY94" i="6"/>
  <c r="XEZ94" i="6"/>
  <c r="XFA94" i="6"/>
  <c r="XFB94" i="6"/>
  <c r="XFC94" i="6"/>
  <c r="XFD94" i="6"/>
  <c r="AJ61" i="6"/>
  <c r="AK61" i="6"/>
  <c r="AL61" i="6"/>
  <c r="AM61" i="6"/>
  <c r="AN61" i="6"/>
  <c r="AO61" i="6"/>
  <c r="AP61" i="6"/>
  <c r="AQ61" i="6"/>
  <c r="AR61" i="6"/>
  <c r="AS61" i="6"/>
  <c r="AT61" i="6"/>
  <c r="AU61" i="6"/>
  <c r="AV61" i="6"/>
  <c r="AW61" i="6"/>
  <c r="AX61" i="6"/>
  <c r="AY61" i="6"/>
  <c r="AZ61" i="6"/>
  <c r="BA61" i="6"/>
  <c r="BB61" i="6"/>
  <c r="BC61" i="6"/>
  <c r="BD61" i="6"/>
  <c r="BE61" i="6"/>
  <c r="BF61" i="6"/>
  <c r="BG61" i="6"/>
  <c r="BH61" i="6"/>
  <c r="BI61" i="6"/>
  <c r="BJ61" i="6"/>
  <c r="BK61" i="6"/>
  <c r="BL61" i="6"/>
  <c r="BM61" i="6"/>
  <c r="BN61" i="6"/>
  <c r="BO61" i="6"/>
  <c r="BP61" i="6"/>
  <c r="BQ61" i="6"/>
  <c r="BR61" i="6"/>
  <c r="BS61" i="6"/>
  <c r="BT61" i="6"/>
  <c r="BU61" i="6"/>
  <c r="BV61" i="6"/>
  <c r="BW61" i="6"/>
  <c r="BX61" i="6"/>
  <c r="BY61" i="6"/>
  <c r="BZ61" i="6"/>
  <c r="CA61" i="6"/>
  <c r="CB61" i="6"/>
  <c r="CC61" i="6"/>
  <c r="CD61" i="6"/>
  <c r="CE61" i="6"/>
  <c r="CF61" i="6"/>
  <c r="CG61" i="6"/>
  <c r="CH61" i="6"/>
  <c r="CI61" i="6"/>
  <c r="CJ61" i="6"/>
  <c r="CK61" i="6"/>
  <c r="CL61" i="6"/>
  <c r="CM61" i="6"/>
  <c r="CN61" i="6"/>
  <c r="CO61" i="6"/>
  <c r="CP61" i="6"/>
  <c r="CQ61" i="6"/>
  <c r="CR61" i="6"/>
  <c r="CS61" i="6"/>
  <c r="CT61" i="6"/>
  <c r="CU61" i="6"/>
  <c r="CV61" i="6"/>
  <c r="CW61" i="6"/>
  <c r="CX61" i="6"/>
  <c r="CY61" i="6"/>
  <c r="CZ61" i="6"/>
  <c r="DA61" i="6"/>
  <c r="DB61" i="6"/>
  <c r="DC61" i="6"/>
  <c r="DD61" i="6"/>
  <c r="DE61" i="6"/>
  <c r="DF61" i="6"/>
  <c r="DG61" i="6"/>
  <c r="DH61" i="6"/>
  <c r="DI61" i="6"/>
  <c r="DJ61" i="6"/>
  <c r="DK61" i="6"/>
  <c r="DL61" i="6"/>
  <c r="DM61" i="6"/>
  <c r="DN61" i="6"/>
  <c r="DO61" i="6"/>
  <c r="DP61" i="6"/>
  <c r="DQ61" i="6"/>
  <c r="DR61" i="6"/>
  <c r="DS61" i="6"/>
  <c r="DT61" i="6"/>
  <c r="DU61" i="6"/>
  <c r="DV61" i="6"/>
  <c r="DW61" i="6"/>
  <c r="DX61" i="6"/>
  <c r="DY61" i="6"/>
  <c r="DZ61" i="6"/>
  <c r="EA61" i="6"/>
  <c r="EB61" i="6"/>
  <c r="EC61" i="6"/>
  <c r="ED61" i="6"/>
  <c r="EE61" i="6"/>
  <c r="EF61" i="6"/>
  <c r="EG61" i="6"/>
  <c r="EH61" i="6"/>
  <c r="EI61" i="6"/>
  <c r="EJ61" i="6"/>
  <c r="EK61" i="6"/>
  <c r="EL61" i="6"/>
  <c r="EM61" i="6"/>
  <c r="EN61" i="6"/>
  <c r="EO61" i="6"/>
  <c r="EP61" i="6"/>
  <c r="EQ61" i="6"/>
  <c r="ER61" i="6"/>
  <c r="ES61" i="6"/>
  <c r="ET61" i="6"/>
  <c r="EU61" i="6"/>
  <c r="EV61" i="6"/>
  <c r="EW61" i="6"/>
  <c r="EX61" i="6"/>
  <c r="EY61" i="6"/>
  <c r="EZ61" i="6"/>
  <c r="FA61" i="6"/>
  <c r="FB61" i="6"/>
  <c r="FC61" i="6"/>
  <c r="FD61" i="6"/>
  <c r="FE61" i="6"/>
  <c r="FF61" i="6"/>
  <c r="FG61" i="6"/>
  <c r="FH61" i="6"/>
  <c r="FI61" i="6"/>
  <c r="FJ61" i="6"/>
  <c r="FK61" i="6"/>
  <c r="FL61" i="6"/>
  <c r="FM61" i="6"/>
  <c r="FN61" i="6"/>
  <c r="FO61" i="6"/>
  <c r="FP61" i="6"/>
  <c r="FQ61" i="6"/>
  <c r="FR61" i="6"/>
  <c r="FS61" i="6"/>
  <c r="FT61" i="6"/>
  <c r="FU61" i="6"/>
  <c r="FV61" i="6"/>
  <c r="FW61" i="6"/>
  <c r="FX61" i="6"/>
  <c r="FY61" i="6"/>
  <c r="FZ61" i="6"/>
  <c r="GA61" i="6"/>
  <c r="GB61" i="6"/>
  <c r="GC61" i="6"/>
  <c r="GD61" i="6"/>
  <c r="GE61" i="6"/>
  <c r="GF61" i="6"/>
  <c r="GG61" i="6"/>
  <c r="GH61" i="6"/>
  <c r="GI61" i="6"/>
  <c r="GJ61" i="6"/>
  <c r="GK61" i="6"/>
  <c r="GL61" i="6"/>
  <c r="GM61" i="6"/>
  <c r="GN61" i="6"/>
  <c r="GO61" i="6"/>
  <c r="GP61" i="6"/>
  <c r="GQ61" i="6"/>
  <c r="GR61" i="6"/>
  <c r="GS61" i="6"/>
  <c r="GT61" i="6"/>
  <c r="GU61" i="6"/>
  <c r="GV61" i="6"/>
  <c r="GW61" i="6"/>
  <c r="GX61" i="6"/>
  <c r="GY61" i="6"/>
  <c r="GZ61" i="6"/>
  <c r="HA61" i="6"/>
  <c r="HB61" i="6"/>
  <c r="HC61" i="6"/>
  <c r="HD61" i="6"/>
  <c r="HE61" i="6"/>
  <c r="HF61" i="6"/>
  <c r="HG61" i="6"/>
  <c r="HH61" i="6"/>
  <c r="HI61" i="6"/>
  <c r="HJ61" i="6"/>
  <c r="HK61" i="6"/>
  <c r="HL61" i="6"/>
  <c r="HM61" i="6"/>
  <c r="HN61" i="6"/>
  <c r="HO61" i="6"/>
  <c r="HP61" i="6"/>
  <c r="HQ61" i="6"/>
  <c r="HR61" i="6"/>
  <c r="HS61" i="6"/>
  <c r="HT61" i="6"/>
  <c r="HU61" i="6"/>
  <c r="HV61" i="6"/>
  <c r="HW61" i="6"/>
  <c r="HX61" i="6"/>
  <c r="HY61" i="6"/>
  <c r="HZ61" i="6"/>
  <c r="IA61" i="6"/>
  <c r="IB61" i="6"/>
  <c r="IC61" i="6"/>
  <c r="ID61" i="6"/>
  <c r="IE61" i="6"/>
  <c r="IF61" i="6"/>
  <c r="IG61" i="6"/>
  <c r="IH61" i="6"/>
  <c r="II61" i="6"/>
  <c r="IJ61" i="6"/>
  <c r="IK61" i="6"/>
  <c r="IL61" i="6"/>
  <c r="IM61" i="6"/>
  <c r="IN61" i="6"/>
  <c r="IO61" i="6"/>
  <c r="IP61" i="6"/>
  <c r="IQ61" i="6"/>
  <c r="IR61" i="6"/>
  <c r="IS61" i="6"/>
  <c r="IT61" i="6"/>
  <c r="IU61" i="6"/>
  <c r="IV61" i="6"/>
  <c r="IW61" i="6"/>
  <c r="IX61" i="6"/>
  <c r="IY61" i="6"/>
  <c r="IZ61" i="6"/>
  <c r="JA61" i="6"/>
  <c r="JB61" i="6"/>
  <c r="JC61" i="6"/>
  <c r="JD61" i="6"/>
  <c r="JE61" i="6"/>
  <c r="JF61" i="6"/>
  <c r="JG61" i="6"/>
  <c r="JH61" i="6"/>
  <c r="JI61" i="6"/>
  <c r="JJ61" i="6"/>
  <c r="JK61" i="6"/>
  <c r="JL61" i="6"/>
  <c r="JM61" i="6"/>
  <c r="JN61" i="6"/>
  <c r="JO61" i="6"/>
  <c r="JP61" i="6"/>
  <c r="JQ61" i="6"/>
  <c r="JR61" i="6"/>
  <c r="JS61" i="6"/>
  <c r="JT61" i="6"/>
  <c r="JU61" i="6"/>
  <c r="JV61" i="6"/>
  <c r="JW61" i="6"/>
  <c r="JX61" i="6"/>
  <c r="JY61" i="6"/>
  <c r="JZ61" i="6"/>
  <c r="KA61" i="6"/>
  <c r="KB61" i="6"/>
  <c r="KC61" i="6"/>
  <c r="KD61" i="6"/>
  <c r="KE61" i="6"/>
  <c r="KF61" i="6"/>
  <c r="KG61" i="6"/>
  <c r="KH61" i="6"/>
  <c r="KI61" i="6"/>
  <c r="KJ61" i="6"/>
  <c r="KK61" i="6"/>
  <c r="KL61" i="6"/>
  <c r="KM61" i="6"/>
  <c r="KN61" i="6"/>
  <c r="KO61" i="6"/>
  <c r="KP61" i="6"/>
  <c r="KQ61" i="6"/>
  <c r="KR61" i="6"/>
  <c r="KS61" i="6"/>
  <c r="KT61" i="6"/>
  <c r="KU61" i="6"/>
  <c r="KV61" i="6"/>
  <c r="KW61" i="6"/>
  <c r="KX61" i="6"/>
  <c r="KY61" i="6"/>
  <c r="KZ61" i="6"/>
  <c r="LA61" i="6"/>
  <c r="LB61" i="6"/>
  <c r="LC61" i="6"/>
  <c r="LD61" i="6"/>
  <c r="LE61" i="6"/>
  <c r="LF61" i="6"/>
  <c r="LG61" i="6"/>
  <c r="LH61" i="6"/>
  <c r="LI61" i="6"/>
  <c r="LJ61" i="6"/>
  <c r="LK61" i="6"/>
  <c r="LL61" i="6"/>
  <c r="LM61" i="6"/>
  <c r="LN61" i="6"/>
  <c r="LO61" i="6"/>
  <c r="LP61" i="6"/>
  <c r="LQ61" i="6"/>
  <c r="LR61" i="6"/>
  <c r="LS61" i="6"/>
  <c r="LT61" i="6"/>
  <c r="LU61" i="6"/>
  <c r="LV61" i="6"/>
  <c r="LW61" i="6"/>
  <c r="LX61" i="6"/>
  <c r="LY61" i="6"/>
  <c r="LZ61" i="6"/>
  <c r="MA61" i="6"/>
  <c r="MB61" i="6"/>
  <c r="MC61" i="6"/>
  <c r="MD61" i="6"/>
  <c r="ME61" i="6"/>
  <c r="MF61" i="6"/>
  <c r="MG61" i="6"/>
  <c r="MH61" i="6"/>
  <c r="MI61" i="6"/>
  <c r="MJ61" i="6"/>
  <c r="MK61" i="6"/>
  <c r="ML61" i="6"/>
  <c r="MM61" i="6"/>
  <c r="MN61" i="6"/>
  <c r="MO61" i="6"/>
  <c r="MP61" i="6"/>
  <c r="MQ61" i="6"/>
  <c r="MR61" i="6"/>
  <c r="MS61" i="6"/>
  <c r="MT61" i="6"/>
  <c r="MU61" i="6"/>
  <c r="MV61" i="6"/>
  <c r="MW61" i="6"/>
  <c r="MX61" i="6"/>
  <c r="MY61" i="6"/>
  <c r="MZ61" i="6"/>
  <c r="NA61" i="6"/>
  <c r="NB61" i="6"/>
  <c r="NC61" i="6"/>
  <c r="ND61" i="6"/>
  <c r="NE61" i="6"/>
  <c r="NF61" i="6"/>
  <c r="NG61" i="6"/>
  <c r="NH61" i="6"/>
  <c r="NI61" i="6"/>
  <c r="NJ61" i="6"/>
  <c r="NK61" i="6"/>
  <c r="NL61" i="6"/>
  <c r="NM61" i="6"/>
  <c r="NN61" i="6"/>
  <c r="NO61" i="6"/>
  <c r="NP61" i="6"/>
  <c r="NQ61" i="6"/>
  <c r="NR61" i="6"/>
  <c r="NS61" i="6"/>
  <c r="NT61" i="6"/>
  <c r="NU61" i="6"/>
  <c r="NV61" i="6"/>
  <c r="NW61" i="6"/>
  <c r="NX61" i="6"/>
  <c r="NY61" i="6"/>
  <c r="NZ61" i="6"/>
  <c r="OA61" i="6"/>
  <c r="OB61" i="6"/>
  <c r="OC61" i="6"/>
  <c r="OD61" i="6"/>
  <c r="OE61" i="6"/>
  <c r="OF61" i="6"/>
  <c r="OG61" i="6"/>
  <c r="OH61" i="6"/>
  <c r="OI61" i="6"/>
  <c r="OJ61" i="6"/>
  <c r="OK61" i="6"/>
  <c r="OL61" i="6"/>
  <c r="OM61" i="6"/>
  <c r="ON61" i="6"/>
  <c r="OO61" i="6"/>
  <c r="OP61" i="6"/>
  <c r="OQ61" i="6"/>
  <c r="OR61" i="6"/>
  <c r="OS61" i="6"/>
  <c r="OT61" i="6"/>
  <c r="OU61" i="6"/>
  <c r="OV61" i="6"/>
  <c r="OW61" i="6"/>
  <c r="OX61" i="6"/>
  <c r="OY61" i="6"/>
  <c r="OZ61" i="6"/>
  <c r="PA61" i="6"/>
  <c r="PB61" i="6"/>
  <c r="PC61" i="6"/>
  <c r="PD61" i="6"/>
  <c r="PE61" i="6"/>
  <c r="PF61" i="6"/>
  <c r="PG61" i="6"/>
  <c r="PH61" i="6"/>
  <c r="PI61" i="6"/>
  <c r="PJ61" i="6"/>
  <c r="PK61" i="6"/>
  <c r="PL61" i="6"/>
  <c r="PM61" i="6"/>
  <c r="PN61" i="6"/>
  <c r="PO61" i="6"/>
  <c r="PP61" i="6"/>
  <c r="PQ61" i="6"/>
  <c r="PR61" i="6"/>
  <c r="PS61" i="6"/>
  <c r="PT61" i="6"/>
  <c r="PU61" i="6"/>
  <c r="PV61" i="6"/>
  <c r="PW61" i="6"/>
  <c r="PX61" i="6"/>
  <c r="PY61" i="6"/>
  <c r="PZ61" i="6"/>
  <c r="QA61" i="6"/>
  <c r="QB61" i="6"/>
  <c r="QC61" i="6"/>
  <c r="QD61" i="6"/>
  <c r="QE61" i="6"/>
  <c r="QF61" i="6"/>
  <c r="QG61" i="6"/>
  <c r="QH61" i="6"/>
  <c r="QI61" i="6"/>
  <c r="QJ61" i="6"/>
  <c r="QK61" i="6"/>
  <c r="QL61" i="6"/>
  <c r="QM61" i="6"/>
  <c r="QN61" i="6"/>
  <c r="QO61" i="6"/>
  <c r="QP61" i="6"/>
  <c r="QQ61" i="6"/>
  <c r="QR61" i="6"/>
  <c r="QS61" i="6"/>
  <c r="QT61" i="6"/>
  <c r="QU61" i="6"/>
  <c r="QV61" i="6"/>
  <c r="QW61" i="6"/>
  <c r="QX61" i="6"/>
  <c r="QY61" i="6"/>
  <c r="QZ61" i="6"/>
  <c r="RA61" i="6"/>
  <c r="RB61" i="6"/>
  <c r="RC61" i="6"/>
  <c r="RD61" i="6"/>
  <c r="RE61" i="6"/>
  <c r="RF61" i="6"/>
  <c r="RG61" i="6"/>
  <c r="RH61" i="6"/>
  <c r="RI61" i="6"/>
  <c r="RJ61" i="6"/>
  <c r="RK61" i="6"/>
  <c r="RL61" i="6"/>
  <c r="RM61" i="6"/>
  <c r="RN61" i="6"/>
  <c r="RO61" i="6"/>
  <c r="RP61" i="6"/>
  <c r="RQ61" i="6"/>
  <c r="RR61" i="6"/>
  <c r="RS61" i="6"/>
  <c r="RT61" i="6"/>
  <c r="RU61" i="6"/>
  <c r="RV61" i="6"/>
  <c r="RW61" i="6"/>
  <c r="RX61" i="6"/>
  <c r="RY61" i="6"/>
  <c r="RZ61" i="6"/>
  <c r="SA61" i="6"/>
  <c r="SB61" i="6"/>
  <c r="SC61" i="6"/>
  <c r="SD61" i="6"/>
  <c r="SE61" i="6"/>
  <c r="SF61" i="6"/>
  <c r="SG61" i="6"/>
  <c r="SH61" i="6"/>
  <c r="SI61" i="6"/>
  <c r="SJ61" i="6"/>
  <c r="SK61" i="6"/>
  <c r="SL61" i="6"/>
  <c r="SM61" i="6"/>
  <c r="SN61" i="6"/>
  <c r="SO61" i="6"/>
  <c r="SP61" i="6"/>
  <c r="SQ61" i="6"/>
  <c r="SR61" i="6"/>
  <c r="SS61" i="6"/>
  <c r="ST61" i="6"/>
  <c r="SU61" i="6"/>
  <c r="SV61" i="6"/>
  <c r="SW61" i="6"/>
  <c r="SX61" i="6"/>
  <c r="SY61" i="6"/>
  <c r="SZ61" i="6"/>
  <c r="TA61" i="6"/>
  <c r="TB61" i="6"/>
  <c r="TC61" i="6"/>
  <c r="TD61" i="6"/>
  <c r="TE61" i="6"/>
  <c r="TF61" i="6"/>
  <c r="TG61" i="6"/>
  <c r="TH61" i="6"/>
  <c r="TI61" i="6"/>
  <c r="TJ61" i="6"/>
  <c r="TK61" i="6"/>
  <c r="TL61" i="6"/>
  <c r="TM61" i="6"/>
  <c r="TN61" i="6"/>
  <c r="TO61" i="6"/>
  <c r="TP61" i="6"/>
  <c r="TQ61" i="6"/>
  <c r="TR61" i="6"/>
  <c r="TS61" i="6"/>
  <c r="TT61" i="6"/>
  <c r="TU61" i="6"/>
  <c r="TV61" i="6"/>
  <c r="TW61" i="6"/>
  <c r="TX61" i="6"/>
  <c r="TY61" i="6"/>
  <c r="TZ61" i="6"/>
  <c r="UA61" i="6"/>
  <c r="UB61" i="6"/>
  <c r="UC61" i="6"/>
  <c r="UD61" i="6"/>
  <c r="UE61" i="6"/>
  <c r="UF61" i="6"/>
  <c r="UG61" i="6"/>
  <c r="UH61" i="6"/>
  <c r="UI61" i="6"/>
  <c r="UJ61" i="6"/>
  <c r="UK61" i="6"/>
  <c r="UL61" i="6"/>
  <c r="UM61" i="6"/>
  <c r="UN61" i="6"/>
  <c r="UO61" i="6"/>
  <c r="UP61" i="6"/>
  <c r="UQ61" i="6"/>
  <c r="UR61" i="6"/>
  <c r="US61" i="6"/>
  <c r="UT61" i="6"/>
  <c r="UU61" i="6"/>
  <c r="UV61" i="6"/>
  <c r="UW61" i="6"/>
  <c r="UX61" i="6"/>
  <c r="UY61" i="6"/>
  <c r="UZ61" i="6"/>
  <c r="VA61" i="6"/>
  <c r="VB61" i="6"/>
  <c r="VC61" i="6"/>
  <c r="VD61" i="6"/>
  <c r="VE61" i="6"/>
  <c r="VF61" i="6"/>
  <c r="VG61" i="6"/>
  <c r="VH61" i="6"/>
  <c r="VI61" i="6"/>
  <c r="VJ61" i="6"/>
  <c r="VK61" i="6"/>
  <c r="VL61" i="6"/>
  <c r="VM61" i="6"/>
  <c r="VN61" i="6"/>
  <c r="VO61" i="6"/>
  <c r="VP61" i="6"/>
  <c r="VQ61" i="6"/>
  <c r="VR61" i="6"/>
  <c r="VS61" i="6"/>
  <c r="VT61" i="6"/>
  <c r="VU61" i="6"/>
  <c r="VV61" i="6"/>
  <c r="VW61" i="6"/>
  <c r="VX61" i="6"/>
  <c r="VY61" i="6"/>
  <c r="VZ61" i="6"/>
  <c r="WA61" i="6"/>
  <c r="WB61" i="6"/>
  <c r="WC61" i="6"/>
  <c r="WD61" i="6"/>
  <c r="WE61" i="6"/>
  <c r="WF61" i="6"/>
  <c r="WG61" i="6"/>
  <c r="WH61" i="6"/>
  <c r="WI61" i="6"/>
  <c r="WJ61" i="6"/>
  <c r="WK61" i="6"/>
  <c r="WL61" i="6"/>
  <c r="WM61" i="6"/>
  <c r="WN61" i="6"/>
  <c r="WO61" i="6"/>
  <c r="WP61" i="6"/>
  <c r="WQ61" i="6"/>
  <c r="WR61" i="6"/>
  <c r="WS61" i="6"/>
  <c r="WT61" i="6"/>
  <c r="WU61" i="6"/>
  <c r="WV61" i="6"/>
  <c r="WW61" i="6"/>
  <c r="WX61" i="6"/>
  <c r="WY61" i="6"/>
  <c r="WZ61" i="6"/>
  <c r="XA61" i="6"/>
  <c r="XB61" i="6"/>
  <c r="XC61" i="6"/>
  <c r="XD61" i="6"/>
  <c r="XE61" i="6"/>
  <c r="XF61" i="6"/>
  <c r="XG61" i="6"/>
  <c r="XH61" i="6"/>
  <c r="XI61" i="6"/>
  <c r="XJ61" i="6"/>
  <c r="XK61" i="6"/>
  <c r="XL61" i="6"/>
  <c r="XM61" i="6"/>
  <c r="XN61" i="6"/>
  <c r="XO61" i="6"/>
  <c r="XP61" i="6"/>
  <c r="XQ61" i="6"/>
  <c r="XR61" i="6"/>
  <c r="XS61" i="6"/>
  <c r="XT61" i="6"/>
  <c r="XU61" i="6"/>
  <c r="XV61" i="6"/>
  <c r="XW61" i="6"/>
  <c r="XX61" i="6"/>
  <c r="XY61" i="6"/>
  <c r="XZ61" i="6"/>
  <c r="YA61" i="6"/>
  <c r="YB61" i="6"/>
  <c r="YC61" i="6"/>
  <c r="YD61" i="6"/>
  <c r="YE61" i="6"/>
  <c r="YF61" i="6"/>
  <c r="YG61" i="6"/>
  <c r="YH61" i="6"/>
  <c r="YI61" i="6"/>
  <c r="YJ61" i="6"/>
  <c r="YK61" i="6"/>
  <c r="YL61" i="6"/>
  <c r="YM61" i="6"/>
  <c r="YN61" i="6"/>
  <c r="YO61" i="6"/>
  <c r="YP61" i="6"/>
  <c r="YQ61" i="6"/>
  <c r="YR61" i="6"/>
  <c r="YS61" i="6"/>
  <c r="YT61" i="6"/>
  <c r="YU61" i="6"/>
  <c r="YV61" i="6"/>
  <c r="YW61" i="6"/>
  <c r="YX61" i="6"/>
  <c r="YY61" i="6"/>
  <c r="YZ61" i="6"/>
  <c r="ZA61" i="6"/>
  <c r="ZB61" i="6"/>
  <c r="ZC61" i="6"/>
  <c r="ZD61" i="6"/>
  <c r="ZE61" i="6"/>
  <c r="ZF61" i="6"/>
  <c r="ZG61" i="6"/>
  <c r="ZH61" i="6"/>
  <c r="ZI61" i="6"/>
  <c r="ZJ61" i="6"/>
  <c r="ZK61" i="6"/>
  <c r="ZL61" i="6"/>
  <c r="ZM61" i="6"/>
  <c r="ZN61" i="6"/>
  <c r="ZO61" i="6"/>
  <c r="ZP61" i="6"/>
  <c r="ZQ61" i="6"/>
  <c r="ZR61" i="6"/>
  <c r="ZS61" i="6"/>
  <c r="ZT61" i="6"/>
  <c r="ZU61" i="6"/>
  <c r="ZV61" i="6"/>
  <c r="ZW61" i="6"/>
  <c r="ZX61" i="6"/>
  <c r="ZY61" i="6"/>
  <c r="ZZ61" i="6"/>
  <c r="AAA61" i="6"/>
  <c r="AAB61" i="6"/>
  <c r="AAC61" i="6"/>
  <c r="AAD61" i="6"/>
  <c r="AAE61" i="6"/>
  <c r="AAF61" i="6"/>
  <c r="AAG61" i="6"/>
  <c r="AAH61" i="6"/>
  <c r="AAI61" i="6"/>
  <c r="AAJ61" i="6"/>
  <c r="AAK61" i="6"/>
  <c r="AAL61" i="6"/>
  <c r="AAM61" i="6"/>
  <c r="AAN61" i="6"/>
  <c r="AAO61" i="6"/>
  <c r="AAP61" i="6"/>
  <c r="AAQ61" i="6"/>
  <c r="AAR61" i="6"/>
  <c r="AAS61" i="6"/>
  <c r="AAT61" i="6"/>
  <c r="AAU61" i="6"/>
  <c r="AAV61" i="6"/>
  <c r="AAW61" i="6"/>
  <c r="AAX61" i="6"/>
  <c r="AAY61" i="6"/>
  <c r="AAZ61" i="6"/>
  <c r="ABA61" i="6"/>
  <c r="ABB61" i="6"/>
  <c r="ABC61" i="6"/>
  <c r="ABD61" i="6"/>
  <c r="ABE61" i="6"/>
  <c r="ABF61" i="6"/>
  <c r="ABG61" i="6"/>
  <c r="ABH61" i="6"/>
  <c r="ABI61" i="6"/>
  <c r="ABJ61" i="6"/>
  <c r="ABK61" i="6"/>
  <c r="ABL61" i="6"/>
  <c r="ABM61" i="6"/>
  <c r="ABN61" i="6"/>
  <c r="ABO61" i="6"/>
  <c r="ABP61" i="6"/>
  <c r="ABQ61" i="6"/>
  <c r="ABR61" i="6"/>
  <c r="ABS61" i="6"/>
  <c r="ABT61" i="6"/>
  <c r="ABU61" i="6"/>
  <c r="ABV61" i="6"/>
  <c r="ABW61" i="6"/>
  <c r="ABX61" i="6"/>
  <c r="ABY61" i="6"/>
  <c r="ABZ61" i="6"/>
  <c r="ACA61" i="6"/>
  <c r="ACB61" i="6"/>
  <c r="ACC61" i="6"/>
  <c r="ACD61" i="6"/>
  <c r="ACE61" i="6"/>
  <c r="ACF61" i="6"/>
  <c r="ACG61" i="6"/>
  <c r="ACH61" i="6"/>
  <c r="ACI61" i="6"/>
  <c r="ACJ61" i="6"/>
  <c r="ACK61" i="6"/>
  <c r="ACL61" i="6"/>
  <c r="ACM61" i="6"/>
  <c r="ACN61" i="6"/>
  <c r="ACO61" i="6"/>
  <c r="ACP61" i="6"/>
  <c r="ACQ61" i="6"/>
  <c r="ACR61" i="6"/>
  <c r="ACS61" i="6"/>
  <c r="ACT61" i="6"/>
  <c r="ACU61" i="6"/>
  <c r="ACV61" i="6"/>
  <c r="ACW61" i="6"/>
  <c r="ACX61" i="6"/>
  <c r="ACY61" i="6"/>
  <c r="ACZ61" i="6"/>
  <c r="ADA61" i="6"/>
  <c r="ADB61" i="6"/>
  <c r="ADC61" i="6"/>
  <c r="ADD61" i="6"/>
  <c r="ADE61" i="6"/>
  <c r="ADF61" i="6"/>
  <c r="ADG61" i="6"/>
  <c r="ADH61" i="6"/>
  <c r="ADI61" i="6"/>
  <c r="ADJ61" i="6"/>
  <c r="ADK61" i="6"/>
  <c r="ADL61" i="6"/>
  <c r="ADM61" i="6"/>
  <c r="ADN61" i="6"/>
  <c r="ADO61" i="6"/>
  <c r="ADP61" i="6"/>
  <c r="ADQ61" i="6"/>
  <c r="ADR61" i="6"/>
  <c r="ADS61" i="6"/>
  <c r="ADT61" i="6"/>
  <c r="ADU61" i="6"/>
  <c r="ADV61" i="6"/>
  <c r="ADW61" i="6"/>
  <c r="ADX61" i="6"/>
  <c r="ADY61" i="6"/>
  <c r="ADZ61" i="6"/>
  <c r="AEA61" i="6"/>
  <c r="AEB61" i="6"/>
  <c r="AEC61" i="6"/>
  <c r="AED61" i="6"/>
  <c r="AEE61" i="6"/>
  <c r="AEF61" i="6"/>
  <c r="AEG61" i="6"/>
  <c r="AEH61" i="6"/>
  <c r="AEI61" i="6"/>
  <c r="AEJ61" i="6"/>
  <c r="AEK61" i="6"/>
  <c r="AEL61" i="6"/>
  <c r="AEM61" i="6"/>
  <c r="AEN61" i="6"/>
  <c r="AEO61" i="6"/>
  <c r="AEP61" i="6"/>
  <c r="AEQ61" i="6"/>
  <c r="AER61" i="6"/>
  <c r="AES61" i="6"/>
  <c r="AET61" i="6"/>
  <c r="AEU61" i="6"/>
  <c r="AEV61" i="6"/>
  <c r="AEW61" i="6"/>
  <c r="AEX61" i="6"/>
  <c r="AEY61" i="6"/>
  <c r="AEZ61" i="6"/>
  <c r="AFA61" i="6"/>
  <c r="AFB61" i="6"/>
  <c r="AFC61" i="6"/>
  <c r="AFD61" i="6"/>
  <c r="AFE61" i="6"/>
  <c r="AFF61" i="6"/>
  <c r="AFG61" i="6"/>
  <c r="AFH61" i="6"/>
  <c r="AFI61" i="6"/>
  <c r="AFJ61" i="6"/>
  <c r="AFK61" i="6"/>
  <c r="AFL61" i="6"/>
  <c r="AFM61" i="6"/>
  <c r="AFN61" i="6"/>
  <c r="AFO61" i="6"/>
  <c r="AFP61" i="6"/>
  <c r="AFQ61" i="6"/>
  <c r="AFR61" i="6"/>
  <c r="AFS61" i="6"/>
  <c r="AFT61" i="6"/>
  <c r="AFU61" i="6"/>
  <c r="AFV61" i="6"/>
  <c r="AFW61" i="6"/>
  <c r="AFX61" i="6"/>
  <c r="AFY61" i="6"/>
  <c r="AFZ61" i="6"/>
  <c r="AGA61" i="6"/>
  <c r="AGB61" i="6"/>
  <c r="AGC61" i="6"/>
  <c r="AGD61" i="6"/>
  <c r="AGE61" i="6"/>
  <c r="AGF61" i="6"/>
  <c r="AGG61" i="6"/>
  <c r="AGH61" i="6"/>
  <c r="AGI61" i="6"/>
  <c r="AGJ61" i="6"/>
  <c r="AGK61" i="6"/>
  <c r="AGL61" i="6"/>
  <c r="AGM61" i="6"/>
  <c r="AGN61" i="6"/>
  <c r="AGO61" i="6"/>
  <c r="AGP61" i="6"/>
  <c r="AGQ61" i="6"/>
  <c r="AGR61" i="6"/>
  <c r="AGS61" i="6"/>
  <c r="AGT61" i="6"/>
  <c r="AGU61" i="6"/>
  <c r="AGV61" i="6"/>
  <c r="AGW61" i="6"/>
  <c r="AGX61" i="6"/>
  <c r="AGY61" i="6"/>
  <c r="AGZ61" i="6"/>
  <c r="AHA61" i="6"/>
  <c r="AHB61" i="6"/>
  <c r="AHC61" i="6"/>
  <c r="AHD61" i="6"/>
  <c r="AHE61" i="6"/>
  <c r="AHF61" i="6"/>
  <c r="AHG61" i="6"/>
  <c r="AHH61" i="6"/>
  <c r="AHI61" i="6"/>
  <c r="AHJ61" i="6"/>
  <c r="AHK61" i="6"/>
  <c r="AHL61" i="6"/>
  <c r="AHM61" i="6"/>
  <c r="AHN61" i="6"/>
  <c r="AHO61" i="6"/>
  <c r="AHP61" i="6"/>
  <c r="AHQ61" i="6"/>
  <c r="AHR61" i="6"/>
  <c r="AHS61" i="6"/>
  <c r="AHT61" i="6"/>
  <c r="AHU61" i="6"/>
  <c r="AHV61" i="6"/>
  <c r="AHW61" i="6"/>
  <c r="AHX61" i="6"/>
  <c r="AHY61" i="6"/>
  <c r="AHZ61" i="6"/>
  <c r="AIA61" i="6"/>
  <c r="AIB61" i="6"/>
  <c r="AIC61" i="6"/>
  <c r="AID61" i="6"/>
  <c r="AIE61" i="6"/>
  <c r="AIF61" i="6"/>
  <c r="AIG61" i="6"/>
  <c r="AIH61" i="6"/>
  <c r="AII61" i="6"/>
  <c r="AIJ61" i="6"/>
  <c r="AIK61" i="6"/>
  <c r="AIL61" i="6"/>
  <c r="AIM61" i="6"/>
  <c r="AIN61" i="6"/>
  <c r="AIO61" i="6"/>
  <c r="AIP61" i="6"/>
  <c r="AIQ61" i="6"/>
  <c r="AIR61" i="6"/>
  <c r="AIS61" i="6"/>
  <c r="AIT61" i="6"/>
  <c r="AIU61" i="6"/>
  <c r="AIV61" i="6"/>
  <c r="AIW61" i="6"/>
  <c r="AIX61" i="6"/>
  <c r="AIY61" i="6"/>
  <c r="AIZ61" i="6"/>
  <c r="AJA61" i="6"/>
  <c r="AJB61" i="6"/>
  <c r="AJC61" i="6"/>
  <c r="AJD61" i="6"/>
  <c r="AJE61" i="6"/>
  <c r="AJF61" i="6"/>
  <c r="AJG61" i="6"/>
  <c r="AJH61" i="6"/>
  <c r="AJI61" i="6"/>
  <c r="AJJ61" i="6"/>
  <c r="AJK61" i="6"/>
  <c r="AJL61" i="6"/>
  <c r="AJM61" i="6"/>
  <c r="AJN61" i="6"/>
  <c r="AJO61" i="6"/>
  <c r="AJP61" i="6"/>
  <c r="AJQ61" i="6"/>
  <c r="AJR61" i="6"/>
  <c r="AJS61" i="6"/>
  <c r="AJT61" i="6"/>
  <c r="AJU61" i="6"/>
  <c r="AJV61" i="6"/>
  <c r="AJW61" i="6"/>
  <c r="AJX61" i="6"/>
  <c r="AJY61" i="6"/>
  <c r="AJZ61" i="6"/>
  <c r="AKA61" i="6"/>
  <c r="AKB61" i="6"/>
  <c r="AKC61" i="6"/>
  <c r="AKD61" i="6"/>
  <c r="AKE61" i="6"/>
  <c r="AKF61" i="6"/>
  <c r="AKG61" i="6"/>
  <c r="AKH61" i="6"/>
  <c r="AKI61" i="6"/>
  <c r="AKJ61" i="6"/>
  <c r="AKK61" i="6"/>
  <c r="AKL61" i="6"/>
  <c r="AKM61" i="6"/>
  <c r="AKN61" i="6"/>
  <c r="AKO61" i="6"/>
  <c r="AKP61" i="6"/>
  <c r="AKQ61" i="6"/>
  <c r="AKR61" i="6"/>
  <c r="AKS61" i="6"/>
  <c r="AKT61" i="6"/>
  <c r="AKU61" i="6"/>
  <c r="AKV61" i="6"/>
  <c r="AKW61" i="6"/>
  <c r="AKX61" i="6"/>
  <c r="AKY61" i="6"/>
  <c r="AKZ61" i="6"/>
  <c r="ALA61" i="6"/>
  <c r="ALB61" i="6"/>
  <c r="ALC61" i="6"/>
  <c r="ALD61" i="6"/>
  <c r="ALE61" i="6"/>
  <c r="ALF61" i="6"/>
  <c r="ALG61" i="6"/>
  <c r="ALH61" i="6"/>
  <c r="ALI61" i="6"/>
  <c r="ALJ61" i="6"/>
  <c r="ALK61" i="6"/>
  <c r="ALL61" i="6"/>
  <c r="ALM61" i="6"/>
  <c r="ALN61" i="6"/>
  <c r="ALO61" i="6"/>
  <c r="ALP61" i="6"/>
  <c r="ALQ61" i="6"/>
  <c r="ALR61" i="6"/>
  <c r="ALS61" i="6"/>
  <c r="ALT61" i="6"/>
  <c r="ALU61" i="6"/>
  <c r="ALV61" i="6"/>
  <c r="ALW61" i="6"/>
  <c r="ALX61" i="6"/>
  <c r="ALY61" i="6"/>
  <c r="ALZ61" i="6"/>
  <c r="AMA61" i="6"/>
  <c r="AMB61" i="6"/>
  <c r="AMC61" i="6"/>
  <c r="AMD61" i="6"/>
  <c r="AME61" i="6"/>
  <c r="AMF61" i="6"/>
  <c r="AMG61" i="6"/>
  <c r="AMH61" i="6"/>
  <c r="AMI61" i="6"/>
  <c r="AMJ61" i="6"/>
  <c r="AMK61" i="6"/>
  <c r="AML61" i="6"/>
  <c r="AMM61" i="6"/>
  <c r="AMN61" i="6"/>
  <c r="AMO61" i="6"/>
  <c r="AMP61" i="6"/>
  <c r="AMQ61" i="6"/>
  <c r="AMR61" i="6"/>
  <c r="AMS61" i="6"/>
  <c r="AMT61" i="6"/>
  <c r="AMU61" i="6"/>
  <c r="AMV61" i="6"/>
  <c r="AMW61" i="6"/>
  <c r="AMX61" i="6"/>
  <c r="AMY61" i="6"/>
  <c r="AMZ61" i="6"/>
  <c r="ANA61" i="6"/>
  <c r="ANB61" i="6"/>
  <c r="ANC61" i="6"/>
  <c r="AND61" i="6"/>
  <c r="ANE61" i="6"/>
  <c r="ANF61" i="6"/>
  <c r="ANG61" i="6"/>
  <c r="ANH61" i="6"/>
  <c r="ANI61" i="6"/>
  <c r="ANJ61" i="6"/>
  <c r="ANK61" i="6"/>
  <c r="ANL61" i="6"/>
  <c r="ANM61" i="6"/>
  <c r="ANN61" i="6"/>
  <c r="ANO61" i="6"/>
  <c r="ANP61" i="6"/>
  <c r="ANQ61" i="6"/>
  <c r="ANR61" i="6"/>
  <c r="ANS61" i="6"/>
  <c r="ANT61" i="6"/>
  <c r="ANU61" i="6"/>
  <c r="ANV61" i="6"/>
  <c r="ANW61" i="6"/>
  <c r="ANX61" i="6"/>
  <c r="ANY61" i="6"/>
  <c r="ANZ61" i="6"/>
  <c r="AOA61" i="6"/>
  <c r="AOB61" i="6"/>
  <c r="AOC61" i="6"/>
  <c r="AOD61" i="6"/>
  <c r="AOE61" i="6"/>
  <c r="AOF61" i="6"/>
  <c r="AOG61" i="6"/>
  <c r="AOH61" i="6"/>
  <c r="AOI61" i="6"/>
  <c r="AOJ61" i="6"/>
  <c r="AOK61" i="6"/>
  <c r="AOL61" i="6"/>
  <c r="AOM61" i="6"/>
  <c r="AON61" i="6"/>
  <c r="AOO61" i="6"/>
  <c r="AOP61" i="6"/>
  <c r="AOQ61" i="6"/>
  <c r="AOR61" i="6"/>
  <c r="AOS61" i="6"/>
  <c r="AOT61" i="6"/>
  <c r="AOU61" i="6"/>
  <c r="AOV61" i="6"/>
  <c r="AOW61" i="6"/>
  <c r="AOX61" i="6"/>
  <c r="AOY61" i="6"/>
  <c r="AOZ61" i="6"/>
  <c r="APA61" i="6"/>
  <c r="APB61" i="6"/>
  <c r="APC61" i="6"/>
  <c r="APD61" i="6"/>
  <c r="APE61" i="6"/>
  <c r="APF61" i="6"/>
  <c r="APG61" i="6"/>
  <c r="APH61" i="6"/>
  <c r="API61" i="6"/>
  <c r="APJ61" i="6"/>
  <c r="APK61" i="6"/>
  <c r="APL61" i="6"/>
  <c r="APM61" i="6"/>
  <c r="APN61" i="6"/>
  <c r="APO61" i="6"/>
  <c r="APP61" i="6"/>
  <c r="APQ61" i="6"/>
  <c r="APR61" i="6"/>
  <c r="APS61" i="6"/>
  <c r="APT61" i="6"/>
  <c r="APU61" i="6"/>
  <c r="APV61" i="6"/>
  <c r="APW61" i="6"/>
  <c r="APX61" i="6"/>
  <c r="APY61" i="6"/>
  <c r="APZ61" i="6"/>
  <c r="AQA61" i="6"/>
  <c r="AQB61" i="6"/>
  <c r="AQC61" i="6"/>
  <c r="AQD61" i="6"/>
  <c r="AQE61" i="6"/>
  <c r="AQF61" i="6"/>
  <c r="AQG61" i="6"/>
  <c r="AQH61" i="6"/>
  <c r="AQI61" i="6"/>
  <c r="AQJ61" i="6"/>
  <c r="AQK61" i="6"/>
  <c r="AQL61" i="6"/>
  <c r="AQM61" i="6"/>
  <c r="AQN61" i="6"/>
  <c r="AQO61" i="6"/>
  <c r="AQP61" i="6"/>
  <c r="AQQ61" i="6"/>
  <c r="AQR61" i="6"/>
  <c r="AQS61" i="6"/>
  <c r="AQT61" i="6"/>
  <c r="AQU61" i="6"/>
  <c r="AQV61" i="6"/>
  <c r="AQW61" i="6"/>
  <c r="AQX61" i="6"/>
  <c r="AQY61" i="6"/>
  <c r="AQZ61" i="6"/>
  <c r="ARA61" i="6"/>
  <c r="ARB61" i="6"/>
  <c r="ARC61" i="6"/>
  <c r="ARD61" i="6"/>
  <c r="ARE61" i="6"/>
  <c r="ARF61" i="6"/>
  <c r="ARG61" i="6"/>
  <c r="ARH61" i="6"/>
  <c r="ARI61" i="6"/>
  <c r="ARJ61" i="6"/>
  <c r="ARK61" i="6"/>
  <c r="ARL61" i="6"/>
  <c r="ARM61" i="6"/>
  <c r="ARN61" i="6"/>
  <c r="ARO61" i="6"/>
  <c r="ARP61" i="6"/>
  <c r="ARQ61" i="6"/>
  <c r="ARR61" i="6"/>
  <c r="ARS61" i="6"/>
  <c r="ART61" i="6"/>
  <c r="ARU61" i="6"/>
  <c r="ARV61" i="6"/>
  <c r="ARW61" i="6"/>
  <c r="ARX61" i="6"/>
  <c r="ARY61" i="6"/>
  <c r="ARZ61" i="6"/>
  <c r="ASA61" i="6"/>
  <c r="ASB61" i="6"/>
  <c r="ASC61" i="6"/>
  <c r="ASD61" i="6"/>
  <c r="ASE61" i="6"/>
  <c r="ASF61" i="6"/>
  <c r="ASG61" i="6"/>
  <c r="ASH61" i="6"/>
  <c r="ASI61" i="6"/>
  <c r="ASJ61" i="6"/>
  <c r="ASK61" i="6"/>
  <c r="ASL61" i="6"/>
  <c r="ASM61" i="6"/>
  <c r="ASN61" i="6"/>
  <c r="ASO61" i="6"/>
  <c r="ASP61" i="6"/>
  <c r="ASQ61" i="6"/>
  <c r="ASR61" i="6"/>
  <c r="ASS61" i="6"/>
  <c r="AST61" i="6"/>
  <c r="ASU61" i="6"/>
  <c r="ASV61" i="6"/>
  <c r="ASW61" i="6"/>
  <c r="ASX61" i="6"/>
  <c r="ASY61" i="6"/>
  <c r="ASZ61" i="6"/>
  <c r="ATA61" i="6"/>
  <c r="ATB61" i="6"/>
  <c r="ATC61" i="6"/>
  <c r="ATD61" i="6"/>
  <c r="ATE61" i="6"/>
  <c r="ATF61" i="6"/>
  <c r="ATG61" i="6"/>
  <c r="ATH61" i="6"/>
  <c r="ATI61" i="6"/>
  <c r="ATJ61" i="6"/>
  <c r="ATK61" i="6"/>
  <c r="ATL61" i="6"/>
  <c r="ATM61" i="6"/>
  <c r="ATN61" i="6"/>
  <c r="ATO61" i="6"/>
  <c r="ATP61" i="6"/>
  <c r="ATQ61" i="6"/>
  <c r="ATR61" i="6"/>
  <c r="ATS61" i="6"/>
  <c r="ATT61" i="6"/>
  <c r="ATU61" i="6"/>
  <c r="ATV61" i="6"/>
  <c r="ATW61" i="6"/>
  <c r="ATX61" i="6"/>
  <c r="ATY61" i="6"/>
  <c r="ATZ61" i="6"/>
  <c r="AUA61" i="6"/>
  <c r="AUB61" i="6"/>
  <c r="AUC61" i="6"/>
  <c r="AUD61" i="6"/>
  <c r="AUE61" i="6"/>
  <c r="AUF61" i="6"/>
  <c r="AUG61" i="6"/>
  <c r="AUH61" i="6"/>
  <c r="AUI61" i="6"/>
  <c r="AUJ61" i="6"/>
  <c r="AUK61" i="6"/>
  <c r="AUL61" i="6"/>
  <c r="AUM61" i="6"/>
  <c r="AUN61" i="6"/>
  <c r="AUO61" i="6"/>
  <c r="AUP61" i="6"/>
  <c r="AUQ61" i="6"/>
  <c r="AUR61" i="6"/>
  <c r="AUS61" i="6"/>
  <c r="AUT61" i="6"/>
  <c r="AUU61" i="6"/>
  <c r="AUV61" i="6"/>
  <c r="AUW61" i="6"/>
  <c r="AUX61" i="6"/>
  <c r="AUY61" i="6"/>
  <c r="AUZ61" i="6"/>
  <c r="AVA61" i="6"/>
  <c r="AVB61" i="6"/>
  <c r="AVC61" i="6"/>
  <c r="AVD61" i="6"/>
  <c r="AVE61" i="6"/>
  <c r="AVF61" i="6"/>
  <c r="AVG61" i="6"/>
  <c r="AVH61" i="6"/>
  <c r="AVI61" i="6"/>
  <c r="AVJ61" i="6"/>
  <c r="AVK61" i="6"/>
  <c r="AVL61" i="6"/>
  <c r="AVM61" i="6"/>
  <c r="AVN61" i="6"/>
  <c r="AVO61" i="6"/>
  <c r="AVP61" i="6"/>
  <c r="AVQ61" i="6"/>
  <c r="AVR61" i="6"/>
  <c r="AVS61" i="6"/>
  <c r="AVT61" i="6"/>
  <c r="AVU61" i="6"/>
  <c r="AVV61" i="6"/>
  <c r="AVW61" i="6"/>
  <c r="AVX61" i="6"/>
  <c r="AVY61" i="6"/>
  <c r="AVZ61" i="6"/>
  <c r="AWA61" i="6"/>
  <c r="AWB61" i="6"/>
  <c r="AWC61" i="6"/>
  <c r="AWD61" i="6"/>
  <c r="AWE61" i="6"/>
  <c r="AWF61" i="6"/>
  <c r="AWG61" i="6"/>
  <c r="AWH61" i="6"/>
  <c r="AWI61" i="6"/>
  <c r="AWJ61" i="6"/>
  <c r="AWK61" i="6"/>
  <c r="AWL61" i="6"/>
  <c r="AWM61" i="6"/>
  <c r="AWN61" i="6"/>
  <c r="AWO61" i="6"/>
  <c r="AWP61" i="6"/>
  <c r="AWQ61" i="6"/>
  <c r="AWR61" i="6"/>
  <c r="AWS61" i="6"/>
  <c r="AWT61" i="6"/>
  <c r="AWU61" i="6"/>
  <c r="AWV61" i="6"/>
  <c r="AWW61" i="6"/>
  <c r="AWX61" i="6"/>
  <c r="AWY61" i="6"/>
  <c r="AWZ61" i="6"/>
  <c r="AXA61" i="6"/>
  <c r="AXB61" i="6"/>
  <c r="AXC61" i="6"/>
  <c r="AXD61" i="6"/>
  <c r="AXE61" i="6"/>
  <c r="AXF61" i="6"/>
  <c r="AXG61" i="6"/>
  <c r="AXH61" i="6"/>
  <c r="AXI61" i="6"/>
  <c r="AXJ61" i="6"/>
  <c r="AXK61" i="6"/>
  <c r="AXL61" i="6"/>
  <c r="AXM61" i="6"/>
  <c r="AXN61" i="6"/>
  <c r="AXO61" i="6"/>
  <c r="AXP61" i="6"/>
  <c r="AXQ61" i="6"/>
  <c r="AXR61" i="6"/>
  <c r="AXS61" i="6"/>
  <c r="AXT61" i="6"/>
  <c r="AXU61" i="6"/>
  <c r="AXV61" i="6"/>
  <c r="AXW61" i="6"/>
  <c r="AXX61" i="6"/>
  <c r="AXY61" i="6"/>
  <c r="AXZ61" i="6"/>
  <c r="AYA61" i="6"/>
  <c r="AYB61" i="6"/>
  <c r="AYC61" i="6"/>
  <c r="AYD61" i="6"/>
  <c r="AYE61" i="6"/>
  <c r="AYF61" i="6"/>
  <c r="AYG61" i="6"/>
  <c r="AYH61" i="6"/>
  <c r="AYI61" i="6"/>
  <c r="AYJ61" i="6"/>
  <c r="AYK61" i="6"/>
  <c r="AYL61" i="6"/>
  <c r="AYM61" i="6"/>
  <c r="AYN61" i="6"/>
  <c r="AYO61" i="6"/>
  <c r="AYP61" i="6"/>
  <c r="AYQ61" i="6"/>
  <c r="AYR61" i="6"/>
  <c r="AYS61" i="6"/>
  <c r="AYT61" i="6"/>
  <c r="AYU61" i="6"/>
  <c r="AYV61" i="6"/>
  <c r="AYW61" i="6"/>
  <c r="AYX61" i="6"/>
  <c r="AYY61" i="6"/>
  <c r="AYZ61" i="6"/>
  <c r="AZA61" i="6"/>
  <c r="AZB61" i="6"/>
  <c r="AZC61" i="6"/>
  <c r="AZD61" i="6"/>
  <c r="AZE61" i="6"/>
  <c r="AZF61" i="6"/>
  <c r="AZG61" i="6"/>
  <c r="AZH61" i="6"/>
  <c r="AZI61" i="6"/>
  <c r="AZJ61" i="6"/>
  <c r="AZK61" i="6"/>
  <c r="AZL61" i="6"/>
  <c r="AZM61" i="6"/>
  <c r="AZN61" i="6"/>
  <c r="AZO61" i="6"/>
  <c r="AZP61" i="6"/>
  <c r="AZQ61" i="6"/>
  <c r="AZR61" i="6"/>
  <c r="AZS61" i="6"/>
  <c r="AZT61" i="6"/>
  <c r="AZU61" i="6"/>
  <c r="AZV61" i="6"/>
  <c r="AZW61" i="6"/>
  <c r="AZX61" i="6"/>
  <c r="AZY61" i="6"/>
  <c r="AZZ61" i="6"/>
  <c r="BAA61" i="6"/>
  <c r="BAB61" i="6"/>
  <c r="BAC61" i="6"/>
  <c r="BAD61" i="6"/>
  <c r="BAE61" i="6"/>
  <c r="BAF61" i="6"/>
  <c r="BAG61" i="6"/>
  <c r="BAH61" i="6"/>
  <c r="BAI61" i="6"/>
  <c r="BAJ61" i="6"/>
  <c r="BAK61" i="6"/>
  <c r="BAL61" i="6"/>
  <c r="BAM61" i="6"/>
  <c r="BAN61" i="6"/>
  <c r="BAO61" i="6"/>
  <c r="BAP61" i="6"/>
  <c r="BAQ61" i="6"/>
  <c r="BAR61" i="6"/>
  <c r="BAS61" i="6"/>
  <c r="BAT61" i="6"/>
  <c r="BAU61" i="6"/>
  <c r="BAV61" i="6"/>
  <c r="BAW61" i="6"/>
  <c r="BAX61" i="6"/>
  <c r="BAY61" i="6"/>
  <c r="BAZ61" i="6"/>
  <c r="BBA61" i="6"/>
  <c r="BBB61" i="6"/>
  <c r="BBC61" i="6"/>
  <c r="BBD61" i="6"/>
  <c r="BBE61" i="6"/>
  <c r="BBF61" i="6"/>
  <c r="BBG61" i="6"/>
  <c r="BBH61" i="6"/>
  <c r="BBI61" i="6"/>
  <c r="BBJ61" i="6"/>
  <c r="BBK61" i="6"/>
  <c r="BBL61" i="6"/>
  <c r="BBM61" i="6"/>
  <c r="BBN61" i="6"/>
  <c r="BBO61" i="6"/>
  <c r="BBP61" i="6"/>
  <c r="BBQ61" i="6"/>
  <c r="BBR61" i="6"/>
  <c r="BBS61" i="6"/>
  <c r="BBT61" i="6"/>
  <c r="BBU61" i="6"/>
  <c r="BBV61" i="6"/>
  <c r="BBW61" i="6"/>
  <c r="BBX61" i="6"/>
  <c r="BBY61" i="6"/>
  <c r="BBZ61" i="6"/>
  <c r="BCA61" i="6"/>
  <c r="BCB61" i="6"/>
  <c r="BCC61" i="6"/>
  <c r="BCD61" i="6"/>
  <c r="BCE61" i="6"/>
  <c r="BCF61" i="6"/>
  <c r="BCG61" i="6"/>
  <c r="BCH61" i="6"/>
  <c r="BCI61" i="6"/>
  <c r="BCJ61" i="6"/>
  <c r="BCK61" i="6"/>
  <c r="BCL61" i="6"/>
  <c r="BCM61" i="6"/>
  <c r="BCN61" i="6"/>
  <c r="BCO61" i="6"/>
  <c r="BCP61" i="6"/>
  <c r="BCQ61" i="6"/>
  <c r="BCR61" i="6"/>
  <c r="BCS61" i="6"/>
  <c r="BCT61" i="6"/>
  <c r="BCU61" i="6"/>
  <c r="BCV61" i="6"/>
  <c r="BCW61" i="6"/>
  <c r="BCX61" i="6"/>
  <c r="BCY61" i="6"/>
  <c r="BCZ61" i="6"/>
  <c r="BDA61" i="6"/>
  <c r="BDB61" i="6"/>
  <c r="BDC61" i="6"/>
  <c r="BDD61" i="6"/>
  <c r="BDE61" i="6"/>
  <c r="BDF61" i="6"/>
  <c r="BDG61" i="6"/>
  <c r="BDH61" i="6"/>
  <c r="BDI61" i="6"/>
  <c r="BDJ61" i="6"/>
  <c r="BDK61" i="6"/>
  <c r="BDL61" i="6"/>
  <c r="BDM61" i="6"/>
  <c r="BDN61" i="6"/>
  <c r="BDO61" i="6"/>
  <c r="BDP61" i="6"/>
  <c r="BDQ61" i="6"/>
  <c r="BDR61" i="6"/>
  <c r="BDS61" i="6"/>
  <c r="BDT61" i="6"/>
  <c r="BDU61" i="6"/>
  <c r="BDV61" i="6"/>
  <c r="BDW61" i="6"/>
  <c r="BDX61" i="6"/>
  <c r="BDY61" i="6"/>
  <c r="BDZ61" i="6"/>
  <c r="BEA61" i="6"/>
  <c r="BEB61" i="6"/>
  <c r="BEC61" i="6"/>
  <c r="BED61" i="6"/>
  <c r="BEE61" i="6"/>
  <c r="BEF61" i="6"/>
  <c r="BEG61" i="6"/>
  <c r="BEH61" i="6"/>
  <c r="BEI61" i="6"/>
  <c r="BEJ61" i="6"/>
  <c r="BEK61" i="6"/>
  <c r="BEL61" i="6"/>
  <c r="BEM61" i="6"/>
  <c r="BEN61" i="6"/>
  <c r="BEO61" i="6"/>
  <c r="BEP61" i="6"/>
  <c r="BEQ61" i="6"/>
  <c r="BER61" i="6"/>
  <c r="BES61" i="6"/>
  <c r="BET61" i="6"/>
  <c r="BEU61" i="6"/>
  <c r="BEV61" i="6"/>
  <c r="BEW61" i="6"/>
  <c r="BEX61" i="6"/>
  <c r="BEY61" i="6"/>
  <c r="BEZ61" i="6"/>
  <c r="BFA61" i="6"/>
  <c r="BFB61" i="6"/>
  <c r="BFC61" i="6"/>
  <c r="BFD61" i="6"/>
  <c r="BFE61" i="6"/>
  <c r="BFF61" i="6"/>
  <c r="BFG61" i="6"/>
  <c r="BFH61" i="6"/>
  <c r="BFI61" i="6"/>
  <c r="BFJ61" i="6"/>
  <c r="BFK61" i="6"/>
  <c r="BFL61" i="6"/>
  <c r="BFM61" i="6"/>
  <c r="BFN61" i="6"/>
  <c r="BFO61" i="6"/>
  <c r="BFP61" i="6"/>
  <c r="BFQ61" i="6"/>
  <c r="BFR61" i="6"/>
  <c r="BFS61" i="6"/>
  <c r="BFT61" i="6"/>
  <c r="BFU61" i="6"/>
  <c r="BFV61" i="6"/>
  <c r="BFW61" i="6"/>
  <c r="BFX61" i="6"/>
  <c r="BFY61" i="6"/>
  <c r="BFZ61" i="6"/>
  <c r="BGA61" i="6"/>
  <c r="BGB61" i="6"/>
  <c r="BGC61" i="6"/>
  <c r="BGD61" i="6"/>
  <c r="BGE61" i="6"/>
  <c r="BGF61" i="6"/>
  <c r="BGG61" i="6"/>
  <c r="BGH61" i="6"/>
  <c r="BGI61" i="6"/>
  <c r="BGJ61" i="6"/>
  <c r="BGK61" i="6"/>
  <c r="BGL61" i="6"/>
  <c r="BGM61" i="6"/>
  <c r="BGN61" i="6"/>
  <c r="BGO61" i="6"/>
  <c r="BGP61" i="6"/>
  <c r="BGQ61" i="6"/>
  <c r="BGR61" i="6"/>
  <c r="BGS61" i="6"/>
  <c r="BGT61" i="6"/>
  <c r="BGU61" i="6"/>
  <c r="BGV61" i="6"/>
  <c r="BGW61" i="6"/>
  <c r="BGX61" i="6"/>
  <c r="BGY61" i="6"/>
  <c r="BGZ61" i="6"/>
  <c r="BHA61" i="6"/>
  <c r="BHB61" i="6"/>
  <c r="BHC61" i="6"/>
  <c r="BHD61" i="6"/>
  <c r="BHE61" i="6"/>
  <c r="BHF61" i="6"/>
  <c r="BHG61" i="6"/>
  <c r="BHH61" i="6"/>
  <c r="BHI61" i="6"/>
  <c r="BHJ61" i="6"/>
  <c r="BHK61" i="6"/>
  <c r="BHL61" i="6"/>
  <c r="BHM61" i="6"/>
  <c r="BHN61" i="6"/>
  <c r="BHO61" i="6"/>
  <c r="BHP61" i="6"/>
  <c r="BHQ61" i="6"/>
  <c r="BHR61" i="6"/>
  <c r="BHS61" i="6"/>
  <c r="BHT61" i="6"/>
  <c r="BHU61" i="6"/>
  <c r="BHV61" i="6"/>
  <c r="BHW61" i="6"/>
  <c r="BHX61" i="6"/>
  <c r="BHY61" i="6"/>
  <c r="BHZ61" i="6"/>
  <c r="BIA61" i="6"/>
  <c r="BIB61" i="6"/>
  <c r="BIC61" i="6"/>
  <c r="BID61" i="6"/>
  <c r="BIE61" i="6"/>
  <c r="BIF61" i="6"/>
  <c r="BIG61" i="6"/>
  <c r="BIH61" i="6"/>
  <c r="BII61" i="6"/>
  <c r="BIJ61" i="6"/>
  <c r="BIK61" i="6"/>
  <c r="BIL61" i="6"/>
  <c r="BIM61" i="6"/>
  <c r="BIN61" i="6"/>
  <c r="BIO61" i="6"/>
  <c r="BIP61" i="6"/>
  <c r="BIQ61" i="6"/>
  <c r="BIR61" i="6"/>
  <c r="BIS61" i="6"/>
  <c r="BIT61" i="6"/>
  <c r="BIU61" i="6"/>
  <c r="BIV61" i="6"/>
  <c r="BIW61" i="6"/>
  <c r="BIX61" i="6"/>
  <c r="BIY61" i="6"/>
  <c r="BIZ61" i="6"/>
  <c r="BJA61" i="6"/>
  <c r="BJB61" i="6"/>
  <c r="BJC61" i="6"/>
  <c r="BJD61" i="6"/>
  <c r="BJE61" i="6"/>
  <c r="BJF61" i="6"/>
  <c r="BJG61" i="6"/>
  <c r="BJH61" i="6"/>
  <c r="BJI61" i="6"/>
  <c r="BJJ61" i="6"/>
  <c r="BJK61" i="6"/>
  <c r="BJL61" i="6"/>
  <c r="BJM61" i="6"/>
  <c r="BJN61" i="6"/>
  <c r="BJO61" i="6"/>
  <c r="BJP61" i="6"/>
  <c r="BJQ61" i="6"/>
  <c r="BJR61" i="6"/>
  <c r="BJS61" i="6"/>
  <c r="BJT61" i="6"/>
  <c r="BJU61" i="6"/>
  <c r="BJV61" i="6"/>
  <c r="BJW61" i="6"/>
  <c r="BJX61" i="6"/>
  <c r="BJY61" i="6"/>
  <c r="BJZ61" i="6"/>
  <c r="BKA61" i="6"/>
  <c r="BKB61" i="6"/>
  <c r="BKC61" i="6"/>
  <c r="BKD61" i="6"/>
  <c r="BKE61" i="6"/>
  <c r="BKF61" i="6"/>
  <c r="BKG61" i="6"/>
  <c r="BKH61" i="6"/>
  <c r="BKI61" i="6"/>
  <c r="BKJ61" i="6"/>
  <c r="BKK61" i="6"/>
  <c r="BKL61" i="6"/>
  <c r="BKM61" i="6"/>
  <c r="BKN61" i="6"/>
  <c r="BKO61" i="6"/>
  <c r="BKP61" i="6"/>
  <c r="BKQ61" i="6"/>
  <c r="BKR61" i="6"/>
  <c r="BKS61" i="6"/>
  <c r="BKT61" i="6"/>
  <c r="BKU61" i="6"/>
  <c r="BKV61" i="6"/>
  <c r="BKW61" i="6"/>
  <c r="BKX61" i="6"/>
  <c r="BKY61" i="6"/>
  <c r="BKZ61" i="6"/>
  <c r="BLA61" i="6"/>
  <c r="BLB61" i="6"/>
  <c r="BLC61" i="6"/>
  <c r="BLD61" i="6"/>
  <c r="BLE61" i="6"/>
  <c r="BLF61" i="6"/>
  <c r="BLG61" i="6"/>
  <c r="BLH61" i="6"/>
  <c r="BLI61" i="6"/>
  <c r="BLJ61" i="6"/>
  <c r="BLK61" i="6"/>
  <c r="BLL61" i="6"/>
  <c r="BLM61" i="6"/>
  <c r="BLN61" i="6"/>
  <c r="BLO61" i="6"/>
  <c r="BLP61" i="6"/>
  <c r="BLQ61" i="6"/>
  <c r="BLR61" i="6"/>
  <c r="BLS61" i="6"/>
  <c r="BLT61" i="6"/>
  <c r="BLU61" i="6"/>
  <c r="BLV61" i="6"/>
  <c r="BLW61" i="6"/>
  <c r="BLX61" i="6"/>
  <c r="BLY61" i="6"/>
  <c r="BLZ61" i="6"/>
  <c r="BMA61" i="6"/>
  <c r="BMB61" i="6"/>
  <c r="BMC61" i="6"/>
  <c r="BMD61" i="6"/>
  <c r="BME61" i="6"/>
  <c r="BMF61" i="6"/>
  <c r="BMG61" i="6"/>
  <c r="BMH61" i="6"/>
  <c r="BMI61" i="6"/>
  <c r="BMJ61" i="6"/>
  <c r="BMK61" i="6"/>
  <c r="BML61" i="6"/>
  <c r="BMM61" i="6"/>
  <c r="BMN61" i="6"/>
  <c r="BMO61" i="6"/>
  <c r="BMP61" i="6"/>
  <c r="BMQ61" i="6"/>
  <c r="BMR61" i="6"/>
  <c r="BMS61" i="6"/>
  <c r="BMT61" i="6"/>
  <c r="BMU61" i="6"/>
  <c r="BMV61" i="6"/>
  <c r="BMW61" i="6"/>
  <c r="BMX61" i="6"/>
  <c r="BMY61" i="6"/>
  <c r="BMZ61" i="6"/>
  <c r="BNA61" i="6"/>
  <c r="BNB61" i="6"/>
  <c r="BNC61" i="6"/>
  <c r="BND61" i="6"/>
  <c r="BNE61" i="6"/>
  <c r="BNF61" i="6"/>
  <c r="BNG61" i="6"/>
  <c r="BNH61" i="6"/>
  <c r="BNI61" i="6"/>
  <c r="BNJ61" i="6"/>
  <c r="BNK61" i="6"/>
  <c r="BNL61" i="6"/>
  <c r="BNM61" i="6"/>
  <c r="BNN61" i="6"/>
  <c r="BNO61" i="6"/>
  <c r="BNP61" i="6"/>
  <c r="BNQ61" i="6"/>
  <c r="BNR61" i="6"/>
  <c r="BNS61" i="6"/>
  <c r="BNT61" i="6"/>
  <c r="BNU61" i="6"/>
  <c r="BNV61" i="6"/>
  <c r="BNW61" i="6"/>
  <c r="BNX61" i="6"/>
  <c r="BNY61" i="6"/>
  <c r="BNZ61" i="6"/>
  <c r="BOA61" i="6"/>
  <c r="BOB61" i="6"/>
  <c r="BOC61" i="6"/>
  <c r="BOD61" i="6"/>
  <c r="BOE61" i="6"/>
  <c r="BOF61" i="6"/>
  <c r="BOG61" i="6"/>
  <c r="BOH61" i="6"/>
  <c r="BOI61" i="6"/>
  <c r="BOJ61" i="6"/>
  <c r="BOK61" i="6"/>
  <c r="BOL61" i="6"/>
  <c r="BOM61" i="6"/>
  <c r="BON61" i="6"/>
  <c r="BOO61" i="6"/>
  <c r="BOP61" i="6"/>
  <c r="BOQ61" i="6"/>
  <c r="BOR61" i="6"/>
  <c r="BOS61" i="6"/>
  <c r="BOT61" i="6"/>
  <c r="BOU61" i="6"/>
  <c r="BOV61" i="6"/>
  <c r="BOW61" i="6"/>
  <c r="BOX61" i="6"/>
  <c r="BOY61" i="6"/>
  <c r="BOZ61" i="6"/>
  <c r="BPA61" i="6"/>
  <c r="BPB61" i="6"/>
  <c r="BPC61" i="6"/>
  <c r="BPD61" i="6"/>
  <c r="BPE61" i="6"/>
  <c r="BPF61" i="6"/>
  <c r="BPG61" i="6"/>
  <c r="BPH61" i="6"/>
  <c r="BPI61" i="6"/>
  <c r="BPJ61" i="6"/>
  <c r="BPK61" i="6"/>
  <c r="BPL61" i="6"/>
  <c r="BPM61" i="6"/>
  <c r="BPN61" i="6"/>
  <c r="BPO61" i="6"/>
  <c r="BPP61" i="6"/>
  <c r="BPQ61" i="6"/>
  <c r="BPR61" i="6"/>
  <c r="BPS61" i="6"/>
  <c r="BPT61" i="6"/>
  <c r="BPU61" i="6"/>
  <c r="BPV61" i="6"/>
  <c r="BPW61" i="6"/>
  <c r="BPX61" i="6"/>
  <c r="BPY61" i="6"/>
  <c r="BPZ61" i="6"/>
  <c r="BQA61" i="6"/>
  <c r="BQB61" i="6"/>
  <c r="BQC61" i="6"/>
  <c r="BQD61" i="6"/>
  <c r="BQE61" i="6"/>
  <c r="BQF61" i="6"/>
  <c r="BQG61" i="6"/>
  <c r="BQH61" i="6"/>
  <c r="BQI61" i="6"/>
  <c r="BQJ61" i="6"/>
  <c r="BQK61" i="6"/>
  <c r="BQL61" i="6"/>
  <c r="BQM61" i="6"/>
  <c r="BQN61" i="6"/>
  <c r="BQO61" i="6"/>
  <c r="BQP61" i="6"/>
  <c r="BQQ61" i="6"/>
  <c r="BQR61" i="6"/>
  <c r="BQS61" i="6"/>
  <c r="BQT61" i="6"/>
  <c r="BQU61" i="6"/>
  <c r="BQV61" i="6"/>
  <c r="BQW61" i="6"/>
  <c r="BQX61" i="6"/>
  <c r="BQY61" i="6"/>
  <c r="BQZ61" i="6"/>
  <c r="BRA61" i="6"/>
  <c r="BRB61" i="6"/>
  <c r="BRC61" i="6"/>
  <c r="BRD61" i="6"/>
  <c r="BRE61" i="6"/>
  <c r="BRF61" i="6"/>
  <c r="BRG61" i="6"/>
  <c r="BRH61" i="6"/>
  <c r="BRI61" i="6"/>
  <c r="BRJ61" i="6"/>
  <c r="BRK61" i="6"/>
  <c r="BRL61" i="6"/>
  <c r="BRM61" i="6"/>
  <c r="BRN61" i="6"/>
  <c r="BRO61" i="6"/>
  <c r="BRP61" i="6"/>
  <c r="BRQ61" i="6"/>
  <c r="BRR61" i="6"/>
  <c r="BRS61" i="6"/>
  <c r="BRT61" i="6"/>
  <c r="BRU61" i="6"/>
  <c r="BRV61" i="6"/>
  <c r="BRW61" i="6"/>
  <c r="BRX61" i="6"/>
  <c r="BRY61" i="6"/>
  <c r="BRZ61" i="6"/>
  <c r="BSA61" i="6"/>
  <c r="BSB61" i="6"/>
  <c r="BSC61" i="6"/>
  <c r="BSD61" i="6"/>
  <c r="BSE61" i="6"/>
  <c r="BSF61" i="6"/>
  <c r="BSG61" i="6"/>
  <c r="BSH61" i="6"/>
  <c r="BSI61" i="6"/>
  <c r="BSJ61" i="6"/>
  <c r="BSK61" i="6"/>
  <c r="BSL61" i="6"/>
  <c r="BSM61" i="6"/>
  <c r="BSN61" i="6"/>
  <c r="BSO61" i="6"/>
  <c r="BSP61" i="6"/>
  <c r="BSQ61" i="6"/>
  <c r="BSR61" i="6"/>
  <c r="BSS61" i="6"/>
  <c r="BST61" i="6"/>
  <c r="BSU61" i="6"/>
  <c r="BSV61" i="6"/>
  <c r="BSW61" i="6"/>
  <c r="BSX61" i="6"/>
  <c r="BSY61" i="6"/>
  <c r="BSZ61" i="6"/>
  <c r="BTA61" i="6"/>
  <c r="BTB61" i="6"/>
  <c r="BTC61" i="6"/>
  <c r="BTD61" i="6"/>
  <c r="BTE61" i="6"/>
  <c r="BTF61" i="6"/>
  <c r="BTG61" i="6"/>
  <c r="BTH61" i="6"/>
  <c r="BTI61" i="6"/>
  <c r="BTJ61" i="6"/>
  <c r="BTK61" i="6"/>
  <c r="BTL61" i="6"/>
  <c r="BTM61" i="6"/>
  <c r="BTN61" i="6"/>
  <c r="BTO61" i="6"/>
  <c r="BTP61" i="6"/>
  <c r="BTQ61" i="6"/>
  <c r="BTR61" i="6"/>
  <c r="BTS61" i="6"/>
  <c r="BTT61" i="6"/>
  <c r="BTU61" i="6"/>
  <c r="BTV61" i="6"/>
  <c r="BTW61" i="6"/>
  <c r="BTX61" i="6"/>
  <c r="BTY61" i="6"/>
  <c r="BTZ61" i="6"/>
  <c r="BUA61" i="6"/>
  <c r="BUB61" i="6"/>
  <c r="BUC61" i="6"/>
  <c r="BUD61" i="6"/>
  <c r="BUE61" i="6"/>
  <c r="BUF61" i="6"/>
  <c r="BUG61" i="6"/>
  <c r="BUH61" i="6"/>
  <c r="BUI61" i="6"/>
  <c r="BUJ61" i="6"/>
  <c r="BUK61" i="6"/>
  <c r="BUL61" i="6"/>
  <c r="BUM61" i="6"/>
  <c r="BUN61" i="6"/>
  <c r="BUO61" i="6"/>
  <c r="BUP61" i="6"/>
  <c r="BUQ61" i="6"/>
  <c r="BUR61" i="6"/>
  <c r="BUS61" i="6"/>
  <c r="BUT61" i="6"/>
  <c r="BUU61" i="6"/>
  <c r="BUV61" i="6"/>
  <c r="BUW61" i="6"/>
  <c r="BUX61" i="6"/>
  <c r="BUY61" i="6"/>
  <c r="BUZ61" i="6"/>
  <c r="BVA61" i="6"/>
  <c r="BVB61" i="6"/>
  <c r="BVC61" i="6"/>
  <c r="BVD61" i="6"/>
  <c r="BVE61" i="6"/>
  <c r="BVF61" i="6"/>
  <c r="BVG61" i="6"/>
  <c r="BVH61" i="6"/>
  <c r="BVI61" i="6"/>
  <c r="BVJ61" i="6"/>
  <c r="BVK61" i="6"/>
  <c r="BVL61" i="6"/>
  <c r="BVM61" i="6"/>
  <c r="BVN61" i="6"/>
  <c r="BVO61" i="6"/>
  <c r="BVP61" i="6"/>
  <c r="BVQ61" i="6"/>
  <c r="BVR61" i="6"/>
  <c r="BVS61" i="6"/>
  <c r="BVT61" i="6"/>
  <c r="BVU61" i="6"/>
  <c r="BVV61" i="6"/>
  <c r="BVW61" i="6"/>
  <c r="BVX61" i="6"/>
  <c r="BVY61" i="6"/>
  <c r="BVZ61" i="6"/>
  <c r="BWA61" i="6"/>
  <c r="BWB61" i="6"/>
  <c r="BWC61" i="6"/>
  <c r="BWD61" i="6"/>
  <c r="BWE61" i="6"/>
  <c r="BWF61" i="6"/>
  <c r="BWG61" i="6"/>
  <c r="BWH61" i="6"/>
  <c r="BWI61" i="6"/>
  <c r="BWJ61" i="6"/>
  <c r="BWK61" i="6"/>
  <c r="BWL61" i="6"/>
  <c r="BWM61" i="6"/>
  <c r="BWN61" i="6"/>
  <c r="BWO61" i="6"/>
  <c r="BWP61" i="6"/>
  <c r="BWQ61" i="6"/>
  <c r="BWR61" i="6"/>
  <c r="BWS61" i="6"/>
  <c r="BWT61" i="6"/>
  <c r="BWU61" i="6"/>
  <c r="BWV61" i="6"/>
  <c r="BWW61" i="6"/>
  <c r="BWX61" i="6"/>
  <c r="BWY61" i="6"/>
  <c r="BWZ61" i="6"/>
  <c r="BXA61" i="6"/>
  <c r="BXB61" i="6"/>
  <c r="BXC61" i="6"/>
  <c r="BXD61" i="6"/>
  <c r="BXE61" i="6"/>
  <c r="BXF61" i="6"/>
  <c r="BXG61" i="6"/>
  <c r="BXH61" i="6"/>
  <c r="BXI61" i="6"/>
  <c r="BXJ61" i="6"/>
  <c r="BXK61" i="6"/>
  <c r="BXL61" i="6"/>
  <c r="BXM61" i="6"/>
  <c r="BXN61" i="6"/>
  <c r="BXO61" i="6"/>
  <c r="BXP61" i="6"/>
  <c r="BXQ61" i="6"/>
  <c r="BXR61" i="6"/>
  <c r="BXS61" i="6"/>
  <c r="BXT61" i="6"/>
  <c r="BXU61" i="6"/>
  <c r="BXV61" i="6"/>
  <c r="BXW61" i="6"/>
  <c r="BXX61" i="6"/>
  <c r="BXY61" i="6"/>
  <c r="BXZ61" i="6"/>
  <c r="BYA61" i="6"/>
  <c r="BYB61" i="6"/>
  <c r="BYC61" i="6"/>
  <c r="BYD61" i="6"/>
  <c r="BYE61" i="6"/>
  <c r="BYF61" i="6"/>
  <c r="BYG61" i="6"/>
  <c r="BYH61" i="6"/>
  <c r="BYI61" i="6"/>
  <c r="BYJ61" i="6"/>
  <c r="BYK61" i="6"/>
  <c r="BYL61" i="6"/>
  <c r="BYM61" i="6"/>
  <c r="BYN61" i="6"/>
  <c r="BYO61" i="6"/>
  <c r="BYP61" i="6"/>
  <c r="BYQ61" i="6"/>
  <c r="BYR61" i="6"/>
  <c r="BYS61" i="6"/>
  <c r="BYT61" i="6"/>
  <c r="BYU61" i="6"/>
  <c r="BYV61" i="6"/>
  <c r="BYW61" i="6"/>
  <c r="BYX61" i="6"/>
  <c r="BYY61" i="6"/>
  <c r="BYZ61" i="6"/>
  <c r="BZA61" i="6"/>
  <c r="BZB61" i="6"/>
  <c r="BZC61" i="6"/>
  <c r="BZD61" i="6"/>
  <c r="BZE61" i="6"/>
  <c r="BZF61" i="6"/>
  <c r="BZG61" i="6"/>
  <c r="BZH61" i="6"/>
  <c r="BZI61" i="6"/>
  <c r="BZJ61" i="6"/>
  <c r="BZK61" i="6"/>
  <c r="BZL61" i="6"/>
  <c r="BZM61" i="6"/>
  <c r="BZN61" i="6"/>
  <c r="BZO61" i="6"/>
  <c r="BZP61" i="6"/>
  <c r="BZQ61" i="6"/>
  <c r="BZR61" i="6"/>
  <c r="BZS61" i="6"/>
  <c r="BZT61" i="6"/>
  <c r="BZU61" i="6"/>
  <c r="BZV61" i="6"/>
  <c r="BZW61" i="6"/>
  <c r="BZX61" i="6"/>
  <c r="BZY61" i="6"/>
  <c r="BZZ61" i="6"/>
  <c r="CAA61" i="6"/>
  <c r="CAB61" i="6"/>
  <c r="CAC61" i="6"/>
  <c r="CAD61" i="6"/>
  <c r="CAE61" i="6"/>
  <c r="CAF61" i="6"/>
  <c r="CAG61" i="6"/>
  <c r="CAH61" i="6"/>
  <c r="CAI61" i="6"/>
  <c r="CAJ61" i="6"/>
  <c r="CAK61" i="6"/>
  <c r="CAL61" i="6"/>
  <c r="CAM61" i="6"/>
  <c r="CAN61" i="6"/>
  <c r="CAO61" i="6"/>
  <c r="CAP61" i="6"/>
  <c r="CAQ61" i="6"/>
  <c r="CAR61" i="6"/>
  <c r="CAS61" i="6"/>
  <c r="CAT61" i="6"/>
  <c r="CAU61" i="6"/>
  <c r="CAV61" i="6"/>
  <c r="CAW61" i="6"/>
  <c r="CAX61" i="6"/>
  <c r="CAY61" i="6"/>
  <c r="CAZ61" i="6"/>
  <c r="CBA61" i="6"/>
  <c r="CBB61" i="6"/>
  <c r="CBC61" i="6"/>
  <c r="CBD61" i="6"/>
  <c r="CBE61" i="6"/>
  <c r="CBF61" i="6"/>
  <c r="CBG61" i="6"/>
  <c r="CBH61" i="6"/>
  <c r="CBI61" i="6"/>
  <c r="CBJ61" i="6"/>
  <c r="CBK61" i="6"/>
  <c r="CBL61" i="6"/>
  <c r="CBM61" i="6"/>
  <c r="CBN61" i="6"/>
  <c r="CBO61" i="6"/>
  <c r="CBP61" i="6"/>
  <c r="CBQ61" i="6"/>
  <c r="CBR61" i="6"/>
  <c r="CBS61" i="6"/>
  <c r="CBT61" i="6"/>
  <c r="CBU61" i="6"/>
  <c r="CBV61" i="6"/>
  <c r="CBW61" i="6"/>
  <c r="CBX61" i="6"/>
  <c r="CBY61" i="6"/>
  <c r="CBZ61" i="6"/>
  <c r="CCA61" i="6"/>
  <c r="CCB61" i="6"/>
  <c r="CCC61" i="6"/>
  <c r="CCD61" i="6"/>
  <c r="CCE61" i="6"/>
  <c r="CCF61" i="6"/>
  <c r="CCG61" i="6"/>
  <c r="CCH61" i="6"/>
  <c r="CCI61" i="6"/>
  <c r="CCJ61" i="6"/>
  <c r="CCK61" i="6"/>
  <c r="CCL61" i="6"/>
  <c r="CCM61" i="6"/>
  <c r="CCN61" i="6"/>
  <c r="CCO61" i="6"/>
  <c r="CCP61" i="6"/>
  <c r="CCQ61" i="6"/>
  <c r="CCR61" i="6"/>
  <c r="CCS61" i="6"/>
  <c r="CCT61" i="6"/>
  <c r="CCU61" i="6"/>
  <c r="CCV61" i="6"/>
  <c r="CCW61" i="6"/>
  <c r="CCX61" i="6"/>
  <c r="CCY61" i="6"/>
  <c r="CCZ61" i="6"/>
  <c r="CDA61" i="6"/>
  <c r="CDB61" i="6"/>
  <c r="CDC61" i="6"/>
  <c r="CDD61" i="6"/>
  <c r="CDE61" i="6"/>
  <c r="CDF61" i="6"/>
  <c r="CDG61" i="6"/>
  <c r="CDH61" i="6"/>
  <c r="CDI61" i="6"/>
  <c r="CDJ61" i="6"/>
  <c r="CDK61" i="6"/>
  <c r="CDL61" i="6"/>
  <c r="CDM61" i="6"/>
  <c r="CDN61" i="6"/>
  <c r="CDO61" i="6"/>
  <c r="CDP61" i="6"/>
  <c r="CDQ61" i="6"/>
  <c r="CDR61" i="6"/>
  <c r="CDS61" i="6"/>
  <c r="CDT61" i="6"/>
  <c r="CDU61" i="6"/>
  <c r="CDV61" i="6"/>
  <c r="CDW61" i="6"/>
  <c r="CDX61" i="6"/>
  <c r="CDY61" i="6"/>
  <c r="CDZ61" i="6"/>
  <c r="CEA61" i="6"/>
  <c r="CEB61" i="6"/>
  <c r="CEC61" i="6"/>
  <c r="CED61" i="6"/>
  <c r="CEE61" i="6"/>
  <c r="CEF61" i="6"/>
  <c r="CEG61" i="6"/>
  <c r="CEH61" i="6"/>
  <c r="CEI61" i="6"/>
  <c r="CEJ61" i="6"/>
  <c r="CEK61" i="6"/>
  <c r="CEL61" i="6"/>
  <c r="CEM61" i="6"/>
  <c r="CEN61" i="6"/>
  <c r="CEO61" i="6"/>
  <c r="CEP61" i="6"/>
  <c r="CEQ61" i="6"/>
  <c r="CER61" i="6"/>
  <c r="CES61" i="6"/>
  <c r="CET61" i="6"/>
  <c r="CEU61" i="6"/>
  <c r="CEV61" i="6"/>
  <c r="CEW61" i="6"/>
  <c r="CEX61" i="6"/>
  <c r="CEY61" i="6"/>
  <c r="CEZ61" i="6"/>
  <c r="CFA61" i="6"/>
  <c r="CFB61" i="6"/>
  <c r="CFC61" i="6"/>
  <c r="CFD61" i="6"/>
  <c r="CFE61" i="6"/>
  <c r="CFF61" i="6"/>
  <c r="CFG61" i="6"/>
  <c r="CFH61" i="6"/>
  <c r="CFI61" i="6"/>
  <c r="CFJ61" i="6"/>
  <c r="CFK61" i="6"/>
  <c r="CFL61" i="6"/>
  <c r="CFM61" i="6"/>
  <c r="CFN61" i="6"/>
  <c r="CFO61" i="6"/>
  <c r="CFP61" i="6"/>
  <c r="CFQ61" i="6"/>
  <c r="CFR61" i="6"/>
  <c r="CFS61" i="6"/>
  <c r="CFT61" i="6"/>
  <c r="CFU61" i="6"/>
  <c r="CFV61" i="6"/>
  <c r="CFW61" i="6"/>
  <c r="CFX61" i="6"/>
  <c r="CFY61" i="6"/>
  <c r="CFZ61" i="6"/>
  <c r="CGA61" i="6"/>
  <c r="CGB61" i="6"/>
  <c r="CGC61" i="6"/>
  <c r="CGD61" i="6"/>
  <c r="CGE61" i="6"/>
  <c r="CGF61" i="6"/>
  <c r="CGG61" i="6"/>
  <c r="CGH61" i="6"/>
  <c r="CGI61" i="6"/>
  <c r="CGJ61" i="6"/>
  <c r="CGK61" i="6"/>
  <c r="CGL61" i="6"/>
  <c r="CGM61" i="6"/>
  <c r="CGN61" i="6"/>
  <c r="CGO61" i="6"/>
  <c r="CGP61" i="6"/>
  <c r="CGQ61" i="6"/>
  <c r="CGR61" i="6"/>
  <c r="CGS61" i="6"/>
  <c r="CGT61" i="6"/>
  <c r="CGU61" i="6"/>
  <c r="CGV61" i="6"/>
  <c r="CGW61" i="6"/>
  <c r="CGX61" i="6"/>
  <c r="CGY61" i="6"/>
  <c r="CGZ61" i="6"/>
  <c r="CHA61" i="6"/>
  <c r="CHB61" i="6"/>
  <c r="CHC61" i="6"/>
  <c r="CHD61" i="6"/>
  <c r="CHE61" i="6"/>
  <c r="CHF61" i="6"/>
  <c r="CHG61" i="6"/>
  <c r="CHH61" i="6"/>
  <c r="CHI61" i="6"/>
  <c r="CHJ61" i="6"/>
  <c r="CHK61" i="6"/>
  <c r="CHL61" i="6"/>
  <c r="CHM61" i="6"/>
  <c r="CHN61" i="6"/>
  <c r="CHO61" i="6"/>
  <c r="CHP61" i="6"/>
  <c r="CHQ61" i="6"/>
  <c r="CHR61" i="6"/>
  <c r="CHS61" i="6"/>
  <c r="CHT61" i="6"/>
  <c r="CHU61" i="6"/>
  <c r="CHV61" i="6"/>
  <c r="CHW61" i="6"/>
  <c r="CHX61" i="6"/>
  <c r="CHY61" i="6"/>
  <c r="CHZ61" i="6"/>
  <c r="CIA61" i="6"/>
  <c r="CIB61" i="6"/>
  <c r="CIC61" i="6"/>
  <c r="CID61" i="6"/>
  <c r="CIE61" i="6"/>
  <c r="CIF61" i="6"/>
  <c r="CIG61" i="6"/>
  <c r="CIH61" i="6"/>
  <c r="CII61" i="6"/>
  <c r="CIJ61" i="6"/>
  <c r="CIK61" i="6"/>
  <c r="CIL61" i="6"/>
  <c r="CIM61" i="6"/>
  <c r="CIN61" i="6"/>
  <c r="CIO61" i="6"/>
  <c r="CIP61" i="6"/>
  <c r="CIQ61" i="6"/>
  <c r="CIR61" i="6"/>
  <c r="CIS61" i="6"/>
  <c r="CIT61" i="6"/>
  <c r="CIU61" i="6"/>
  <c r="CIV61" i="6"/>
  <c r="CIW61" i="6"/>
  <c r="CIX61" i="6"/>
  <c r="CIY61" i="6"/>
  <c r="CIZ61" i="6"/>
  <c r="CJA61" i="6"/>
  <c r="CJB61" i="6"/>
  <c r="CJC61" i="6"/>
  <c r="CJD61" i="6"/>
  <c r="CJE61" i="6"/>
  <c r="CJF61" i="6"/>
  <c r="CJG61" i="6"/>
  <c r="CJH61" i="6"/>
  <c r="CJI61" i="6"/>
  <c r="CJJ61" i="6"/>
  <c r="CJK61" i="6"/>
  <c r="CJL61" i="6"/>
  <c r="CJM61" i="6"/>
  <c r="CJN61" i="6"/>
  <c r="CJO61" i="6"/>
  <c r="CJP61" i="6"/>
  <c r="CJQ61" i="6"/>
  <c r="CJR61" i="6"/>
  <c r="CJS61" i="6"/>
  <c r="CJT61" i="6"/>
  <c r="CJU61" i="6"/>
  <c r="CJV61" i="6"/>
  <c r="CJW61" i="6"/>
  <c r="CJX61" i="6"/>
  <c r="CJY61" i="6"/>
  <c r="CJZ61" i="6"/>
  <c r="CKA61" i="6"/>
  <c r="CKB61" i="6"/>
  <c r="CKC61" i="6"/>
  <c r="CKD61" i="6"/>
  <c r="CKE61" i="6"/>
  <c r="CKF61" i="6"/>
  <c r="CKG61" i="6"/>
  <c r="CKH61" i="6"/>
  <c r="CKI61" i="6"/>
  <c r="CKJ61" i="6"/>
  <c r="CKK61" i="6"/>
  <c r="CKL61" i="6"/>
  <c r="CKM61" i="6"/>
  <c r="CKN61" i="6"/>
  <c r="CKO61" i="6"/>
  <c r="CKP61" i="6"/>
  <c r="CKQ61" i="6"/>
  <c r="CKR61" i="6"/>
  <c r="CKS61" i="6"/>
  <c r="CKT61" i="6"/>
  <c r="CKU61" i="6"/>
  <c r="CKV61" i="6"/>
  <c r="CKW61" i="6"/>
  <c r="CKX61" i="6"/>
  <c r="CKY61" i="6"/>
  <c r="CKZ61" i="6"/>
  <c r="CLA61" i="6"/>
  <c r="CLB61" i="6"/>
  <c r="CLC61" i="6"/>
  <c r="CLD61" i="6"/>
  <c r="CLE61" i="6"/>
  <c r="CLF61" i="6"/>
  <c r="CLG61" i="6"/>
  <c r="CLH61" i="6"/>
  <c r="CLI61" i="6"/>
  <c r="CLJ61" i="6"/>
  <c r="CLK61" i="6"/>
  <c r="CLL61" i="6"/>
  <c r="CLM61" i="6"/>
  <c r="CLN61" i="6"/>
  <c r="CLO61" i="6"/>
  <c r="CLP61" i="6"/>
  <c r="CLQ61" i="6"/>
  <c r="CLR61" i="6"/>
  <c r="CLS61" i="6"/>
  <c r="CLT61" i="6"/>
  <c r="CLU61" i="6"/>
  <c r="CLV61" i="6"/>
  <c r="CLW61" i="6"/>
  <c r="CLX61" i="6"/>
  <c r="CLY61" i="6"/>
  <c r="CLZ61" i="6"/>
  <c r="CMA61" i="6"/>
  <c r="CMB61" i="6"/>
  <c r="CMC61" i="6"/>
  <c r="CMD61" i="6"/>
  <c r="CME61" i="6"/>
  <c r="CMF61" i="6"/>
  <c r="CMG61" i="6"/>
  <c r="CMH61" i="6"/>
  <c r="CMI61" i="6"/>
  <c r="CMJ61" i="6"/>
  <c r="CMK61" i="6"/>
  <c r="CML61" i="6"/>
  <c r="CMM61" i="6"/>
  <c r="CMN61" i="6"/>
  <c r="CMO61" i="6"/>
  <c r="CMP61" i="6"/>
  <c r="CMQ61" i="6"/>
  <c r="CMR61" i="6"/>
  <c r="CMS61" i="6"/>
  <c r="CMT61" i="6"/>
  <c r="CMU61" i="6"/>
  <c r="CMV61" i="6"/>
  <c r="CMW61" i="6"/>
  <c r="CMX61" i="6"/>
  <c r="CMY61" i="6"/>
  <c r="CMZ61" i="6"/>
  <c r="CNA61" i="6"/>
  <c r="CNB61" i="6"/>
  <c r="CNC61" i="6"/>
  <c r="CND61" i="6"/>
  <c r="CNE61" i="6"/>
  <c r="CNF61" i="6"/>
  <c r="CNG61" i="6"/>
  <c r="CNH61" i="6"/>
  <c r="CNI61" i="6"/>
  <c r="CNJ61" i="6"/>
  <c r="CNK61" i="6"/>
  <c r="CNL61" i="6"/>
  <c r="CNM61" i="6"/>
  <c r="CNN61" i="6"/>
  <c r="CNO61" i="6"/>
  <c r="CNP61" i="6"/>
  <c r="CNQ61" i="6"/>
  <c r="CNR61" i="6"/>
  <c r="CNS61" i="6"/>
  <c r="CNT61" i="6"/>
  <c r="CNU61" i="6"/>
  <c r="CNV61" i="6"/>
  <c r="CNW61" i="6"/>
  <c r="CNX61" i="6"/>
  <c r="CNY61" i="6"/>
  <c r="CNZ61" i="6"/>
  <c r="COA61" i="6"/>
  <c r="COB61" i="6"/>
  <c r="COC61" i="6"/>
  <c r="COD61" i="6"/>
  <c r="COE61" i="6"/>
  <c r="COF61" i="6"/>
  <c r="COG61" i="6"/>
  <c r="COH61" i="6"/>
  <c r="COI61" i="6"/>
  <c r="COJ61" i="6"/>
  <c r="COK61" i="6"/>
  <c r="COL61" i="6"/>
  <c r="COM61" i="6"/>
  <c r="CON61" i="6"/>
  <c r="COO61" i="6"/>
  <c r="COP61" i="6"/>
  <c r="COQ61" i="6"/>
  <c r="COR61" i="6"/>
  <c r="COS61" i="6"/>
  <c r="COT61" i="6"/>
  <c r="COU61" i="6"/>
  <c r="COV61" i="6"/>
  <c r="COW61" i="6"/>
  <c r="COX61" i="6"/>
  <c r="COY61" i="6"/>
  <c r="COZ61" i="6"/>
  <c r="CPA61" i="6"/>
  <c r="CPB61" i="6"/>
  <c r="CPC61" i="6"/>
  <c r="CPD61" i="6"/>
  <c r="CPE61" i="6"/>
  <c r="CPF61" i="6"/>
  <c r="CPG61" i="6"/>
  <c r="CPH61" i="6"/>
  <c r="CPI61" i="6"/>
  <c r="CPJ61" i="6"/>
  <c r="CPK61" i="6"/>
  <c r="CPL61" i="6"/>
  <c r="CPM61" i="6"/>
  <c r="CPN61" i="6"/>
  <c r="CPO61" i="6"/>
  <c r="CPP61" i="6"/>
  <c r="CPQ61" i="6"/>
  <c r="CPR61" i="6"/>
  <c r="CPS61" i="6"/>
  <c r="CPT61" i="6"/>
  <c r="CPU61" i="6"/>
  <c r="CPV61" i="6"/>
  <c r="CPW61" i="6"/>
  <c r="CPX61" i="6"/>
  <c r="CPY61" i="6"/>
  <c r="CPZ61" i="6"/>
  <c r="CQA61" i="6"/>
  <c r="CQB61" i="6"/>
  <c r="CQC61" i="6"/>
  <c r="CQD61" i="6"/>
  <c r="CQE61" i="6"/>
  <c r="CQF61" i="6"/>
  <c r="CQG61" i="6"/>
  <c r="CQH61" i="6"/>
  <c r="CQI61" i="6"/>
  <c r="CQJ61" i="6"/>
  <c r="CQK61" i="6"/>
  <c r="CQL61" i="6"/>
  <c r="CQM61" i="6"/>
  <c r="CQN61" i="6"/>
  <c r="CQO61" i="6"/>
  <c r="CQP61" i="6"/>
  <c r="CQQ61" i="6"/>
  <c r="CQR61" i="6"/>
  <c r="CQS61" i="6"/>
  <c r="CQT61" i="6"/>
  <c r="CQU61" i="6"/>
  <c r="CQV61" i="6"/>
  <c r="CQW61" i="6"/>
  <c r="CQX61" i="6"/>
  <c r="CQY61" i="6"/>
  <c r="CQZ61" i="6"/>
  <c r="CRA61" i="6"/>
  <c r="CRB61" i="6"/>
  <c r="CRC61" i="6"/>
  <c r="CRD61" i="6"/>
  <c r="CRE61" i="6"/>
  <c r="CRF61" i="6"/>
  <c r="CRG61" i="6"/>
  <c r="CRH61" i="6"/>
  <c r="CRI61" i="6"/>
  <c r="CRJ61" i="6"/>
  <c r="CRK61" i="6"/>
  <c r="CRL61" i="6"/>
  <c r="CRM61" i="6"/>
  <c r="CRN61" i="6"/>
  <c r="CRO61" i="6"/>
  <c r="CRP61" i="6"/>
  <c r="CRQ61" i="6"/>
  <c r="CRR61" i="6"/>
  <c r="CRS61" i="6"/>
  <c r="CRT61" i="6"/>
  <c r="CRU61" i="6"/>
  <c r="CRV61" i="6"/>
  <c r="CRW61" i="6"/>
  <c r="CRX61" i="6"/>
  <c r="CRY61" i="6"/>
  <c r="CRZ61" i="6"/>
  <c r="CSA61" i="6"/>
  <c r="CSB61" i="6"/>
  <c r="CSC61" i="6"/>
  <c r="CSD61" i="6"/>
  <c r="CSE61" i="6"/>
  <c r="CSF61" i="6"/>
  <c r="CSG61" i="6"/>
  <c r="CSH61" i="6"/>
  <c r="CSI61" i="6"/>
  <c r="CSJ61" i="6"/>
  <c r="CSK61" i="6"/>
  <c r="CSL61" i="6"/>
  <c r="CSM61" i="6"/>
  <c r="CSN61" i="6"/>
  <c r="CSO61" i="6"/>
  <c r="CSP61" i="6"/>
  <c r="CSQ61" i="6"/>
  <c r="CSR61" i="6"/>
  <c r="CSS61" i="6"/>
  <c r="CST61" i="6"/>
  <c r="CSU61" i="6"/>
  <c r="CSV61" i="6"/>
  <c r="CSW61" i="6"/>
  <c r="CSX61" i="6"/>
  <c r="CSY61" i="6"/>
  <c r="CSZ61" i="6"/>
  <c r="CTA61" i="6"/>
  <c r="CTB61" i="6"/>
  <c r="CTC61" i="6"/>
  <c r="CTD61" i="6"/>
  <c r="CTE61" i="6"/>
  <c r="CTF61" i="6"/>
  <c r="CTG61" i="6"/>
  <c r="CTH61" i="6"/>
  <c r="CTI61" i="6"/>
  <c r="CTJ61" i="6"/>
  <c r="CTK61" i="6"/>
  <c r="CTL61" i="6"/>
  <c r="CTM61" i="6"/>
  <c r="CTN61" i="6"/>
  <c r="CTO61" i="6"/>
  <c r="CTP61" i="6"/>
  <c r="CTQ61" i="6"/>
  <c r="CTR61" i="6"/>
  <c r="CTS61" i="6"/>
  <c r="CTT61" i="6"/>
  <c r="CTU61" i="6"/>
  <c r="CTV61" i="6"/>
  <c r="CTW61" i="6"/>
  <c r="CTX61" i="6"/>
  <c r="CTY61" i="6"/>
  <c r="CTZ61" i="6"/>
  <c r="CUA61" i="6"/>
  <c r="CUB61" i="6"/>
  <c r="CUC61" i="6"/>
  <c r="CUD61" i="6"/>
  <c r="CUE61" i="6"/>
  <c r="CUF61" i="6"/>
  <c r="CUG61" i="6"/>
  <c r="CUH61" i="6"/>
  <c r="CUI61" i="6"/>
  <c r="CUJ61" i="6"/>
  <c r="CUK61" i="6"/>
  <c r="CUL61" i="6"/>
  <c r="CUM61" i="6"/>
  <c r="CUN61" i="6"/>
  <c r="CUO61" i="6"/>
  <c r="CUP61" i="6"/>
  <c r="CUQ61" i="6"/>
  <c r="CUR61" i="6"/>
  <c r="CUS61" i="6"/>
  <c r="CUT61" i="6"/>
  <c r="CUU61" i="6"/>
  <c r="CUV61" i="6"/>
  <c r="CUW61" i="6"/>
  <c r="CUX61" i="6"/>
  <c r="CUY61" i="6"/>
  <c r="CUZ61" i="6"/>
  <c r="CVA61" i="6"/>
  <c r="CVB61" i="6"/>
  <c r="CVC61" i="6"/>
  <c r="CVD61" i="6"/>
  <c r="CVE61" i="6"/>
  <c r="CVF61" i="6"/>
  <c r="CVG61" i="6"/>
  <c r="CVH61" i="6"/>
  <c r="CVI61" i="6"/>
  <c r="CVJ61" i="6"/>
  <c r="CVK61" i="6"/>
  <c r="CVL61" i="6"/>
  <c r="CVM61" i="6"/>
  <c r="CVN61" i="6"/>
  <c r="CVO61" i="6"/>
  <c r="CVP61" i="6"/>
  <c r="CVQ61" i="6"/>
  <c r="CVR61" i="6"/>
  <c r="CVS61" i="6"/>
  <c r="CVT61" i="6"/>
  <c r="CVU61" i="6"/>
  <c r="CVV61" i="6"/>
  <c r="CVW61" i="6"/>
  <c r="CVX61" i="6"/>
  <c r="CVY61" i="6"/>
  <c r="CVZ61" i="6"/>
  <c r="CWA61" i="6"/>
  <c r="CWB61" i="6"/>
  <c r="CWC61" i="6"/>
  <c r="CWD61" i="6"/>
  <c r="CWE61" i="6"/>
  <c r="CWF61" i="6"/>
  <c r="CWG61" i="6"/>
  <c r="CWH61" i="6"/>
  <c r="CWI61" i="6"/>
  <c r="CWJ61" i="6"/>
  <c r="CWK61" i="6"/>
  <c r="CWL61" i="6"/>
  <c r="CWM61" i="6"/>
  <c r="CWN61" i="6"/>
  <c r="CWO61" i="6"/>
  <c r="CWP61" i="6"/>
  <c r="CWQ61" i="6"/>
  <c r="CWR61" i="6"/>
  <c r="CWS61" i="6"/>
  <c r="CWT61" i="6"/>
  <c r="CWU61" i="6"/>
  <c r="CWV61" i="6"/>
  <c r="CWW61" i="6"/>
  <c r="CWX61" i="6"/>
  <c r="CWY61" i="6"/>
  <c r="CWZ61" i="6"/>
  <c r="CXA61" i="6"/>
  <c r="CXB61" i="6"/>
  <c r="CXC61" i="6"/>
  <c r="CXD61" i="6"/>
  <c r="CXE61" i="6"/>
  <c r="CXF61" i="6"/>
  <c r="CXG61" i="6"/>
  <c r="CXH61" i="6"/>
  <c r="CXI61" i="6"/>
  <c r="CXJ61" i="6"/>
  <c r="CXK61" i="6"/>
  <c r="CXL61" i="6"/>
  <c r="CXM61" i="6"/>
  <c r="CXN61" i="6"/>
  <c r="CXO61" i="6"/>
  <c r="CXP61" i="6"/>
  <c r="CXQ61" i="6"/>
  <c r="CXR61" i="6"/>
  <c r="CXS61" i="6"/>
  <c r="CXT61" i="6"/>
  <c r="CXU61" i="6"/>
  <c r="CXV61" i="6"/>
  <c r="CXW61" i="6"/>
  <c r="CXX61" i="6"/>
  <c r="CXY61" i="6"/>
  <c r="CXZ61" i="6"/>
  <c r="CYA61" i="6"/>
  <c r="CYB61" i="6"/>
  <c r="CYC61" i="6"/>
  <c r="CYD61" i="6"/>
  <c r="CYE61" i="6"/>
  <c r="CYF61" i="6"/>
  <c r="CYG61" i="6"/>
  <c r="CYH61" i="6"/>
  <c r="CYI61" i="6"/>
  <c r="CYJ61" i="6"/>
  <c r="CYK61" i="6"/>
  <c r="CYL61" i="6"/>
  <c r="CYM61" i="6"/>
  <c r="CYN61" i="6"/>
  <c r="CYO61" i="6"/>
  <c r="CYP61" i="6"/>
  <c r="CYQ61" i="6"/>
  <c r="CYR61" i="6"/>
  <c r="CYS61" i="6"/>
  <c r="CYT61" i="6"/>
  <c r="CYU61" i="6"/>
  <c r="CYV61" i="6"/>
  <c r="CYW61" i="6"/>
  <c r="CYX61" i="6"/>
  <c r="CYY61" i="6"/>
  <c r="CYZ61" i="6"/>
  <c r="CZA61" i="6"/>
  <c r="CZB61" i="6"/>
  <c r="CZC61" i="6"/>
  <c r="CZD61" i="6"/>
  <c r="CZE61" i="6"/>
  <c r="CZF61" i="6"/>
  <c r="CZG61" i="6"/>
  <c r="CZH61" i="6"/>
  <c r="CZI61" i="6"/>
  <c r="CZJ61" i="6"/>
  <c r="CZK61" i="6"/>
  <c r="CZL61" i="6"/>
  <c r="CZM61" i="6"/>
  <c r="CZN61" i="6"/>
  <c r="CZO61" i="6"/>
  <c r="CZP61" i="6"/>
  <c r="CZQ61" i="6"/>
  <c r="CZR61" i="6"/>
  <c r="CZS61" i="6"/>
  <c r="CZT61" i="6"/>
  <c r="CZU61" i="6"/>
  <c r="CZV61" i="6"/>
  <c r="CZW61" i="6"/>
  <c r="CZX61" i="6"/>
  <c r="CZY61" i="6"/>
  <c r="CZZ61" i="6"/>
  <c r="DAA61" i="6"/>
  <c r="DAB61" i="6"/>
  <c r="DAC61" i="6"/>
  <c r="DAD61" i="6"/>
  <c r="DAE61" i="6"/>
  <c r="DAF61" i="6"/>
  <c r="DAG61" i="6"/>
  <c r="DAH61" i="6"/>
  <c r="DAI61" i="6"/>
  <c r="DAJ61" i="6"/>
  <c r="DAK61" i="6"/>
  <c r="DAL61" i="6"/>
  <c r="DAM61" i="6"/>
  <c r="DAN61" i="6"/>
  <c r="DAO61" i="6"/>
  <c r="DAP61" i="6"/>
  <c r="DAQ61" i="6"/>
  <c r="DAR61" i="6"/>
  <c r="DAS61" i="6"/>
  <c r="DAT61" i="6"/>
  <c r="DAU61" i="6"/>
  <c r="DAV61" i="6"/>
  <c r="DAW61" i="6"/>
  <c r="DAX61" i="6"/>
  <c r="DAY61" i="6"/>
  <c r="DAZ61" i="6"/>
  <c r="DBA61" i="6"/>
  <c r="DBB61" i="6"/>
  <c r="DBC61" i="6"/>
  <c r="DBD61" i="6"/>
  <c r="DBE61" i="6"/>
  <c r="DBF61" i="6"/>
  <c r="DBG61" i="6"/>
  <c r="DBH61" i="6"/>
  <c r="DBI61" i="6"/>
  <c r="DBJ61" i="6"/>
  <c r="DBK61" i="6"/>
  <c r="DBL61" i="6"/>
  <c r="DBM61" i="6"/>
  <c r="DBN61" i="6"/>
  <c r="DBO61" i="6"/>
  <c r="DBP61" i="6"/>
  <c r="DBQ61" i="6"/>
  <c r="DBR61" i="6"/>
  <c r="DBS61" i="6"/>
  <c r="DBT61" i="6"/>
  <c r="DBU61" i="6"/>
  <c r="DBV61" i="6"/>
  <c r="DBW61" i="6"/>
  <c r="DBX61" i="6"/>
  <c r="DBY61" i="6"/>
  <c r="DBZ61" i="6"/>
  <c r="DCA61" i="6"/>
  <c r="DCB61" i="6"/>
  <c r="DCC61" i="6"/>
  <c r="DCD61" i="6"/>
  <c r="DCE61" i="6"/>
  <c r="DCF61" i="6"/>
  <c r="DCG61" i="6"/>
  <c r="DCH61" i="6"/>
  <c r="DCI61" i="6"/>
  <c r="DCJ61" i="6"/>
  <c r="DCK61" i="6"/>
  <c r="DCL61" i="6"/>
  <c r="DCM61" i="6"/>
  <c r="DCN61" i="6"/>
  <c r="DCO61" i="6"/>
  <c r="DCP61" i="6"/>
  <c r="DCQ61" i="6"/>
  <c r="DCR61" i="6"/>
  <c r="DCS61" i="6"/>
  <c r="DCT61" i="6"/>
  <c r="DCU61" i="6"/>
  <c r="DCV61" i="6"/>
  <c r="DCW61" i="6"/>
  <c r="DCX61" i="6"/>
  <c r="DCY61" i="6"/>
  <c r="DCZ61" i="6"/>
  <c r="DDA61" i="6"/>
  <c r="DDB61" i="6"/>
  <c r="DDC61" i="6"/>
  <c r="DDD61" i="6"/>
  <c r="DDE61" i="6"/>
  <c r="DDF61" i="6"/>
  <c r="DDG61" i="6"/>
  <c r="DDH61" i="6"/>
  <c r="DDI61" i="6"/>
  <c r="DDJ61" i="6"/>
  <c r="DDK61" i="6"/>
  <c r="DDL61" i="6"/>
  <c r="DDM61" i="6"/>
  <c r="DDN61" i="6"/>
  <c r="DDO61" i="6"/>
  <c r="DDP61" i="6"/>
  <c r="DDQ61" i="6"/>
  <c r="DDR61" i="6"/>
  <c r="DDS61" i="6"/>
  <c r="DDT61" i="6"/>
  <c r="DDU61" i="6"/>
  <c r="DDV61" i="6"/>
  <c r="DDW61" i="6"/>
  <c r="DDX61" i="6"/>
  <c r="DDY61" i="6"/>
  <c r="DDZ61" i="6"/>
  <c r="DEA61" i="6"/>
  <c r="DEB61" i="6"/>
  <c r="DEC61" i="6"/>
  <c r="DED61" i="6"/>
  <c r="DEE61" i="6"/>
  <c r="DEF61" i="6"/>
  <c r="DEG61" i="6"/>
  <c r="DEH61" i="6"/>
  <c r="DEI61" i="6"/>
  <c r="DEJ61" i="6"/>
  <c r="DEK61" i="6"/>
  <c r="DEL61" i="6"/>
  <c r="DEM61" i="6"/>
  <c r="DEN61" i="6"/>
  <c r="DEO61" i="6"/>
  <c r="DEP61" i="6"/>
  <c r="DEQ61" i="6"/>
  <c r="DER61" i="6"/>
  <c r="DES61" i="6"/>
  <c r="DET61" i="6"/>
  <c r="DEU61" i="6"/>
  <c r="DEV61" i="6"/>
  <c r="DEW61" i="6"/>
  <c r="DEX61" i="6"/>
  <c r="DEY61" i="6"/>
  <c r="DEZ61" i="6"/>
  <c r="DFA61" i="6"/>
  <c r="DFB61" i="6"/>
  <c r="DFC61" i="6"/>
  <c r="DFD61" i="6"/>
  <c r="DFE61" i="6"/>
  <c r="DFF61" i="6"/>
  <c r="DFG61" i="6"/>
  <c r="DFH61" i="6"/>
  <c r="DFI61" i="6"/>
  <c r="DFJ61" i="6"/>
  <c r="DFK61" i="6"/>
  <c r="DFL61" i="6"/>
  <c r="DFM61" i="6"/>
  <c r="DFN61" i="6"/>
  <c r="DFO61" i="6"/>
  <c r="DFP61" i="6"/>
  <c r="DFQ61" i="6"/>
  <c r="DFR61" i="6"/>
  <c r="DFS61" i="6"/>
  <c r="DFT61" i="6"/>
  <c r="DFU61" i="6"/>
  <c r="DFV61" i="6"/>
  <c r="DFW61" i="6"/>
  <c r="DFX61" i="6"/>
  <c r="DFY61" i="6"/>
  <c r="DFZ61" i="6"/>
  <c r="DGA61" i="6"/>
  <c r="DGB61" i="6"/>
  <c r="DGC61" i="6"/>
  <c r="DGD61" i="6"/>
  <c r="DGE61" i="6"/>
  <c r="DGF61" i="6"/>
  <c r="DGG61" i="6"/>
  <c r="DGH61" i="6"/>
  <c r="DGI61" i="6"/>
  <c r="DGJ61" i="6"/>
  <c r="DGK61" i="6"/>
  <c r="DGL61" i="6"/>
  <c r="DGM61" i="6"/>
  <c r="DGN61" i="6"/>
  <c r="DGO61" i="6"/>
  <c r="DGP61" i="6"/>
  <c r="DGQ61" i="6"/>
  <c r="DGR61" i="6"/>
  <c r="DGS61" i="6"/>
  <c r="DGT61" i="6"/>
  <c r="DGU61" i="6"/>
  <c r="DGV61" i="6"/>
  <c r="DGW61" i="6"/>
  <c r="DGX61" i="6"/>
  <c r="DGY61" i="6"/>
  <c r="DGZ61" i="6"/>
  <c r="DHA61" i="6"/>
  <c r="DHB61" i="6"/>
  <c r="DHC61" i="6"/>
  <c r="DHD61" i="6"/>
  <c r="DHE61" i="6"/>
  <c r="DHF61" i="6"/>
  <c r="DHG61" i="6"/>
  <c r="DHH61" i="6"/>
  <c r="DHI61" i="6"/>
  <c r="DHJ61" i="6"/>
  <c r="DHK61" i="6"/>
  <c r="DHL61" i="6"/>
  <c r="DHM61" i="6"/>
  <c r="DHN61" i="6"/>
  <c r="DHO61" i="6"/>
  <c r="DHP61" i="6"/>
  <c r="DHQ61" i="6"/>
  <c r="DHR61" i="6"/>
  <c r="DHS61" i="6"/>
  <c r="DHT61" i="6"/>
  <c r="DHU61" i="6"/>
  <c r="DHV61" i="6"/>
  <c r="DHW61" i="6"/>
  <c r="DHX61" i="6"/>
  <c r="DHY61" i="6"/>
  <c r="DHZ61" i="6"/>
  <c r="DIA61" i="6"/>
  <c r="DIB61" i="6"/>
  <c r="DIC61" i="6"/>
  <c r="DID61" i="6"/>
  <c r="DIE61" i="6"/>
  <c r="DIF61" i="6"/>
  <c r="DIG61" i="6"/>
  <c r="DIH61" i="6"/>
  <c r="DII61" i="6"/>
  <c r="DIJ61" i="6"/>
  <c r="DIK61" i="6"/>
  <c r="DIL61" i="6"/>
  <c r="DIM61" i="6"/>
  <c r="DIN61" i="6"/>
  <c r="DIO61" i="6"/>
  <c r="DIP61" i="6"/>
  <c r="DIQ61" i="6"/>
  <c r="DIR61" i="6"/>
  <c r="DIS61" i="6"/>
  <c r="DIT61" i="6"/>
  <c r="DIU61" i="6"/>
  <c r="DIV61" i="6"/>
  <c r="DIW61" i="6"/>
  <c r="DIX61" i="6"/>
  <c r="DIY61" i="6"/>
  <c r="DIZ61" i="6"/>
  <c r="DJA61" i="6"/>
  <c r="DJB61" i="6"/>
  <c r="DJC61" i="6"/>
  <c r="DJD61" i="6"/>
  <c r="DJE61" i="6"/>
  <c r="DJF61" i="6"/>
  <c r="DJG61" i="6"/>
  <c r="DJH61" i="6"/>
  <c r="DJI61" i="6"/>
  <c r="DJJ61" i="6"/>
  <c r="DJK61" i="6"/>
  <c r="DJL61" i="6"/>
  <c r="DJM61" i="6"/>
  <c r="DJN61" i="6"/>
  <c r="DJO61" i="6"/>
  <c r="DJP61" i="6"/>
  <c r="DJQ61" i="6"/>
  <c r="DJR61" i="6"/>
  <c r="DJS61" i="6"/>
  <c r="DJT61" i="6"/>
  <c r="DJU61" i="6"/>
  <c r="DJV61" i="6"/>
  <c r="DJW61" i="6"/>
  <c r="DJX61" i="6"/>
  <c r="DJY61" i="6"/>
  <c r="DJZ61" i="6"/>
  <c r="DKA61" i="6"/>
  <c r="DKB61" i="6"/>
  <c r="DKC61" i="6"/>
  <c r="DKD61" i="6"/>
  <c r="DKE61" i="6"/>
  <c r="DKF61" i="6"/>
  <c r="DKG61" i="6"/>
  <c r="DKH61" i="6"/>
  <c r="DKI61" i="6"/>
  <c r="DKJ61" i="6"/>
  <c r="DKK61" i="6"/>
  <c r="DKL61" i="6"/>
  <c r="DKM61" i="6"/>
  <c r="DKN61" i="6"/>
  <c r="DKO61" i="6"/>
  <c r="DKP61" i="6"/>
  <c r="DKQ61" i="6"/>
  <c r="DKR61" i="6"/>
  <c r="DKS61" i="6"/>
  <c r="DKT61" i="6"/>
  <c r="DKU61" i="6"/>
  <c r="DKV61" i="6"/>
  <c r="DKW61" i="6"/>
  <c r="DKX61" i="6"/>
  <c r="DKY61" i="6"/>
  <c r="DKZ61" i="6"/>
  <c r="DLA61" i="6"/>
  <c r="DLB61" i="6"/>
  <c r="DLC61" i="6"/>
  <c r="DLD61" i="6"/>
  <c r="DLE61" i="6"/>
  <c r="DLF61" i="6"/>
  <c r="DLG61" i="6"/>
  <c r="DLH61" i="6"/>
  <c r="DLI61" i="6"/>
  <c r="DLJ61" i="6"/>
  <c r="DLK61" i="6"/>
  <c r="DLL61" i="6"/>
  <c r="DLM61" i="6"/>
  <c r="DLN61" i="6"/>
  <c r="DLO61" i="6"/>
  <c r="DLP61" i="6"/>
  <c r="DLQ61" i="6"/>
  <c r="DLR61" i="6"/>
  <c r="DLS61" i="6"/>
  <c r="DLT61" i="6"/>
  <c r="DLU61" i="6"/>
  <c r="DLV61" i="6"/>
  <c r="DLW61" i="6"/>
  <c r="DLX61" i="6"/>
  <c r="DLY61" i="6"/>
  <c r="DLZ61" i="6"/>
  <c r="DMA61" i="6"/>
  <c r="DMB61" i="6"/>
  <c r="DMC61" i="6"/>
  <c r="DMD61" i="6"/>
  <c r="DME61" i="6"/>
  <c r="DMF61" i="6"/>
  <c r="DMG61" i="6"/>
  <c r="DMH61" i="6"/>
  <c r="DMI61" i="6"/>
  <c r="DMJ61" i="6"/>
  <c r="DMK61" i="6"/>
  <c r="DML61" i="6"/>
  <c r="DMM61" i="6"/>
  <c r="DMN61" i="6"/>
  <c r="DMO61" i="6"/>
  <c r="DMP61" i="6"/>
  <c r="DMQ61" i="6"/>
  <c r="DMR61" i="6"/>
  <c r="DMS61" i="6"/>
  <c r="DMT61" i="6"/>
  <c r="DMU61" i="6"/>
  <c r="DMV61" i="6"/>
  <c r="DMW61" i="6"/>
  <c r="DMX61" i="6"/>
  <c r="DMY61" i="6"/>
  <c r="DMZ61" i="6"/>
  <c r="DNA61" i="6"/>
  <c r="DNB61" i="6"/>
  <c r="DNC61" i="6"/>
  <c r="DND61" i="6"/>
  <c r="DNE61" i="6"/>
  <c r="DNF61" i="6"/>
  <c r="DNG61" i="6"/>
  <c r="DNH61" i="6"/>
  <c r="DNI61" i="6"/>
  <c r="DNJ61" i="6"/>
  <c r="DNK61" i="6"/>
  <c r="DNL61" i="6"/>
  <c r="DNM61" i="6"/>
  <c r="DNN61" i="6"/>
  <c r="DNO61" i="6"/>
  <c r="DNP61" i="6"/>
  <c r="DNQ61" i="6"/>
  <c r="DNR61" i="6"/>
  <c r="DNS61" i="6"/>
  <c r="DNT61" i="6"/>
  <c r="DNU61" i="6"/>
  <c r="DNV61" i="6"/>
  <c r="DNW61" i="6"/>
  <c r="DNX61" i="6"/>
  <c r="DNY61" i="6"/>
  <c r="DNZ61" i="6"/>
  <c r="DOA61" i="6"/>
  <c r="DOB61" i="6"/>
  <c r="DOC61" i="6"/>
  <c r="DOD61" i="6"/>
  <c r="DOE61" i="6"/>
  <c r="DOF61" i="6"/>
  <c r="DOG61" i="6"/>
  <c r="DOH61" i="6"/>
  <c r="DOI61" i="6"/>
  <c r="DOJ61" i="6"/>
  <c r="DOK61" i="6"/>
  <c r="DOL61" i="6"/>
  <c r="DOM61" i="6"/>
  <c r="DON61" i="6"/>
  <c r="DOO61" i="6"/>
  <c r="DOP61" i="6"/>
  <c r="DOQ61" i="6"/>
  <c r="DOR61" i="6"/>
  <c r="DOS61" i="6"/>
  <c r="DOT61" i="6"/>
  <c r="DOU61" i="6"/>
  <c r="DOV61" i="6"/>
  <c r="DOW61" i="6"/>
  <c r="DOX61" i="6"/>
  <c r="DOY61" i="6"/>
  <c r="DOZ61" i="6"/>
  <c r="DPA61" i="6"/>
  <c r="DPB61" i="6"/>
  <c r="DPC61" i="6"/>
  <c r="DPD61" i="6"/>
  <c r="DPE61" i="6"/>
  <c r="DPF61" i="6"/>
  <c r="DPG61" i="6"/>
  <c r="DPH61" i="6"/>
  <c r="DPI61" i="6"/>
  <c r="DPJ61" i="6"/>
  <c r="DPK61" i="6"/>
  <c r="DPL61" i="6"/>
  <c r="DPM61" i="6"/>
  <c r="DPN61" i="6"/>
  <c r="DPO61" i="6"/>
  <c r="DPP61" i="6"/>
  <c r="DPQ61" i="6"/>
  <c r="DPR61" i="6"/>
  <c r="DPS61" i="6"/>
  <c r="DPT61" i="6"/>
  <c r="DPU61" i="6"/>
  <c r="DPV61" i="6"/>
  <c r="DPW61" i="6"/>
  <c r="DPX61" i="6"/>
  <c r="DPY61" i="6"/>
  <c r="DPZ61" i="6"/>
  <c r="DQA61" i="6"/>
  <c r="DQB61" i="6"/>
  <c r="DQC61" i="6"/>
  <c r="DQD61" i="6"/>
  <c r="DQE61" i="6"/>
  <c r="DQF61" i="6"/>
  <c r="DQG61" i="6"/>
  <c r="DQH61" i="6"/>
  <c r="DQI61" i="6"/>
  <c r="DQJ61" i="6"/>
  <c r="DQK61" i="6"/>
  <c r="DQL61" i="6"/>
  <c r="DQM61" i="6"/>
  <c r="DQN61" i="6"/>
  <c r="DQO61" i="6"/>
  <c r="DQP61" i="6"/>
  <c r="DQQ61" i="6"/>
  <c r="DQR61" i="6"/>
  <c r="DQS61" i="6"/>
  <c r="DQT61" i="6"/>
  <c r="DQU61" i="6"/>
  <c r="DQV61" i="6"/>
  <c r="DQW61" i="6"/>
  <c r="DQX61" i="6"/>
  <c r="DQY61" i="6"/>
  <c r="DQZ61" i="6"/>
  <c r="DRA61" i="6"/>
  <c r="DRB61" i="6"/>
  <c r="DRC61" i="6"/>
  <c r="DRD61" i="6"/>
  <c r="DRE61" i="6"/>
  <c r="DRF61" i="6"/>
  <c r="DRG61" i="6"/>
  <c r="DRH61" i="6"/>
  <c r="DRI61" i="6"/>
  <c r="DRJ61" i="6"/>
  <c r="DRK61" i="6"/>
  <c r="DRL61" i="6"/>
  <c r="DRM61" i="6"/>
  <c r="DRN61" i="6"/>
  <c r="DRO61" i="6"/>
  <c r="DRP61" i="6"/>
  <c r="DRQ61" i="6"/>
  <c r="DRR61" i="6"/>
  <c r="DRS61" i="6"/>
  <c r="DRT61" i="6"/>
  <c r="DRU61" i="6"/>
  <c r="DRV61" i="6"/>
  <c r="DRW61" i="6"/>
  <c r="DRX61" i="6"/>
  <c r="DRY61" i="6"/>
  <c r="DRZ61" i="6"/>
  <c r="DSA61" i="6"/>
  <c r="DSB61" i="6"/>
  <c r="DSC61" i="6"/>
  <c r="DSD61" i="6"/>
  <c r="DSE61" i="6"/>
  <c r="DSF61" i="6"/>
  <c r="DSG61" i="6"/>
  <c r="DSH61" i="6"/>
  <c r="DSI61" i="6"/>
  <c r="DSJ61" i="6"/>
  <c r="DSK61" i="6"/>
  <c r="DSL61" i="6"/>
  <c r="DSM61" i="6"/>
  <c r="DSN61" i="6"/>
  <c r="DSO61" i="6"/>
  <c r="DSP61" i="6"/>
  <c r="DSQ61" i="6"/>
  <c r="DSR61" i="6"/>
  <c r="DSS61" i="6"/>
  <c r="DST61" i="6"/>
  <c r="DSU61" i="6"/>
  <c r="DSV61" i="6"/>
  <c r="DSW61" i="6"/>
  <c r="DSX61" i="6"/>
  <c r="DSY61" i="6"/>
  <c r="DSZ61" i="6"/>
  <c r="DTA61" i="6"/>
  <c r="DTB61" i="6"/>
  <c r="DTC61" i="6"/>
  <c r="DTD61" i="6"/>
  <c r="DTE61" i="6"/>
  <c r="DTF61" i="6"/>
  <c r="DTG61" i="6"/>
  <c r="DTH61" i="6"/>
  <c r="DTI61" i="6"/>
  <c r="DTJ61" i="6"/>
  <c r="DTK61" i="6"/>
  <c r="DTL61" i="6"/>
  <c r="DTM61" i="6"/>
  <c r="DTN61" i="6"/>
  <c r="DTO61" i="6"/>
  <c r="DTP61" i="6"/>
  <c r="DTQ61" i="6"/>
  <c r="DTR61" i="6"/>
  <c r="DTS61" i="6"/>
  <c r="DTT61" i="6"/>
  <c r="DTU61" i="6"/>
  <c r="DTV61" i="6"/>
  <c r="DTW61" i="6"/>
  <c r="DTX61" i="6"/>
  <c r="DTY61" i="6"/>
  <c r="DTZ61" i="6"/>
  <c r="DUA61" i="6"/>
  <c r="DUB61" i="6"/>
  <c r="DUC61" i="6"/>
  <c r="DUD61" i="6"/>
  <c r="DUE61" i="6"/>
  <c r="DUF61" i="6"/>
  <c r="DUG61" i="6"/>
  <c r="DUH61" i="6"/>
  <c r="DUI61" i="6"/>
  <c r="DUJ61" i="6"/>
  <c r="DUK61" i="6"/>
  <c r="DUL61" i="6"/>
  <c r="DUM61" i="6"/>
  <c r="DUN61" i="6"/>
  <c r="DUO61" i="6"/>
  <c r="DUP61" i="6"/>
  <c r="DUQ61" i="6"/>
  <c r="DUR61" i="6"/>
  <c r="DUS61" i="6"/>
  <c r="DUT61" i="6"/>
  <c r="DUU61" i="6"/>
  <c r="DUV61" i="6"/>
  <c r="DUW61" i="6"/>
  <c r="DUX61" i="6"/>
  <c r="DUY61" i="6"/>
  <c r="DUZ61" i="6"/>
  <c r="DVA61" i="6"/>
  <c r="DVB61" i="6"/>
  <c r="DVC61" i="6"/>
  <c r="DVD61" i="6"/>
  <c r="DVE61" i="6"/>
  <c r="DVF61" i="6"/>
  <c r="DVG61" i="6"/>
  <c r="DVH61" i="6"/>
  <c r="DVI61" i="6"/>
  <c r="DVJ61" i="6"/>
  <c r="DVK61" i="6"/>
  <c r="DVL61" i="6"/>
  <c r="DVM61" i="6"/>
  <c r="DVN61" i="6"/>
  <c r="DVO61" i="6"/>
  <c r="DVP61" i="6"/>
  <c r="DVQ61" i="6"/>
  <c r="DVR61" i="6"/>
  <c r="DVS61" i="6"/>
  <c r="DVT61" i="6"/>
  <c r="DVU61" i="6"/>
  <c r="DVV61" i="6"/>
  <c r="DVW61" i="6"/>
  <c r="DVX61" i="6"/>
  <c r="DVY61" i="6"/>
  <c r="DVZ61" i="6"/>
  <c r="DWA61" i="6"/>
  <c r="DWB61" i="6"/>
  <c r="DWC61" i="6"/>
  <c r="DWD61" i="6"/>
  <c r="DWE61" i="6"/>
  <c r="DWF61" i="6"/>
  <c r="DWG61" i="6"/>
  <c r="DWH61" i="6"/>
  <c r="DWI61" i="6"/>
  <c r="DWJ61" i="6"/>
  <c r="DWK61" i="6"/>
  <c r="DWL61" i="6"/>
  <c r="DWM61" i="6"/>
  <c r="DWN61" i="6"/>
  <c r="DWO61" i="6"/>
  <c r="DWP61" i="6"/>
  <c r="DWQ61" i="6"/>
  <c r="DWR61" i="6"/>
  <c r="DWS61" i="6"/>
  <c r="DWT61" i="6"/>
  <c r="DWU61" i="6"/>
  <c r="DWV61" i="6"/>
  <c r="DWW61" i="6"/>
  <c r="DWX61" i="6"/>
  <c r="DWY61" i="6"/>
  <c r="DWZ61" i="6"/>
  <c r="DXA61" i="6"/>
  <c r="DXB61" i="6"/>
  <c r="DXC61" i="6"/>
  <c r="DXD61" i="6"/>
  <c r="DXE61" i="6"/>
  <c r="DXF61" i="6"/>
  <c r="DXG61" i="6"/>
  <c r="DXH61" i="6"/>
  <c r="DXI61" i="6"/>
  <c r="DXJ61" i="6"/>
  <c r="DXK61" i="6"/>
  <c r="DXL61" i="6"/>
  <c r="DXM61" i="6"/>
  <c r="DXN61" i="6"/>
  <c r="DXO61" i="6"/>
  <c r="DXP61" i="6"/>
  <c r="DXQ61" i="6"/>
  <c r="DXR61" i="6"/>
  <c r="DXS61" i="6"/>
  <c r="DXT61" i="6"/>
  <c r="DXU61" i="6"/>
  <c r="DXV61" i="6"/>
  <c r="DXW61" i="6"/>
  <c r="DXX61" i="6"/>
  <c r="DXY61" i="6"/>
  <c r="DXZ61" i="6"/>
  <c r="DYA61" i="6"/>
  <c r="DYB61" i="6"/>
  <c r="DYC61" i="6"/>
  <c r="DYD61" i="6"/>
  <c r="DYE61" i="6"/>
  <c r="DYF61" i="6"/>
  <c r="DYG61" i="6"/>
  <c r="DYH61" i="6"/>
  <c r="DYI61" i="6"/>
  <c r="DYJ61" i="6"/>
  <c r="DYK61" i="6"/>
  <c r="DYL61" i="6"/>
  <c r="DYM61" i="6"/>
  <c r="DYN61" i="6"/>
  <c r="DYO61" i="6"/>
  <c r="DYP61" i="6"/>
  <c r="DYQ61" i="6"/>
  <c r="DYR61" i="6"/>
  <c r="DYS61" i="6"/>
  <c r="DYT61" i="6"/>
  <c r="DYU61" i="6"/>
  <c r="DYV61" i="6"/>
  <c r="DYW61" i="6"/>
  <c r="DYX61" i="6"/>
  <c r="DYY61" i="6"/>
  <c r="DYZ61" i="6"/>
  <c r="DZA61" i="6"/>
  <c r="DZB61" i="6"/>
  <c r="DZC61" i="6"/>
  <c r="DZD61" i="6"/>
  <c r="DZE61" i="6"/>
  <c r="DZF61" i="6"/>
  <c r="DZG61" i="6"/>
  <c r="DZH61" i="6"/>
  <c r="DZI61" i="6"/>
  <c r="DZJ61" i="6"/>
  <c r="DZK61" i="6"/>
  <c r="DZL61" i="6"/>
  <c r="DZM61" i="6"/>
  <c r="DZN61" i="6"/>
  <c r="DZO61" i="6"/>
  <c r="DZP61" i="6"/>
  <c r="DZQ61" i="6"/>
  <c r="DZR61" i="6"/>
  <c r="DZS61" i="6"/>
  <c r="DZT61" i="6"/>
  <c r="DZU61" i="6"/>
  <c r="DZV61" i="6"/>
  <c r="DZW61" i="6"/>
  <c r="DZX61" i="6"/>
  <c r="DZY61" i="6"/>
  <c r="DZZ61" i="6"/>
  <c r="EAA61" i="6"/>
  <c r="EAB61" i="6"/>
  <c r="EAC61" i="6"/>
  <c r="EAD61" i="6"/>
  <c r="EAE61" i="6"/>
  <c r="EAF61" i="6"/>
  <c r="EAG61" i="6"/>
  <c r="EAH61" i="6"/>
  <c r="EAI61" i="6"/>
  <c r="EAJ61" i="6"/>
  <c r="EAK61" i="6"/>
  <c r="EAL61" i="6"/>
  <c r="EAM61" i="6"/>
  <c r="EAN61" i="6"/>
  <c r="EAO61" i="6"/>
  <c r="EAP61" i="6"/>
  <c r="EAQ61" i="6"/>
  <c r="EAR61" i="6"/>
  <c r="EAS61" i="6"/>
  <c r="EAT61" i="6"/>
  <c r="EAU61" i="6"/>
  <c r="EAV61" i="6"/>
  <c r="EAW61" i="6"/>
  <c r="EAX61" i="6"/>
  <c r="EAY61" i="6"/>
  <c r="EAZ61" i="6"/>
  <c r="EBA61" i="6"/>
  <c r="EBB61" i="6"/>
  <c r="EBC61" i="6"/>
  <c r="EBD61" i="6"/>
  <c r="EBE61" i="6"/>
  <c r="EBF61" i="6"/>
  <c r="EBG61" i="6"/>
  <c r="EBH61" i="6"/>
  <c r="EBI61" i="6"/>
  <c r="EBJ61" i="6"/>
  <c r="EBK61" i="6"/>
  <c r="EBL61" i="6"/>
  <c r="EBM61" i="6"/>
  <c r="EBN61" i="6"/>
  <c r="EBO61" i="6"/>
  <c r="EBP61" i="6"/>
  <c r="EBQ61" i="6"/>
  <c r="EBR61" i="6"/>
  <c r="EBS61" i="6"/>
  <c r="EBT61" i="6"/>
  <c r="EBU61" i="6"/>
  <c r="EBV61" i="6"/>
  <c r="EBW61" i="6"/>
  <c r="EBX61" i="6"/>
  <c r="EBY61" i="6"/>
  <c r="EBZ61" i="6"/>
  <c r="ECA61" i="6"/>
  <c r="ECB61" i="6"/>
  <c r="ECC61" i="6"/>
  <c r="ECD61" i="6"/>
  <c r="ECE61" i="6"/>
  <c r="ECF61" i="6"/>
  <c r="ECG61" i="6"/>
  <c r="ECH61" i="6"/>
  <c r="ECI61" i="6"/>
  <c r="ECJ61" i="6"/>
  <c r="ECK61" i="6"/>
  <c r="ECL61" i="6"/>
  <c r="ECM61" i="6"/>
  <c r="ECN61" i="6"/>
  <c r="ECO61" i="6"/>
  <c r="ECP61" i="6"/>
  <c r="ECQ61" i="6"/>
  <c r="ECR61" i="6"/>
  <c r="ECS61" i="6"/>
  <c r="ECT61" i="6"/>
  <c r="ECU61" i="6"/>
  <c r="ECV61" i="6"/>
  <c r="ECW61" i="6"/>
  <c r="ECX61" i="6"/>
  <c r="ECY61" i="6"/>
  <c r="ECZ61" i="6"/>
  <c r="EDA61" i="6"/>
  <c r="EDB61" i="6"/>
  <c r="EDC61" i="6"/>
  <c r="EDD61" i="6"/>
  <c r="EDE61" i="6"/>
  <c r="EDF61" i="6"/>
  <c r="EDG61" i="6"/>
  <c r="EDH61" i="6"/>
  <c r="EDI61" i="6"/>
  <c r="EDJ61" i="6"/>
  <c r="EDK61" i="6"/>
  <c r="EDL61" i="6"/>
  <c r="EDM61" i="6"/>
  <c r="EDN61" i="6"/>
  <c r="EDO61" i="6"/>
  <c r="EDP61" i="6"/>
  <c r="EDQ61" i="6"/>
  <c r="EDR61" i="6"/>
  <c r="EDS61" i="6"/>
  <c r="EDT61" i="6"/>
  <c r="EDU61" i="6"/>
  <c r="EDV61" i="6"/>
  <c r="EDW61" i="6"/>
  <c r="EDX61" i="6"/>
  <c r="EDY61" i="6"/>
  <c r="EDZ61" i="6"/>
  <c r="EEA61" i="6"/>
  <c r="EEB61" i="6"/>
  <c r="EEC61" i="6"/>
  <c r="EED61" i="6"/>
  <c r="EEE61" i="6"/>
  <c r="EEF61" i="6"/>
  <c r="EEG61" i="6"/>
  <c r="EEH61" i="6"/>
  <c r="EEI61" i="6"/>
  <c r="EEJ61" i="6"/>
  <c r="EEK61" i="6"/>
  <c r="EEL61" i="6"/>
  <c r="EEM61" i="6"/>
  <c r="EEN61" i="6"/>
  <c r="EEO61" i="6"/>
  <c r="EEP61" i="6"/>
  <c r="EEQ61" i="6"/>
  <c r="EER61" i="6"/>
  <c r="EES61" i="6"/>
  <c r="EET61" i="6"/>
  <c r="EEU61" i="6"/>
  <c r="EEV61" i="6"/>
  <c r="EEW61" i="6"/>
  <c r="EEX61" i="6"/>
  <c r="EEY61" i="6"/>
  <c r="EEZ61" i="6"/>
  <c r="EFA61" i="6"/>
  <c r="EFB61" i="6"/>
  <c r="EFC61" i="6"/>
  <c r="EFD61" i="6"/>
  <c r="EFE61" i="6"/>
  <c r="EFF61" i="6"/>
  <c r="EFG61" i="6"/>
  <c r="EFH61" i="6"/>
  <c r="EFI61" i="6"/>
  <c r="EFJ61" i="6"/>
  <c r="EFK61" i="6"/>
  <c r="EFL61" i="6"/>
  <c r="EFM61" i="6"/>
  <c r="EFN61" i="6"/>
  <c r="EFO61" i="6"/>
  <c r="EFP61" i="6"/>
  <c r="EFQ61" i="6"/>
  <c r="EFR61" i="6"/>
  <c r="EFS61" i="6"/>
  <c r="EFT61" i="6"/>
  <c r="EFU61" i="6"/>
  <c r="EFV61" i="6"/>
  <c r="EFW61" i="6"/>
  <c r="EFX61" i="6"/>
  <c r="EFY61" i="6"/>
  <c r="EFZ61" i="6"/>
  <c r="EGA61" i="6"/>
  <c r="EGB61" i="6"/>
  <c r="EGC61" i="6"/>
  <c r="EGD61" i="6"/>
  <c r="EGE61" i="6"/>
  <c r="EGF61" i="6"/>
  <c r="EGG61" i="6"/>
  <c r="EGH61" i="6"/>
  <c r="EGI61" i="6"/>
  <c r="EGJ61" i="6"/>
  <c r="EGK61" i="6"/>
  <c r="EGL61" i="6"/>
  <c r="EGM61" i="6"/>
  <c r="EGN61" i="6"/>
  <c r="EGO61" i="6"/>
  <c r="EGP61" i="6"/>
  <c r="EGQ61" i="6"/>
  <c r="EGR61" i="6"/>
  <c r="EGS61" i="6"/>
  <c r="EGT61" i="6"/>
  <c r="EGU61" i="6"/>
  <c r="EGV61" i="6"/>
  <c r="EGW61" i="6"/>
  <c r="EGX61" i="6"/>
  <c r="EGY61" i="6"/>
  <c r="EGZ61" i="6"/>
  <c r="EHA61" i="6"/>
  <c r="EHB61" i="6"/>
  <c r="EHC61" i="6"/>
  <c r="EHD61" i="6"/>
  <c r="EHE61" i="6"/>
  <c r="EHF61" i="6"/>
  <c r="EHG61" i="6"/>
  <c r="EHH61" i="6"/>
  <c r="EHI61" i="6"/>
  <c r="EHJ61" i="6"/>
  <c r="EHK61" i="6"/>
  <c r="EHL61" i="6"/>
  <c r="EHM61" i="6"/>
  <c r="EHN61" i="6"/>
  <c r="EHO61" i="6"/>
  <c r="EHP61" i="6"/>
  <c r="EHQ61" i="6"/>
  <c r="EHR61" i="6"/>
  <c r="EHS61" i="6"/>
  <c r="EHT61" i="6"/>
  <c r="EHU61" i="6"/>
  <c r="EHV61" i="6"/>
  <c r="EHW61" i="6"/>
  <c r="EHX61" i="6"/>
  <c r="EHY61" i="6"/>
  <c r="EHZ61" i="6"/>
  <c r="EIA61" i="6"/>
  <c r="EIB61" i="6"/>
  <c r="EIC61" i="6"/>
  <c r="EID61" i="6"/>
  <c r="EIE61" i="6"/>
  <c r="EIF61" i="6"/>
  <c r="EIG61" i="6"/>
  <c r="EIH61" i="6"/>
  <c r="EII61" i="6"/>
  <c r="EIJ61" i="6"/>
  <c r="EIK61" i="6"/>
  <c r="EIL61" i="6"/>
  <c r="EIM61" i="6"/>
  <c r="EIN61" i="6"/>
  <c r="EIO61" i="6"/>
  <c r="EIP61" i="6"/>
  <c r="EIQ61" i="6"/>
  <c r="EIR61" i="6"/>
  <c r="EIS61" i="6"/>
  <c r="EIT61" i="6"/>
  <c r="EIU61" i="6"/>
  <c r="EIV61" i="6"/>
  <c r="EIW61" i="6"/>
  <c r="EIX61" i="6"/>
  <c r="EIY61" i="6"/>
  <c r="EIZ61" i="6"/>
  <c r="EJA61" i="6"/>
  <c r="EJB61" i="6"/>
  <c r="EJC61" i="6"/>
  <c r="EJD61" i="6"/>
  <c r="EJE61" i="6"/>
  <c r="EJF61" i="6"/>
  <c r="EJG61" i="6"/>
  <c r="EJH61" i="6"/>
  <c r="EJI61" i="6"/>
  <c r="EJJ61" i="6"/>
  <c r="EJK61" i="6"/>
  <c r="EJL61" i="6"/>
  <c r="EJM61" i="6"/>
  <c r="EJN61" i="6"/>
  <c r="EJO61" i="6"/>
  <c r="EJP61" i="6"/>
  <c r="EJQ61" i="6"/>
  <c r="EJR61" i="6"/>
  <c r="EJS61" i="6"/>
  <c r="EJT61" i="6"/>
  <c r="EJU61" i="6"/>
  <c r="EJV61" i="6"/>
  <c r="EJW61" i="6"/>
  <c r="EJX61" i="6"/>
  <c r="EJY61" i="6"/>
  <c r="EJZ61" i="6"/>
  <c r="EKA61" i="6"/>
  <c r="EKB61" i="6"/>
  <c r="EKC61" i="6"/>
  <c r="EKD61" i="6"/>
  <c r="EKE61" i="6"/>
  <c r="EKF61" i="6"/>
  <c r="EKG61" i="6"/>
  <c r="EKH61" i="6"/>
  <c r="EKI61" i="6"/>
  <c r="EKJ61" i="6"/>
  <c r="EKK61" i="6"/>
  <c r="EKL61" i="6"/>
  <c r="EKM61" i="6"/>
  <c r="EKN61" i="6"/>
  <c r="EKO61" i="6"/>
  <c r="EKP61" i="6"/>
  <c r="EKQ61" i="6"/>
  <c r="EKR61" i="6"/>
  <c r="EKS61" i="6"/>
  <c r="EKT61" i="6"/>
  <c r="EKU61" i="6"/>
  <c r="EKV61" i="6"/>
  <c r="EKW61" i="6"/>
  <c r="EKX61" i="6"/>
  <c r="EKY61" i="6"/>
  <c r="EKZ61" i="6"/>
  <c r="ELA61" i="6"/>
  <c r="ELB61" i="6"/>
  <c r="ELC61" i="6"/>
  <c r="ELD61" i="6"/>
  <c r="ELE61" i="6"/>
  <c r="ELF61" i="6"/>
  <c r="ELG61" i="6"/>
  <c r="ELH61" i="6"/>
  <c r="ELI61" i="6"/>
  <c r="ELJ61" i="6"/>
  <c r="ELK61" i="6"/>
  <c r="ELL61" i="6"/>
  <c r="ELM61" i="6"/>
  <c r="ELN61" i="6"/>
  <c r="ELO61" i="6"/>
  <c r="ELP61" i="6"/>
  <c r="ELQ61" i="6"/>
  <c r="ELR61" i="6"/>
  <c r="ELS61" i="6"/>
  <c r="ELT61" i="6"/>
  <c r="ELU61" i="6"/>
  <c r="ELV61" i="6"/>
  <c r="ELW61" i="6"/>
  <c r="ELX61" i="6"/>
  <c r="ELY61" i="6"/>
  <c r="ELZ61" i="6"/>
  <c r="EMA61" i="6"/>
  <c r="EMB61" i="6"/>
  <c r="EMC61" i="6"/>
  <c r="EMD61" i="6"/>
  <c r="EME61" i="6"/>
  <c r="EMF61" i="6"/>
  <c r="EMG61" i="6"/>
  <c r="EMH61" i="6"/>
  <c r="EMI61" i="6"/>
  <c r="EMJ61" i="6"/>
  <c r="EMK61" i="6"/>
  <c r="EML61" i="6"/>
  <c r="EMM61" i="6"/>
  <c r="EMN61" i="6"/>
  <c r="EMO61" i="6"/>
  <c r="EMP61" i="6"/>
  <c r="EMQ61" i="6"/>
  <c r="EMR61" i="6"/>
  <c r="EMS61" i="6"/>
  <c r="EMT61" i="6"/>
  <c r="EMU61" i="6"/>
  <c r="EMV61" i="6"/>
  <c r="EMW61" i="6"/>
  <c r="EMX61" i="6"/>
  <c r="EMY61" i="6"/>
  <c r="EMZ61" i="6"/>
  <c r="ENA61" i="6"/>
  <c r="ENB61" i="6"/>
  <c r="ENC61" i="6"/>
  <c r="END61" i="6"/>
  <c r="ENE61" i="6"/>
  <c r="ENF61" i="6"/>
  <c r="ENG61" i="6"/>
  <c r="ENH61" i="6"/>
  <c r="ENI61" i="6"/>
  <c r="ENJ61" i="6"/>
  <c r="ENK61" i="6"/>
  <c r="ENL61" i="6"/>
  <c r="ENM61" i="6"/>
  <c r="ENN61" i="6"/>
  <c r="ENO61" i="6"/>
  <c r="ENP61" i="6"/>
  <c r="ENQ61" i="6"/>
  <c r="ENR61" i="6"/>
  <c r="ENS61" i="6"/>
  <c r="ENT61" i="6"/>
  <c r="ENU61" i="6"/>
  <c r="ENV61" i="6"/>
  <c r="ENW61" i="6"/>
  <c r="ENX61" i="6"/>
  <c r="ENY61" i="6"/>
  <c r="ENZ61" i="6"/>
  <c r="EOA61" i="6"/>
  <c r="EOB61" i="6"/>
  <c r="EOC61" i="6"/>
  <c r="EOD61" i="6"/>
  <c r="EOE61" i="6"/>
  <c r="EOF61" i="6"/>
  <c r="EOG61" i="6"/>
  <c r="EOH61" i="6"/>
  <c r="EOI61" i="6"/>
  <c r="EOJ61" i="6"/>
  <c r="EOK61" i="6"/>
  <c r="EOL61" i="6"/>
  <c r="EOM61" i="6"/>
  <c r="EON61" i="6"/>
  <c r="EOO61" i="6"/>
  <c r="EOP61" i="6"/>
  <c r="EOQ61" i="6"/>
  <c r="EOR61" i="6"/>
  <c r="EOS61" i="6"/>
  <c r="EOT61" i="6"/>
  <c r="EOU61" i="6"/>
  <c r="EOV61" i="6"/>
  <c r="EOW61" i="6"/>
  <c r="EOX61" i="6"/>
  <c r="EOY61" i="6"/>
  <c r="EOZ61" i="6"/>
  <c r="EPA61" i="6"/>
  <c r="EPB61" i="6"/>
  <c r="EPC61" i="6"/>
  <c r="EPD61" i="6"/>
  <c r="EPE61" i="6"/>
  <c r="EPF61" i="6"/>
  <c r="EPG61" i="6"/>
  <c r="EPH61" i="6"/>
  <c r="EPI61" i="6"/>
  <c r="EPJ61" i="6"/>
  <c r="EPK61" i="6"/>
  <c r="EPL61" i="6"/>
  <c r="EPM61" i="6"/>
  <c r="EPN61" i="6"/>
  <c r="EPO61" i="6"/>
  <c r="EPP61" i="6"/>
  <c r="EPQ61" i="6"/>
  <c r="EPR61" i="6"/>
  <c r="EPS61" i="6"/>
  <c r="EPT61" i="6"/>
  <c r="EPU61" i="6"/>
  <c r="EPV61" i="6"/>
  <c r="EPW61" i="6"/>
  <c r="EPX61" i="6"/>
  <c r="EPY61" i="6"/>
  <c r="EPZ61" i="6"/>
  <c r="EQA61" i="6"/>
  <c r="EQB61" i="6"/>
  <c r="EQC61" i="6"/>
  <c r="EQD61" i="6"/>
  <c r="EQE61" i="6"/>
  <c r="EQF61" i="6"/>
  <c r="EQG61" i="6"/>
  <c r="EQH61" i="6"/>
  <c r="EQI61" i="6"/>
  <c r="EQJ61" i="6"/>
  <c r="EQK61" i="6"/>
  <c r="EQL61" i="6"/>
  <c r="EQM61" i="6"/>
  <c r="EQN61" i="6"/>
  <c r="EQO61" i="6"/>
  <c r="EQP61" i="6"/>
  <c r="EQQ61" i="6"/>
  <c r="EQR61" i="6"/>
  <c r="EQS61" i="6"/>
  <c r="EQT61" i="6"/>
  <c r="EQU61" i="6"/>
  <c r="EQV61" i="6"/>
  <c r="EQW61" i="6"/>
  <c r="EQX61" i="6"/>
  <c r="EQY61" i="6"/>
  <c r="EQZ61" i="6"/>
  <c r="ERA61" i="6"/>
  <c r="ERB61" i="6"/>
  <c r="ERC61" i="6"/>
  <c r="ERD61" i="6"/>
  <c r="ERE61" i="6"/>
  <c r="ERF61" i="6"/>
  <c r="ERG61" i="6"/>
  <c r="ERH61" i="6"/>
  <c r="ERI61" i="6"/>
  <c r="ERJ61" i="6"/>
  <c r="ERK61" i="6"/>
  <c r="ERL61" i="6"/>
  <c r="ERM61" i="6"/>
  <c r="ERN61" i="6"/>
  <c r="ERO61" i="6"/>
  <c r="ERP61" i="6"/>
  <c r="ERQ61" i="6"/>
  <c r="ERR61" i="6"/>
  <c r="ERS61" i="6"/>
  <c r="ERT61" i="6"/>
  <c r="ERU61" i="6"/>
  <c r="ERV61" i="6"/>
  <c r="ERW61" i="6"/>
  <c r="ERX61" i="6"/>
  <c r="ERY61" i="6"/>
  <c r="ERZ61" i="6"/>
  <c r="ESA61" i="6"/>
  <c r="ESB61" i="6"/>
  <c r="ESC61" i="6"/>
  <c r="ESD61" i="6"/>
  <c r="ESE61" i="6"/>
  <c r="ESF61" i="6"/>
  <c r="ESG61" i="6"/>
  <c r="ESH61" i="6"/>
  <c r="ESI61" i="6"/>
  <c r="ESJ61" i="6"/>
  <c r="ESK61" i="6"/>
  <c r="ESL61" i="6"/>
  <c r="ESM61" i="6"/>
  <c r="ESN61" i="6"/>
  <c r="ESO61" i="6"/>
  <c r="ESP61" i="6"/>
  <c r="ESQ61" i="6"/>
  <c r="ESR61" i="6"/>
  <c r="ESS61" i="6"/>
  <c r="EST61" i="6"/>
  <c r="ESU61" i="6"/>
  <c r="ESV61" i="6"/>
  <c r="ESW61" i="6"/>
  <c r="ESX61" i="6"/>
  <c r="ESY61" i="6"/>
  <c r="ESZ61" i="6"/>
  <c r="ETA61" i="6"/>
  <c r="ETB61" i="6"/>
  <c r="ETC61" i="6"/>
  <c r="ETD61" i="6"/>
  <c r="ETE61" i="6"/>
  <c r="ETF61" i="6"/>
  <c r="ETG61" i="6"/>
  <c r="ETH61" i="6"/>
  <c r="ETI61" i="6"/>
  <c r="ETJ61" i="6"/>
  <c r="ETK61" i="6"/>
  <c r="ETL61" i="6"/>
  <c r="ETM61" i="6"/>
  <c r="ETN61" i="6"/>
  <c r="ETO61" i="6"/>
  <c r="ETP61" i="6"/>
  <c r="ETQ61" i="6"/>
  <c r="ETR61" i="6"/>
  <c r="ETS61" i="6"/>
  <c r="ETT61" i="6"/>
  <c r="ETU61" i="6"/>
  <c r="ETV61" i="6"/>
  <c r="ETW61" i="6"/>
  <c r="ETX61" i="6"/>
  <c r="ETY61" i="6"/>
  <c r="ETZ61" i="6"/>
  <c r="EUA61" i="6"/>
  <c r="EUB61" i="6"/>
  <c r="EUC61" i="6"/>
  <c r="EUD61" i="6"/>
  <c r="EUE61" i="6"/>
  <c r="EUF61" i="6"/>
  <c r="EUG61" i="6"/>
  <c r="EUH61" i="6"/>
  <c r="EUI61" i="6"/>
  <c r="EUJ61" i="6"/>
  <c r="EUK61" i="6"/>
  <c r="EUL61" i="6"/>
  <c r="EUM61" i="6"/>
  <c r="EUN61" i="6"/>
  <c r="EUO61" i="6"/>
  <c r="EUP61" i="6"/>
  <c r="EUQ61" i="6"/>
  <c r="EUR61" i="6"/>
  <c r="EUS61" i="6"/>
  <c r="EUT61" i="6"/>
  <c r="EUU61" i="6"/>
  <c r="EUV61" i="6"/>
  <c r="EUW61" i="6"/>
  <c r="EUX61" i="6"/>
  <c r="EUY61" i="6"/>
  <c r="EUZ61" i="6"/>
  <c r="EVA61" i="6"/>
  <c r="EVB61" i="6"/>
  <c r="EVC61" i="6"/>
  <c r="EVD61" i="6"/>
  <c r="EVE61" i="6"/>
  <c r="EVF61" i="6"/>
  <c r="EVG61" i="6"/>
  <c r="EVH61" i="6"/>
  <c r="EVI61" i="6"/>
  <c r="EVJ61" i="6"/>
  <c r="EVK61" i="6"/>
  <c r="EVL61" i="6"/>
  <c r="EVM61" i="6"/>
  <c r="EVN61" i="6"/>
  <c r="EVO61" i="6"/>
  <c r="EVP61" i="6"/>
  <c r="EVQ61" i="6"/>
  <c r="EVR61" i="6"/>
  <c r="EVS61" i="6"/>
  <c r="EVT61" i="6"/>
  <c r="EVU61" i="6"/>
  <c r="EVV61" i="6"/>
  <c r="EVW61" i="6"/>
  <c r="EVX61" i="6"/>
  <c r="EVY61" i="6"/>
  <c r="EVZ61" i="6"/>
  <c r="EWA61" i="6"/>
  <c r="EWB61" i="6"/>
  <c r="EWC61" i="6"/>
  <c r="EWD61" i="6"/>
  <c r="EWE61" i="6"/>
  <c r="EWF61" i="6"/>
  <c r="EWG61" i="6"/>
  <c r="EWH61" i="6"/>
  <c r="EWI61" i="6"/>
  <c r="EWJ61" i="6"/>
  <c r="EWK61" i="6"/>
  <c r="EWL61" i="6"/>
  <c r="EWM61" i="6"/>
  <c r="EWN61" i="6"/>
  <c r="EWO61" i="6"/>
  <c r="EWP61" i="6"/>
  <c r="EWQ61" i="6"/>
  <c r="EWR61" i="6"/>
  <c r="EWS61" i="6"/>
  <c r="EWT61" i="6"/>
  <c r="EWU61" i="6"/>
  <c r="EWV61" i="6"/>
  <c r="EWW61" i="6"/>
  <c r="EWX61" i="6"/>
  <c r="EWY61" i="6"/>
  <c r="EWZ61" i="6"/>
  <c r="EXA61" i="6"/>
  <c r="EXB61" i="6"/>
  <c r="EXC61" i="6"/>
  <c r="EXD61" i="6"/>
  <c r="EXE61" i="6"/>
  <c r="EXF61" i="6"/>
  <c r="EXG61" i="6"/>
  <c r="EXH61" i="6"/>
  <c r="EXI61" i="6"/>
  <c r="EXJ61" i="6"/>
  <c r="EXK61" i="6"/>
  <c r="EXL61" i="6"/>
  <c r="EXM61" i="6"/>
  <c r="EXN61" i="6"/>
  <c r="EXO61" i="6"/>
  <c r="EXP61" i="6"/>
  <c r="EXQ61" i="6"/>
  <c r="EXR61" i="6"/>
  <c r="EXS61" i="6"/>
  <c r="EXT61" i="6"/>
  <c r="EXU61" i="6"/>
  <c r="EXV61" i="6"/>
  <c r="EXW61" i="6"/>
  <c r="EXX61" i="6"/>
  <c r="EXY61" i="6"/>
  <c r="EXZ61" i="6"/>
  <c r="EYA61" i="6"/>
  <c r="EYB61" i="6"/>
  <c r="EYC61" i="6"/>
  <c r="EYD61" i="6"/>
  <c r="EYE61" i="6"/>
  <c r="EYF61" i="6"/>
  <c r="EYG61" i="6"/>
  <c r="EYH61" i="6"/>
  <c r="EYI61" i="6"/>
  <c r="EYJ61" i="6"/>
  <c r="EYK61" i="6"/>
  <c r="EYL61" i="6"/>
  <c r="EYM61" i="6"/>
  <c r="EYN61" i="6"/>
  <c r="EYO61" i="6"/>
  <c r="EYP61" i="6"/>
  <c r="EYQ61" i="6"/>
  <c r="EYR61" i="6"/>
  <c r="EYS61" i="6"/>
  <c r="EYT61" i="6"/>
  <c r="EYU61" i="6"/>
  <c r="EYV61" i="6"/>
  <c r="EYW61" i="6"/>
  <c r="EYX61" i="6"/>
  <c r="EYY61" i="6"/>
  <c r="EYZ61" i="6"/>
  <c r="EZA61" i="6"/>
  <c r="EZB61" i="6"/>
  <c r="EZC61" i="6"/>
  <c r="EZD61" i="6"/>
  <c r="EZE61" i="6"/>
  <c r="EZF61" i="6"/>
  <c r="EZG61" i="6"/>
  <c r="EZH61" i="6"/>
  <c r="EZI61" i="6"/>
  <c r="EZJ61" i="6"/>
  <c r="EZK61" i="6"/>
  <c r="EZL61" i="6"/>
  <c r="EZM61" i="6"/>
  <c r="EZN61" i="6"/>
  <c r="EZO61" i="6"/>
  <c r="EZP61" i="6"/>
  <c r="EZQ61" i="6"/>
  <c r="EZR61" i="6"/>
  <c r="EZS61" i="6"/>
  <c r="EZT61" i="6"/>
  <c r="EZU61" i="6"/>
  <c r="EZV61" i="6"/>
  <c r="EZW61" i="6"/>
  <c r="EZX61" i="6"/>
  <c r="EZY61" i="6"/>
  <c r="EZZ61" i="6"/>
  <c r="FAA61" i="6"/>
  <c r="FAB61" i="6"/>
  <c r="FAC61" i="6"/>
  <c r="FAD61" i="6"/>
  <c r="FAE61" i="6"/>
  <c r="FAF61" i="6"/>
  <c r="FAG61" i="6"/>
  <c r="FAH61" i="6"/>
  <c r="FAI61" i="6"/>
  <c r="FAJ61" i="6"/>
  <c r="FAK61" i="6"/>
  <c r="FAL61" i="6"/>
  <c r="FAM61" i="6"/>
  <c r="FAN61" i="6"/>
  <c r="FAO61" i="6"/>
  <c r="FAP61" i="6"/>
  <c r="FAQ61" i="6"/>
  <c r="FAR61" i="6"/>
  <c r="FAS61" i="6"/>
  <c r="FAT61" i="6"/>
  <c r="FAU61" i="6"/>
  <c r="FAV61" i="6"/>
  <c r="FAW61" i="6"/>
  <c r="FAX61" i="6"/>
  <c r="FAY61" i="6"/>
  <c r="FAZ61" i="6"/>
  <c r="FBA61" i="6"/>
  <c r="FBB61" i="6"/>
  <c r="FBC61" i="6"/>
  <c r="FBD61" i="6"/>
  <c r="FBE61" i="6"/>
  <c r="FBF61" i="6"/>
  <c r="FBG61" i="6"/>
  <c r="FBH61" i="6"/>
  <c r="FBI61" i="6"/>
  <c r="FBJ61" i="6"/>
  <c r="FBK61" i="6"/>
  <c r="FBL61" i="6"/>
  <c r="FBM61" i="6"/>
  <c r="FBN61" i="6"/>
  <c r="FBO61" i="6"/>
  <c r="FBP61" i="6"/>
  <c r="FBQ61" i="6"/>
  <c r="FBR61" i="6"/>
  <c r="FBS61" i="6"/>
  <c r="FBT61" i="6"/>
  <c r="FBU61" i="6"/>
  <c r="FBV61" i="6"/>
  <c r="FBW61" i="6"/>
  <c r="FBX61" i="6"/>
  <c r="FBY61" i="6"/>
  <c r="FBZ61" i="6"/>
  <c r="FCA61" i="6"/>
  <c r="FCB61" i="6"/>
  <c r="FCC61" i="6"/>
  <c r="FCD61" i="6"/>
  <c r="FCE61" i="6"/>
  <c r="FCF61" i="6"/>
  <c r="FCG61" i="6"/>
  <c r="FCH61" i="6"/>
  <c r="FCI61" i="6"/>
  <c r="FCJ61" i="6"/>
  <c r="FCK61" i="6"/>
  <c r="FCL61" i="6"/>
  <c r="FCM61" i="6"/>
  <c r="FCN61" i="6"/>
  <c r="FCO61" i="6"/>
  <c r="FCP61" i="6"/>
  <c r="FCQ61" i="6"/>
  <c r="FCR61" i="6"/>
  <c r="FCS61" i="6"/>
  <c r="FCT61" i="6"/>
  <c r="FCU61" i="6"/>
  <c r="FCV61" i="6"/>
  <c r="FCW61" i="6"/>
  <c r="FCX61" i="6"/>
  <c r="FCY61" i="6"/>
  <c r="FCZ61" i="6"/>
  <c r="FDA61" i="6"/>
  <c r="FDB61" i="6"/>
  <c r="FDC61" i="6"/>
  <c r="FDD61" i="6"/>
  <c r="FDE61" i="6"/>
  <c r="FDF61" i="6"/>
  <c r="FDG61" i="6"/>
  <c r="FDH61" i="6"/>
  <c r="FDI61" i="6"/>
  <c r="FDJ61" i="6"/>
  <c r="FDK61" i="6"/>
  <c r="FDL61" i="6"/>
  <c r="FDM61" i="6"/>
  <c r="FDN61" i="6"/>
  <c r="FDO61" i="6"/>
  <c r="FDP61" i="6"/>
  <c r="FDQ61" i="6"/>
  <c r="FDR61" i="6"/>
  <c r="FDS61" i="6"/>
  <c r="FDT61" i="6"/>
  <c r="FDU61" i="6"/>
  <c r="FDV61" i="6"/>
  <c r="FDW61" i="6"/>
  <c r="FDX61" i="6"/>
  <c r="FDY61" i="6"/>
  <c r="FDZ61" i="6"/>
  <c r="FEA61" i="6"/>
  <c r="FEB61" i="6"/>
  <c r="FEC61" i="6"/>
  <c r="FED61" i="6"/>
  <c r="FEE61" i="6"/>
  <c r="FEF61" i="6"/>
  <c r="FEG61" i="6"/>
  <c r="FEH61" i="6"/>
  <c r="FEI61" i="6"/>
  <c r="FEJ61" i="6"/>
  <c r="FEK61" i="6"/>
  <c r="FEL61" i="6"/>
  <c r="FEM61" i="6"/>
  <c r="FEN61" i="6"/>
  <c r="FEO61" i="6"/>
  <c r="FEP61" i="6"/>
  <c r="FEQ61" i="6"/>
  <c r="FER61" i="6"/>
  <c r="FES61" i="6"/>
  <c r="FET61" i="6"/>
  <c r="FEU61" i="6"/>
  <c r="FEV61" i="6"/>
  <c r="FEW61" i="6"/>
  <c r="FEX61" i="6"/>
  <c r="FEY61" i="6"/>
  <c r="FEZ61" i="6"/>
  <c r="FFA61" i="6"/>
  <c r="FFB61" i="6"/>
  <c r="FFC61" i="6"/>
  <c r="FFD61" i="6"/>
  <c r="FFE61" i="6"/>
  <c r="FFF61" i="6"/>
  <c r="FFG61" i="6"/>
  <c r="FFH61" i="6"/>
  <c r="FFI61" i="6"/>
  <c r="FFJ61" i="6"/>
  <c r="FFK61" i="6"/>
  <c r="FFL61" i="6"/>
  <c r="FFM61" i="6"/>
  <c r="FFN61" i="6"/>
  <c r="FFO61" i="6"/>
  <c r="FFP61" i="6"/>
  <c r="FFQ61" i="6"/>
  <c r="FFR61" i="6"/>
  <c r="FFS61" i="6"/>
  <c r="FFT61" i="6"/>
  <c r="FFU61" i="6"/>
  <c r="FFV61" i="6"/>
  <c r="FFW61" i="6"/>
  <c r="FFX61" i="6"/>
  <c r="FFY61" i="6"/>
  <c r="FFZ61" i="6"/>
  <c r="FGA61" i="6"/>
  <c r="FGB61" i="6"/>
  <c r="FGC61" i="6"/>
  <c r="FGD61" i="6"/>
  <c r="FGE61" i="6"/>
  <c r="FGF61" i="6"/>
  <c r="FGG61" i="6"/>
  <c r="FGH61" i="6"/>
  <c r="FGI61" i="6"/>
  <c r="FGJ61" i="6"/>
  <c r="FGK61" i="6"/>
  <c r="FGL61" i="6"/>
  <c r="FGM61" i="6"/>
  <c r="FGN61" i="6"/>
  <c r="FGO61" i="6"/>
  <c r="FGP61" i="6"/>
  <c r="FGQ61" i="6"/>
  <c r="FGR61" i="6"/>
  <c r="FGS61" i="6"/>
  <c r="FGT61" i="6"/>
  <c r="FGU61" i="6"/>
  <c r="FGV61" i="6"/>
  <c r="FGW61" i="6"/>
  <c r="FGX61" i="6"/>
  <c r="FGY61" i="6"/>
  <c r="FGZ61" i="6"/>
  <c r="FHA61" i="6"/>
  <c r="FHB61" i="6"/>
  <c r="FHC61" i="6"/>
  <c r="FHD61" i="6"/>
  <c r="FHE61" i="6"/>
  <c r="FHF61" i="6"/>
  <c r="FHG61" i="6"/>
  <c r="FHH61" i="6"/>
  <c r="FHI61" i="6"/>
  <c r="FHJ61" i="6"/>
  <c r="FHK61" i="6"/>
  <c r="FHL61" i="6"/>
  <c r="FHM61" i="6"/>
  <c r="FHN61" i="6"/>
  <c r="FHO61" i="6"/>
  <c r="FHP61" i="6"/>
  <c r="FHQ61" i="6"/>
  <c r="FHR61" i="6"/>
  <c r="FHS61" i="6"/>
  <c r="FHT61" i="6"/>
  <c r="FHU61" i="6"/>
  <c r="FHV61" i="6"/>
  <c r="FHW61" i="6"/>
  <c r="FHX61" i="6"/>
  <c r="FHY61" i="6"/>
  <c r="FHZ61" i="6"/>
  <c r="FIA61" i="6"/>
  <c r="FIB61" i="6"/>
  <c r="FIC61" i="6"/>
  <c r="FID61" i="6"/>
  <c r="FIE61" i="6"/>
  <c r="FIF61" i="6"/>
  <c r="FIG61" i="6"/>
  <c r="FIH61" i="6"/>
  <c r="FII61" i="6"/>
  <c r="FIJ61" i="6"/>
  <c r="FIK61" i="6"/>
  <c r="FIL61" i="6"/>
  <c r="FIM61" i="6"/>
  <c r="FIN61" i="6"/>
  <c r="FIO61" i="6"/>
  <c r="FIP61" i="6"/>
  <c r="FIQ61" i="6"/>
  <c r="FIR61" i="6"/>
  <c r="FIS61" i="6"/>
  <c r="FIT61" i="6"/>
  <c r="FIU61" i="6"/>
  <c r="FIV61" i="6"/>
  <c r="FIW61" i="6"/>
  <c r="FIX61" i="6"/>
  <c r="FIY61" i="6"/>
  <c r="FIZ61" i="6"/>
  <c r="FJA61" i="6"/>
  <c r="FJB61" i="6"/>
  <c r="FJC61" i="6"/>
  <c r="FJD61" i="6"/>
  <c r="FJE61" i="6"/>
  <c r="FJF61" i="6"/>
  <c r="FJG61" i="6"/>
  <c r="FJH61" i="6"/>
  <c r="FJI61" i="6"/>
  <c r="FJJ61" i="6"/>
  <c r="FJK61" i="6"/>
  <c r="FJL61" i="6"/>
  <c r="FJM61" i="6"/>
  <c r="FJN61" i="6"/>
  <c r="FJO61" i="6"/>
  <c r="FJP61" i="6"/>
  <c r="FJQ61" i="6"/>
  <c r="FJR61" i="6"/>
  <c r="FJS61" i="6"/>
  <c r="FJT61" i="6"/>
  <c r="FJU61" i="6"/>
  <c r="FJV61" i="6"/>
  <c r="FJW61" i="6"/>
  <c r="FJX61" i="6"/>
  <c r="FJY61" i="6"/>
  <c r="FJZ61" i="6"/>
  <c r="FKA61" i="6"/>
  <c r="FKB61" i="6"/>
  <c r="FKC61" i="6"/>
  <c r="FKD61" i="6"/>
  <c r="FKE61" i="6"/>
  <c r="FKF61" i="6"/>
  <c r="FKG61" i="6"/>
  <c r="FKH61" i="6"/>
  <c r="FKI61" i="6"/>
  <c r="FKJ61" i="6"/>
  <c r="FKK61" i="6"/>
  <c r="FKL61" i="6"/>
  <c r="FKM61" i="6"/>
  <c r="FKN61" i="6"/>
  <c r="FKO61" i="6"/>
  <c r="FKP61" i="6"/>
  <c r="FKQ61" i="6"/>
  <c r="FKR61" i="6"/>
  <c r="FKS61" i="6"/>
  <c r="FKT61" i="6"/>
  <c r="FKU61" i="6"/>
  <c r="FKV61" i="6"/>
  <c r="FKW61" i="6"/>
  <c r="FKX61" i="6"/>
  <c r="FKY61" i="6"/>
  <c r="FKZ61" i="6"/>
  <c r="FLA61" i="6"/>
  <c r="FLB61" i="6"/>
  <c r="FLC61" i="6"/>
  <c r="FLD61" i="6"/>
  <c r="FLE61" i="6"/>
  <c r="FLF61" i="6"/>
  <c r="FLG61" i="6"/>
  <c r="FLH61" i="6"/>
  <c r="FLI61" i="6"/>
  <c r="FLJ61" i="6"/>
  <c r="FLK61" i="6"/>
  <c r="FLL61" i="6"/>
  <c r="FLM61" i="6"/>
  <c r="FLN61" i="6"/>
  <c r="FLO61" i="6"/>
  <c r="FLP61" i="6"/>
  <c r="FLQ61" i="6"/>
  <c r="FLR61" i="6"/>
  <c r="FLS61" i="6"/>
  <c r="FLT61" i="6"/>
  <c r="FLU61" i="6"/>
  <c r="FLV61" i="6"/>
  <c r="FLW61" i="6"/>
  <c r="FLX61" i="6"/>
  <c r="FLY61" i="6"/>
  <c r="FLZ61" i="6"/>
  <c r="FMA61" i="6"/>
  <c r="FMB61" i="6"/>
  <c r="FMC61" i="6"/>
  <c r="FMD61" i="6"/>
  <c r="FME61" i="6"/>
  <c r="FMF61" i="6"/>
  <c r="FMG61" i="6"/>
  <c r="FMH61" i="6"/>
  <c r="FMI61" i="6"/>
  <c r="FMJ61" i="6"/>
  <c r="FMK61" i="6"/>
  <c r="FML61" i="6"/>
  <c r="FMM61" i="6"/>
  <c r="FMN61" i="6"/>
  <c r="FMO61" i="6"/>
  <c r="FMP61" i="6"/>
  <c r="FMQ61" i="6"/>
  <c r="FMR61" i="6"/>
  <c r="FMS61" i="6"/>
  <c r="FMT61" i="6"/>
  <c r="FMU61" i="6"/>
  <c r="FMV61" i="6"/>
  <c r="FMW61" i="6"/>
  <c r="FMX61" i="6"/>
  <c r="FMY61" i="6"/>
  <c r="FMZ61" i="6"/>
  <c r="FNA61" i="6"/>
  <c r="FNB61" i="6"/>
  <c r="FNC61" i="6"/>
  <c r="FND61" i="6"/>
  <c r="FNE61" i="6"/>
  <c r="FNF61" i="6"/>
  <c r="FNG61" i="6"/>
  <c r="FNH61" i="6"/>
  <c r="FNI61" i="6"/>
  <c r="FNJ61" i="6"/>
  <c r="FNK61" i="6"/>
  <c r="FNL61" i="6"/>
  <c r="FNM61" i="6"/>
  <c r="FNN61" i="6"/>
  <c r="FNO61" i="6"/>
  <c r="FNP61" i="6"/>
  <c r="FNQ61" i="6"/>
  <c r="FNR61" i="6"/>
  <c r="FNS61" i="6"/>
  <c r="FNT61" i="6"/>
  <c r="FNU61" i="6"/>
  <c r="FNV61" i="6"/>
  <c r="FNW61" i="6"/>
  <c r="FNX61" i="6"/>
  <c r="FNY61" i="6"/>
  <c r="FNZ61" i="6"/>
  <c r="FOA61" i="6"/>
  <c r="FOB61" i="6"/>
  <c r="FOC61" i="6"/>
  <c r="FOD61" i="6"/>
  <c r="FOE61" i="6"/>
  <c r="FOF61" i="6"/>
  <c r="FOG61" i="6"/>
  <c r="FOH61" i="6"/>
  <c r="FOI61" i="6"/>
  <c r="FOJ61" i="6"/>
  <c r="FOK61" i="6"/>
  <c r="FOL61" i="6"/>
  <c r="FOM61" i="6"/>
  <c r="FON61" i="6"/>
  <c r="FOO61" i="6"/>
  <c r="FOP61" i="6"/>
  <c r="FOQ61" i="6"/>
  <c r="FOR61" i="6"/>
  <c r="FOS61" i="6"/>
  <c r="FOT61" i="6"/>
  <c r="FOU61" i="6"/>
  <c r="FOV61" i="6"/>
  <c r="FOW61" i="6"/>
  <c r="FOX61" i="6"/>
  <c r="FOY61" i="6"/>
  <c r="FOZ61" i="6"/>
  <c r="FPA61" i="6"/>
  <c r="FPB61" i="6"/>
  <c r="FPC61" i="6"/>
  <c r="FPD61" i="6"/>
  <c r="FPE61" i="6"/>
  <c r="FPF61" i="6"/>
  <c r="FPG61" i="6"/>
  <c r="FPH61" i="6"/>
  <c r="FPI61" i="6"/>
  <c r="FPJ61" i="6"/>
  <c r="FPK61" i="6"/>
  <c r="FPL61" i="6"/>
  <c r="FPM61" i="6"/>
  <c r="FPN61" i="6"/>
  <c r="FPO61" i="6"/>
  <c r="FPP61" i="6"/>
  <c r="FPQ61" i="6"/>
  <c r="FPR61" i="6"/>
  <c r="FPS61" i="6"/>
  <c r="FPT61" i="6"/>
  <c r="FPU61" i="6"/>
  <c r="FPV61" i="6"/>
  <c r="FPW61" i="6"/>
  <c r="FPX61" i="6"/>
  <c r="FPY61" i="6"/>
  <c r="FPZ61" i="6"/>
  <c r="FQA61" i="6"/>
  <c r="FQB61" i="6"/>
  <c r="FQC61" i="6"/>
  <c r="FQD61" i="6"/>
  <c r="FQE61" i="6"/>
  <c r="FQF61" i="6"/>
  <c r="FQG61" i="6"/>
  <c r="FQH61" i="6"/>
  <c r="FQI61" i="6"/>
  <c r="FQJ61" i="6"/>
  <c r="FQK61" i="6"/>
  <c r="FQL61" i="6"/>
  <c r="FQM61" i="6"/>
  <c r="FQN61" i="6"/>
  <c r="FQO61" i="6"/>
  <c r="FQP61" i="6"/>
  <c r="FQQ61" i="6"/>
  <c r="FQR61" i="6"/>
  <c r="FQS61" i="6"/>
  <c r="FQT61" i="6"/>
  <c r="FQU61" i="6"/>
  <c r="FQV61" i="6"/>
  <c r="FQW61" i="6"/>
  <c r="FQX61" i="6"/>
  <c r="FQY61" i="6"/>
  <c r="FQZ61" i="6"/>
  <c r="FRA61" i="6"/>
  <c r="FRB61" i="6"/>
  <c r="FRC61" i="6"/>
  <c r="FRD61" i="6"/>
  <c r="FRE61" i="6"/>
  <c r="FRF61" i="6"/>
  <c r="FRG61" i="6"/>
  <c r="FRH61" i="6"/>
  <c r="FRI61" i="6"/>
  <c r="FRJ61" i="6"/>
  <c r="FRK61" i="6"/>
  <c r="FRL61" i="6"/>
  <c r="FRM61" i="6"/>
  <c r="FRN61" i="6"/>
  <c r="FRO61" i="6"/>
  <c r="FRP61" i="6"/>
  <c r="FRQ61" i="6"/>
  <c r="FRR61" i="6"/>
  <c r="FRS61" i="6"/>
  <c r="FRT61" i="6"/>
  <c r="FRU61" i="6"/>
  <c r="FRV61" i="6"/>
  <c r="FRW61" i="6"/>
  <c r="FRX61" i="6"/>
  <c r="FRY61" i="6"/>
  <c r="FRZ61" i="6"/>
  <c r="FSA61" i="6"/>
  <c r="FSB61" i="6"/>
  <c r="FSC61" i="6"/>
  <c r="FSD61" i="6"/>
  <c r="FSE61" i="6"/>
  <c r="FSF61" i="6"/>
  <c r="FSG61" i="6"/>
  <c r="FSH61" i="6"/>
  <c r="FSI61" i="6"/>
  <c r="FSJ61" i="6"/>
  <c r="FSK61" i="6"/>
  <c r="FSL61" i="6"/>
  <c r="FSM61" i="6"/>
  <c r="FSN61" i="6"/>
  <c r="FSO61" i="6"/>
  <c r="FSP61" i="6"/>
  <c r="FSQ61" i="6"/>
  <c r="FSR61" i="6"/>
  <c r="FSS61" i="6"/>
  <c r="FST61" i="6"/>
  <c r="FSU61" i="6"/>
  <c r="FSV61" i="6"/>
  <c r="FSW61" i="6"/>
  <c r="FSX61" i="6"/>
  <c r="FSY61" i="6"/>
  <c r="FSZ61" i="6"/>
  <c r="FTA61" i="6"/>
  <c r="FTB61" i="6"/>
  <c r="FTC61" i="6"/>
  <c r="FTD61" i="6"/>
  <c r="FTE61" i="6"/>
  <c r="FTF61" i="6"/>
  <c r="FTG61" i="6"/>
  <c r="FTH61" i="6"/>
  <c r="FTI61" i="6"/>
  <c r="FTJ61" i="6"/>
  <c r="FTK61" i="6"/>
  <c r="FTL61" i="6"/>
  <c r="FTM61" i="6"/>
  <c r="FTN61" i="6"/>
  <c r="FTO61" i="6"/>
  <c r="FTP61" i="6"/>
  <c r="FTQ61" i="6"/>
  <c r="FTR61" i="6"/>
  <c r="FTS61" i="6"/>
  <c r="FTT61" i="6"/>
  <c r="FTU61" i="6"/>
  <c r="FTV61" i="6"/>
  <c r="FTW61" i="6"/>
  <c r="FTX61" i="6"/>
  <c r="FTY61" i="6"/>
  <c r="FTZ61" i="6"/>
  <c r="FUA61" i="6"/>
  <c r="FUB61" i="6"/>
  <c r="FUC61" i="6"/>
  <c r="FUD61" i="6"/>
  <c r="FUE61" i="6"/>
  <c r="FUF61" i="6"/>
  <c r="FUG61" i="6"/>
  <c r="FUH61" i="6"/>
  <c r="FUI61" i="6"/>
  <c r="FUJ61" i="6"/>
  <c r="FUK61" i="6"/>
  <c r="FUL61" i="6"/>
  <c r="FUM61" i="6"/>
  <c r="FUN61" i="6"/>
  <c r="FUO61" i="6"/>
  <c r="FUP61" i="6"/>
  <c r="FUQ61" i="6"/>
  <c r="FUR61" i="6"/>
  <c r="FUS61" i="6"/>
  <c r="FUT61" i="6"/>
  <c r="FUU61" i="6"/>
  <c r="FUV61" i="6"/>
  <c r="FUW61" i="6"/>
  <c r="FUX61" i="6"/>
  <c r="FUY61" i="6"/>
  <c r="FUZ61" i="6"/>
  <c r="FVA61" i="6"/>
  <c r="FVB61" i="6"/>
  <c r="FVC61" i="6"/>
  <c r="FVD61" i="6"/>
  <c r="FVE61" i="6"/>
  <c r="FVF61" i="6"/>
  <c r="FVG61" i="6"/>
  <c r="FVH61" i="6"/>
  <c r="FVI61" i="6"/>
  <c r="FVJ61" i="6"/>
  <c r="FVK61" i="6"/>
  <c r="FVL61" i="6"/>
  <c r="FVM61" i="6"/>
  <c r="FVN61" i="6"/>
  <c r="FVO61" i="6"/>
  <c r="FVP61" i="6"/>
  <c r="FVQ61" i="6"/>
  <c r="FVR61" i="6"/>
  <c r="FVS61" i="6"/>
  <c r="FVT61" i="6"/>
  <c r="FVU61" i="6"/>
  <c r="FVV61" i="6"/>
  <c r="FVW61" i="6"/>
  <c r="FVX61" i="6"/>
  <c r="FVY61" i="6"/>
  <c r="FVZ61" i="6"/>
  <c r="FWA61" i="6"/>
  <c r="FWB61" i="6"/>
  <c r="FWC61" i="6"/>
  <c r="FWD61" i="6"/>
  <c r="FWE61" i="6"/>
  <c r="FWF61" i="6"/>
  <c r="FWG61" i="6"/>
  <c r="FWH61" i="6"/>
  <c r="FWI61" i="6"/>
  <c r="FWJ61" i="6"/>
  <c r="FWK61" i="6"/>
  <c r="FWL61" i="6"/>
  <c r="FWM61" i="6"/>
  <c r="FWN61" i="6"/>
  <c r="FWO61" i="6"/>
  <c r="FWP61" i="6"/>
  <c r="FWQ61" i="6"/>
  <c r="FWR61" i="6"/>
  <c r="FWS61" i="6"/>
  <c r="FWT61" i="6"/>
  <c r="FWU61" i="6"/>
  <c r="FWV61" i="6"/>
  <c r="FWW61" i="6"/>
  <c r="FWX61" i="6"/>
  <c r="FWY61" i="6"/>
  <c r="FWZ61" i="6"/>
  <c r="FXA61" i="6"/>
  <c r="FXB61" i="6"/>
  <c r="FXC61" i="6"/>
  <c r="FXD61" i="6"/>
  <c r="FXE61" i="6"/>
  <c r="FXF61" i="6"/>
  <c r="FXG61" i="6"/>
  <c r="FXH61" i="6"/>
  <c r="FXI61" i="6"/>
  <c r="FXJ61" i="6"/>
  <c r="FXK61" i="6"/>
  <c r="FXL61" i="6"/>
  <c r="FXM61" i="6"/>
  <c r="FXN61" i="6"/>
  <c r="FXO61" i="6"/>
  <c r="FXP61" i="6"/>
  <c r="FXQ61" i="6"/>
  <c r="FXR61" i="6"/>
  <c r="FXS61" i="6"/>
  <c r="FXT61" i="6"/>
  <c r="FXU61" i="6"/>
  <c r="FXV61" i="6"/>
  <c r="FXW61" i="6"/>
  <c r="FXX61" i="6"/>
  <c r="FXY61" i="6"/>
  <c r="FXZ61" i="6"/>
  <c r="FYA61" i="6"/>
  <c r="FYB61" i="6"/>
  <c r="FYC61" i="6"/>
  <c r="FYD61" i="6"/>
  <c r="FYE61" i="6"/>
  <c r="FYF61" i="6"/>
  <c r="FYG61" i="6"/>
  <c r="FYH61" i="6"/>
  <c r="FYI61" i="6"/>
  <c r="FYJ61" i="6"/>
  <c r="FYK61" i="6"/>
  <c r="FYL61" i="6"/>
  <c r="FYM61" i="6"/>
  <c r="FYN61" i="6"/>
  <c r="FYO61" i="6"/>
  <c r="FYP61" i="6"/>
  <c r="FYQ61" i="6"/>
  <c r="FYR61" i="6"/>
  <c r="FYS61" i="6"/>
  <c r="FYT61" i="6"/>
  <c r="FYU61" i="6"/>
  <c r="FYV61" i="6"/>
  <c r="FYW61" i="6"/>
  <c r="FYX61" i="6"/>
  <c r="FYY61" i="6"/>
  <c r="FYZ61" i="6"/>
  <c r="FZA61" i="6"/>
  <c r="FZB61" i="6"/>
  <c r="FZC61" i="6"/>
  <c r="FZD61" i="6"/>
  <c r="FZE61" i="6"/>
  <c r="FZF61" i="6"/>
  <c r="FZG61" i="6"/>
  <c r="FZH61" i="6"/>
  <c r="FZI61" i="6"/>
  <c r="FZJ61" i="6"/>
  <c r="FZK61" i="6"/>
  <c r="FZL61" i="6"/>
  <c r="FZM61" i="6"/>
  <c r="FZN61" i="6"/>
  <c r="FZO61" i="6"/>
  <c r="FZP61" i="6"/>
  <c r="FZQ61" i="6"/>
  <c r="FZR61" i="6"/>
  <c r="FZS61" i="6"/>
  <c r="FZT61" i="6"/>
  <c r="FZU61" i="6"/>
  <c r="FZV61" i="6"/>
  <c r="FZW61" i="6"/>
  <c r="FZX61" i="6"/>
  <c r="FZY61" i="6"/>
  <c r="FZZ61" i="6"/>
  <c r="GAA61" i="6"/>
  <c r="GAB61" i="6"/>
  <c r="GAC61" i="6"/>
  <c r="GAD61" i="6"/>
  <c r="GAE61" i="6"/>
  <c r="GAF61" i="6"/>
  <c r="GAG61" i="6"/>
  <c r="GAH61" i="6"/>
  <c r="GAI61" i="6"/>
  <c r="GAJ61" i="6"/>
  <c r="GAK61" i="6"/>
  <c r="GAL61" i="6"/>
  <c r="GAM61" i="6"/>
  <c r="GAN61" i="6"/>
  <c r="GAO61" i="6"/>
  <c r="GAP61" i="6"/>
  <c r="GAQ61" i="6"/>
  <c r="GAR61" i="6"/>
  <c r="GAS61" i="6"/>
  <c r="GAT61" i="6"/>
  <c r="GAU61" i="6"/>
  <c r="GAV61" i="6"/>
  <c r="GAW61" i="6"/>
  <c r="GAX61" i="6"/>
  <c r="GAY61" i="6"/>
  <c r="GAZ61" i="6"/>
  <c r="GBA61" i="6"/>
  <c r="GBB61" i="6"/>
  <c r="GBC61" i="6"/>
  <c r="GBD61" i="6"/>
  <c r="GBE61" i="6"/>
  <c r="GBF61" i="6"/>
  <c r="GBG61" i="6"/>
  <c r="GBH61" i="6"/>
  <c r="GBI61" i="6"/>
  <c r="GBJ61" i="6"/>
  <c r="GBK61" i="6"/>
  <c r="GBL61" i="6"/>
  <c r="GBM61" i="6"/>
  <c r="GBN61" i="6"/>
  <c r="GBO61" i="6"/>
  <c r="GBP61" i="6"/>
  <c r="GBQ61" i="6"/>
  <c r="GBR61" i="6"/>
  <c r="GBS61" i="6"/>
  <c r="GBT61" i="6"/>
  <c r="GBU61" i="6"/>
  <c r="GBV61" i="6"/>
  <c r="GBW61" i="6"/>
  <c r="GBX61" i="6"/>
  <c r="GBY61" i="6"/>
  <c r="GBZ61" i="6"/>
  <c r="GCA61" i="6"/>
  <c r="GCB61" i="6"/>
  <c r="GCC61" i="6"/>
  <c r="GCD61" i="6"/>
  <c r="GCE61" i="6"/>
  <c r="GCF61" i="6"/>
  <c r="GCG61" i="6"/>
  <c r="GCH61" i="6"/>
  <c r="GCI61" i="6"/>
  <c r="GCJ61" i="6"/>
  <c r="GCK61" i="6"/>
  <c r="GCL61" i="6"/>
  <c r="GCM61" i="6"/>
  <c r="GCN61" i="6"/>
  <c r="GCO61" i="6"/>
  <c r="GCP61" i="6"/>
  <c r="GCQ61" i="6"/>
  <c r="GCR61" i="6"/>
  <c r="GCS61" i="6"/>
  <c r="GCT61" i="6"/>
  <c r="GCU61" i="6"/>
  <c r="GCV61" i="6"/>
  <c r="GCW61" i="6"/>
  <c r="GCX61" i="6"/>
  <c r="GCY61" i="6"/>
  <c r="GCZ61" i="6"/>
  <c r="GDA61" i="6"/>
  <c r="GDB61" i="6"/>
  <c r="GDC61" i="6"/>
  <c r="GDD61" i="6"/>
  <c r="GDE61" i="6"/>
  <c r="GDF61" i="6"/>
  <c r="GDG61" i="6"/>
  <c r="GDH61" i="6"/>
  <c r="GDI61" i="6"/>
  <c r="GDJ61" i="6"/>
  <c r="GDK61" i="6"/>
  <c r="GDL61" i="6"/>
  <c r="GDM61" i="6"/>
  <c r="GDN61" i="6"/>
  <c r="GDO61" i="6"/>
  <c r="GDP61" i="6"/>
  <c r="GDQ61" i="6"/>
  <c r="GDR61" i="6"/>
  <c r="GDS61" i="6"/>
  <c r="GDT61" i="6"/>
  <c r="GDU61" i="6"/>
  <c r="GDV61" i="6"/>
  <c r="GDW61" i="6"/>
  <c r="GDX61" i="6"/>
  <c r="GDY61" i="6"/>
  <c r="GDZ61" i="6"/>
  <c r="GEA61" i="6"/>
  <c r="GEB61" i="6"/>
  <c r="GEC61" i="6"/>
  <c r="GED61" i="6"/>
  <c r="GEE61" i="6"/>
  <c r="GEF61" i="6"/>
  <c r="GEG61" i="6"/>
  <c r="GEH61" i="6"/>
  <c r="GEI61" i="6"/>
  <c r="GEJ61" i="6"/>
  <c r="GEK61" i="6"/>
  <c r="GEL61" i="6"/>
  <c r="GEM61" i="6"/>
  <c r="GEN61" i="6"/>
  <c r="GEO61" i="6"/>
  <c r="GEP61" i="6"/>
  <c r="GEQ61" i="6"/>
  <c r="GER61" i="6"/>
  <c r="GES61" i="6"/>
  <c r="GET61" i="6"/>
  <c r="GEU61" i="6"/>
  <c r="GEV61" i="6"/>
  <c r="GEW61" i="6"/>
  <c r="GEX61" i="6"/>
  <c r="GEY61" i="6"/>
  <c r="GEZ61" i="6"/>
  <c r="GFA61" i="6"/>
  <c r="GFB61" i="6"/>
  <c r="GFC61" i="6"/>
  <c r="GFD61" i="6"/>
  <c r="GFE61" i="6"/>
  <c r="GFF61" i="6"/>
  <c r="GFG61" i="6"/>
  <c r="GFH61" i="6"/>
  <c r="GFI61" i="6"/>
  <c r="GFJ61" i="6"/>
  <c r="GFK61" i="6"/>
  <c r="GFL61" i="6"/>
  <c r="GFM61" i="6"/>
  <c r="GFN61" i="6"/>
  <c r="GFO61" i="6"/>
  <c r="GFP61" i="6"/>
  <c r="GFQ61" i="6"/>
  <c r="GFR61" i="6"/>
  <c r="GFS61" i="6"/>
  <c r="GFT61" i="6"/>
  <c r="GFU61" i="6"/>
  <c r="GFV61" i="6"/>
  <c r="GFW61" i="6"/>
  <c r="GFX61" i="6"/>
  <c r="GFY61" i="6"/>
  <c r="GFZ61" i="6"/>
  <c r="GGA61" i="6"/>
  <c r="GGB61" i="6"/>
  <c r="GGC61" i="6"/>
  <c r="GGD61" i="6"/>
  <c r="GGE61" i="6"/>
  <c r="GGF61" i="6"/>
  <c r="GGG61" i="6"/>
  <c r="GGH61" i="6"/>
  <c r="GGI61" i="6"/>
  <c r="GGJ61" i="6"/>
  <c r="GGK61" i="6"/>
  <c r="GGL61" i="6"/>
  <c r="GGM61" i="6"/>
  <c r="GGN61" i="6"/>
  <c r="GGO61" i="6"/>
  <c r="GGP61" i="6"/>
  <c r="GGQ61" i="6"/>
  <c r="GGR61" i="6"/>
  <c r="GGS61" i="6"/>
  <c r="GGT61" i="6"/>
  <c r="GGU61" i="6"/>
  <c r="GGV61" i="6"/>
  <c r="GGW61" i="6"/>
  <c r="GGX61" i="6"/>
  <c r="GGY61" i="6"/>
  <c r="GGZ61" i="6"/>
  <c r="GHA61" i="6"/>
  <c r="GHB61" i="6"/>
  <c r="GHC61" i="6"/>
  <c r="GHD61" i="6"/>
  <c r="GHE61" i="6"/>
  <c r="GHF61" i="6"/>
  <c r="GHG61" i="6"/>
  <c r="GHH61" i="6"/>
  <c r="GHI61" i="6"/>
  <c r="GHJ61" i="6"/>
  <c r="GHK61" i="6"/>
  <c r="GHL61" i="6"/>
  <c r="GHM61" i="6"/>
  <c r="GHN61" i="6"/>
  <c r="GHO61" i="6"/>
  <c r="GHP61" i="6"/>
  <c r="GHQ61" i="6"/>
  <c r="GHR61" i="6"/>
  <c r="GHS61" i="6"/>
  <c r="GHT61" i="6"/>
  <c r="GHU61" i="6"/>
  <c r="GHV61" i="6"/>
  <c r="GHW61" i="6"/>
  <c r="GHX61" i="6"/>
  <c r="GHY61" i="6"/>
  <c r="GHZ61" i="6"/>
  <c r="GIA61" i="6"/>
  <c r="GIB61" i="6"/>
  <c r="GIC61" i="6"/>
  <c r="GID61" i="6"/>
  <c r="GIE61" i="6"/>
  <c r="GIF61" i="6"/>
  <c r="GIG61" i="6"/>
  <c r="GIH61" i="6"/>
  <c r="GII61" i="6"/>
  <c r="GIJ61" i="6"/>
  <c r="GIK61" i="6"/>
  <c r="GIL61" i="6"/>
  <c r="GIM61" i="6"/>
  <c r="GIN61" i="6"/>
  <c r="GIO61" i="6"/>
  <c r="GIP61" i="6"/>
  <c r="GIQ61" i="6"/>
  <c r="GIR61" i="6"/>
  <c r="GIS61" i="6"/>
  <c r="GIT61" i="6"/>
  <c r="GIU61" i="6"/>
  <c r="GIV61" i="6"/>
  <c r="GIW61" i="6"/>
  <c r="GIX61" i="6"/>
  <c r="GIY61" i="6"/>
  <c r="GIZ61" i="6"/>
  <c r="GJA61" i="6"/>
  <c r="GJB61" i="6"/>
  <c r="GJC61" i="6"/>
  <c r="GJD61" i="6"/>
  <c r="GJE61" i="6"/>
  <c r="GJF61" i="6"/>
  <c r="GJG61" i="6"/>
  <c r="GJH61" i="6"/>
  <c r="GJI61" i="6"/>
  <c r="GJJ61" i="6"/>
  <c r="GJK61" i="6"/>
  <c r="GJL61" i="6"/>
  <c r="GJM61" i="6"/>
  <c r="GJN61" i="6"/>
  <c r="GJO61" i="6"/>
  <c r="GJP61" i="6"/>
  <c r="GJQ61" i="6"/>
  <c r="GJR61" i="6"/>
  <c r="GJS61" i="6"/>
  <c r="GJT61" i="6"/>
  <c r="GJU61" i="6"/>
  <c r="GJV61" i="6"/>
  <c r="GJW61" i="6"/>
  <c r="GJX61" i="6"/>
  <c r="GJY61" i="6"/>
  <c r="GJZ61" i="6"/>
  <c r="GKA61" i="6"/>
  <c r="GKB61" i="6"/>
  <c r="GKC61" i="6"/>
  <c r="GKD61" i="6"/>
  <c r="GKE61" i="6"/>
  <c r="GKF61" i="6"/>
  <c r="GKG61" i="6"/>
  <c r="GKH61" i="6"/>
  <c r="GKI61" i="6"/>
  <c r="GKJ61" i="6"/>
  <c r="GKK61" i="6"/>
  <c r="GKL61" i="6"/>
  <c r="GKM61" i="6"/>
  <c r="GKN61" i="6"/>
  <c r="GKO61" i="6"/>
  <c r="GKP61" i="6"/>
  <c r="GKQ61" i="6"/>
  <c r="GKR61" i="6"/>
  <c r="GKS61" i="6"/>
  <c r="GKT61" i="6"/>
  <c r="GKU61" i="6"/>
  <c r="GKV61" i="6"/>
  <c r="GKW61" i="6"/>
  <c r="GKX61" i="6"/>
  <c r="GKY61" i="6"/>
  <c r="GKZ61" i="6"/>
  <c r="GLA61" i="6"/>
  <c r="GLB61" i="6"/>
  <c r="GLC61" i="6"/>
  <c r="GLD61" i="6"/>
  <c r="GLE61" i="6"/>
  <c r="GLF61" i="6"/>
  <c r="GLG61" i="6"/>
  <c r="GLH61" i="6"/>
  <c r="GLI61" i="6"/>
  <c r="GLJ61" i="6"/>
  <c r="GLK61" i="6"/>
  <c r="GLL61" i="6"/>
  <c r="GLM61" i="6"/>
  <c r="GLN61" i="6"/>
  <c r="GLO61" i="6"/>
  <c r="GLP61" i="6"/>
  <c r="GLQ61" i="6"/>
  <c r="GLR61" i="6"/>
  <c r="GLS61" i="6"/>
  <c r="GLT61" i="6"/>
  <c r="GLU61" i="6"/>
  <c r="GLV61" i="6"/>
  <c r="GLW61" i="6"/>
  <c r="GLX61" i="6"/>
  <c r="GLY61" i="6"/>
  <c r="GLZ61" i="6"/>
  <c r="GMA61" i="6"/>
  <c r="GMB61" i="6"/>
  <c r="GMC61" i="6"/>
  <c r="GMD61" i="6"/>
  <c r="GME61" i="6"/>
  <c r="GMF61" i="6"/>
  <c r="GMG61" i="6"/>
  <c r="GMH61" i="6"/>
  <c r="GMI61" i="6"/>
  <c r="GMJ61" i="6"/>
  <c r="GMK61" i="6"/>
  <c r="GML61" i="6"/>
  <c r="GMM61" i="6"/>
  <c r="GMN61" i="6"/>
  <c r="GMO61" i="6"/>
  <c r="GMP61" i="6"/>
  <c r="GMQ61" i="6"/>
  <c r="GMR61" i="6"/>
  <c r="GMS61" i="6"/>
  <c r="GMT61" i="6"/>
  <c r="GMU61" i="6"/>
  <c r="GMV61" i="6"/>
  <c r="GMW61" i="6"/>
  <c r="GMX61" i="6"/>
  <c r="GMY61" i="6"/>
  <c r="GMZ61" i="6"/>
  <c r="GNA61" i="6"/>
  <c r="GNB61" i="6"/>
  <c r="GNC61" i="6"/>
  <c r="GND61" i="6"/>
  <c r="GNE61" i="6"/>
  <c r="GNF61" i="6"/>
  <c r="GNG61" i="6"/>
  <c r="GNH61" i="6"/>
  <c r="GNI61" i="6"/>
  <c r="GNJ61" i="6"/>
  <c r="GNK61" i="6"/>
  <c r="GNL61" i="6"/>
  <c r="GNM61" i="6"/>
  <c r="GNN61" i="6"/>
  <c r="GNO61" i="6"/>
  <c r="GNP61" i="6"/>
  <c r="GNQ61" i="6"/>
  <c r="GNR61" i="6"/>
  <c r="GNS61" i="6"/>
  <c r="GNT61" i="6"/>
  <c r="GNU61" i="6"/>
  <c r="GNV61" i="6"/>
  <c r="GNW61" i="6"/>
  <c r="GNX61" i="6"/>
  <c r="GNY61" i="6"/>
  <c r="GNZ61" i="6"/>
  <c r="GOA61" i="6"/>
  <c r="GOB61" i="6"/>
  <c r="GOC61" i="6"/>
  <c r="GOD61" i="6"/>
  <c r="GOE61" i="6"/>
  <c r="GOF61" i="6"/>
  <c r="GOG61" i="6"/>
  <c r="GOH61" i="6"/>
  <c r="GOI61" i="6"/>
  <c r="GOJ61" i="6"/>
  <c r="GOK61" i="6"/>
  <c r="GOL61" i="6"/>
  <c r="GOM61" i="6"/>
  <c r="GON61" i="6"/>
  <c r="GOO61" i="6"/>
  <c r="GOP61" i="6"/>
  <c r="GOQ61" i="6"/>
  <c r="GOR61" i="6"/>
  <c r="GOS61" i="6"/>
  <c r="GOT61" i="6"/>
  <c r="GOU61" i="6"/>
  <c r="GOV61" i="6"/>
  <c r="GOW61" i="6"/>
  <c r="GOX61" i="6"/>
  <c r="GOY61" i="6"/>
  <c r="GOZ61" i="6"/>
  <c r="GPA61" i="6"/>
  <c r="GPB61" i="6"/>
  <c r="GPC61" i="6"/>
  <c r="GPD61" i="6"/>
  <c r="GPE61" i="6"/>
  <c r="GPF61" i="6"/>
  <c r="GPG61" i="6"/>
  <c r="GPH61" i="6"/>
  <c r="GPI61" i="6"/>
  <c r="GPJ61" i="6"/>
  <c r="GPK61" i="6"/>
  <c r="GPL61" i="6"/>
  <c r="GPM61" i="6"/>
  <c r="GPN61" i="6"/>
  <c r="GPO61" i="6"/>
  <c r="GPP61" i="6"/>
  <c r="GPQ61" i="6"/>
  <c r="GPR61" i="6"/>
  <c r="GPS61" i="6"/>
  <c r="GPT61" i="6"/>
  <c r="GPU61" i="6"/>
  <c r="GPV61" i="6"/>
  <c r="GPW61" i="6"/>
  <c r="GPX61" i="6"/>
  <c r="GPY61" i="6"/>
  <c r="GPZ61" i="6"/>
  <c r="GQA61" i="6"/>
  <c r="GQB61" i="6"/>
  <c r="GQC61" i="6"/>
  <c r="GQD61" i="6"/>
  <c r="GQE61" i="6"/>
  <c r="GQF61" i="6"/>
  <c r="GQG61" i="6"/>
  <c r="GQH61" i="6"/>
  <c r="GQI61" i="6"/>
  <c r="GQJ61" i="6"/>
  <c r="GQK61" i="6"/>
  <c r="GQL61" i="6"/>
  <c r="GQM61" i="6"/>
  <c r="GQN61" i="6"/>
  <c r="GQO61" i="6"/>
  <c r="GQP61" i="6"/>
  <c r="GQQ61" i="6"/>
  <c r="GQR61" i="6"/>
  <c r="GQS61" i="6"/>
  <c r="GQT61" i="6"/>
  <c r="GQU61" i="6"/>
  <c r="GQV61" i="6"/>
  <c r="GQW61" i="6"/>
  <c r="GQX61" i="6"/>
  <c r="GQY61" i="6"/>
  <c r="GQZ61" i="6"/>
  <c r="GRA61" i="6"/>
  <c r="GRB61" i="6"/>
  <c r="GRC61" i="6"/>
  <c r="GRD61" i="6"/>
  <c r="GRE61" i="6"/>
  <c r="GRF61" i="6"/>
  <c r="GRG61" i="6"/>
  <c r="GRH61" i="6"/>
  <c r="GRI61" i="6"/>
  <c r="GRJ61" i="6"/>
  <c r="GRK61" i="6"/>
  <c r="GRL61" i="6"/>
  <c r="GRM61" i="6"/>
  <c r="GRN61" i="6"/>
  <c r="GRO61" i="6"/>
  <c r="GRP61" i="6"/>
  <c r="GRQ61" i="6"/>
  <c r="GRR61" i="6"/>
  <c r="GRS61" i="6"/>
  <c r="GRT61" i="6"/>
  <c r="GRU61" i="6"/>
  <c r="GRV61" i="6"/>
  <c r="GRW61" i="6"/>
  <c r="GRX61" i="6"/>
  <c r="GRY61" i="6"/>
  <c r="GRZ61" i="6"/>
  <c r="GSA61" i="6"/>
  <c r="GSB61" i="6"/>
  <c r="GSC61" i="6"/>
  <c r="GSD61" i="6"/>
  <c r="GSE61" i="6"/>
  <c r="GSF61" i="6"/>
  <c r="GSG61" i="6"/>
  <c r="GSH61" i="6"/>
  <c r="GSI61" i="6"/>
  <c r="GSJ61" i="6"/>
  <c r="GSK61" i="6"/>
  <c r="GSL61" i="6"/>
  <c r="GSM61" i="6"/>
  <c r="GSN61" i="6"/>
  <c r="GSO61" i="6"/>
  <c r="GSP61" i="6"/>
  <c r="GSQ61" i="6"/>
  <c r="GSR61" i="6"/>
  <c r="GSS61" i="6"/>
  <c r="GST61" i="6"/>
  <c r="GSU61" i="6"/>
  <c r="GSV61" i="6"/>
  <c r="GSW61" i="6"/>
  <c r="GSX61" i="6"/>
  <c r="GSY61" i="6"/>
  <c r="GSZ61" i="6"/>
  <c r="GTA61" i="6"/>
  <c r="GTB61" i="6"/>
  <c r="GTC61" i="6"/>
  <c r="GTD61" i="6"/>
  <c r="GTE61" i="6"/>
  <c r="GTF61" i="6"/>
  <c r="GTG61" i="6"/>
  <c r="GTH61" i="6"/>
  <c r="GTI61" i="6"/>
  <c r="GTJ61" i="6"/>
  <c r="GTK61" i="6"/>
  <c r="GTL61" i="6"/>
  <c r="GTM61" i="6"/>
  <c r="GTN61" i="6"/>
  <c r="GTO61" i="6"/>
  <c r="GTP61" i="6"/>
  <c r="GTQ61" i="6"/>
  <c r="GTR61" i="6"/>
  <c r="GTS61" i="6"/>
  <c r="GTT61" i="6"/>
  <c r="GTU61" i="6"/>
  <c r="GTV61" i="6"/>
  <c r="GTW61" i="6"/>
  <c r="GTX61" i="6"/>
  <c r="GTY61" i="6"/>
  <c r="GTZ61" i="6"/>
  <c r="GUA61" i="6"/>
  <c r="GUB61" i="6"/>
  <c r="GUC61" i="6"/>
  <c r="GUD61" i="6"/>
  <c r="GUE61" i="6"/>
  <c r="GUF61" i="6"/>
  <c r="GUG61" i="6"/>
  <c r="GUH61" i="6"/>
  <c r="GUI61" i="6"/>
  <c r="GUJ61" i="6"/>
  <c r="GUK61" i="6"/>
  <c r="GUL61" i="6"/>
  <c r="GUM61" i="6"/>
  <c r="GUN61" i="6"/>
  <c r="GUO61" i="6"/>
  <c r="GUP61" i="6"/>
  <c r="GUQ61" i="6"/>
  <c r="GUR61" i="6"/>
  <c r="GUS61" i="6"/>
  <c r="GUT61" i="6"/>
  <c r="GUU61" i="6"/>
  <c r="GUV61" i="6"/>
  <c r="GUW61" i="6"/>
  <c r="GUX61" i="6"/>
  <c r="GUY61" i="6"/>
  <c r="GUZ61" i="6"/>
  <c r="GVA61" i="6"/>
  <c r="GVB61" i="6"/>
  <c r="GVC61" i="6"/>
  <c r="GVD61" i="6"/>
  <c r="GVE61" i="6"/>
  <c r="GVF61" i="6"/>
  <c r="GVG61" i="6"/>
  <c r="GVH61" i="6"/>
  <c r="GVI61" i="6"/>
  <c r="GVJ61" i="6"/>
  <c r="GVK61" i="6"/>
  <c r="GVL61" i="6"/>
  <c r="GVM61" i="6"/>
  <c r="GVN61" i="6"/>
  <c r="GVO61" i="6"/>
  <c r="GVP61" i="6"/>
  <c r="GVQ61" i="6"/>
  <c r="GVR61" i="6"/>
  <c r="GVS61" i="6"/>
  <c r="GVT61" i="6"/>
  <c r="GVU61" i="6"/>
  <c r="GVV61" i="6"/>
  <c r="GVW61" i="6"/>
  <c r="GVX61" i="6"/>
  <c r="GVY61" i="6"/>
  <c r="GVZ61" i="6"/>
  <c r="GWA61" i="6"/>
  <c r="GWB61" i="6"/>
  <c r="GWC61" i="6"/>
  <c r="GWD61" i="6"/>
  <c r="GWE61" i="6"/>
  <c r="GWF61" i="6"/>
  <c r="GWG61" i="6"/>
  <c r="GWH61" i="6"/>
  <c r="GWI61" i="6"/>
  <c r="GWJ61" i="6"/>
  <c r="GWK61" i="6"/>
  <c r="GWL61" i="6"/>
  <c r="GWM61" i="6"/>
  <c r="GWN61" i="6"/>
  <c r="GWO61" i="6"/>
  <c r="GWP61" i="6"/>
  <c r="GWQ61" i="6"/>
  <c r="GWR61" i="6"/>
  <c r="GWS61" i="6"/>
  <c r="GWT61" i="6"/>
  <c r="GWU61" i="6"/>
  <c r="GWV61" i="6"/>
  <c r="GWW61" i="6"/>
  <c r="GWX61" i="6"/>
  <c r="GWY61" i="6"/>
  <c r="GWZ61" i="6"/>
  <c r="GXA61" i="6"/>
  <c r="GXB61" i="6"/>
  <c r="GXC61" i="6"/>
  <c r="GXD61" i="6"/>
  <c r="GXE61" i="6"/>
  <c r="GXF61" i="6"/>
  <c r="GXG61" i="6"/>
  <c r="GXH61" i="6"/>
  <c r="GXI61" i="6"/>
  <c r="GXJ61" i="6"/>
  <c r="GXK61" i="6"/>
  <c r="GXL61" i="6"/>
  <c r="GXM61" i="6"/>
  <c r="GXN61" i="6"/>
  <c r="GXO61" i="6"/>
  <c r="GXP61" i="6"/>
  <c r="GXQ61" i="6"/>
  <c r="GXR61" i="6"/>
  <c r="GXS61" i="6"/>
  <c r="GXT61" i="6"/>
  <c r="GXU61" i="6"/>
  <c r="GXV61" i="6"/>
  <c r="GXW61" i="6"/>
  <c r="GXX61" i="6"/>
  <c r="GXY61" i="6"/>
  <c r="GXZ61" i="6"/>
  <c r="GYA61" i="6"/>
  <c r="GYB61" i="6"/>
  <c r="GYC61" i="6"/>
  <c r="GYD61" i="6"/>
  <c r="GYE61" i="6"/>
  <c r="GYF61" i="6"/>
  <c r="GYG61" i="6"/>
  <c r="GYH61" i="6"/>
  <c r="GYI61" i="6"/>
  <c r="GYJ61" i="6"/>
  <c r="GYK61" i="6"/>
  <c r="GYL61" i="6"/>
  <c r="GYM61" i="6"/>
  <c r="GYN61" i="6"/>
  <c r="GYO61" i="6"/>
  <c r="GYP61" i="6"/>
  <c r="GYQ61" i="6"/>
  <c r="GYR61" i="6"/>
  <c r="GYS61" i="6"/>
  <c r="GYT61" i="6"/>
  <c r="GYU61" i="6"/>
  <c r="GYV61" i="6"/>
  <c r="GYW61" i="6"/>
  <c r="GYX61" i="6"/>
  <c r="GYY61" i="6"/>
  <c r="GYZ61" i="6"/>
  <c r="GZA61" i="6"/>
  <c r="GZB61" i="6"/>
  <c r="GZC61" i="6"/>
  <c r="GZD61" i="6"/>
  <c r="GZE61" i="6"/>
  <c r="GZF61" i="6"/>
  <c r="GZG61" i="6"/>
  <c r="GZH61" i="6"/>
  <c r="GZI61" i="6"/>
  <c r="GZJ61" i="6"/>
  <c r="GZK61" i="6"/>
  <c r="GZL61" i="6"/>
  <c r="GZM61" i="6"/>
  <c r="GZN61" i="6"/>
  <c r="GZO61" i="6"/>
  <c r="GZP61" i="6"/>
  <c r="GZQ61" i="6"/>
  <c r="GZR61" i="6"/>
  <c r="GZS61" i="6"/>
  <c r="GZT61" i="6"/>
  <c r="GZU61" i="6"/>
  <c r="GZV61" i="6"/>
  <c r="GZW61" i="6"/>
  <c r="GZX61" i="6"/>
  <c r="GZY61" i="6"/>
  <c r="GZZ61" i="6"/>
  <c r="HAA61" i="6"/>
  <c r="HAB61" i="6"/>
  <c r="HAC61" i="6"/>
  <c r="HAD61" i="6"/>
  <c r="HAE61" i="6"/>
  <c r="HAF61" i="6"/>
  <c r="HAG61" i="6"/>
  <c r="HAH61" i="6"/>
  <c r="HAI61" i="6"/>
  <c r="HAJ61" i="6"/>
  <c r="HAK61" i="6"/>
  <c r="HAL61" i="6"/>
  <c r="HAM61" i="6"/>
  <c r="HAN61" i="6"/>
  <c r="HAO61" i="6"/>
  <c r="HAP61" i="6"/>
  <c r="HAQ61" i="6"/>
  <c r="HAR61" i="6"/>
  <c r="HAS61" i="6"/>
  <c r="HAT61" i="6"/>
  <c r="HAU61" i="6"/>
  <c r="HAV61" i="6"/>
  <c r="HAW61" i="6"/>
  <c r="HAX61" i="6"/>
  <c r="HAY61" i="6"/>
  <c r="HAZ61" i="6"/>
  <c r="HBA61" i="6"/>
  <c r="HBB61" i="6"/>
  <c r="HBC61" i="6"/>
  <c r="HBD61" i="6"/>
  <c r="HBE61" i="6"/>
  <c r="HBF61" i="6"/>
  <c r="HBG61" i="6"/>
  <c r="HBH61" i="6"/>
  <c r="HBI61" i="6"/>
  <c r="HBJ61" i="6"/>
  <c r="HBK61" i="6"/>
  <c r="HBL61" i="6"/>
  <c r="HBM61" i="6"/>
  <c r="HBN61" i="6"/>
  <c r="HBO61" i="6"/>
  <c r="HBP61" i="6"/>
  <c r="HBQ61" i="6"/>
  <c r="HBR61" i="6"/>
  <c r="HBS61" i="6"/>
  <c r="HBT61" i="6"/>
  <c r="HBU61" i="6"/>
  <c r="HBV61" i="6"/>
  <c r="HBW61" i="6"/>
  <c r="HBX61" i="6"/>
  <c r="HBY61" i="6"/>
  <c r="HBZ61" i="6"/>
  <c r="HCA61" i="6"/>
  <c r="HCB61" i="6"/>
  <c r="HCC61" i="6"/>
  <c r="HCD61" i="6"/>
  <c r="HCE61" i="6"/>
  <c r="HCF61" i="6"/>
  <c r="HCG61" i="6"/>
  <c r="HCH61" i="6"/>
  <c r="HCI61" i="6"/>
  <c r="HCJ61" i="6"/>
  <c r="HCK61" i="6"/>
  <c r="HCL61" i="6"/>
  <c r="HCM61" i="6"/>
  <c r="HCN61" i="6"/>
  <c r="HCO61" i="6"/>
  <c r="HCP61" i="6"/>
  <c r="HCQ61" i="6"/>
  <c r="HCR61" i="6"/>
  <c r="HCS61" i="6"/>
  <c r="HCT61" i="6"/>
  <c r="HCU61" i="6"/>
  <c r="HCV61" i="6"/>
  <c r="HCW61" i="6"/>
  <c r="HCX61" i="6"/>
  <c r="HCY61" i="6"/>
  <c r="HCZ61" i="6"/>
  <c r="HDA61" i="6"/>
  <c r="HDB61" i="6"/>
  <c r="HDC61" i="6"/>
  <c r="HDD61" i="6"/>
  <c r="HDE61" i="6"/>
  <c r="HDF61" i="6"/>
  <c r="HDG61" i="6"/>
  <c r="HDH61" i="6"/>
  <c r="HDI61" i="6"/>
  <c r="HDJ61" i="6"/>
  <c r="HDK61" i="6"/>
  <c r="HDL61" i="6"/>
  <c r="HDM61" i="6"/>
  <c r="HDN61" i="6"/>
  <c r="HDO61" i="6"/>
  <c r="HDP61" i="6"/>
  <c r="HDQ61" i="6"/>
  <c r="HDR61" i="6"/>
  <c r="HDS61" i="6"/>
  <c r="HDT61" i="6"/>
  <c r="HDU61" i="6"/>
  <c r="HDV61" i="6"/>
  <c r="HDW61" i="6"/>
  <c r="HDX61" i="6"/>
  <c r="HDY61" i="6"/>
  <c r="HDZ61" i="6"/>
  <c r="HEA61" i="6"/>
  <c r="HEB61" i="6"/>
  <c r="HEC61" i="6"/>
  <c r="HED61" i="6"/>
  <c r="HEE61" i="6"/>
  <c r="HEF61" i="6"/>
  <c r="HEG61" i="6"/>
  <c r="HEH61" i="6"/>
  <c r="HEI61" i="6"/>
  <c r="HEJ61" i="6"/>
  <c r="HEK61" i="6"/>
  <c r="HEL61" i="6"/>
  <c r="HEM61" i="6"/>
  <c r="HEN61" i="6"/>
  <c r="HEO61" i="6"/>
  <c r="HEP61" i="6"/>
  <c r="HEQ61" i="6"/>
  <c r="HER61" i="6"/>
  <c r="HES61" i="6"/>
  <c r="HET61" i="6"/>
  <c r="HEU61" i="6"/>
  <c r="HEV61" i="6"/>
  <c r="HEW61" i="6"/>
  <c r="HEX61" i="6"/>
  <c r="HEY61" i="6"/>
  <c r="HEZ61" i="6"/>
  <c r="HFA61" i="6"/>
  <c r="HFB61" i="6"/>
  <c r="HFC61" i="6"/>
  <c r="HFD61" i="6"/>
  <c r="HFE61" i="6"/>
  <c r="HFF61" i="6"/>
  <c r="HFG61" i="6"/>
  <c r="HFH61" i="6"/>
  <c r="HFI61" i="6"/>
  <c r="HFJ61" i="6"/>
  <c r="HFK61" i="6"/>
  <c r="HFL61" i="6"/>
  <c r="HFM61" i="6"/>
  <c r="HFN61" i="6"/>
  <c r="HFO61" i="6"/>
  <c r="HFP61" i="6"/>
  <c r="HFQ61" i="6"/>
  <c r="HFR61" i="6"/>
  <c r="HFS61" i="6"/>
  <c r="HFT61" i="6"/>
  <c r="HFU61" i="6"/>
  <c r="HFV61" i="6"/>
  <c r="HFW61" i="6"/>
  <c r="HFX61" i="6"/>
  <c r="HFY61" i="6"/>
  <c r="HFZ61" i="6"/>
  <c r="HGA61" i="6"/>
  <c r="HGB61" i="6"/>
  <c r="HGC61" i="6"/>
  <c r="HGD61" i="6"/>
  <c r="HGE61" i="6"/>
  <c r="HGF61" i="6"/>
  <c r="HGG61" i="6"/>
  <c r="HGH61" i="6"/>
  <c r="HGI61" i="6"/>
  <c r="HGJ61" i="6"/>
  <c r="HGK61" i="6"/>
  <c r="HGL61" i="6"/>
  <c r="HGM61" i="6"/>
  <c r="HGN61" i="6"/>
  <c r="HGO61" i="6"/>
  <c r="HGP61" i="6"/>
  <c r="HGQ61" i="6"/>
  <c r="HGR61" i="6"/>
  <c r="HGS61" i="6"/>
  <c r="HGT61" i="6"/>
  <c r="HGU61" i="6"/>
  <c r="HGV61" i="6"/>
  <c r="HGW61" i="6"/>
  <c r="HGX61" i="6"/>
  <c r="HGY61" i="6"/>
  <c r="HGZ61" i="6"/>
  <c r="HHA61" i="6"/>
  <c r="HHB61" i="6"/>
  <c r="HHC61" i="6"/>
  <c r="HHD61" i="6"/>
  <c r="HHE61" i="6"/>
  <c r="HHF61" i="6"/>
  <c r="HHG61" i="6"/>
  <c r="HHH61" i="6"/>
  <c r="HHI61" i="6"/>
  <c r="HHJ61" i="6"/>
  <c r="HHK61" i="6"/>
  <c r="HHL61" i="6"/>
  <c r="HHM61" i="6"/>
  <c r="HHN61" i="6"/>
  <c r="HHO61" i="6"/>
  <c r="HHP61" i="6"/>
  <c r="HHQ61" i="6"/>
  <c r="HHR61" i="6"/>
  <c r="HHS61" i="6"/>
  <c r="HHT61" i="6"/>
  <c r="HHU61" i="6"/>
  <c r="HHV61" i="6"/>
  <c r="HHW61" i="6"/>
  <c r="HHX61" i="6"/>
  <c r="HHY61" i="6"/>
  <c r="HHZ61" i="6"/>
  <c r="HIA61" i="6"/>
  <c r="HIB61" i="6"/>
  <c r="HIC61" i="6"/>
  <c r="HID61" i="6"/>
  <c r="HIE61" i="6"/>
  <c r="HIF61" i="6"/>
  <c r="HIG61" i="6"/>
  <c r="HIH61" i="6"/>
  <c r="HII61" i="6"/>
  <c r="HIJ61" i="6"/>
  <c r="HIK61" i="6"/>
  <c r="HIL61" i="6"/>
  <c r="HIM61" i="6"/>
  <c r="HIN61" i="6"/>
  <c r="HIO61" i="6"/>
  <c r="HIP61" i="6"/>
  <c r="HIQ61" i="6"/>
  <c r="HIR61" i="6"/>
  <c r="HIS61" i="6"/>
  <c r="HIT61" i="6"/>
  <c r="HIU61" i="6"/>
  <c r="HIV61" i="6"/>
  <c r="HIW61" i="6"/>
  <c r="HIX61" i="6"/>
  <c r="HIY61" i="6"/>
  <c r="HIZ61" i="6"/>
  <c r="HJA61" i="6"/>
  <c r="HJB61" i="6"/>
  <c r="HJC61" i="6"/>
  <c r="HJD61" i="6"/>
  <c r="HJE61" i="6"/>
  <c r="HJF61" i="6"/>
  <c r="HJG61" i="6"/>
  <c r="HJH61" i="6"/>
  <c r="HJI61" i="6"/>
  <c r="HJJ61" i="6"/>
  <c r="HJK61" i="6"/>
  <c r="HJL61" i="6"/>
  <c r="HJM61" i="6"/>
  <c r="HJN61" i="6"/>
  <c r="HJO61" i="6"/>
  <c r="HJP61" i="6"/>
  <c r="HJQ61" i="6"/>
  <c r="HJR61" i="6"/>
  <c r="HJS61" i="6"/>
  <c r="HJT61" i="6"/>
  <c r="HJU61" i="6"/>
  <c r="HJV61" i="6"/>
  <c r="HJW61" i="6"/>
  <c r="HJX61" i="6"/>
  <c r="HJY61" i="6"/>
  <c r="HJZ61" i="6"/>
  <c r="HKA61" i="6"/>
  <c r="HKB61" i="6"/>
  <c r="HKC61" i="6"/>
  <c r="HKD61" i="6"/>
  <c r="HKE61" i="6"/>
  <c r="HKF61" i="6"/>
  <c r="HKG61" i="6"/>
  <c r="HKH61" i="6"/>
  <c r="HKI61" i="6"/>
  <c r="HKJ61" i="6"/>
  <c r="HKK61" i="6"/>
  <c r="HKL61" i="6"/>
  <c r="HKM61" i="6"/>
  <c r="HKN61" i="6"/>
  <c r="HKO61" i="6"/>
  <c r="HKP61" i="6"/>
  <c r="HKQ61" i="6"/>
  <c r="HKR61" i="6"/>
  <c r="HKS61" i="6"/>
  <c r="HKT61" i="6"/>
  <c r="HKU61" i="6"/>
  <c r="HKV61" i="6"/>
  <c r="HKW61" i="6"/>
  <c r="HKX61" i="6"/>
  <c r="HKY61" i="6"/>
  <c r="HKZ61" i="6"/>
  <c r="HLA61" i="6"/>
  <c r="HLB61" i="6"/>
  <c r="HLC61" i="6"/>
  <c r="HLD61" i="6"/>
  <c r="HLE61" i="6"/>
  <c r="HLF61" i="6"/>
  <c r="HLG61" i="6"/>
  <c r="HLH61" i="6"/>
  <c r="HLI61" i="6"/>
  <c r="HLJ61" i="6"/>
  <c r="HLK61" i="6"/>
  <c r="HLL61" i="6"/>
  <c r="HLM61" i="6"/>
  <c r="HLN61" i="6"/>
  <c r="HLO61" i="6"/>
  <c r="HLP61" i="6"/>
  <c r="HLQ61" i="6"/>
  <c r="HLR61" i="6"/>
  <c r="HLS61" i="6"/>
  <c r="HLT61" i="6"/>
  <c r="HLU61" i="6"/>
  <c r="HLV61" i="6"/>
  <c r="HLW61" i="6"/>
  <c r="HLX61" i="6"/>
  <c r="HLY61" i="6"/>
  <c r="HLZ61" i="6"/>
  <c r="HMA61" i="6"/>
  <c r="HMB61" i="6"/>
  <c r="HMC61" i="6"/>
  <c r="HMD61" i="6"/>
  <c r="HME61" i="6"/>
  <c r="HMF61" i="6"/>
  <c r="HMG61" i="6"/>
  <c r="HMH61" i="6"/>
  <c r="HMI61" i="6"/>
  <c r="HMJ61" i="6"/>
  <c r="HMK61" i="6"/>
  <c r="HML61" i="6"/>
  <c r="HMM61" i="6"/>
  <c r="HMN61" i="6"/>
  <c r="HMO61" i="6"/>
  <c r="HMP61" i="6"/>
  <c r="HMQ61" i="6"/>
  <c r="HMR61" i="6"/>
  <c r="HMS61" i="6"/>
  <c r="HMT61" i="6"/>
  <c r="HMU61" i="6"/>
  <c r="HMV61" i="6"/>
  <c r="HMW61" i="6"/>
  <c r="HMX61" i="6"/>
  <c r="HMY61" i="6"/>
  <c r="HMZ61" i="6"/>
  <c r="HNA61" i="6"/>
  <c r="HNB61" i="6"/>
  <c r="HNC61" i="6"/>
  <c r="HND61" i="6"/>
  <c r="HNE61" i="6"/>
  <c r="HNF61" i="6"/>
  <c r="HNG61" i="6"/>
  <c r="HNH61" i="6"/>
  <c r="HNI61" i="6"/>
  <c r="HNJ61" i="6"/>
  <c r="HNK61" i="6"/>
  <c r="HNL61" i="6"/>
  <c r="HNM61" i="6"/>
  <c r="HNN61" i="6"/>
  <c r="HNO61" i="6"/>
  <c r="HNP61" i="6"/>
  <c r="HNQ61" i="6"/>
  <c r="HNR61" i="6"/>
  <c r="HNS61" i="6"/>
  <c r="HNT61" i="6"/>
  <c r="HNU61" i="6"/>
  <c r="HNV61" i="6"/>
  <c r="HNW61" i="6"/>
  <c r="HNX61" i="6"/>
  <c r="HNY61" i="6"/>
  <c r="HNZ61" i="6"/>
  <c r="HOA61" i="6"/>
  <c r="HOB61" i="6"/>
  <c r="HOC61" i="6"/>
  <c r="HOD61" i="6"/>
  <c r="HOE61" i="6"/>
  <c r="HOF61" i="6"/>
  <c r="HOG61" i="6"/>
  <c r="HOH61" i="6"/>
  <c r="HOI61" i="6"/>
  <c r="HOJ61" i="6"/>
  <c r="HOK61" i="6"/>
  <c r="HOL61" i="6"/>
  <c r="HOM61" i="6"/>
  <c r="HON61" i="6"/>
  <c r="HOO61" i="6"/>
  <c r="HOP61" i="6"/>
  <c r="HOQ61" i="6"/>
  <c r="HOR61" i="6"/>
  <c r="HOS61" i="6"/>
  <c r="HOT61" i="6"/>
  <c r="HOU61" i="6"/>
  <c r="HOV61" i="6"/>
  <c r="HOW61" i="6"/>
  <c r="HOX61" i="6"/>
  <c r="HOY61" i="6"/>
  <c r="HOZ61" i="6"/>
  <c r="HPA61" i="6"/>
  <c r="HPB61" i="6"/>
  <c r="HPC61" i="6"/>
  <c r="HPD61" i="6"/>
  <c r="HPE61" i="6"/>
  <c r="HPF61" i="6"/>
  <c r="HPG61" i="6"/>
  <c r="HPH61" i="6"/>
  <c r="HPI61" i="6"/>
  <c r="HPJ61" i="6"/>
  <c r="HPK61" i="6"/>
  <c r="HPL61" i="6"/>
  <c r="HPM61" i="6"/>
  <c r="HPN61" i="6"/>
  <c r="HPO61" i="6"/>
  <c r="HPP61" i="6"/>
  <c r="HPQ61" i="6"/>
  <c r="HPR61" i="6"/>
  <c r="HPS61" i="6"/>
  <c r="HPT61" i="6"/>
  <c r="HPU61" i="6"/>
  <c r="HPV61" i="6"/>
  <c r="HPW61" i="6"/>
  <c r="HPX61" i="6"/>
  <c r="HPY61" i="6"/>
  <c r="HPZ61" i="6"/>
  <c r="HQA61" i="6"/>
  <c r="HQB61" i="6"/>
  <c r="HQC61" i="6"/>
  <c r="HQD61" i="6"/>
  <c r="HQE61" i="6"/>
  <c r="HQF61" i="6"/>
  <c r="HQG61" i="6"/>
  <c r="HQH61" i="6"/>
  <c r="HQI61" i="6"/>
  <c r="HQJ61" i="6"/>
  <c r="HQK61" i="6"/>
  <c r="HQL61" i="6"/>
  <c r="HQM61" i="6"/>
  <c r="HQN61" i="6"/>
  <c r="HQO61" i="6"/>
  <c r="HQP61" i="6"/>
  <c r="HQQ61" i="6"/>
  <c r="HQR61" i="6"/>
  <c r="HQS61" i="6"/>
  <c r="HQT61" i="6"/>
  <c r="HQU61" i="6"/>
  <c r="HQV61" i="6"/>
  <c r="HQW61" i="6"/>
  <c r="HQX61" i="6"/>
  <c r="HQY61" i="6"/>
  <c r="HQZ61" i="6"/>
  <c r="HRA61" i="6"/>
  <c r="HRB61" i="6"/>
  <c r="HRC61" i="6"/>
  <c r="HRD61" i="6"/>
  <c r="HRE61" i="6"/>
  <c r="HRF61" i="6"/>
  <c r="HRG61" i="6"/>
  <c r="HRH61" i="6"/>
  <c r="HRI61" i="6"/>
  <c r="HRJ61" i="6"/>
  <c r="HRK61" i="6"/>
  <c r="HRL61" i="6"/>
  <c r="HRM61" i="6"/>
  <c r="HRN61" i="6"/>
  <c r="HRO61" i="6"/>
  <c r="HRP61" i="6"/>
  <c r="HRQ61" i="6"/>
  <c r="HRR61" i="6"/>
  <c r="HRS61" i="6"/>
  <c r="HRT61" i="6"/>
  <c r="HRU61" i="6"/>
  <c r="HRV61" i="6"/>
  <c r="HRW61" i="6"/>
  <c r="HRX61" i="6"/>
  <c r="HRY61" i="6"/>
  <c r="HRZ61" i="6"/>
  <c r="HSA61" i="6"/>
  <c r="HSB61" i="6"/>
  <c r="HSC61" i="6"/>
  <c r="HSD61" i="6"/>
  <c r="HSE61" i="6"/>
  <c r="HSF61" i="6"/>
  <c r="HSG61" i="6"/>
  <c r="HSH61" i="6"/>
  <c r="HSI61" i="6"/>
  <c r="HSJ61" i="6"/>
  <c r="HSK61" i="6"/>
  <c r="HSL61" i="6"/>
  <c r="HSM61" i="6"/>
  <c r="HSN61" i="6"/>
  <c r="HSO61" i="6"/>
  <c r="HSP61" i="6"/>
  <c r="HSQ61" i="6"/>
  <c r="HSR61" i="6"/>
  <c r="HSS61" i="6"/>
  <c r="HST61" i="6"/>
  <c r="HSU61" i="6"/>
  <c r="HSV61" i="6"/>
  <c r="HSW61" i="6"/>
  <c r="HSX61" i="6"/>
  <c r="HSY61" i="6"/>
  <c r="HSZ61" i="6"/>
  <c r="HTA61" i="6"/>
  <c r="HTB61" i="6"/>
  <c r="HTC61" i="6"/>
  <c r="HTD61" i="6"/>
  <c r="HTE61" i="6"/>
  <c r="HTF61" i="6"/>
  <c r="HTG61" i="6"/>
  <c r="HTH61" i="6"/>
  <c r="HTI61" i="6"/>
  <c r="HTJ61" i="6"/>
  <c r="HTK61" i="6"/>
  <c r="HTL61" i="6"/>
  <c r="HTM61" i="6"/>
  <c r="HTN61" i="6"/>
  <c r="HTO61" i="6"/>
  <c r="HTP61" i="6"/>
  <c r="HTQ61" i="6"/>
  <c r="HTR61" i="6"/>
  <c r="HTS61" i="6"/>
  <c r="HTT61" i="6"/>
  <c r="HTU61" i="6"/>
  <c r="HTV61" i="6"/>
  <c r="HTW61" i="6"/>
  <c r="HTX61" i="6"/>
  <c r="HTY61" i="6"/>
  <c r="HTZ61" i="6"/>
  <c r="HUA61" i="6"/>
  <c r="HUB61" i="6"/>
  <c r="HUC61" i="6"/>
  <c r="HUD61" i="6"/>
  <c r="HUE61" i="6"/>
  <c r="HUF61" i="6"/>
  <c r="HUG61" i="6"/>
  <c r="HUH61" i="6"/>
  <c r="HUI61" i="6"/>
  <c r="HUJ61" i="6"/>
  <c r="HUK61" i="6"/>
  <c r="HUL61" i="6"/>
  <c r="HUM61" i="6"/>
  <c r="HUN61" i="6"/>
  <c r="HUO61" i="6"/>
  <c r="HUP61" i="6"/>
  <c r="HUQ61" i="6"/>
  <c r="HUR61" i="6"/>
  <c r="HUS61" i="6"/>
  <c r="HUT61" i="6"/>
  <c r="HUU61" i="6"/>
  <c r="HUV61" i="6"/>
  <c r="HUW61" i="6"/>
  <c r="HUX61" i="6"/>
  <c r="HUY61" i="6"/>
  <c r="HUZ61" i="6"/>
  <c r="HVA61" i="6"/>
  <c r="HVB61" i="6"/>
  <c r="HVC61" i="6"/>
  <c r="HVD61" i="6"/>
  <c r="HVE61" i="6"/>
  <c r="HVF61" i="6"/>
  <c r="HVG61" i="6"/>
  <c r="HVH61" i="6"/>
  <c r="HVI61" i="6"/>
  <c r="HVJ61" i="6"/>
  <c r="HVK61" i="6"/>
  <c r="HVL61" i="6"/>
  <c r="HVM61" i="6"/>
  <c r="HVN61" i="6"/>
  <c r="HVO61" i="6"/>
  <c r="HVP61" i="6"/>
  <c r="HVQ61" i="6"/>
  <c r="HVR61" i="6"/>
  <c r="HVS61" i="6"/>
  <c r="HVT61" i="6"/>
  <c r="HVU61" i="6"/>
  <c r="HVV61" i="6"/>
  <c r="HVW61" i="6"/>
  <c r="HVX61" i="6"/>
  <c r="HVY61" i="6"/>
  <c r="HVZ61" i="6"/>
  <c r="HWA61" i="6"/>
  <c r="HWB61" i="6"/>
  <c r="HWC61" i="6"/>
  <c r="HWD61" i="6"/>
  <c r="HWE61" i="6"/>
  <c r="HWF61" i="6"/>
  <c r="HWG61" i="6"/>
  <c r="HWH61" i="6"/>
  <c r="HWI61" i="6"/>
  <c r="HWJ61" i="6"/>
  <c r="HWK61" i="6"/>
  <c r="HWL61" i="6"/>
  <c r="HWM61" i="6"/>
  <c r="HWN61" i="6"/>
  <c r="HWO61" i="6"/>
  <c r="HWP61" i="6"/>
  <c r="HWQ61" i="6"/>
  <c r="HWR61" i="6"/>
  <c r="HWS61" i="6"/>
  <c r="HWT61" i="6"/>
  <c r="HWU61" i="6"/>
  <c r="HWV61" i="6"/>
  <c r="HWW61" i="6"/>
  <c r="HWX61" i="6"/>
  <c r="HWY61" i="6"/>
  <c r="HWZ61" i="6"/>
  <c r="HXA61" i="6"/>
  <c r="HXB61" i="6"/>
  <c r="HXC61" i="6"/>
  <c r="HXD61" i="6"/>
  <c r="HXE61" i="6"/>
  <c r="HXF61" i="6"/>
  <c r="HXG61" i="6"/>
  <c r="HXH61" i="6"/>
  <c r="HXI61" i="6"/>
  <c r="HXJ61" i="6"/>
  <c r="HXK61" i="6"/>
  <c r="HXL61" i="6"/>
  <c r="HXM61" i="6"/>
  <c r="HXN61" i="6"/>
  <c r="HXO61" i="6"/>
  <c r="HXP61" i="6"/>
  <c r="HXQ61" i="6"/>
  <c r="HXR61" i="6"/>
  <c r="HXS61" i="6"/>
  <c r="HXT61" i="6"/>
  <c r="HXU61" i="6"/>
  <c r="HXV61" i="6"/>
  <c r="HXW61" i="6"/>
  <c r="HXX61" i="6"/>
  <c r="HXY61" i="6"/>
  <c r="HXZ61" i="6"/>
  <c r="HYA61" i="6"/>
  <c r="HYB61" i="6"/>
  <c r="HYC61" i="6"/>
  <c r="HYD61" i="6"/>
  <c r="HYE61" i="6"/>
  <c r="HYF61" i="6"/>
  <c r="HYG61" i="6"/>
  <c r="HYH61" i="6"/>
  <c r="HYI61" i="6"/>
  <c r="HYJ61" i="6"/>
  <c r="HYK61" i="6"/>
  <c r="HYL61" i="6"/>
  <c r="HYM61" i="6"/>
  <c r="HYN61" i="6"/>
  <c r="HYO61" i="6"/>
  <c r="HYP61" i="6"/>
  <c r="HYQ61" i="6"/>
  <c r="HYR61" i="6"/>
  <c r="HYS61" i="6"/>
  <c r="HYT61" i="6"/>
  <c r="HYU61" i="6"/>
  <c r="HYV61" i="6"/>
  <c r="HYW61" i="6"/>
  <c r="HYX61" i="6"/>
  <c r="HYY61" i="6"/>
  <c r="HYZ61" i="6"/>
  <c r="HZA61" i="6"/>
  <c r="HZB61" i="6"/>
  <c r="HZC61" i="6"/>
  <c r="HZD61" i="6"/>
  <c r="HZE61" i="6"/>
  <c r="HZF61" i="6"/>
  <c r="HZG61" i="6"/>
  <c r="HZH61" i="6"/>
  <c r="HZI61" i="6"/>
  <c r="HZJ61" i="6"/>
  <c r="HZK61" i="6"/>
  <c r="HZL61" i="6"/>
  <c r="HZM61" i="6"/>
  <c r="HZN61" i="6"/>
  <c r="HZO61" i="6"/>
  <c r="HZP61" i="6"/>
  <c r="HZQ61" i="6"/>
  <c r="HZR61" i="6"/>
  <c r="HZS61" i="6"/>
  <c r="HZT61" i="6"/>
  <c r="HZU61" i="6"/>
  <c r="HZV61" i="6"/>
  <c r="HZW61" i="6"/>
  <c r="HZX61" i="6"/>
  <c r="HZY61" i="6"/>
  <c r="HZZ61" i="6"/>
  <c r="IAA61" i="6"/>
  <c r="IAB61" i="6"/>
  <c r="IAC61" i="6"/>
  <c r="IAD61" i="6"/>
  <c r="IAE61" i="6"/>
  <c r="IAF61" i="6"/>
  <c r="IAG61" i="6"/>
  <c r="IAH61" i="6"/>
  <c r="IAI61" i="6"/>
  <c r="IAJ61" i="6"/>
  <c r="IAK61" i="6"/>
  <c r="IAL61" i="6"/>
  <c r="IAM61" i="6"/>
  <c r="IAN61" i="6"/>
  <c r="IAO61" i="6"/>
  <c r="IAP61" i="6"/>
  <c r="IAQ61" i="6"/>
  <c r="IAR61" i="6"/>
  <c r="IAS61" i="6"/>
  <c r="IAT61" i="6"/>
  <c r="IAU61" i="6"/>
  <c r="IAV61" i="6"/>
  <c r="IAW61" i="6"/>
  <c r="IAX61" i="6"/>
  <c r="IAY61" i="6"/>
  <c r="IAZ61" i="6"/>
  <c r="IBA61" i="6"/>
  <c r="IBB61" i="6"/>
  <c r="IBC61" i="6"/>
  <c r="IBD61" i="6"/>
  <c r="IBE61" i="6"/>
  <c r="IBF61" i="6"/>
  <c r="IBG61" i="6"/>
  <c r="IBH61" i="6"/>
  <c r="IBI61" i="6"/>
  <c r="IBJ61" i="6"/>
  <c r="IBK61" i="6"/>
  <c r="IBL61" i="6"/>
  <c r="IBM61" i="6"/>
  <c r="IBN61" i="6"/>
  <c r="IBO61" i="6"/>
  <c r="IBP61" i="6"/>
  <c r="IBQ61" i="6"/>
  <c r="IBR61" i="6"/>
  <c r="IBS61" i="6"/>
  <c r="IBT61" i="6"/>
  <c r="IBU61" i="6"/>
  <c r="IBV61" i="6"/>
  <c r="IBW61" i="6"/>
  <c r="IBX61" i="6"/>
  <c r="IBY61" i="6"/>
  <c r="IBZ61" i="6"/>
  <c r="ICA61" i="6"/>
  <c r="ICB61" i="6"/>
  <c r="ICC61" i="6"/>
  <c r="ICD61" i="6"/>
  <c r="ICE61" i="6"/>
  <c r="ICF61" i="6"/>
  <c r="ICG61" i="6"/>
  <c r="ICH61" i="6"/>
  <c r="ICI61" i="6"/>
  <c r="ICJ61" i="6"/>
  <c r="ICK61" i="6"/>
  <c r="ICL61" i="6"/>
  <c r="ICM61" i="6"/>
  <c r="ICN61" i="6"/>
  <c r="ICO61" i="6"/>
  <c r="ICP61" i="6"/>
  <c r="ICQ61" i="6"/>
  <c r="ICR61" i="6"/>
  <c r="ICS61" i="6"/>
  <c r="ICT61" i="6"/>
  <c r="ICU61" i="6"/>
  <c r="ICV61" i="6"/>
  <c r="ICW61" i="6"/>
  <c r="ICX61" i="6"/>
  <c r="ICY61" i="6"/>
  <c r="ICZ61" i="6"/>
  <c r="IDA61" i="6"/>
  <c r="IDB61" i="6"/>
  <c r="IDC61" i="6"/>
  <c r="IDD61" i="6"/>
  <c r="IDE61" i="6"/>
  <c r="IDF61" i="6"/>
  <c r="IDG61" i="6"/>
  <c r="IDH61" i="6"/>
  <c r="IDI61" i="6"/>
  <c r="IDJ61" i="6"/>
  <c r="IDK61" i="6"/>
  <c r="IDL61" i="6"/>
  <c r="IDM61" i="6"/>
  <c r="IDN61" i="6"/>
  <c r="IDO61" i="6"/>
  <c r="IDP61" i="6"/>
  <c r="IDQ61" i="6"/>
  <c r="IDR61" i="6"/>
  <c r="IDS61" i="6"/>
  <c r="IDT61" i="6"/>
  <c r="IDU61" i="6"/>
  <c r="IDV61" i="6"/>
  <c r="IDW61" i="6"/>
  <c r="IDX61" i="6"/>
  <c r="IDY61" i="6"/>
  <c r="IDZ61" i="6"/>
  <c r="IEA61" i="6"/>
  <c r="IEB61" i="6"/>
  <c r="IEC61" i="6"/>
  <c r="IED61" i="6"/>
  <c r="IEE61" i="6"/>
  <c r="IEF61" i="6"/>
  <c r="IEG61" i="6"/>
  <c r="IEH61" i="6"/>
  <c r="IEI61" i="6"/>
  <c r="IEJ61" i="6"/>
  <c r="IEK61" i="6"/>
  <c r="IEL61" i="6"/>
  <c r="IEM61" i="6"/>
  <c r="IEN61" i="6"/>
  <c r="IEO61" i="6"/>
  <c r="IEP61" i="6"/>
  <c r="IEQ61" i="6"/>
  <c r="IER61" i="6"/>
  <c r="IES61" i="6"/>
  <c r="IET61" i="6"/>
  <c r="IEU61" i="6"/>
  <c r="IEV61" i="6"/>
  <c r="IEW61" i="6"/>
  <c r="IEX61" i="6"/>
  <c r="IEY61" i="6"/>
  <c r="IEZ61" i="6"/>
  <c r="IFA61" i="6"/>
  <c r="IFB61" i="6"/>
  <c r="IFC61" i="6"/>
  <c r="IFD61" i="6"/>
  <c r="IFE61" i="6"/>
  <c r="IFF61" i="6"/>
  <c r="IFG61" i="6"/>
  <c r="IFH61" i="6"/>
  <c r="IFI61" i="6"/>
  <c r="IFJ61" i="6"/>
  <c r="IFK61" i="6"/>
  <c r="IFL61" i="6"/>
  <c r="IFM61" i="6"/>
  <c r="IFN61" i="6"/>
  <c r="IFO61" i="6"/>
  <c r="IFP61" i="6"/>
  <c r="IFQ61" i="6"/>
  <c r="IFR61" i="6"/>
  <c r="IFS61" i="6"/>
  <c r="IFT61" i="6"/>
  <c r="IFU61" i="6"/>
  <c r="IFV61" i="6"/>
  <c r="IFW61" i="6"/>
  <c r="IFX61" i="6"/>
  <c r="IFY61" i="6"/>
  <c r="IFZ61" i="6"/>
  <c r="IGA61" i="6"/>
  <c r="IGB61" i="6"/>
  <c r="IGC61" i="6"/>
  <c r="IGD61" i="6"/>
  <c r="IGE61" i="6"/>
  <c r="IGF61" i="6"/>
  <c r="IGG61" i="6"/>
  <c r="IGH61" i="6"/>
  <c r="IGI61" i="6"/>
  <c r="IGJ61" i="6"/>
  <c r="IGK61" i="6"/>
  <c r="IGL61" i="6"/>
  <c r="IGM61" i="6"/>
  <c r="IGN61" i="6"/>
  <c r="IGO61" i="6"/>
  <c r="IGP61" i="6"/>
  <c r="IGQ61" i="6"/>
  <c r="IGR61" i="6"/>
  <c r="IGS61" i="6"/>
  <c r="IGT61" i="6"/>
  <c r="IGU61" i="6"/>
  <c r="IGV61" i="6"/>
  <c r="IGW61" i="6"/>
  <c r="IGX61" i="6"/>
  <c r="IGY61" i="6"/>
  <c r="IGZ61" i="6"/>
  <c r="IHA61" i="6"/>
  <c r="IHB61" i="6"/>
  <c r="IHC61" i="6"/>
  <c r="IHD61" i="6"/>
  <c r="IHE61" i="6"/>
  <c r="IHF61" i="6"/>
  <c r="IHG61" i="6"/>
  <c r="IHH61" i="6"/>
  <c r="IHI61" i="6"/>
  <c r="IHJ61" i="6"/>
  <c r="IHK61" i="6"/>
  <c r="IHL61" i="6"/>
  <c r="IHM61" i="6"/>
  <c r="IHN61" i="6"/>
  <c r="IHO61" i="6"/>
  <c r="IHP61" i="6"/>
  <c r="IHQ61" i="6"/>
  <c r="IHR61" i="6"/>
  <c r="IHS61" i="6"/>
  <c r="IHT61" i="6"/>
  <c r="IHU61" i="6"/>
  <c r="IHV61" i="6"/>
  <c r="IHW61" i="6"/>
  <c r="IHX61" i="6"/>
  <c r="IHY61" i="6"/>
  <c r="IHZ61" i="6"/>
  <c r="IIA61" i="6"/>
  <c r="IIB61" i="6"/>
  <c r="IIC61" i="6"/>
  <c r="IID61" i="6"/>
  <c r="IIE61" i="6"/>
  <c r="IIF61" i="6"/>
  <c r="IIG61" i="6"/>
  <c r="IIH61" i="6"/>
  <c r="III61" i="6"/>
  <c r="IIJ61" i="6"/>
  <c r="IIK61" i="6"/>
  <c r="IIL61" i="6"/>
  <c r="IIM61" i="6"/>
  <c r="IIN61" i="6"/>
  <c r="IIO61" i="6"/>
  <c r="IIP61" i="6"/>
  <c r="IIQ61" i="6"/>
  <c r="IIR61" i="6"/>
  <c r="IIS61" i="6"/>
  <c r="IIT61" i="6"/>
  <c r="IIU61" i="6"/>
  <c r="IIV61" i="6"/>
  <c r="IIW61" i="6"/>
  <c r="IIX61" i="6"/>
  <c r="IIY61" i="6"/>
  <c r="IIZ61" i="6"/>
  <c r="IJA61" i="6"/>
  <c r="IJB61" i="6"/>
  <c r="IJC61" i="6"/>
  <c r="IJD61" i="6"/>
  <c r="IJE61" i="6"/>
  <c r="IJF61" i="6"/>
  <c r="IJG61" i="6"/>
  <c r="IJH61" i="6"/>
  <c r="IJI61" i="6"/>
  <c r="IJJ61" i="6"/>
  <c r="IJK61" i="6"/>
  <c r="IJL61" i="6"/>
  <c r="IJM61" i="6"/>
  <c r="IJN61" i="6"/>
  <c r="IJO61" i="6"/>
  <c r="IJP61" i="6"/>
  <c r="IJQ61" i="6"/>
  <c r="IJR61" i="6"/>
  <c r="IJS61" i="6"/>
  <c r="IJT61" i="6"/>
  <c r="IJU61" i="6"/>
  <c r="IJV61" i="6"/>
  <c r="IJW61" i="6"/>
  <c r="IJX61" i="6"/>
  <c r="IJY61" i="6"/>
  <c r="IJZ61" i="6"/>
  <c r="IKA61" i="6"/>
  <c r="IKB61" i="6"/>
  <c r="IKC61" i="6"/>
  <c r="IKD61" i="6"/>
  <c r="IKE61" i="6"/>
  <c r="IKF61" i="6"/>
  <c r="IKG61" i="6"/>
  <c r="IKH61" i="6"/>
  <c r="IKI61" i="6"/>
  <c r="IKJ61" i="6"/>
  <c r="IKK61" i="6"/>
  <c r="IKL61" i="6"/>
  <c r="IKM61" i="6"/>
  <c r="IKN61" i="6"/>
  <c r="IKO61" i="6"/>
  <c r="IKP61" i="6"/>
  <c r="IKQ61" i="6"/>
  <c r="IKR61" i="6"/>
  <c r="IKS61" i="6"/>
  <c r="IKT61" i="6"/>
  <c r="IKU61" i="6"/>
  <c r="IKV61" i="6"/>
  <c r="IKW61" i="6"/>
  <c r="IKX61" i="6"/>
  <c r="IKY61" i="6"/>
  <c r="IKZ61" i="6"/>
  <c r="ILA61" i="6"/>
  <c r="ILB61" i="6"/>
  <c r="ILC61" i="6"/>
  <c r="ILD61" i="6"/>
  <c r="ILE61" i="6"/>
  <c r="ILF61" i="6"/>
  <c r="ILG61" i="6"/>
  <c r="ILH61" i="6"/>
  <c r="ILI61" i="6"/>
  <c r="ILJ61" i="6"/>
  <c r="ILK61" i="6"/>
  <c r="ILL61" i="6"/>
  <c r="ILM61" i="6"/>
  <c r="ILN61" i="6"/>
  <c r="ILO61" i="6"/>
  <c r="ILP61" i="6"/>
  <c r="ILQ61" i="6"/>
  <c r="ILR61" i="6"/>
  <c r="ILS61" i="6"/>
  <c r="ILT61" i="6"/>
  <c r="ILU61" i="6"/>
  <c r="ILV61" i="6"/>
  <c r="ILW61" i="6"/>
  <c r="ILX61" i="6"/>
  <c r="ILY61" i="6"/>
  <c r="ILZ61" i="6"/>
  <c r="IMA61" i="6"/>
  <c r="IMB61" i="6"/>
  <c r="IMC61" i="6"/>
  <c r="IMD61" i="6"/>
  <c r="IME61" i="6"/>
  <c r="IMF61" i="6"/>
  <c r="IMG61" i="6"/>
  <c r="IMH61" i="6"/>
  <c r="IMI61" i="6"/>
  <c r="IMJ61" i="6"/>
  <c r="IMK61" i="6"/>
  <c r="IML61" i="6"/>
  <c r="IMM61" i="6"/>
  <c r="IMN61" i="6"/>
  <c r="IMO61" i="6"/>
  <c r="IMP61" i="6"/>
  <c r="IMQ61" i="6"/>
  <c r="IMR61" i="6"/>
  <c r="IMS61" i="6"/>
  <c r="IMT61" i="6"/>
  <c r="IMU61" i="6"/>
  <c r="IMV61" i="6"/>
  <c r="IMW61" i="6"/>
  <c r="IMX61" i="6"/>
  <c r="IMY61" i="6"/>
  <c r="IMZ61" i="6"/>
  <c r="INA61" i="6"/>
  <c r="INB61" i="6"/>
  <c r="INC61" i="6"/>
  <c r="IND61" i="6"/>
  <c r="INE61" i="6"/>
  <c r="INF61" i="6"/>
  <c r="ING61" i="6"/>
  <c r="INH61" i="6"/>
  <c r="INI61" i="6"/>
  <c r="INJ61" i="6"/>
  <c r="INK61" i="6"/>
  <c r="INL61" i="6"/>
  <c r="INM61" i="6"/>
  <c r="INN61" i="6"/>
  <c r="INO61" i="6"/>
  <c r="INP61" i="6"/>
  <c r="INQ61" i="6"/>
  <c r="INR61" i="6"/>
  <c r="INS61" i="6"/>
  <c r="INT61" i="6"/>
  <c r="INU61" i="6"/>
  <c r="INV61" i="6"/>
  <c r="INW61" i="6"/>
  <c r="INX61" i="6"/>
  <c r="INY61" i="6"/>
  <c r="INZ61" i="6"/>
  <c r="IOA61" i="6"/>
  <c r="IOB61" i="6"/>
  <c r="IOC61" i="6"/>
  <c r="IOD61" i="6"/>
  <c r="IOE61" i="6"/>
  <c r="IOF61" i="6"/>
  <c r="IOG61" i="6"/>
  <c r="IOH61" i="6"/>
  <c r="IOI61" i="6"/>
  <c r="IOJ61" i="6"/>
  <c r="IOK61" i="6"/>
  <c r="IOL61" i="6"/>
  <c r="IOM61" i="6"/>
  <c r="ION61" i="6"/>
  <c r="IOO61" i="6"/>
  <c r="IOP61" i="6"/>
  <c r="IOQ61" i="6"/>
  <c r="IOR61" i="6"/>
  <c r="IOS61" i="6"/>
  <c r="IOT61" i="6"/>
  <c r="IOU61" i="6"/>
  <c r="IOV61" i="6"/>
  <c r="IOW61" i="6"/>
  <c r="IOX61" i="6"/>
  <c r="IOY61" i="6"/>
  <c r="IOZ61" i="6"/>
  <c r="IPA61" i="6"/>
  <c r="IPB61" i="6"/>
  <c r="IPC61" i="6"/>
  <c r="IPD61" i="6"/>
  <c r="IPE61" i="6"/>
  <c r="IPF61" i="6"/>
  <c r="IPG61" i="6"/>
  <c r="IPH61" i="6"/>
  <c r="IPI61" i="6"/>
  <c r="IPJ61" i="6"/>
  <c r="IPK61" i="6"/>
  <c r="IPL61" i="6"/>
  <c r="IPM61" i="6"/>
  <c r="IPN61" i="6"/>
  <c r="IPO61" i="6"/>
  <c r="IPP61" i="6"/>
  <c r="IPQ61" i="6"/>
  <c r="IPR61" i="6"/>
  <c r="IPS61" i="6"/>
  <c r="IPT61" i="6"/>
  <c r="IPU61" i="6"/>
  <c r="IPV61" i="6"/>
  <c r="IPW61" i="6"/>
  <c r="IPX61" i="6"/>
  <c r="IPY61" i="6"/>
  <c r="IPZ61" i="6"/>
  <c r="IQA61" i="6"/>
  <c r="IQB61" i="6"/>
  <c r="IQC61" i="6"/>
  <c r="IQD61" i="6"/>
  <c r="IQE61" i="6"/>
  <c r="IQF61" i="6"/>
  <c r="IQG61" i="6"/>
  <c r="IQH61" i="6"/>
  <c r="IQI61" i="6"/>
  <c r="IQJ61" i="6"/>
  <c r="IQK61" i="6"/>
  <c r="IQL61" i="6"/>
  <c r="IQM61" i="6"/>
  <c r="IQN61" i="6"/>
  <c r="IQO61" i="6"/>
  <c r="IQP61" i="6"/>
  <c r="IQQ61" i="6"/>
  <c r="IQR61" i="6"/>
  <c r="IQS61" i="6"/>
  <c r="IQT61" i="6"/>
  <c r="IQU61" i="6"/>
  <c r="IQV61" i="6"/>
  <c r="IQW61" i="6"/>
  <c r="IQX61" i="6"/>
  <c r="IQY61" i="6"/>
  <c r="IQZ61" i="6"/>
  <c r="IRA61" i="6"/>
  <c r="IRB61" i="6"/>
  <c r="IRC61" i="6"/>
  <c r="IRD61" i="6"/>
  <c r="IRE61" i="6"/>
  <c r="IRF61" i="6"/>
  <c r="IRG61" i="6"/>
  <c r="IRH61" i="6"/>
  <c r="IRI61" i="6"/>
  <c r="IRJ61" i="6"/>
  <c r="IRK61" i="6"/>
  <c r="IRL61" i="6"/>
  <c r="IRM61" i="6"/>
  <c r="IRN61" i="6"/>
  <c r="IRO61" i="6"/>
  <c r="IRP61" i="6"/>
  <c r="IRQ61" i="6"/>
  <c r="IRR61" i="6"/>
  <c r="IRS61" i="6"/>
  <c r="IRT61" i="6"/>
  <c r="IRU61" i="6"/>
  <c r="IRV61" i="6"/>
  <c r="IRW61" i="6"/>
  <c r="IRX61" i="6"/>
  <c r="IRY61" i="6"/>
  <c r="IRZ61" i="6"/>
  <c r="ISA61" i="6"/>
  <c r="ISB61" i="6"/>
  <c r="ISC61" i="6"/>
  <c r="ISD61" i="6"/>
  <c r="ISE61" i="6"/>
  <c r="ISF61" i="6"/>
  <c r="ISG61" i="6"/>
  <c r="ISH61" i="6"/>
  <c r="ISI61" i="6"/>
  <c r="ISJ61" i="6"/>
  <c r="ISK61" i="6"/>
  <c r="ISL61" i="6"/>
  <c r="ISM61" i="6"/>
  <c r="ISN61" i="6"/>
  <c r="ISO61" i="6"/>
  <c r="ISP61" i="6"/>
  <c r="ISQ61" i="6"/>
  <c r="ISR61" i="6"/>
  <c r="ISS61" i="6"/>
  <c r="IST61" i="6"/>
  <c r="ISU61" i="6"/>
  <c r="ISV61" i="6"/>
  <c r="ISW61" i="6"/>
  <c r="ISX61" i="6"/>
  <c r="ISY61" i="6"/>
  <c r="ISZ61" i="6"/>
  <c r="ITA61" i="6"/>
  <c r="ITB61" i="6"/>
  <c r="ITC61" i="6"/>
  <c r="ITD61" i="6"/>
  <c r="ITE61" i="6"/>
  <c r="ITF61" i="6"/>
  <c r="ITG61" i="6"/>
  <c r="ITH61" i="6"/>
  <c r="ITI61" i="6"/>
  <c r="ITJ61" i="6"/>
  <c r="ITK61" i="6"/>
  <c r="ITL61" i="6"/>
  <c r="ITM61" i="6"/>
  <c r="ITN61" i="6"/>
  <c r="ITO61" i="6"/>
  <c r="ITP61" i="6"/>
  <c r="ITQ61" i="6"/>
  <c r="ITR61" i="6"/>
  <c r="ITS61" i="6"/>
  <c r="ITT61" i="6"/>
  <c r="ITU61" i="6"/>
  <c r="ITV61" i="6"/>
  <c r="ITW61" i="6"/>
  <c r="ITX61" i="6"/>
  <c r="ITY61" i="6"/>
  <c r="ITZ61" i="6"/>
  <c r="IUA61" i="6"/>
  <c r="IUB61" i="6"/>
  <c r="IUC61" i="6"/>
  <c r="IUD61" i="6"/>
  <c r="IUE61" i="6"/>
  <c r="IUF61" i="6"/>
  <c r="IUG61" i="6"/>
  <c r="IUH61" i="6"/>
  <c r="IUI61" i="6"/>
  <c r="IUJ61" i="6"/>
  <c r="IUK61" i="6"/>
  <c r="IUL61" i="6"/>
  <c r="IUM61" i="6"/>
  <c r="IUN61" i="6"/>
  <c r="IUO61" i="6"/>
  <c r="IUP61" i="6"/>
  <c r="IUQ61" i="6"/>
  <c r="IUR61" i="6"/>
  <c r="IUS61" i="6"/>
  <c r="IUT61" i="6"/>
  <c r="IUU61" i="6"/>
  <c r="IUV61" i="6"/>
  <c r="IUW61" i="6"/>
  <c r="IUX61" i="6"/>
  <c r="IUY61" i="6"/>
  <c r="IUZ61" i="6"/>
  <c r="IVA61" i="6"/>
  <c r="IVB61" i="6"/>
  <c r="IVC61" i="6"/>
  <c r="IVD61" i="6"/>
  <c r="IVE61" i="6"/>
  <c r="IVF61" i="6"/>
  <c r="IVG61" i="6"/>
  <c r="IVH61" i="6"/>
  <c r="IVI61" i="6"/>
  <c r="IVJ61" i="6"/>
  <c r="IVK61" i="6"/>
  <c r="IVL61" i="6"/>
  <c r="IVM61" i="6"/>
  <c r="IVN61" i="6"/>
  <c r="IVO61" i="6"/>
  <c r="IVP61" i="6"/>
  <c r="IVQ61" i="6"/>
  <c r="IVR61" i="6"/>
  <c r="IVS61" i="6"/>
  <c r="IVT61" i="6"/>
  <c r="IVU61" i="6"/>
  <c r="IVV61" i="6"/>
  <c r="IVW61" i="6"/>
  <c r="IVX61" i="6"/>
  <c r="IVY61" i="6"/>
  <c r="IVZ61" i="6"/>
  <c r="IWA61" i="6"/>
  <c r="IWB61" i="6"/>
  <c r="IWC61" i="6"/>
  <c r="IWD61" i="6"/>
  <c r="IWE61" i="6"/>
  <c r="IWF61" i="6"/>
  <c r="IWG61" i="6"/>
  <c r="IWH61" i="6"/>
  <c r="IWI61" i="6"/>
  <c r="IWJ61" i="6"/>
  <c r="IWK61" i="6"/>
  <c r="IWL61" i="6"/>
  <c r="IWM61" i="6"/>
  <c r="IWN61" i="6"/>
  <c r="IWO61" i="6"/>
  <c r="IWP61" i="6"/>
  <c r="IWQ61" i="6"/>
  <c r="IWR61" i="6"/>
  <c r="IWS61" i="6"/>
  <c r="IWT61" i="6"/>
  <c r="IWU61" i="6"/>
  <c r="IWV61" i="6"/>
  <c r="IWW61" i="6"/>
  <c r="IWX61" i="6"/>
  <c r="IWY61" i="6"/>
  <c r="IWZ61" i="6"/>
  <c r="IXA61" i="6"/>
  <c r="IXB61" i="6"/>
  <c r="IXC61" i="6"/>
  <c r="IXD61" i="6"/>
  <c r="IXE61" i="6"/>
  <c r="IXF61" i="6"/>
  <c r="IXG61" i="6"/>
  <c r="IXH61" i="6"/>
  <c r="IXI61" i="6"/>
  <c r="IXJ61" i="6"/>
  <c r="IXK61" i="6"/>
  <c r="IXL61" i="6"/>
  <c r="IXM61" i="6"/>
  <c r="IXN61" i="6"/>
  <c r="IXO61" i="6"/>
  <c r="IXP61" i="6"/>
  <c r="IXQ61" i="6"/>
  <c r="IXR61" i="6"/>
  <c r="IXS61" i="6"/>
  <c r="IXT61" i="6"/>
  <c r="IXU61" i="6"/>
  <c r="IXV61" i="6"/>
  <c r="IXW61" i="6"/>
  <c r="IXX61" i="6"/>
  <c r="IXY61" i="6"/>
  <c r="IXZ61" i="6"/>
  <c r="IYA61" i="6"/>
  <c r="IYB61" i="6"/>
  <c r="IYC61" i="6"/>
  <c r="IYD61" i="6"/>
  <c r="IYE61" i="6"/>
  <c r="IYF61" i="6"/>
  <c r="IYG61" i="6"/>
  <c r="IYH61" i="6"/>
  <c r="IYI61" i="6"/>
  <c r="IYJ61" i="6"/>
  <c r="IYK61" i="6"/>
  <c r="IYL61" i="6"/>
  <c r="IYM61" i="6"/>
  <c r="IYN61" i="6"/>
  <c r="IYO61" i="6"/>
  <c r="IYP61" i="6"/>
  <c r="IYQ61" i="6"/>
  <c r="IYR61" i="6"/>
  <c r="IYS61" i="6"/>
  <c r="IYT61" i="6"/>
  <c r="IYU61" i="6"/>
  <c r="IYV61" i="6"/>
  <c r="IYW61" i="6"/>
  <c r="IYX61" i="6"/>
  <c r="IYY61" i="6"/>
  <c r="IYZ61" i="6"/>
  <c r="IZA61" i="6"/>
  <c r="IZB61" i="6"/>
  <c r="IZC61" i="6"/>
  <c r="IZD61" i="6"/>
  <c r="IZE61" i="6"/>
  <c r="IZF61" i="6"/>
  <c r="IZG61" i="6"/>
  <c r="IZH61" i="6"/>
  <c r="IZI61" i="6"/>
  <c r="IZJ61" i="6"/>
  <c r="IZK61" i="6"/>
  <c r="IZL61" i="6"/>
  <c r="IZM61" i="6"/>
  <c r="IZN61" i="6"/>
  <c r="IZO61" i="6"/>
  <c r="IZP61" i="6"/>
  <c r="IZQ61" i="6"/>
  <c r="IZR61" i="6"/>
  <c r="IZS61" i="6"/>
  <c r="IZT61" i="6"/>
  <c r="IZU61" i="6"/>
  <c r="IZV61" i="6"/>
  <c r="IZW61" i="6"/>
  <c r="IZX61" i="6"/>
  <c r="IZY61" i="6"/>
  <c r="IZZ61" i="6"/>
  <c r="JAA61" i="6"/>
  <c r="JAB61" i="6"/>
  <c r="JAC61" i="6"/>
  <c r="JAD61" i="6"/>
  <c r="JAE61" i="6"/>
  <c r="JAF61" i="6"/>
  <c r="JAG61" i="6"/>
  <c r="JAH61" i="6"/>
  <c r="JAI61" i="6"/>
  <c r="JAJ61" i="6"/>
  <c r="JAK61" i="6"/>
  <c r="JAL61" i="6"/>
  <c r="JAM61" i="6"/>
  <c r="JAN61" i="6"/>
  <c r="JAO61" i="6"/>
  <c r="JAP61" i="6"/>
  <c r="JAQ61" i="6"/>
  <c r="JAR61" i="6"/>
  <c r="JAS61" i="6"/>
  <c r="JAT61" i="6"/>
  <c r="JAU61" i="6"/>
  <c r="JAV61" i="6"/>
  <c r="JAW61" i="6"/>
  <c r="JAX61" i="6"/>
  <c r="JAY61" i="6"/>
  <c r="JAZ61" i="6"/>
  <c r="JBA61" i="6"/>
  <c r="JBB61" i="6"/>
  <c r="JBC61" i="6"/>
  <c r="JBD61" i="6"/>
  <c r="JBE61" i="6"/>
  <c r="JBF61" i="6"/>
  <c r="JBG61" i="6"/>
  <c r="JBH61" i="6"/>
  <c r="JBI61" i="6"/>
  <c r="JBJ61" i="6"/>
  <c r="JBK61" i="6"/>
  <c r="JBL61" i="6"/>
  <c r="JBM61" i="6"/>
  <c r="JBN61" i="6"/>
  <c r="JBO61" i="6"/>
  <c r="JBP61" i="6"/>
  <c r="JBQ61" i="6"/>
  <c r="JBR61" i="6"/>
  <c r="JBS61" i="6"/>
  <c r="JBT61" i="6"/>
  <c r="JBU61" i="6"/>
  <c r="JBV61" i="6"/>
  <c r="JBW61" i="6"/>
  <c r="JBX61" i="6"/>
  <c r="JBY61" i="6"/>
  <c r="JBZ61" i="6"/>
  <c r="JCA61" i="6"/>
  <c r="JCB61" i="6"/>
  <c r="JCC61" i="6"/>
  <c r="JCD61" i="6"/>
  <c r="JCE61" i="6"/>
  <c r="JCF61" i="6"/>
  <c r="JCG61" i="6"/>
  <c r="JCH61" i="6"/>
  <c r="JCI61" i="6"/>
  <c r="JCJ61" i="6"/>
  <c r="JCK61" i="6"/>
  <c r="JCL61" i="6"/>
  <c r="JCM61" i="6"/>
  <c r="JCN61" i="6"/>
  <c r="JCO61" i="6"/>
  <c r="JCP61" i="6"/>
  <c r="JCQ61" i="6"/>
  <c r="JCR61" i="6"/>
  <c r="JCS61" i="6"/>
  <c r="JCT61" i="6"/>
  <c r="JCU61" i="6"/>
  <c r="JCV61" i="6"/>
  <c r="JCW61" i="6"/>
  <c r="JCX61" i="6"/>
  <c r="JCY61" i="6"/>
  <c r="JCZ61" i="6"/>
  <c r="JDA61" i="6"/>
  <c r="JDB61" i="6"/>
  <c r="JDC61" i="6"/>
  <c r="JDD61" i="6"/>
  <c r="JDE61" i="6"/>
  <c r="JDF61" i="6"/>
  <c r="JDG61" i="6"/>
  <c r="JDH61" i="6"/>
  <c r="JDI61" i="6"/>
  <c r="JDJ61" i="6"/>
  <c r="JDK61" i="6"/>
  <c r="JDL61" i="6"/>
  <c r="JDM61" i="6"/>
  <c r="JDN61" i="6"/>
  <c r="JDO61" i="6"/>
  <c r="JDP61" i="6"/>
  <c r="JDQ61" i="6"/>
  <c r="JDR61" i="6"/>
  <c r="JDS61" i="6"/>
  <c r="JDT61" i="6"/>
  <c r="JDU61" i="6"/>
  <c r="JDV61" i="6"/>
  <c r="JDW61" i="6"/>
  <c r="JDX61" i="6"/>
  <c r="JDY61" i="6"/>
  <c r="JDZ61" i="6"/>
  <c r="JEA61" i="6"/>
  <c r="JEB61" i="6"/>
  <c r="JEC61" i="6"/>
  <c r="JED61" i="6"/>
  <c r="JEE61" i="6"/>
  <c r="JEF61" i="6"/>
  <c r="JEG61" i="6"/>
  <c r="JEH61" i="6"/>
  <c r="JEI61" i="6"/>
  <c r="JEJ61" i="6"/>
  <c r="JEK61" i="6"/>
  <c r="JEL61" i="6"/>
  <c r="JEM61" i="6"/>
  <c r="JEN61" i="6"/>
  <c r="JEO61" i="6"/>
  <c r="JEP61" i="6"/>
  <c r="JEQ61" i="6"/>
  <c r="JER61" i="6"/>
  <c r="JES61" i="6"/>
  <c r="JET61" i="6"/>
  <c r="JEU61" i="6"/>
  <c r="JEV61" i="6"/>
  <c r="JEW61" i="6"/>
  <c r="JEX61" i="6"/>
  <c r="JEY61" i="6"/>
  <c r="JEZ61" i="6"/>
  <c r="JFA61" i="6"/>
  <c r="JFB61" i="6"/>
  <c r="JFC61" i="6"/>
  <c r="JFD61" i="6"/>
  <c r="JFE61" i="6"/>
  <c r="JFF61" i="6"/>
  <c r="JFG61" i="6"/>
  <c r="JFH61" i="6"/>
  <c r="JFI61" i="6"/>
  <c r="JFJ61" i="6"/>
  <c r="JFK61" i="6"/>
  <c r="JFL61" i="6"/>
  <c r="JFM61" i="6"/>
  <c r="JFN61" i="6"/>
  <c r="JFO61" i="6"/>
  <c r="JFP61" i="6"/>
  <c r="JFQ61" i="6"/>
  <c r="JFR61" i="6"/>
  <c r="JFS61" i="6"/>
  <c r="JFT61" i="6"/>
  <c r="JFU61" i="6"/>
  <c r="JFV61" i="6"/>
  <c r="JFW61" i="6"/>
  <c r="JFX61" i="6"/>
  <c r="JFY61" i="6"/>
  <c r="JFZ61" i="6"/>
  <c r="JGA61" i="6"/>
  <c r="JGB61" i="6"/>
  <c r="JGC61" i="6"/>
  <c r="JGD61" i="6"/>
  <c r="JGE61" i="6"/>
  <c r="JGF61" i="6"/>
  <c r="JGG61" i="6"/>
  <c r="JGH61" i="6"/>
  <c r="JGI61" i="6"/>
  <c r="JGJ61" i="6"/>
  <c r="JGK61" i="6"/>
  <c r="JGL61" i="6"/>
  <c r="JGM61" i="6"/>
  <c r="JGN61" i="6"/>
  <c r="JGO61" i="6"/>
  <c r="JGP61" i="6"/>
  <c r="JGQ61" i="6"/>
  <c r="JGR61" i="6"/>
  <c r="JGS61" i="6"/>
  <c r="JGT61" i="6"/>
  <c r="JGU61" i="6"/>
  <c r="JGV61" i="6"/>
  <c r="JGW61" i="6"/>
  <c r="JGX61" i="6"/>
  <c r="JGY61" i="6"/>
  <c r="JGZ61" i="6"/>
  <c r="JHA61" i="6"/>
  <c r="JHB61" i="6"/>
  <c r="JHC61" i="6"/>
  <c r="JHD61" i="6"/>
  <c r="JHE61" i="6"/>
  <c r="JHF61" i="6"/>
  <c r="JHG61" i="6"/>
  <c r="JHH61" i="6"/>
  <c r="JHI61" i="6"/>
  <c r="JHJ61" i="6"/>
  <c r="JHK61" i="6"/>
  <c r="JHL61" i="6"/>
  <c r="JHM61" i="6"/>
  <c r="JHN61" i="6"/>
  <c r="JHO61" i="6"/>
  <c r="JHP61" i="6"/>
  <c r="JHQ61" i="6"/>
  <c r="JHR61" i="6"/>
  <c r="JHS61" i="6"/>
  <c r="JHT61" i="6"/>
  <c r="JHU61" i="6"/>
  <c r="JHV61" i="6"/>
  <c r="JHW61" i="6"/>
  <c r="JHX61" i="6"/>
  <c r="JHY61" i="6"/>
  <c r="JHZ61" i="6"/>
  <c r="JIA61" i="6"/>
  <c r="JIB61" i="6"/>
  <c r="JIC61" i="6"/>
  <c r="JID61" i="6"/>
  <c r="JIE61" i="6"/>
  <c r="JIF61" i="6"/>
  <c r="JIG61" i="6"/>
  <c r="JIH61" i="6"/>
  <c r="JII61" i="6"/>
  <c r="JIJ61" i="6"/>
  <c r="JIK61" i="6"/>
  <c r="JIL61" i="6"/>
  <c r="JIM61" i="6"/>
  <c r="JIN61" i="6"/>
  <c r="JIO61" i="6"/>
  <c r="JIP61" i="6"/>
  <c r="JIQ61" i="6"/>
  <c r="JIR61" i="6"/>
  <c r="JIS61" i="6"/>
  <c r="JIT61" i="6"/>
  <c r="JIU61" i="6"/>
  <c r="JIV61" i="6"/>
  <c r="JIW61" i="6"/>
  <c r="JIX61" i="6"/>
  <c r="JIY61" i="6"/>
  <c r="JIZ61" i="6"/>
  <c r="JJA61" i="6"/>
  <c r="JJB61" i="6"/>
  <c r="JJC61" i="6"/>
  <c r="JJD61" i="6"/>
  <c r="JJE61" i="6"/>
  <c r="JJF61" i="6"/>
  <c r="JJG61" i="6"/>
  <c r="JJH61" i="6"/>
  <c r="JJI61" i="6"/>
  <c r="JJJ61" i="6"/>
  <c r="JJK61" i="6"/>
  <c r="JJL61" i="6"/>
  <c r="JJM61" i="6"/>
  <c r="JJN61" i="6"/>
  <c r="JJO61" i="6"/>
  <c r="JJP61" i="6"/>
  <c r="JJQ61" i="6"/>
  <c r="JJR61" i="6"/>
  <c r="JJS61" i="6"/>
  <c r="JJT61" i="6"/>
  <c r="JJU61" i="6"/>
  <c r="JJV61" i="6"/>
  <c r="JJW61" i="6"/>
  <c r="JJX61" i="6"/>
  <c r="JJY61" i="6"/>
  <c r="JJZ61" i="6"/>
  <c r="JKA61" i="6"/>
  <c r="JKB61" i="6"/>
  <c r="JKC61" i="6"/>
  <c r="JKD61" i="6"/>
  <c r="JKE61" i="6"/>
  <c r="JKF61" i="6"/>
  <c r="JKG61" i="6"/>
  <c r="JKH61" i="6"/>
  <c r="JKI61" i="6"/>
  <c r="JKJ61" i="6"/>
  <c r="JKK61" i="6"/>
  <c r="JKL61" i="6"/>
  <c r="JKM61" i="6"/>
  <c r="JKN61" i="6"/>
  <c r="JKO61" i="6"/>
  <c r="JKP61" i="6"/>
  <c r="JKQ61" i="6"/>
  <c r="JKR61" i="6"/>
  <c r="JKS61" i="6"/>
  <c r="JKT61" i="6"/>
  <c r="JKU61" i="6"/>
  <c r="JKV61" i="6"/>
  <c r="JKW61" i="6"/>
  <c r="JKX61" i="6"/>
  <c r="JKY61" i="6"/>
  <c r="JKZ61" i="6"/>
  <c r="JLA61" i="6"/>
  <c r="JLB61" i="6"/>
  <c r="JLC61" i="6"/>
  <c r="JLD61" i="6"/>
  <c r="JLE61" i="6"/>
  <c r="JLF61" i="6"/>
  <c r="JLG61" i="6"/>
  <c r="JLH61" i="6"/>
  <c r="JLI61" i="6"/>
  <c r="JLJ61" i="6"/>
  <c r="JLK61" i="6"/>
  <c r="JLL61" i="6"/>
  <c r="JLM61" i="6"/>
  <c r="JLN61" i="6"/>
  <c r="JLO61" i="6"/>
  <c r="JLP61" i="6"/>
  <c r="JLQ61" i="6"/>
  <c r="JLR61" i="6"/>
  <c r="JLS61" i="6"/>
  <c r="JLT61" i="6"/>
  <c r="JLU61" i="6"/>
  <c r="JLV61" i="6"/>
  <c r="JLW61" i="6"/>
  <c r="JLX61" i="6"/>
  <c r="JLY61" i="6"/>
  <c r="JLZ61" i="6"/>
  <c r="JMA61" i="6"/>
  <c r="JMB61" i="6"/>
  <c r="JMC61" i="6"/>
  <c r="JMD61" i="6"/>
  <c r="JME61" i="6"/>
  <c r="JMF61" i="6"/>
  <c r="JMG61" i="6"/>
  <c r="JMH61" i="6"/>
  <c r="JMI61" i="6"/>
  <c r="JMJ61" i="6"/>
  <c r="JMK61" i="6"/>
  <c r="JML61" i="6"/>
  <c r="JMM61" i="6"/>
  <c r="JMN61" i="6"/>
  <c r="JMO61" i="6"/>
  <c r="JMP61" i="6"/>
  <c r="JMQ61" i="6"/>
  <c r="JMR61" i="6"/>
  <c r="JMS61" i="6"/>
  <c r="JMT61" i="6"/>
  <c r="JMU61" i="6"/>
  <c r="JMV61" i="6"/>
  <c r="JMW61" i="6"/>
  <c r="JMX61" i="6"/>
  <c r="JMY61" i="6"/>
  <c r="JMZ61" i="6"/>
  <c r="JNA61" i="6"/>
  <c r="JNB61" i="6"/>
  <c r="JNC61" i="6"/>
  <c r="JND61" i="6"/>
  <c r="JNE61" i="6"/>
  <c r="JNF61" i="6"/>
  <c r="JNG61" i="6"/>
  <c r="JNH61" i="6"/>
  <c r="JNI61" i="6"/>
  <c r="JNJ61" i="6"/>
  <c r="JNK61" i="6"/>
  <c r="JNL61" i="6"/>
  <c r="JNM61" i="6"/>
  <c r="JNN61" i="6"/>
  <c r="JNO61" i="6"/>
  <c r="JNP61" i="6"/>
  <c r="JNQ61" i="6"/>
  <c r="JNR61" i="6"/>
  <c r="JNS61" i="6"/>
  <c r="JNT61" i="6"/>
  <c r="JNU61" i="6"/>
  <c r="JNV61" i="6"/>
  <c r="JNW61" i="6"/>
  <c r="JNX61" i="6"/>
  <c r="JNY61" i="6"/>
  <c r="JNZ61" i="6"/>
  <c r="JOA61" i="6"/>
  <c r="JOB61" i="6"/>
  <c r="JOC61" i="6"/>
  <c r="JOD61" i="6"/>
  <c r="JOE61" i="6"/>
  <c r="JOF61" i="6"/>
  <c r="JOG61" i="6"/>
  <c r="JOH61" i="6"/>
  <c r="JOI61" i="6"/>
  <c r="JOJ61" i="6"/>
  <c r="JOK61" i="6"/>
  <c r="JOL61" i="6"/>
  <c r="JOM61" i="6"/>
  <c r="JON61" i="6"/>
  <c r="JOO61" i="6"/>
  <c r="JOP61" i="6"/>
  <c r="JOQ61" i="6"/>
  <c r="JOR61" i="6"/>
  <c r="JOS61" i="6"/>
  <c r="JOT61" i="6"/>
  <c r="JOU61" i="6"/>
  <c r="JOV61" i="6"/>
  <c r="JOW61" i="6"/>
  <c r="JOX61" i="6"/>
  <c r="JOY61" i="6"/>
  <c r="JOZ61" i="6"/>
  <c r="JPA61" i="6"/>
  <c r="JPB61" i="6"/>
  <c r="JPC61" i="6"/>
  <c r="JPD61" i="6"/>
  <c r="JPE61" i="6"/>
  <c r="JPF61" i="6"/>
  <c r="JPG61" i="6"/>
  <c r="JPH61" i="6"/>
  <c r="JPI61" i="6"/>
  <c r="JPJ61" i="6"/>
  <c r="JPK61" i="6"/>
  <c r="JPL61" i="6"/>
  <c r="JPM61" i="6"/>
  <c r="JPN61" i="6"/>
  <c r="JPO61" i="6"/>
  <c r="JPP61" i="6"/>
  <c r="JPQ61" i="6"/>
  <c r="JPR61" i="6"/>
  <c r="JPS61" i="6"/>
  <c r="JPT61" i="6"/>
  <c r="JPU61" i="6"/>
  <c r="JPV61" i="6"/>
  <c r="JPW61" i="6"/>
  <c r="JPX61" i="6"/>
  <c r="JPY61" i="6"/>
  <c r="JPZ61" i="6"/>
  <c r="JQA61" i="6"/>
  <c r="JQB61" i="6"/>
  <c r="JQC61" i="6"/>
  <c r="JQD61" i="6"/>
  <c r="JQE61" i="6"/>
  <c r="JQF61" i="6"/>
  <c r="JQG61" i="6"/>
  <c r="JQH61" i="6"/>
  <c r="JQI61" i="6"/>
  <c r="JQJ61" i="6"/>
  <c r="JQK61" i="6"/>
  <c r="JQL61" i="6"/>
  <c r="JQM61" i="6"/>
  <c r="JQN61" i="6"/>
  <c r="JQO61" i="6"/>
  <c r="JQP61" i="6"/>
  <c r="JQQ61" i="6"/>
  <c r="JQR61" i="6"/>
  <c r="JQS61" i="6"/>
  <c r="JQT61" i="6"/>
  <c r="JQU61" i="6"/>
  <c r="JQV61" i="6"/>
  <c r="JQW61" i="6"/>
  <c r="JQX61" i="6"/>
  <c r="JQY61" i="6"/>
  <c r="JQZ61" i="6"/>
  <c r="JRA61" i="6"/>
  <c r="JRB61" i="6"/>
  <c r="JRC61" i="6"/>
  <c r="JRD61" i="6"/>
  <c r="JRE61" i="6"/>
  <c r="JRF61" i="6"/>
  <c r="JRG61" i="6"/>
  <c r="JRH61" i="6"/>
  <c r="JRI61" i="6"/>
  <c r="JRJ61" i="6"/>
  <c r="JRK61" i="6"/>
  <c r="JRL61" i="6"/>
  <c r="JRM61" i="6"/>
  <c r="JRN61" i="6"/>
  <c r="JRO61" i="6"/>
  <c r="JRP61" i="6"/>
  <c r="JRQ61" i="6"/>
  <c r="JRR61" i="6"/>
  <c r="JRS61" i="6"/>
  <c r="JRT61" i="6"/>
  <c r="JRU61" i="6"/>
  <c r="JRV61" i="6"/>
  <c r="JRW61" i="6"/>
  <c r="JRX61" i="6"/>
  <c r="JRY61" i="6"/>
  <c r="JRZ61" i="6"/>
  <c r="JSA61" i="6"/>
  <c r="JSB61" i="6"/>
  <c r="JSC61" i="6"/>
  <c r="JSD61" i="6"/>
  <c r="JSE61" i="6"/>
  <c r="JSF61" i="6"/>
  <c r="JSG61" i="6"/>
  <c r="JSH61" i="6"/>
  <c r="JSI61" i="6"/>
  <c r="JSJ61" i="6"/>
  <c r="JSK61" i="6"/>
  <c r="JSL61" i="6"/>
  <c r="JSM61" i="6"/>
  <c r="JSN61" i="6"/>
  <c r="JSO61" i="6"/>
  <c r="JSP61" i="6"/>
  <c r="JSQ61" i="6"/>
  <c r="JSR61" i="6"/>
  <c r="JSS61" i="6"/>
  <c r="JST61" i="6"/>
  <c r="JSU61" i="6"/>
  <c r="JSV61" i="6"/>
  <c r="JSW61" i="6"/>
  <c r="JSX61" i="6"/>
  <c r="JSY61" i="6"/>
  <c r="JSZ61" i="6"/>
  <c r="JTA61" i="6"/>
  <c r="JTB61" i="6"/>
  <c r="JTC61" i="6"/>
  <c r="JTD61" i="6"/>
  <c r="JTE61" i="6"/>
  <c r="JTF61" i="6"/>
  <c r="JTG61" i="6"/>
  <c r="JTH61" i="6"/>
  <c r="JTI61" i="6"/>
  <c r="JTJ61" i="6"/>
  <c r="JTK61" i="6"/>
  <c r="JTL61" i="6"/>
  <c r="JTM61" i="6"/>
  <c r="JTN61" i="6"/>
  <c r="JTO61" i="6"/>
  <c r="JTP61" i="6"/>
  <c r="JTQ61" i="6"/>
  <c r="JTR61" i="6"/>
  <c r="JTS61" i="6"/>
  <c r="JTT61" i="6"/>
  <c r="JTU61" i="6"/>
  <c r="JTV61" i="6"/>
  <c r="JTW61" i="6"/>
  <c r="JTX61" i="6"/>
  <c r="JTY61" i="6"/>
  <c r="JTZ61" i="6"/>
  <c r="JUA61" i="6"/>
  <c r="JUB61" i="6"/>
  <c r="JUC61" i="6"/>
  <c r="JUD61" i="6"/>
  <c r="JUE61" i="6"/>
  <c r="JUF61" i="6"/>
  <c r="JUG61" i="6"/>
  <c r="JUH61" i="6"/>
  <c r="JUI61" i="6"/>
  <c r="JUJ61" i="6"/>
  <c r="JUK61" i="6"/>
  <c r="JUL61" i="6"/>
  <c r="JUM61" i="6"/>
  <c r="JUN61" i="6"/>
  <c r="JUO61" i="6"/>
  <c r="JUP61" i="6"/>
  <c r="JUQ61" i="6"/>
  <c r="JUR61" i="6"/>
  <c r="JUS61" i="6"/>
  <c r="JUT61" i="6"/>
  <c r="JUU61" i="6"/>
  <c r="JUV61" i="6"/>
  <c r="JUW61" i="6"/>
  <c r="JUX61" i="6"/>
  <c r="JUY61" i="6"/>
  <c r="JUZ61" i="6"/>
  <c r="JVA61" i="6"/>
  <c r="JVB61" i="6"/>
  <c r="JVC61" i="6"/>
  <c r="JVD61" i="6"/>
  <c r="JVE61" i="6"/>
  <c r="JVF61" i="6"/>
  <c r="JVG61" i="6"/>
  <c r="JVH61" i="6"/>
  <c r="JVI61" i="6"/>
  <c r="JVJ61" i="6"/>
  <c r="JVK61" i="6"/>
  <c r="JVL61" i="6"/>
  <c r="JVM61" i="6"/>
  <c r="JVN61" i="6"/>
  <c r="JVO61" i="6"/>
  <c r="JVP61" i="6"/>
  <c r="JVQ61" i="6"/>
  <c r="JVR61" i="6"/>
  <c r="JVS61" i="6"/>
  <c r="JVT61" i="6"/>
  <c r="JVU61" i="6"/>
  <c r="JVV61" i="6"/>
  <c r="JVW61" i="6"/>
  <c r="JVX61" i="6"/>
  <c r="JVY61" i="6"/>
  <c r="JVZ61" i="6"/>
  <c r="JWA61" i="6"/>
  <c r="JWB61" i="6"/>
  <c r="JWC61" i="6"/>
  <c r="JWD61" i="6"/>
  <c r="JWE61" i="6"/>
  <c r="JWF61" i="6"/>
  <c r="JWG61" i="6"/>
  <c r="JWH61" i="6"/>
  <c r="JWI61" i="6"/>
  <c r="JWJ61" i="6"/>
  <c r="JWK61" i="6"/>
  <c r="JWL61" i="6"/>
  <c r="JWM61" i="6"/>
  <c r="JWN61" i="6"/>
  <c r="JWO61" i="6"/>
  <c r="JWP61" i="6"/>
  <c r="JWQ61" i="6"/>
  <c r="JWR61" i="6"/>
  <c r="JWS61" i="6"/>
  <c r="JWT61" i="6"/>
  <c r="JWU61" i="6"/>
  <c r="JWV61" i="6"/>
  <c r="JWW61" i="6"/>
  <c r="JWX61" i="6"/>
  <c r="JWY61" i="6"/>
  <c r="JWZ61" i="6"/>
  <c r="JXA61" i="6"/>
  <c r="JXB61" i="6"/>
  <c r="JXC61" i="6"/>
  <c r="JXD61" i="6"/>
  <c r="JXE61" i="6"/>
  <c r="JXF61" i="6"/>
  <c r="JXG61" i="6"/>
  <c r="JXH61" i="6"/>
  <c r="JXI61" i="6"/>
  <c r="JXJ61" i="6"/>
  <c r="JXK61" i="6"/>
  <c r="JXL61" i="6"/>
  <c r="JXM61" i="6"/>
  <c r="JXN61" i="6"/>
  <c r="JXO61" i="6"/>
  <c r="JXP61" i="6"/>
  <c r="JXQ61" i="6"/>
  <c r="JXR61" i="6"/>
  <c r="JXS61" i="6"/>
  <c r="JXT61" i="6"/>
  <c r="JXU61" i="6"/>
  <c r="JXV61" i="6"/>
  <c r="JXW61" i="6"/>
  <c r="JXX61" i="6"/>
  <c r="JXY61" i="6"/>
  <c r="JXZ61" i="6"/>
  <c r="JYA61" i="6"/>
  <c r="JYB61" i="6"/>
  <c r="JYC61" i="6"/>
  <c r="JYD61" i="6"/>
  <c r="JYE61" i="6"/>
  <c r="JYF61" i="6"/>
  <c r="JYG61" i="6"/>
  <c r="JYH61" i="6"/>
  <c r="JYI61" i="6"/>
  <c r="JYJ61" i="6"/>
  <c r="JYK61" i="6"/>
  <c r="JYL61" i="6"/>
  <c r="JYM61" i="6"/>
  <c r="JYN61" i="6"/>
  <c r="JYO61" i="6"/>
  <c r="JYP61" i="6"/>
  <c r="JYQ61" i="6"/>
  <c r="JYR61" i="6"/>
  <c r="JYS61" i="6"/>
  <c r="JYT61" i="6"/>
  <c r="JYU61" i="6"/>
  <c r="JYV61" i="6"/>
  <c r="JYW61" i="6"/>
  <c r="JYX61" i="6"/>
  <c r="JYY61" i="6"/>
  <c r="JYZ61" i="6"/>
  <c r="JZA61" i="6"/>
  <c r="JZB61" i="6"/>
  <c r="JZC61" i="6"/>
  <c r="JZD61" i="6"/>
  <c r="JZE61" i="6"/>
  <c r="JZF61" i="6"/>
  <c r="JZG61" i="6"/>
  <c r="JZH61" i="6"/>
  <c r="JZI61" i="6"/>
  <c r="JZJ61" i="6"/>
  <c r="JZK61" i="6"/>
  <c r="JZL61" i="6"/>
  <c r="JZM61" i="6"/>
  <c r="JZN61" i="6"/>
  <c r="JZO61" i="6"/>
  <c r="JZP61" i="6"/>
  <c r="JZQ61" i="6"/>
  <c r="JZR61" i="6"/>
  <c r="JZS61" i="6"/>
  <c r="JZT61" i="6"/>
  <c r="JZU61" i="6"/>
  <c r="JZV61" i="6"/>
  <c r="JZW61" i="6"/>
  <c r="JZX61" i="6"/>
  <c r="JZY61" i="6"/>
  <c r="JZZ61" i="6"/>
  <c r="KAA61" i="6"/>
  <c r="KAB61" i="6"/>
  <c r="KAC61" i="6"/>
  <c r="KAD61" i="6"/>
  <c r="KAE61" i="6"/>
  <c r="KAF61" i="6"/>
  <c r="KAG61" i="6"/>
  <c r="KAH61" i="6"/>
  <c r="KAI61" i="6"/>
  <c r="KAJ61" i="6"/>
  <c r="KAK61" i="6"/>
  <c r="KAL61" i="6"/>
  <c r="KAM61" i="6"/>
  <c r="KAN61" i="6"/>
  <c r="KAO61" i="6"/>
  <c r="KAP61" i="6"/>
  <c r="KAQ61" i="6"/>
  <c r="KAR61" i="6"/>
  <c r="KAS61" i="6"/>
  <c r="KAT61" i="6"/>
  <c r="KAU61" i="6"/>
  <c r="KAV61" i="6"/>
  <c r="KAW61" i="6"/>
  <c r="KAX61" i="6"/>
  <c r="KAY61" i="6"/>
  <c r="KAZ61" i="6"/>
  <c r="KBA61" i="6"/>
  <c r="KBB61" i="6"/>
  <c r="KBC61" i="6"/>
  <c r="KBD61" i="6"/>
  <c r="KBE61" i="6"/>
  <c r="KBF61" i="6"/>
  <c r="KBG61" i="6"/>
  <c r="KBH61" i="6"/>
  <c r="KBI61" i="6"/>
  <c r="KBJ61" i="6"/>
  <c r="KBK61" i="6"/>
  <c r="KBL61" i="6"/>
  <c r="KBM61" i="6"/>
  <c r="KBN61" i="6"/>
  <c r="KBO61" i="6"/>
  <c r="KBP61" i="6"/>
  <c r="KBQ61" i="6"/>
  <c r="KBR61" i="6"/>
  <c r="KBS61" i="6"/>
  <c r="KBT61" i="6"/>
  <c r="KBU61" i="6"/>
  <c r="KBV61" i="6"/>
  <c r="KBW61" i="6"/>
  <c r="KBX61" i="6"/>
  <c r="KBY61" i="6"/>
  <c r="KBZ61" i="6"/>
  <c r="KCA61" i="6"/>
  <c r="KCB61" i="6"/>
  <c r="KCC61" i="6"/>
  <c r="KCD61" i="6"/>
  <c r="KCE61" i="6"/>
  <c r="KCF61" i="6"/>
  <c r="KCG61" i="6"/>
  <c r="KCH61" i="6"/>
  <c r="KCI61" i="6"/>
  <c r="KCJ61" i="6"/>
  <c r="KCK61" i="6"/>
  <c r="KCL61" i="6"/>
  <c r="KCM61" i="6"/>
  <c r="KCN61" i="6"/>
  <c r="KCO61" i="6"/>
  <c r="KCP61" i="6"/>
  <c r="KCQ61" i="6"/>
  <c r="KCR61" i="6"/>
  <c r="KCS61" i="6"/>
  <c r="KCT61" i="6"/>
  <c r="KCU61" i="6"/>
  <c r="KCV61" i="6"/>
  <c r="KCW61" i="6"/>
  <c r="KCX61" i="6"/>
  <c r="KCY61" i="6"/>
  <c r="KCZ61" i="6"/>
  <c r="KDA61" i="6"/>
  <c r="KDB61" i="6"/>
  <c r="KDC61" i="6"/>
  <c r="KDD61" i="6"/>
  <c r="KDE61" i="6"/>
  <c r="KDF61" i="6"/>
  <c r="KDG61" i="6"/>
  <c r="KDH61" i="6"/>
  <c r="KDI61" i="6"/>
  <c r="KDJ61" i="6"/>
  <c r="KDK61" i="6"/>
  <c r="KDL61" i="6"/>
  <c r="KDM61" i="6"/>
  <c r="KDN61" i="6"/>
  <c r="KDO61" i="6"/>
  <c r="KDP61" i="6"/>
  <c r="KDQ61" i="6"/>
  <c r="KDR61" i="6"/>
  <c r="KDS61" i="6"/>
  <c r="KDT61" i="6"/>
  <c r="KDU61" i="6"/>
  <c r="KDV61" i="6"/>
  <c r="KDW61" i="6"/>
  <c r="KDX61" i="6"/>
  <c r="KDY61" i="6"/>
  <c r="KDZ61" i="6"/>
  <c r="KEA61" i="6"/>
  <c r="KEB61" i="6"/>
  <c r="KEC61" i="6"/>
  <c r="KED61" i="6"/>
  <c r="KEE61" i="6"/>
  <c r="KEF61" i="6"/>
  <c r="KEG61" i="6"/>
  <c r="KEH61" i="6"/>
  <c r="KEI61" i="6"/>
  <c r="KEJ61" i="6"/>
  <c r="KEK61" i="6"/>
  <c r="KEL61" i="6"/>
  <c r="KEM61" i="6"/>
  <c r="KEN61" i="6"/>
  <c r="KEO61" i="6"/>
  <c r="KEP61" i="6"/>
  <c r="KEQ61" i="6"/>
  <c r="KER61" i="6"/>
  <c r="KES61" i="6"/>
  <c r="KET61" i="6"/>
  <c r="KEU61" i="6"/>
  <c r="KEV61" i="6"/>
  <c r="KEW61" i="6"/>
  <c r="KEX61" i="6"/>
  <c r="KEY61" i="6"/>
  <c r="KEZ61" i="6"/>
  <c r="KFA61" i="6"/>
  <c r="KFB61" i="6"/>
  <c r="KFC61" i="6"/>
  <c r="KFD61" i="6"/>
  <c r="KFE61" i="6"/>
  <c r="KFF61" i="6"/>
  <c r="KFG61" i="6"/>
  <c r="KFH61" i="6"/>
  <c r="KFI61" i="6"/>
  <c r="KFJ61" i="6"/>
  <c r="KFK61" i="6"/>
  <c r="KFL61" i="6"/>
  <c r="KFM61" i="6"/>
  <c r="KFN61" i="6"/>
  <c r="KFO61" i="6"/>
  <c r="KFP61" i="6"/>
  <c r="KFQ61" i="6"/>
  <c r="KFR61" i="6"/>
  <c r="KFS61" i="6"/>
  <c r="KFT61" i="6"/>
  <c r="KFU61" i="6"/>
  <c r="KFV61" i="6"/>
  <c r="KFW61" i="6"/>
  <c r="KFX61" i="6"/>
  <c r="KFY61" i="6"/>
  <c r="KFZ61" i="6"/>
  <c r="KGA61" i="6"/>
  <c r="KGB61" i="6"/>
  <c r="KGC61" i="6"/>
  <c r="KGD61" i="6"/>
  <c r="KGE61" i="6"/>
  <c r="KGF61" i="6"/>
  <c r="KGG61" i="6"/>
  <c r="KGH61" i="6"/>
  <c r="KGI61" i="6"/>
  <c r="KGJ61" i="6"/>
  <c r="KGK61" i="6"/>
  <c r="KGL61" i="6"/>
  <c r="KGM61" i="6"/>
  <c r="KGN61" i="6"/>
  <c r="KGO61" i="6"/>
  <c r="KGP61" i="6"/>
  <c r="KGQ61" i="6"/>
  <c r="KGR61" i="6"/>
  <c r="KGS61" i="6"/>
  <c r="KGT61" i="6"/>
  <c r="KGU61" i="6"/>
  <c r="KGV61" i="6"/>
  <c r="KGW61" i="6"/>
  <c r="KGX61" i="6"/>
  <c r="KGY61" i="6"/>
  <c r="KGZ61" i="6"/>
  <c r="KHA61" i="6"/>
  <c r="KHB61" i="6"/>
  <c r="KHC61" i="6"/>
  <c r="KHD61" i="6"/>
  <c r="KHE61" i="6"/>
  <c r="KHF61" i="6"/>
  <c r="KHG61" i="6"/>
  <c r="KHH61" i="6"/>
  <c r="KHI61" i="6"/>
  <c r="KHJ61" i="6"/>
  <c r="KHK61" i="6"/>
  <c r="KHL61" i="6"/>
  <c r="KHM61" i="6"/>
  <c r="KHN61" i="6"/>
  <c r="KHO61" i="6"/>
  <c r="KHP61" i="6"/>
  <c r="KHQ61" i="6"/>
  <c r="KHR61" i="6"/>
  <c r="KHS61" i="6"/>
  <c r="KHT61" i="6"/>
  <c r="KHU61" i="6"/>
  <c r="KHV61" i="6"/>
  <c r="KHW61" i="6"/>
  <c r="KHX61" i="6"/>
  <c r="KHY61" i="6"/>
  <c r="KHZ61" i="6"/>
  <c r="KIA61" i="6"/>
  <c r="KIB61" i="6"/>
  <c r="KIC61" i="6"/>
  <c r="KID61" i="6"/>
  <c r="KIE61" i="6"/>
  <c r="KIF61" i="6"/>
  <c r="KIG61" i="6"/>
  <c r="KIH61" i="6"/>
  <c r="KII61" i="6"/>
  <c r="KIJ61" i="6"/>
  <c r="KIK61" i="6"/>
  <c r="KIL61" i="6"/>
  <c r="KIM61" i="6"/>
  <c r="KIN61" i="6"/>
  <c r="KIO61" i="6"/>
  <c r="KIP61" i="6"/>
  <c r="KIQ61" i="6"/>
  <c r="KIR61" i="6"/>
  <c r="KIS61" i="6"/>
  <c r="KIT61" i="6"/>
  <c r="KIU61" i="6"/>
  <c r="KIV61" i="6"/>
  <c r="KIW61" i="6"/>
  <c r="KIX61" i="6"/>
  <c r="KIY61" i="6"/>
  <c r="KIZ61" i="6"/>
  <c r="KJA61" i="6"/>
  <c r="KJB61" i="6"/>
  <c r="KJC61" i="6"/>
  <c r="KJD61" i="6"/>
  <c r="KJE61" i="6"/>
  <c r="KJF61" i="6"/>
  <c r="KJG61" i="6"/>
  <c r="KJH61" i="6"/>
  <c r="KJI61" i="6"/>
  <c r="KJJ61" i="6"/>
  <c r="KJK61" i="6"/>
  <c r="KJL61" i="6"/>
  <c r="KJM61" i="6"/>
  <c r="KJN61" i="6"/>
  <c r="KJO61" i="6"/>
  <c r="KJP61" i="6"/>
  <c r="KJQ61" i="6"/>
  <c r="KJR61" i="6"/>
  <c r="KJS61" i="6"/>
  <c r="KJT61" i="6"/>
  <c r="KJU61" i="6"/>
  <c r="KJV61" i="6"/>
  <c r="KJW61" i="6"/>
  <c r="KJX61" i="6"/>
  <c r="KJY61" i="6"/>
  <c r="KJZ61" i="6"/>
  <c r="KKA61" i="6"/>
  <c r="KKB61" i="6"/>
  <c r="KKC61" i="6"/>
  <c r="KKD61" i="6"/>
  <c r="KKE61" i="6"/>
  <c r="KKF61" i="6"/>
  <c r="KKG61" i="6"/>
  <c r="KKH61" i="6"/>
  <c r="KKI61" i="6"/>
  <c r="KKJ61" i="6"/>
  <c r="KKK61" i="6"/>
  <c r="KKL61" i="6"/>
  <c r="KKM61" i="6"/>
  <c r="KKN61" i="6"/>
  <c r="KKO61" i="6"/>
  <c r="KKP61" i="6"/>
  <c r="KKQ61" i="6"/>
  <c r="KKR61" i="6"/>
  <c r="KKS61" i="6"/>
  <c r="KKT61" i="6"/>
  <c r="KKU61" i="6"/>
  <c r="KKV61" i="6"/>
  <c r="KKW61" i="6"/>
  <c r="KKX61" i="6"/>
  <c r="KKY61" i="6"/>
  <c r="KKZ61" i="6"/>
  <c r="KLA61" i="6"/>
  <c r="KLB61" i="6"/>
  <c r="KLC61" i="6"/>
  <c r="KLD61" i="6"/>
  <c r="KLE61" i="6"/>
  <c r="KLF61" i="6"/>
  <c r="KLG61" i="6"/>
  <c r="KLH61" i="6"/>
  <c r="KLI61" i="6"/>
  <c r="KLJ61" i="6"/>
  <c r="KLK61" i="6"/>
  <c r="KLL61" i="6"/>
  <c r="KLM61" i="6"/>
  <c r="KLN61" i="6"/>
  <c r="KLO61" i="6"/>
  <c r="KLP61" i="6"/>
  <c r="KLQ61" i="6"/>
  <c r="KLR61" i="6"/>
  <c r="KLS61" i="6"/>
  <c r="KLT61" i="6"/>
  <c r="KLU61" i="6"/>
  <c r="KLV61" i="6"/>
  <c r="KLW61" i="6"/>
  <c r="KLX61" i="6"/>
  <c r="KLY61" i="6"/>
  <c r="KLZ61" i="6"/>
  <c r="KMA61" i="6"/>
  <c r="KMB61" i="6"/>
  <c r="KMC61" i="6"/>
  <c r="KMD61" i="6"/>
  <c r="KME61" i="6"/>
  <c r="KMF61" i="6"/>
  <c r="KMG61" i="6"/>
  <c r="KMH61" i="6"/>
  <c r="KMI61" i="6"/>
  <c r="KMJ61" i="6"/>
  <c r="KMK61" i="6"/>
  <c r="KML61" i="6"/>
  <c r="KMM61" i="6"/>
  <c r="KMN61" i="6"/>
  <c r="KMO61" i="6"/>
  <c r="KMP61" i="6"/>
  <c r="KMQ61" i="6"/>
  <c r="KMR61" i="6"/>
  <c r="KMS61" i="6"/>
  <c r="KMT61" i="6"/>
  <c r="KMU61" i="6"/>
  <c r="KMV61" i="6"/>
  <c r="KMW61" i="6"/>
  <c r="KMX61" i="6"/>
  <c r="KMY61" i="6"/>
  <c r="KMZ61" i="6"/>
  <c r="KNA61" i="6"/>
  <c r="KNB61" i="6"/>
  <c r="KNC61" i="6"/>
  <c r="KND61" i="6"/>
  <c r="KNE61" i="6"/>
  <c r="KNF61" i="6"/>
  <c r="KNG61" i="6"/>
  <c r="KNH61" i="6"/>
  <c r="KNI61" i="6"/>
  <c r="KNJ61" i="6"/>
  <c r="KNK61" i="6"/>
  <c r="KNL61" i="6"/>
  <c r="KNM61" i="6"/>
  <c r="KNN61" i="6"/>
  <c r="KNO61" i="6"/>
  <c r="KNP61" i="6"/>
  <c r="KNQ61" i="6"/>
  <c r="KNR61" i="6"/>
  <c r="KNS61" i="6"/>
  <c r="KNT61" i="6"/>
  <c r="KNU61" i="6"/>
  <c r="KNV61" i="6"/>
  <c r="KNW61" i="6"/>
  <c r="KNX61" i="6"/>
  <c r="KNY61" i="6"/>
  <c r="KNZ61" i="6"/>
  <c r="KOA61" i="6"/>
  <c r="KOB61" i="6"/>
  <c r="KOC61" i="6"/>
  <c r="KOD61" i="6"/>
  <c r="KOE61" i="6"/>
  <c r="KOF61" i="6"/>
  <c r="KOG61" i="6"/>
  <c r="KOH61" i="6"/>
  <c r="KOI61" i="6"/>
  <c r="KOJ61" i="6"/>
  <c r="KOK61" i="6"/>
  <c r="KOL61" i="6"/>
  <c r="KOM61" i="6"/>
  <c r="KON61" i="6"/>
  <c r="KOO61" i="6"/>
  <c r="KOP61" i="6"/>
  <c r="KOQ61" i="6"/>
  <c r="KOR61" i="6"/>
  <c r="KOS61" i="6"/>
  <c r="KOT61" i="6"/>
  <c r="KOU61" i="6"/>
  <c r="KOV61" i="6"/>
  <c r="KOW61" i="6"/>
  <c r="KOX61" i="6"/>
  <c r="KOY61" i="6"/>
  <c r="KOZ61" i="6"/>
  <c r="KPA61" i="6"/>
  <c r="KPB61" i="6"/>
  <c r="KPC61" i="6"/>
  <c r="KPD61" i="6"/>
  <c r="KPE61" i="6"/>
  <c r="KPF61" i="6"/>
  <c r="KPG61" i="6"/>
  <c r="KPH61" i="6"/>
  <c r="KPI61" i="6"/>
  <c r="KPJ61" i="6"/>
  <c r="KPK61" i="6"/>
  <c r="KPL61" i="6"/>
  <c r="KPM61" i="6"/>
  <c r="KPN61" i="6"/>
  <c r="KPO61" i="6"/>
  <c r="KPP61" i="6"/>
  <c r="KPQ61" i="6"/>
  <c r="KPR61" i="6"/>
  <c r="KPS61" i="6"/>
  <c r="KPT61" i="6"/>
  <c r="KPU61" i="6"/>
  <c r="KPV61" i="6"/>
  <c r="KPW61" i="6"/>
  <c r="KPX61" i="6"/>
  <c r="KPY61" i="6"/>
  <c r="KPZ61" i="6"/>
  <c r="KQA61" i="6"/>
  <c r="KQB61" i="6"/>
  <c r="KQC61" i="6"/>
  <c r="KQD61" i="6"/>
  <c r="KQE61" i="6"/>
  <c r="KQF61" i="6"/>
  <c r="KQG61" i="6"/>
  <c r="KQH61" i="6"/>
  <c r="KQI61" i="6"/>
  <c r="KQJ61" i="6"/>
  <c r="KQK61" i="6"/>
  <c r="KQL61" i="6"/>
  <c r="KQM61" i="6"/>
  <c r="KQN61" i="6"/>
  <c r="KQO61" i="6"/>
  <c r="KQP61" i="6"/>
  <c r="KQQ61" i="6"/>
  <c r="KQR61" i="6"/>
  <c r="KQS61" i="6"/>
  <c r="KQT61" i="6"/>
  <c r="KQU61" i="6"/>
  <c r="KQV61" i="6"/>
  <c r="KQW61" i="6"/>
  <c r="KQX61" i="6"/>
  <c r="KQY61" i="6"/>
  <c r="KQZ61" i="6"/>
  <c r="KRA61" i="6"/>
  <c r="KRB61" i="6"/>
  <c r="KRC61" i="6"/>
  <c r="KRD61" i="6"/>
  <c r="KRE61" i="6"/>
  <c r="KRF61" i="6"/>
  <c r="KRG61" i="6"/>
  <c r="KRH61" i="6"/>
  <c r="KRI61" i="6"/>
  <c r="KRJ61" i="6"/>
  <c r="KRK61" i="6"/>
  <c r="KRL61" i="6"/>
  <c r="KRM61" i="6"/>
  <c r="KRN61" i="6"/>
  <c r="KRO61" i="6"/>
  <c r="KRP61" i="6"/>
  <c r="KRQ61" i="6"/>
  <c r="KRR61" i="6"/>
  <c r="KRS61" i="6"/>
  <c r="KRT61" i="6"/>
  <c r="KRU61" i="6"/>
  <c r="KRV61" i="6"/>
  <c r="KRW61" i="6"/>
  <c r="KRX61" i="6"/>
  <c r="KRY61" i="6"/>
  <c r="KRZ61" i="6"/>
  <c r="KSA61" i="6"/>
  <c r="KSB61" i="6"/>
  <c r="KSC61" i="6"/>
  <c r="KSD61" i="6"/>
  <c r="KSE61" i="6"/>
  <c r="KSF61" i="6"/>
  <c r="KSG61" i="6"/>
  <c r="KSH61" i="6"/>
  <c r="KSI61" i="6"/>
  <c r="KSJ61" i="6"/>
  <c r="KSK61" i="6"/>
  <c r="KSL61" i="6"/>
  <c r="KSM61" i="6"/>
  <c r="KSN61" i="6"/>
  <c r="KSO61" i="6"/>
  <c r="KSP61" i="6"/>
  <c r="KSQ61" i="6"/>
  <c r="KSR61" i="6"/>
  <c r="KSS61" i="6"/>
  <c r="KST61" i="6"/>
  <c r="KSU61" i="6"/>
  <c r="KSV61" i="6"/>
  <c r="KSW61" i="6"/>
  <c r="KSX61" i="6"/>
  <c r="KSY61" i="6"/>
  <c r="KSZ61" i="6"/>
  <c r="KTA61" i="6"/>
  <c r="KTB61" i="6"/>
  <c r="KTC61" i="6"/>
  <c r="KTD61" i="6"/>
  <c r="KTE61" i="6"/>
  <c r="KTF61" i="6"/>
  <c r="KTG61" i="6"/>
  <c r="KTH61" i="6"/>
  <c r="KTI61" i="6"/>
  <c r="KTJ61" i="6"/>
  <c r="KTK61" i="6"/>
  <c r="KTL61" i="6"/>
  <c r="KTM61" i="6"/>
  <c r="KTN61" i="6"/>
  <c r="KTO61" i="6"/>
  <c r="KTP61" i="6"/>
  <c r="KTQ61" i="6"/>
  <c r="KTR61" i="6"/>
  <c r="KTS61" i="6"/>
  <c r="KTT61" i="6"/>
  <c r="KTU61" i="6"/>
  <c r="KTV61" i="6"/>
  <c r="KTW61" i="6"/>
  <c r="KTX61" i="6"/>
  <c r="KTY61" i="6"/>
  <c r="KTZ61" i="6"/>
  <c r="KUA61" i="6"/>
  <c r="KUB61" i="6"/>
  <c r="KUC61" i="6"/>
  <c r="KUD61" i="6"/>
  <c r="KUE61" i="6"/>
  <c r="KUF61" i="6"/>
  <c r="KUG61" i="6"/>
  <c r="KUH61" i="6"/>
  <c r="KUI61" i="6"/>
  <c r="KUJ61" i="6"/>
  <c r="KUK61" i="6"/>
  <c r="KUL61" i="6"/>
  <c r="KUM61" i="6"/>
  <c r="KUN61" i="6"/>
  <c r="KUO61" i="6"/>
  <c r="KUP61" i="6"/>
  <c r="KUQ61" i="6"/>
  <c r="KUR61" i="6"/>
  <c r="KUS61" i="6"/>
  <c r="KUT61" i="6"/>
  <c r="KUU61" i="6"/>
  <c r="KUV61" i="6"/>
  <c r="KUW61" i="6"/>
  <c r="KUX61" i="6"/>
  <c r="KUY61" i="6"/>
  <c r="KUZ61" i="6"/>
  <c r="KVA61" i="6"/>
  <c r="KVB61" i="6"/>
  <c r="KVC61" i="6"/>
  <c r="KVD61" i="6"/>
  <c r="KVE61" i="6"/>
  <c r="KVF61" i="6"/>
  <c r="KVG61" i="6"/>
  <c r="KVH61" i="6"/>
  <c r="KVI61" i="6"/>
  <c r="KVJ61" i="6"/>
  <c r="KVK61" i="6"/>
  <c r="KVL61" i="6"/>
  <c r="KVM61" i="6"/>
  <c r="KVN61" i="6"/>
  <c r="KVO61" i="6"/>
  <c r="KVP61" i="6"/>
  <c r="KVQ61" i="6"/>
  <c r="KVR61" i="6"/>
  <c r="KVS61" i="6"/>
  <c r="KVT61" i="6"/>
  <c r="KVU61" i="6"/>
  <c r="KVV61" i="6"/>
  <c r="KVW61" i="6"/>
  <c r="KVX61" i="6"/>
  <c r="KVY61" i="6"/>
  <c r="KVZ61" i="6"/>
  <c r="KWA61" i="6"/>
  <c r="KWB61" i="6"/>
  <c r="KWC61" i="6"/>
  <c r="KWD61" i="6"/>
  <c r="KWE61" i="6"/>
  <c r="KWF61" i="6"/>
  <c r="KWG61" i="6"/>
  <c r="KWH61" i="6"/>
  <c r="KWI61" i="6"/>
  <c r="KWJ61" i="6"/>
  <c r="KWK61" i="6"/>
  <c r="KWL61" i="6"/>
  <c r="KWM61" i="6"/>
  <c r="KWN61" i="6"/>
  <c r="KWO61" i="6"/>
  <c r="KWP61" i="6"/>
  <c r="KWQ61" i="6"/>
  <c r="KWR61" i="6"/>
  <c r="KWS61" i="6"/>
  <c r="KWT61" i="6"/>
  <c r="KWU61" i="6"/>
  <c r="KWV61" i="6"/>
  <c r="KWW61" i="6"/>
  <c r="KWX61" i="6"/>
  <c r="KWY61" i="6"/>
  <c r="KWZ61" i="6"/>
  <c r="KXA61" i="6"/>
  <c r="KXB61" i="6"/>
  <c r="KXC61" i="6"/>
  <c r="KXD61" i="6"/>
  <c r="KXE61" i="6"/>
  <c r="KXF61" i="6"/>
  <c r="KXG61" i="6"/>
  <c r="KXH61" i="6"/>
  <c r="KXI61" i="6"/>
  <c r="KXJ61" i="6"/>
  <c r="KXK61" i="6"/>
  <c r="KXL61" i="6"/>
  <c r="KXM61" i="6"/>
  <c r="KXN61" i="6"/>
  <c r="KXO61" i="6"/>
  <c r="KXP61" i="6"/>
  <c r="KXQ61" i="6"/>
  <c r="KXR61" i="6"/>
  <c r="KXS61" i="6"/>
  <c r="KXT61" i="6"/>
  <c r="KXU61" i="6"/>
  <c r="KXV61" i="6"/>
  <c r="KXW61" i="6"/>
  <c r="KXX61" i="6"/>
  <c r="KXY61" i="6"/>
  <c r="KXZ61" i="6"/>
  <c r="KYA61" i="6"/>
  <c r="KYB61" i="6"/>
  <c r="KYC61" i="6"/>
  <c r="KYD61" i="6"/>
  <c r="KYE61" i="6"/>
  <c r="KYF61" i="6"/>
  <c r="KYG61" i="6"/>
  <c r="KYH61" i="6"/>
  <c r="KYI61" i="6"/>
  <c r="KYJ61" i="6"/>
  <c r="KYK61" i="6"/>
  <c r="KYL61" i="6"/>
  <c r="KYM61" i="6"/>
  <c r="KYN61" i="6"/>
  <c r="KYO61" i="6"/>
  <c r="KYP61" i="6"/>
  <c r="KYQ61" i="6"/>
  <c r="KYR61" i="6"/>
  <c r="KYS61" i="6"/>
  <c r="KYT61" i="6"/>
  <c r="KYU61" i="6"/>
  <c r="KYV61" i="6"/>
  <c r="KYW61" i="6"/>
  <c r="KYX61" i="6"/>
  <c r="KYY61" i="6"/>
  <c r="KYZ61" i="6"/>
  <c r="KZA61" i="6"/>
  <c r="KZB61" i="6"/>
  <c r="KZC61" i="6"/>
  <c r="KZD61" i="6"/>
  <c r="KZE61" i="6"/>
  <c r="KZF61" i="6"/>
  <c r="KZG61" i="6"/>
  <c r="KZH61" i="6"/>
  <c r="KZI61" i="6"/>
  <c r="KZJ61" i="6"/>
  <c r="KZK61" i="6"/>
  <c r="KZL61" i="6"/>
  <c r="KZM61" i="6"/>
  <c r="KZN61" i="6"/>
  <c r="KZO61" i="6"/>
  <c r="KZP61" i="6"/>
  <c r="KZQ61" i="6"/>
  <c r="KZR61" i="6"/>
  <c r="KZS61" i="6"/>
  <c r="KZT61" i="6"/>
  <c r="KZU61" i="6"/>
  <c r="KZV61" i="6"/>
  <c r="KZW61" i="6"/>
  <c r="KZX61" i="6"/>
  <c r="KZY61" i="6"/>
  <c r="KZZ61" i="6"/>
  <c r="LAA61" i="6"/>
  <c r="LAB61" i="6"/>
  <c r="LAC61" i="6"/>
  <c r="LAD61" i="6"/>
  <c r="LAE61" i="6"/>
  <c r="LAF61" i="6"/>
  <c r="LAG61" i="6"/>
  <c r="LAH61" i="6"/>
  <c r="LAI61" i="6"/>
  <c r="LAJ61" i="6"/>
  <c r="LAK61" i="6"/>
  <c r="LAL61" i="6"/>
  <c r="LAM61" i="6"/>
  <c r="LAN61" i="6"/>
  <c r="LAO61" i="6"/>
  <c r="LAP61" i="6"/>
  <c r="LAQ61" i="6"/>
  <c r="LAR61" i="6"/>
  <c r="LAS61" i="6"/>
  <c r="LAT61" i="6"/>
  <c r="LAU61" i="6"/>
  <c r="LAV61" i="6"/>
  <c r="LAW61" i="6"/>
  <c r="LAX61" i="6"/>
  <c r="LAY61" i="6"/>
  <c r="LAZ61" i="6"/>
  <c r="LBA61" i="6"/>
  <c r="LBB61" i="6"/>
  <c r="LBC61" i="6"/>
  <c r="LBD61" i="6"/>
  <c r="LBE61" i="6"/>
  <c r="LBF61" i="6"/>
  <c r="LBG61" i="6"/>
  <c r="LBH61" i="6"/>
  <c r="LBI61" i="6"/>
  <c r="LBJ61" i="6"/>
  <c r="LBK61" i="6"/>
  <c r="LBL61" i="6"/>
  <c r="LBM61" i="6"/>
  <c r="LBN61" i="6"/>
  <c r="LBO61" i="6"/>
  <c r="LBP61" i="6"/>
  <c r="LBQ61" i="6"/>
  <c r="LBR61" i="6"/>
  <c r="LBS61" i="6"/>
  <c r="LBT61" i="6"/>
  <c r="LBU61" i="6"/>
  <c r="LBV61" i="6"/>
  <c r="LBW61" i="6"/>
  <c r="LBX61" i="6"/>
  <c r="LBY61" i="6"/>
  <c r="LBZ61" i="6"/>
  <c r="LCA61" i="6"/>
  <c r="LCB61" i="6"/>
  <c r="LCC61" i="6"/>
  <c r="LCD61" i="6"/>
  <c r="LCE61" i="6"/>
  <c r="LCF61" i="6"/>
  <c r="LCG61" i="6"/>
  <c r="LCH61" i="6"/>
  <c r="LCI61" i="6"/>
  <c r="LCJ61" i="6"/>
  <c r="LCK61" i="6"/>
  <c r="LCL61" i="6"/>
  <c r="LCM61" i="6"/>
  <c r="LCN61" i="6"/>
  <c r="LCO61" i="6"/>
  <c r="LCP61" i="6"/>
  <c r="LCQ61" i="6"/>
  <c r="LCR61" i="6"/>
  <c r="LCS61" i="6"/>
  <c r="LCT61" i="6"/>
  <c r="LCU61" i="6"/>
  <c r="LCV61" i="6"/>
  <c r="LCW61" i="6"/>
  <c r="LCX61" i="6"/>
  <c r="LCY61" i="6"/>
  <c r="LCZ61" i="6"/>
  <c r="LDA61" i="6"/>
  <c r="LDB61" i="6"/>
  <c r="LDC61" i="6"/>
  <c r="LDD61" i="6"/>
  <c r="LDE61" i="6"/>
  <c r="LDF61" i="6"/>
  <c r="LDG61" i="6"/>
  <c r="LDH61" i="6"/>
  <c r="LDI61" i="6"/>
  <c r="LDJ61" i="6"/>
  <c r="LDK61" i="6"/>
  <c r="LDL61" i="6"/>
  <c r="LDM61" i="6"/>
  <c r="LDN61" i="6"/>
  <c r="LDO61" i="6"/>
  <c r="LDP61" i="6"/>
  <c r="LDQ61" i="6"/>
  <c r="LDR61" i="6"/>
  <c r="LDS61" i="6"/>
  <c r="LDT61" i="6"/>
  <c r="LDU61" i="6"/>
  <c r="LDV61" i="6"/>
  <c r="LDW61" i="6"/>
  <c r="LDX61" i="6"/>
  <c r="LDY61" i="6"/>
  <c r="LDZ61" i="6"/>
  <c r="LEA61" i="6"/>
  <c r="LEB61" i="6"/>
  <c r="LEC61" i="6"/>
  <c r="LED61" i="6"/>
  <c r="LEE61" i="6"/>
  <c r="LEF61" i="6"/>
  <c r="LEG61" i="6"/>
  <c r="LEH61" i="6"/>
  <c r="LEI61" i="6"/>
  <c r="LEJ61" i="6"/>
  <c r="LEK61" i="6"/>
  <c r="LEL61" i="6"/>
  <c r="LEM61" i="6"/>
  <c r="LEN61" i="6"/>
  <c r="LEO61" i="6"/>
  <c r="LEP61" i="6"/>
  <c r="LEQ61" i="6"/>
  <c r="LER61" i="6"/>
  <c r="LES61" i="6"/>
  <c r="LET61" i="6"/>
  <c r="LEU61" i="6"/>
  <c r="LEV61" i="6"/>
  <c r="LEW61" i="6"/>
  <c r="LEX61" i="6"/>
  <c r="LEY61" i="6"/>
  <c r="LEZ61" i="6"/>
  <c r="LFA61" i="6"/>
  <c r="LFB61" i="6"/>
  <c r="LFC61" i="6"/>
  <c r="LFD61" i="6"/>
  <c r="LFE61" i="6"/>
  <c r="LFF61" i="6"/>
  <c r="LFG61" i="6"/>
  <c r="LFH61" i="6"/>
  <c r="LFI61" i="6"/>
  <c r="LFJ61" i="6"/>
  <c r="LFK61" i="6"/>
  <c r="LFL61" i="6"/>
  <c r="LFM61" i="6"/>
  <c r="LFN61" i="6"/>
  <c r="LFO61" i="6"/>
  <c r="LFP61" i="6"/>
  <c r="LFQ61" i="6"/>
  <c r="LFR61" i="6"/>
  <c r="LFS61" i="6"/>
  <c r="LFT61" i="6"/>
  <c r="LFU61" i="6"/>
  <c r="LFV61" i="6"/>
  <c r="LFW61" i="6"/>
  <c r="LFX61" i="6"/>
  <c r="LFY61" i="6"/>
  <c r="LFZ61" i="6"/>
  <c r="LGA61" i="6"/>
  <c r="LGB61" i="6"/>
  <c r="LGC61" i="6"/>
  <c r="LGD61" i="6"/>
  <c r="LGE61" i="6"/>
  <c r="LGF61" i="6"/>
  <c r="LGG61" i="6"/>
  <c r="LGH61" i="6"/>
  <c r="LGI61" i="6"/>
  <c r="LGJ61" i="6"/>
  <c r="LGK61" i="6"/>
  <c r="LGL61" i="6"/>
  <c r="LGM61" i="6"/>
  <c r="LGN61" i="6"/>
  <c r="LGO61" i="6"/>
  <c r="LGP61" i="6"/>
  <c r="LGQ61" i="6"/>
  <c r="LGR61" i="6"/>
  <c r="LGS61" i="6"/>
  <c r="LGT61" i="6"/>
  <c r="LGU61" i="6"/>
  <c r="LGV61" i="6"/>
  <c r="LGW61" i="6"/>
  <c r="LGX61" i="6"/>
  <c r="LGY61" i="6"/>
  <c r="LGZ61" i="6"/>
  <c r="LHA61" i="6"/>
  <c r="LHB61" i="6"/>
  <c r="LHC61" i="6"/>
  <c r="LHD61" i="6"/>
  <c r="LHE61" i="6"/>
  <c r="LHF61" i="6"/>
  <c r="LHG61" i="6"/>
  <c r="LHH61" i="6"/>
  <c r="LHI61" i="6"/>
  <c r="LHJ61" i="6"/>
  <c r="LHK61" i="6"/>
  <c r="LHL61" i="6"/>
  <c r="LHM61" i="6"/>
  <c r="LHN61" i="6"/>
  <c r="LHO61" i="6"/>
  <c r="LHP61" i="6"/>
  <c r="LHQ61" i="6"/>
  <c r="LHR61" i="6"/>
  <c r="LHS61" i="6"/>
  <c r="LHT61" i="6"/>
  <c r="LHU61" i="6"/>
  <c r="LHV61" i="6"/>
  <c r="LHW61" i="6"/>
  <c r="LHX61" i="6"/>
  <c r="LHY61" i="6"/>
  <c r="LHZ61" i="6"/>
  <c r="LIA61" i="6"/>
  <c r="LIB61" i="6"/>
  <c r="LIC61" i="6"/>
  <c r="LID61" i="6"/>
  <c r="LIE61" i="6"/>
  <c r="LIF61" i="6"/>
  <c r="LIG61" i="6"/>
  <c r="LIH61" i="6"/>
  <c r="LII61" i="6"/>
  <c r="LIJ61" i="6"/>
  <c r="LIK61" i="6"/>
  <c r="LIL61" i="6"/>
  <c r="LIM61" i="6"/>
  <c r="LIN61" i="6"/>
  <c r="LIO61" i="6"/>
  <c r="LIP61" i="6"/>
  <c r="LIQ61" i="6"/>
  <c r="LIR61" i="6"/>
  <c r="LIS61" i="6"/>
  <c r="LIT61" i="6"/>
  <c r="LIU61" i="6"/>
  <c r="LIV61" i="6"/>
  <c r="LIW61" i="6"/>
  <c r="LIX61" i="6"/>
  <c r="LIY61" i="6"/>
  <c r="LIZ61" i="6"/>
  <c r="LJA61" i="6"/>
  <c r="LJB61" i="6"/>
  <c r="LJC61" i="6"/>
  <c r="LJD61" i="6"/>
  <c r="LJE61" i="6"/>
  <c r="LJF61" i="6"/>
  <c r="LJG61" i="6"/>
  <c r="LJH61" i="6"/>
  <c r="LJI61" i="6"/>
  <c r="LJJ61" i="6"/>
  <c r="LJK61" i="6"/>
  <c r="LJL61" i="6"/>
  <c r="LJM61" i="6"/>
  <c r="LJN61" i="6"/>
  <c r="LJO61" i="6"/>
  <c r="LJP61" i="6"/>
  <c r="LJQ61" i="6"/>
  <c r="LJR61" i="6"/>
  <c r="LJS61" i="6"/>
  <c r="LJT61" i="6"/>
  <c r="LJU61" i="6"/>
  <c r="LJV61" i="6"/>
  <c r="LJW61" i="6"/>
  <c r="LJX61" i="6"/>
  <c r="LJY61" i="6"/>
  <c r="LJZ61" i="6"/>
  <c r="LKA61" i="6"/>
  <c r="LKB61" i="6"/>
  <c r="LKC61" i="6"/>
  <c r="LKD61" i="6"/>
  <c r="LKE61" i="6"/>
  <c r="LKF61" i="6"/>
  <c r="LKG61" i="6"/>
  <c r="LKH61" i="6"/>
  <c r="LKI61" i="6"/>
  <c r="LKJ61" i="6"/>
  <c r="LKK61" i="6"/>
  <c r="LKL61" i="6"/>
  <c r="LKM61" i="6"/>
  <c r="LKN61" i="6"/>
  <c r="LKO61" i="6"/>
  <c r="LKP61" i="6"/>
  <c r="LKQ61" i="6"/>
  <c r="LKR61" i="6"/>
  <c r="LKS61" i="6"/>
  <c r="LKT61" i="6"/>
  <c r="LKU61" i="6"/>
  <c r="LKV61" i="6"/>
  <c r="LKW61" i="6"/>
  <c r="LKX61" i="6"/>
  <c r="LKY61" i="6"/>
  <c r="LKZ61" i="6"/>
  <c r="LLA61" i="6"/>
  <c r="LLB61" i="6"/>
  <c r="LLC61" i="6"/>
  <c r="LLD61" i="6"/>
  <c r="LLE61" i="6"/>
  <c r="LLF61" i="6"/>
  <c r="LLG61" i="6"/>
  <c r="LLH61" i="6"/>
  <c r="LLI61" i="6"/>
  <c r="LLJ61" i="6"/>
  <c r="LLK61" i="6"/>
  <c r="LLL61" i="6"/>
  <c r="LLM61" i="6"/>
  <c r="LLN61" i="6"/>
  <c r="LLO61" i="6"/>
  <c r="LLP61" i="6"/>
  <c r="LLQ61" i="6"/>
  <c r="LLR61" i="6"/>
  <c r="LLS61" i="6"/>
  <c r="LLT61" i="6"/>
  <c r="LLU61" i="6"/>
  <c r="LLV61" i="6"/>
  <c r="LLW61" i="6"/>
  <c r="LLX61" i="6"/>
  <c r="LLY61" i="6"/>
  <c r="LLZ61" i="6"/>
  <c r="LMA61" i="6"/>
  <c r="LMB61" i="6"/>
  <c r="LMC61" i="6"/>
  <c r="LMD61" i="6"/>
  <c r="LME61" i="6"/>
  <c r="LMF61" i="6"/>
  <c r="LMG61" i="6"/>
  <c r="LMH61" i="6"/>
  <c r="LMI61" i="6"/>
  <c r="LMJ61" i="6"/>
  <c r="LMK61" i="6"/>
  <c r="LML61" i="6"/>
  <c r="LMM61" i="6"/>
  <c r="LMN61" i="6"/>
  <c r="LMO61" i="6"/>
  <c r="LMP61" i="6"/>
  <c r="LMQ61" i="6"/>
  <c r="LMR61" i="6"/>
  <c r="LMS61" i="6"/>
  <c r="LMT61" i="6"/>
  <c r="LMU61" i="6"/>
  <c r="LMV61" i="6"/>
  <c r="LMW61" i="6"/>
  <c r="LMX61" i="6"/>
  <c r="LMY61" i="6"/>
  <c r="LMZ61" i="6"/>
  <c r="LNA61" i="6"/>
  <c r="LNB61" i="6"/>
  <c r="LNC61" i="6"/>
  <c r="LND61" i="6"/>
  <c r="LNE61" i="6"/>
  <c r="LNF61" i="6"/>
  <c r="LNG61" i="6"/>
  <c r="LNH61" i="6"/>
  <c r="LNI61" i="6"/>
  <c r="LNJ61" i="6"/>
  <c r="LNK61" i="6"/>
  <c r="LNL61" i="6"/>
  <c r="LNM61" i="6"/>
  <c r="LNN61" i="6"/>
  <c r="LNO61" i="6"/>
  <c r="LNP61" i="6"/>
  <c r="LNQ61" i="6"/>
  <c r="LNR61" i="6"/>
  <c r="LNS61" i="6"/>
  <c r="LNT61" i="6"/>
  <c r="LNU61" i="6"/>
  <c r="LNV61" i="6"/>
  <c r="LNW61" i="6"/>
  <c r="LNX61" i="6"/>
  <c r="LNY61" i="6"/>
  <c r="LNZ61" i="6"/>
  <c r="LOA61" i="6"/>
  <c r="LOB61" i="6"/>
  <c r="LOC61" i="6"/>
  <c r="LOD61" i="6"/>
  <c r="LOE61" i="6"/>
  <c r="LOF61" i="6"/>
  <c r="LOG61" i="6"/>
  <c r="LOH61" i="6"/>
  <c r="LOI61" i="6"/>
  <c r="LOJ61" i="6"/>
  <c r="LOK61" i="6"/>
  <c r="LOL61" i="6"/>
  <c r="LOM61" i="6"/>
  <c r="LON61" i="6"/>
  <c r="LOO61" i="6"/>
  <c r="LOP61" i="6"/>
  <c r="LOQ61" i="6"/>
  <c r="LOR61" i="6"/>
  <c r="LOS61" i="6"/>
  <c r="LOT61" i="6"/>
  <c r="LOU61" i="6"/>
  <c r="LOV61" i="6"/>
  <c r="LOW61" i="6"/>
  <c r="LOX61" i="6"/>
  <c r="LOY61" i="6"/>
  <c r="LOZ61" i="6"/>
  <c r="LPA61" i="6"/>
  <c r="LPB61" i="6"/>
  <c r="LPC61" i="6"/>
  <c r="LPD61" i="6"/>
  <c r="LPE61" i="6"/>
  <c r="LPF61" i="6"/>
  <c r="LPG61" i="6"/>
  <c r="LPH61" i="6"/>
  <c r="LPI61" i="6"/>
  <c r="LPJ61" i="6"/>
  <c r="LPK61" i="6"/>
  <c r="LPL61" i="6"/>
  <c r="LPM61" i="6"/>
  <c r="LPN61" i="6"/>
  <c r="LPO61" i="6"/>
  <c r="LPP61" i="6"/>
  <c r="LPQ61" i="6"/>
  <c r="LPR61" i="6"/>
  <c r="LPS61" i="6"/>
  <c r="LPT61" i="6"/>
  <c r="LPU61" i="6"/>
  <c r="LPV61" i="6"/>
  <c r="LPW61" i="6"/>
  <c r="LPX61" i="6"/>
  <c r="LPY61" i="6"/>
  <c r="LPZ61" i="6"/>
  <c r="LQA61" i="6"/>
  <c r="LQB61" i="6"/>
  <c r="LQC61" i="6"/>
  <c r="LQD61" i="6"/>
  <c r="LQE61" i="6"/>
  <c r="LQF61" i="6"/>
  <c r="LQG61" i="6"/>
  <c r="LQH61" i="6"/>
  <c r="LQI61" i="6"/>
  <c r="LQJ61" i="6"/>
  <c r="LQK61" i="6"/>
  <c r="LQL61" i="6"/>
  <c r="LQM61" i="6"/>
  <c r="LQN61" i="6"/>
  <c r="LQO61" i="6"/>
  <c r="LQP61" i="6"/>
  <c r="LQQ61" i="6"/>
  <c r="LQR61" i="6"/>
  <c r="LQS61" i="6"/>
  <c r="LQT61" i="6"/>
  <c r="LQU61" i="6"/>
  <c r="LQV61" i="6"/>
  <c r="LQW61" i="6"/>
  <c r="LQX61" i="6"/>
  <c r="LQY61" i="6"/>
  <c r="LQZ61" i="6"/>
  <c r="LRA61" i="6"/>
  <c r="LRB61" i="6"/>
  <c r="LRC61" i="6"/>
  <c r="LRD61" i="6"/>
  <c r="LRE61" i="6"/>
  <c r="LRF61" i="6"/>
  <c r="LRG61" i="6"/>
  <c r="LRH61" i="6"/>
  <c r="LRI61" i="6"/>
  <c r="LRJ61" i="6"/>
  <c r="LRK61" i="6"/>
  <c r="LRL61" i="6"/>
  <c r="LRM61" i="6"/>
  <c r="LRN61" i="6"/>
  <c r="LRO61" i="6"/>
  <c r="LRP61" i="6"/>
  <c r="LRQ61" i="6"/>
  <c r="LRR61" i="6"/>
  <c r="LRS61" i="6"/>
  <c r="LRT61" i="6"/>
  <c r="LRU61" i="6"/>
  <c r="LRV61" i="6"/>
  <c r="LRW61" i="6"/>
  <c r="LRX61" i="6"/>
  <c r="LRY61" i="6"/>
  <c r="LRZ61" i="6"/>
  <c r="LSA61" i="6"/>
  <c r="LSB61" i="6"/>
  <c r="LSC61" i="6"/>
  <c r="LSD61" i="6"/>
  <c r="LSE61" i="6"/>
  <c r="LSF61" i="6"/>
  <c r="LSG61" i="6"/>
  <c r="LSH61" i="6"/>
  <c r="LSI61" i="6"/>
  <c r="LSJ61" i="6"/>
  <c r="LSK61" i="6"/>
  <c r="LSL61" i="6"/>
  <c r="LSM61" i="6"/>
  <c r="LSN61" i="6"/>
  <c r="LSO61" i="6"/>
  <c r="LSP61" i="6"/>
  <c r="LSQ61" i="6"/>
  <c r="LSR61" i="6"/>
  <c r="LSS61" i="6"/>
  <c r="LST61" i="6"/>
  <c r="LSU61" i="6"/>
  <c r="LSV61" i="6"/>
  <c r="LSW61" i="6"/>
  <c r="LSX61" i="6"/>
  <c r="LSY61" i="6"/>
  <c r="LSZ61" i="6"/>
  <c r="LTA61" i="6"/>
  <c r="LTB61" i="6"/>
  <c r="LTC61" i="6"/>
  <c r="LTD61" i="6"/>
  <c r="LTE61" i="6"/>
  <c r="LTF61" i="6"/>
  <c r="LTG61" i="6"/>
  <c r="LTH61" i="6"/>
  <c r="LTI61" i="6"/>
  <c r="LTJ61" i="6"/>
  <c r="LTK61" i="6"/>
  <c r="LTL61" i="6"/>
  <c r="LTM61" i="6"/>
  <c r="LTN61" i="6"/>
  <c r="LTO61" i="6"/>
  <c r="LTP61" i="6"/>
  <c r="LTQ61" i="6"/>
  <c r="LTR61" i="6"/>
  <c r="LTS61" i="6"/>
  <c r="LTT61" i="6"/>
  <c r="LTU61" i="6"/>
  <c r="LTV61" i="6"/>
  <c r="LTW61" i="6"/>
  <c r="LTX61" i="6"/>
  <c r="LTY61" i="6"/>
  <c r="LTZ61" i="6"/>
  <c r="LUA61" i="6"/>
  <c r="LUB61" i="6"/>
  <c r="LUC61" i="6"/>
  <c r="LUD61" i="6"/>
  <c r="LUE61" i="6"/>
  <c r="LUF61" i="6"/>
  <c r="LUG61" i="6"/>
  <c r="LUH61" i="6"/>
  <c r="LUI61" i="6"/>
  <c r="LUJ61" i="6"/>
  <c r="LUK61" i="6"/>
  <c r="LUL61" i="6"/>
  <c r="LUM61" i="6"/>
  <c r="LUN61" i="6"/>
  <c r="LUO61" i="6"/>
  <c r="LUP61" i="6"/>
  <c r="LUQ61" i="6"/>
  <c r="LUR61" i="6"/>
  <c r="LUS61" i="6"/>
  <c r="LUT61" i="6"/>
  <c r="LUU61" i="6"/>
  <c r="LUV61" i="6"/>
  <c r="LUW61" i="6"/>
  <c r="LUX61" i="6"/>
  <c r="LUY61" i="6"/>
  <c r="LUZ61" i="6"/>
  <c r="LVA61" i="6"/>
  <c r="LVB61" i="6"/>
  <c r="LVC61" i="6"/>
  <c r="LVD61" i="6"/>
  <c r="LVE61" i="6"/>
  <c r="LVF61" i="6"/>
  <c r="LVG61" i="6"/>
  <c r="LVH61" i="6"/>
  <c r="LVI61" i="6"/>
  <c r="LVJ61" i="6"/>
  <c r="LVK61" i="6"/>
  <c r="LVL61" i="6"/>
  <c r="LVM61" i="6"/>
  <c r="LVN61" i="6"/>
  <c r="LVO61" i="6"/>
  <c r="LVP61" i="6"/>
  <c r="LVQ61" i="6"/>
  <c r="LVR61" i="6"/>
  <c r="LVS61" i="6"/>
  <c r="LVT61" i="6"/>
  <c r="LVU61" i="6"/>
  <c r="LVV61" i="6"/>
  <c r="LVW61" i="6"/>
  <c r="LVX61" i="6"/>
  <c r="LVY61" i="6"/>
  <c r="LVZ61" i="6"/>
  <c r="LWA61" i="6"/>
  <c r="LWB61" i="6"/>
  <c r="LWC61" i="6"/>
  <c r="LWD61" i="6"/>
  <c r="LWE61" i="6"/>
  <c r="LWF61" i="6"/>
  <c r="LWG61" i="6"/>
  <c r="LWH61" i="6"/>
  <c r="LWI61" i="6"/>
  <c r="LWJ61" i="6"/>
  <c r="LWK61" i="6"/>
  <c r="LWL61" i="6"/>
  <c r="LWM61" i="6"/>
  <c r="LWN61" i="6"/>
  <c r="LWO61" i="6"/>
  <c r="LWP61" i="6"/>
  <c r="LWQ61" i="6"/>
  <c r="LWR61" i="6"/>
  <c r="LWS61" i="6"/>
  <c r="LWT61" i="6"/>
  <c r="LWU61" i="6"/>
  <c r="LWV61" i="6"/>
  <c r="LWW61" i="6"/>
  <c r="LWX61" i="6"/>
  <c r="LWY61" i="6"/>
  <c r="LWZ61" i="6"/>
  <c r="LXA61" i="6"/>
  <c r="LXB61" i="6"/>
  <c r="LXC61" i="6"/>
  <c r="LXD61" i="6"/>
  <c r="LXE61" i="6"/>
  <c r="LXF61" i="6"/>
  <c r="LXG61" i="6"/>
  <c r="LXH61" i="6"/>
  <c r="LXI61" i="6"/>
  <c r="LXJ61" i="6"/>
  <c r="LXK61" i="6"/>
  <c r="LXL61" i="6"/>
  <c r="LXM61" i="6"/>
  <c r="LXN61" i="6"/>
  <c r="LXO61" i="6"/>
  <c r="LXP61" i="6"/>
  <c r="LXQ61" i="6"/>
  <c r="LXR61" i="6"/>
  <c r="LXS61" i="6"/>
  <c r="LXT61" i="6"/>
  <c r="LXU61" i="6"/>
  <c r="LXV61" i="6"/>
  <c r="LXW61" i="6"/>
  <c r="LXX61" i="6"/>
  <c r="LXY61" i="6"/>
  <c r="LXZ61" i="6"/>
  <c r="LYA61" i="6"/>
  <c r="LYB61" i="6"/>
  <c r="LYC61" i="6"/>
  <c r="LYD61" i="6"/>
  <c r="LYE61" i="6"/>
  <c r="LYF61" i="6"/>
  <c r="LYG61" i="6"/>
  <c r="LYH61" i="6"/>
  <c r="LYI61" i="6"/>
  <c r="LYJ61" i="6"/>
  <c r="LYK61" i="6"/>
  <c r="LYL61" i="6"/>
  <c r="LYM61" i="6"/>
  <c r="LYN61" i="6"/>
  <c r="LYO61" i="6"/>
  <c r="LYP61" i="6"/>
  <c r="LYQ61" i="6"/>
  <c r="LYR61" i="6"/>
  <c r="LYS61" i="6"/>
  <c r="LYT61" i="6"/>
  <c r="LYU61" i="6"/>
  <c r="LYV61" i="6"/>
  <c r="LYW61" i="6"/>
  <c r="LYX61" i="6"/>
  <c r="LYY61" i="6"/>
  <c r="LYZ61" i="6"/>
  <c r="LZA61" i="6"/>
  <c r="LZB61" i="6"/>
  <c r="LZC61" i="6"/>
  <c r="LZD61" i="6"/>
  <c r="LZE61" i="6"/>
  <c r="LZF61" i="6"/>
  <c r="LZG61" i="6"/>
  <c r="LZH61" i="6"/>
  <c r="LZI61" i="6"/>
  <c r="LZJ61" i="6"/>
  <c r="LZK61" i="6"/>
  <c r="LZL61" i="6"/>
  <c r="LZM61" i="6"/>
  <c r="LZN61" i="6"/>
  <c r="LZO61" i="6"/>
  <c r="LZP61" i="6"/>
  <c r="LZQ61" i="6"/>
  <c r="LZR61" i="6"/>
  <c r="LZS61" i="6"/>
  <c r="LZT61" i="6"/>
  <c r="LZU61" i="6"/>
  <c r="LZV61" i="6"/>
  <c r="LZW61" i="6"/>
  <c r="LZX61" i="6"/>
  <c r="LZY61" i="6"/>
  <c r="LZZ61" i="6"/>
  <c r="MAA61" i="6"/>
  <c r="MAB61" i="6"/>
  <c r="MAC61" i="6"/>
  <c r="MAD61" i="6"/>
  <c r="MAE61" i="6"/>
  <c r="MAF61" i="6"/>
  <c r="MAG61" i="6"/>
  <c r="MAH61" i="6"/>
  <c r="MAI61" i="6"/>
  <c r="MAJ61" i="6"/>
  <c r="MAK61" i="6"/>
  <c r="MAL61" i="6"/>
  <c r="MAM61" i="6"/>
  <c r="MAN61" i="6"/>
  <c r="MAO61" i="6"/>
  <c r="MAP61" i="6"/>
  <c r="MAQ61" i="6"/>
  <c r="MAR61" i="6"/>
  <c r="MAS61" i="6"/>
  <c r="MAT61" i="6"/>
  <c r="MAU61" i="6"/>
  <c r="MAV61" i="6"/>
  <c r="MAW61" i="6"/>
  <c r="MAX61" i="6"/>
  <c r="MAY61" i="6"/>
  <c r="MAZ61" i="6"/>
  <c r="MBA61" i="6"/>
  <c r="MBB61" i="6"/>
  <c r="MBC61" i="6"/>
  <c r="MBD61" i="6"/>
  <c r="MBE61" i="6"/>
  <c r="MBF61" i="6"/>
  <c r="MBG61" i="6"/>
  <c r="MBH61" i="6"/>
  <c r="MBI61" i="6"/>
  <c r="MBJ61" i="6"/>
  <c r="MBK61" i="6"/>
  <c r="MBL61" i="6"/>
  <c r="MBM61" i="6"/>
  <c r="MBN61" i="6"/>
  <c r="MBO61" i="6"/>
  <c r="MBP61" i="6"/>
  <c r="MBQ61" i="6"/>
  <c r="MBR61" i="6"/>
  <c r="MBS61" i="6"/>
  <c r="MBT61" i="6"/>
  <c r="MBU61" i="6"/>
  <c r="MBV61" i="6"/>
  <c r="MBW61" i="6"/>
  <c r="MBX61" i="6"/>
  <c r="MBY61" i="6"/>
  <c r="MBZ61" i="6"/>
  <c r="MCA61" i="6"/>
  <c r="MCB61" i="6"/>
  <c r="MCC61" i="6"/>
  <c r="MCD61" i="6"/>
  <c r="MCE61" i="6"/>
  <c r="MCF61" i="6"/>
  <c r="MCG61" i="6"/>
  <c r="MCH61" i="6"/>
  <c r="MCI61" i="6"/>
  <c r="MCJ61" i="6"/>
  <c r="MCK61" i="6"/>
  <c r="MCL61" i="6"/>
  <c r="MCM61" i="6"/>
  <c r="MCN61" i="6"/>
  <c r="MCO61" i="6"/>
  <c r="MCP61" i="6"/>
  <c r="MCQ61" i="6"/>
  <c r="MCR61" i="6"/>
  <c r="MCS61" i="6"/>
  <c r="MCT61" i="6"/>
  <c r="MCU61" i="6"/>
  <c r="MCV61" i="6"/>
  <c r="MCW61" i="6"/>
  <c r="MCX61" i="6"/>
  <c r="MCY61" i="6"/>
  <c r="MCZ61" i="6"/>
  <c r="MDA61" i="6"/>
  <c r="MDB61" i="6"/>
  <c r="MDC61" i="6"/>
  <c r="MDD61" i="6"/>
  <c r="MDE61" i="6"/>
  <c r="MDF61" i="6"/>
  <c r="MDG61" i="6"/>
  <c r="MDH61" i="6"/>
  <c r="MDI61" i="6"/>
  <c r="MDJ61" i="6"/>
  <c r="MDK61" i="6"/>
  <c r="MDL61" i="6"/>
  <c r="MDM61" i="6"/>
  <c r="MDN61" i="6"/>
  <c r="MDO61" i="6"/>
  <c r="MDP61" i="6"/>
  <c r="MDQ61" i="6"/>
  <c r="MDR61" i="6"/>
  <c r="MDS61" i="6"/>
  <c r="MDT61" i="6"/>
  <c r="MDU61" i="6"/>
  <c r="MDV61" i="6"/>
  <c r="MDW61" i="6"/>
  <c r="MDX61" i="6"/>
  <c r="MDY61" i="6"/>
  <c r="MDZ61" i="6"/>
  <c r="MEA61" i="6"/>
  <c r="MEB61" i="6"/>
  <c r="MEC61" i="6"/>
  <c r="MED61" i="6"/>
  <c r="MEE61" i="6"/>
  <c r="MEF61" i="6"/>
  <c r="MEG61" i="6"/>
  <c r="MEH61" i="6"/>
  <c r="MEI61" i="6"/>
  <c r="MEJ61" i="6"/>
  <c r="MEK61" i="6"/>
  <c r="MEL61" i="6"/>
  <c r="MEM61" i="6"/>
  <c r="MEN61" i="6"/>
  <c r="MEO61" i="6"/>
  <c r="MEP61" i="6"/>
  <c r="MEQ61" i="6"/>
  <c r="MER61" i="6"/>
  <c r="MES61" i="6"/>
  <c r="MET61" i="6"/>
  <c r="MEU61" i="6"/>
  <c r="MEV61" i="6"/>
  <c r="MEW61" i="6"/>
  <c r="MEX61" i="6"/>
  <c r="MEY61" i="6"/>
  <c r="MEZ61" i="6"/>
  <c r="MFA61" i="6"/>
  <c r="MFB61" i="6"/>
  <c r="MFC61" i="6"/>
  <c r="MFD61" i="6"/>
  <c r="MFE61" i="6"/>
  <c r="MFF61" i="6"/>
  <c r="MFG61" i="6"/>
  <c r="MFH61" i="6"/>
  <c r="MFI61" i="6"/>
  <c r="MFJ61" i="6"/>
  <c r="MFK61" i="6"/>
  <c r="MFL61" i="6"/>
  <c r="MFM61" i="6"/>
  <c r="MFN61" i="6"/>
  <c r="MFO61" i="6"/>
  <c r="MFP61" i="6"/>
  <c r="MFQ61" i="6"/>
  <c r="MFR61" i="6"/>
  <c r="MFS61" i="6"/>
  <c r="MFT61" i="6"/>
  <c r="MFU61" i="6"/>
  <c r="MFV61" i="6"/>
  <c r="MFW61" i="6"/>
  <c r="MFX61" i="6"/>
  <c r="MFY61" i="6"/>
  <c r="MFZ61" i="6"/>
  <c r="MGA61" i="6"/>
  <c r="MGB61" i="6"/>
  <c r="MGC61" i="6"/>
  <c r="MGD61" i="6"/>
  <c r="MGE61" i="6"/>
  <c r="MGF61" i="6"/>
  <c r="MGG61" i="6"/>
  <c r="MGH61" i="6"/>
  <c r="MGI61" i="6"/>
  <c r="MGJ61" i="6"/>
  <c r="MGK61" i="6"/>
  <c r="MGL61" i="6"/>
  <c r="MGM61" i="6"/>
  <c r="MGN61" i="6"/>
  <c r="MGO61" i="6"/>
  <c r="MGP61" i="6"/>
  <c r="MGQ61" i="6"/>
  <c r="MGR61" i="6"/>
  <c r="MGS61" i="6"/>
  <c r="MGT61" i="6"/>
  <c r="MGU61" i="6"/>
  <c r="MGV61" i="6"/>
  <c r="MGW61" i="6"/>
  <c r="MGX61" i="6"/>
  <c r="MGY61" i="6"/>
  <c r="MGZ61" i="6"/>
  <c r="MHA61" i="6"/>
  <c r="MHB61" i="6"/>
  <c r="MHC61" i="6"/>
  <c r="MHD61" i="6"/>
  <c r="MHE61" i="6"/>
  <c r="MHF61" i="6"/>
  <c r="MHG61" i="6"/>
  <c r="MHH61" i="6"/>
  <c r="MHI61" i="6"/>
  <c r="MHJ61" i="6"/>
  <c r="MHK61" i="6"/>
  <c r="MHL61" i="6"/>
  <c r="MHM61" i="6"/>
  <c r="MHN61" i="6"/>
  <c r="MHO61" i="6"/>
  <c r="MHP61" i="6"/>
  <c r="MHQ61" i="6"/>
  <c r="MHR61" i="6"/>
  <c r="MHS61" i="6"/>
  <c r="MHT61" i="6"/>
  <c r="MHU61" i="6"/>
  <c r="MHV61" i="6"/>
  <c r="MHW61" i="6"/>
  <c r="MHX61" i="6"/>
  <c r="MHY61" i="6"/>
  <c r="MHZ61" i="6"/>
  <c r="MIA61" i="6"/>
  <c r="MIB61" i="6"/>
  <c r="MIC61" i="6"/>
  <c r="MID61" i="6"/>
  <c r="MIE61" i="6"/>
  <c r="MIF61" i="6"/>
  <c r="MIG61" i="6"/>
  <c r="MIH61" i="6"/>
  <c r="MII61" i="6"/>
  <c r="MIJ61" i="6"/>
  <c r="MIK61" i="6"/>
  <c r="MIL61" i="6"/>
  <c r="MIM61" i="6"/>
  <c r="MIN61" i="6"/>
  <c r="MIO61" i="6"/>
  <c r="MIP61" i="6"/>
  <c r="MIQ61" i="6"/>
  <c r="MIR61" i="6"/>
  <c r="MIS61" i="6"/>
  <c r="MIT61" i="6"/>
  <c r="MIU61" i="6"/>
  <c r="MIV61" i="6"/>
  <c r="MIW61" i="6"/>
  <c r="MIX61" i="6"/>
  <c r="MIY61" i="6"/>
  <c r="MIZ61" i="6"/>
  <c r="MJA61" i="6"/>
  <c r="MJB61" i="6"/>
  <c r="MJC61" i="6"/>
  <c r="MJD61" i="6"/>
  <c r="MJE61" i="6"/>
  <c r="MJF61" i="6"/>
  <c r="MJG61" i="6"/>
  <c r="MJH61" i="6"/>
  <c r="MJI61" i="6"/>
  <c r="MJJ61" i="6"/>
  <c r="MJK61" i="6"/>
  <c r="MJL61" i="6"/>
  <c r="MJM61" i="6"/>
  <c r="MJN61" i="6"/>
  <c r="MJO61" i="6"/>
  <c r="MJP61" i="6"/>
  <c r="MJQ61" i="6"/>
  <c r="MJR61" i="6"/>
  <c r="MJS61" i="6"/>
  <c r="MJT61" i="6"/>
  <c r="MJU61" i="6"/>
  <c r="MJV61" i="6"/>
  <c r="MJW61" i="6"/>
  <c r="MJX61" i="6"/>
  <c r="MJY61" i="6"/>
  <c r="MJZ61" i="6"/>
  <c r="MKA61" i="6"/>
  <c r="MKB61" i="6"/>
  <c r="MKC61" i="6"/>
  <c r="MKD61" i="6"/>
  <c r="MKE61" i="6"/>
  <c r="MKF61" i="6"/>
  <c r="MKG61" i="6"/>
  <c r="MKH61" i="6"/>
  <c r="MKI61" i="6"/>
  <c r="MKJ61" i="6"/>
  <c r="MKK61" i="6"/>
  <c r="MKL61" i="6"/>
  <c r="MKM61" i="6"/>
  <c r="MKN61" i="6"/>
  <c r="MKO61" i="6"/>
  <c r="MKP61" i="6"/>
  <c r="MKQ61" i="6"/>
  <c r="MKR61" i="6"/>
  <c r="MKS61" i="6"/>
  <c r="MKT61" i="6"/>
  <c r="MKU61" i="6"/>
  <c r="MKV61" i="6"/>
  <c r="MKW61" i="6"/>
  <c r="MKX61" i="6"/>
  <c r="MKY61" i="6"/>
  <c r="MKZ61" i="6"/>
  <c r="MLA61" i="6"/>
  <c r="MLB61" i="6"/>
  <c r="MLC61" i="6"/>
  <c r="MLD61" i="6"/>
  <c r="MLE61" i="6"/>
  <c r="MLF61" i="6"/>
  <c r="MLG61" i="6"/>
  <c r="MLH61" i="6"/>
  <c r="MLI61" i="6"/>
  <c r="MLJ61" i="6"/>
  <c r="MLK61" i="6"/>
  <c r="MLL61" i="6"/>
  <c r="MLM61" i="6"/>
  <c r="MLN61" i="6"/>
  <c r="MLO61" i="6"/>
  <c r="MLP61" i="6"/>
  <c r="MLQ61" i="6"/>
  <c r="MLR61" i="6"/>
  <c r="MLS61" i="6"/>
  <c r="MLT61" i="6"/>
  <c r="MLU61" i="6"/>
  <c r="MLV61" i="6"/>
  <c r="MLW61" i="6"/>
  <c r="MLX61" i="6"/>
  <c r="MLY61" i="6"/>
  <c r="MLZ61" i="6"/>
  <c r="MMA61" i="6"/>
  <c r="MMB61" i="6"/>
  <c r="MMC61" i="6"/>
  <c r="MMD61" i="6"/>
  <c r="MME61" i="6"/>
  <c r="MMF61" i="6"/>
  <c r="MMG61" i="6"/>
  <c r="MMH61" i="6"/>
  <c r="MMI61" i="6"/>
  <c r="MMJ61" i="6"/>
  <c r="MMK61" i="6"/>
  <c r="MML61" i="6"/>
  <c r="MMM61" i="6"/>
  <c r="MMN61" i="6"/>
  <c r="MMO61" i="6"/>
  <c r="MMP61" i="6"/>
  <c r="MMQ61" i="6"/>
  <c r="MMR61" i="6"/>
  <c r="MMS61" i="6"/>
  <c r="MMT61" i="6"/>
  <c r="MMU61" i="6"/>
  <c r="MMV61" i="6"/>
  <c r="MMW61" i="6"/>
  <c r="MMX61" i="6"/>
  <c r="MMY61" i="6"/>
  <c r="MMZ61" i="6"/>
  <c r="MNA61" i="6"/>
  <c r="MNB61" i="6"/>
  <c r="MNC61" i="6"/>
  <c r="MND61" i="6"/>
  <c r="MNE61" i="6"/>
  <c r="MNF61" i="6"/>
  <c r="MNG61" i="6"/>
  <c r="MNH61" i="6"/>
  <c r="MNI61" i="6"/>
  <c r="MNJ61" i="6"/>
  <c r="MNK61" i="6"/>
  <c r="MNL61" i="6"/>
  <c r="MNM61" i="6"/>
  <c r="MNN61" i="6"/>
  <c r="MNO61" i="6"/>
  <c r="MNP61" i="6"/>
  <c r="MNQ61" i="6"/>
  <c r="MNR61" i="6"/>
  <c r="MNS61" i="6"/>
  <c r="MNT61" i="6"/>
  <c r="MNU61" i="6"/>
  <c r="MNV61" i="6"/>
  <c r="MNW61" i="6"/>
  <c r="MNX61" i="6"/>
  <c r="MNY61" i="6"/>
  <c r="MNZ61" i="6"/>
  <c r="MOA61" i="6"/>
  <c r="MOB61" i="6"/>
  <c r="MOC61" i="6"/>
  <c r="MOD61" i="6"/>
  <c r="MOE61" i="6"/>
  <c r="MOF61" i="6"/>
  <c r="MOG61" i="6"/>
  <c r="MOH61" i="6"/>
  <c r="MOI61" i="6"/>
  <c r="MOJ61" i="6"/>
  <c r="MOK61" i="6"/>
  <c r="MOL61" i="6"/>
  <c r="MOM61" i="6"/>
  <c r="MON61" i="6"/>
  <c r="MOO61" i="6"/>
  <c r="MOP61" i="6"/>
  <c r="MOQ61" i="6"/>
  <c r="MOR61" i="6"/>
  <c r="MOS61" i="6"/>
  <c r="MOT61" i="6"/>
  <c r="MOU61" i="6"/>
  <c r="MOV61" i="6"/>
  <c r="MOW61" i="6"/>
  <c r="MOX61" i="6"/>
  <c r="MOY61" i="6"/>
  <c r="MOZ61" i="6"/>
  <c r="MPA61" i="6"/>
  <c r="MPB61" i="6"/>
  <c r="MPC61" i="6"/>
  <c r="MPD61" i="6"/>
  <c r="MPE61" i="6"/>
  <c r="MPF61" i="6"/>
  <c r="MPG61" i="6"/>
  <c r="MPH61" i="6"/>
  <c r="MPI61" i="6"/>
  <c r="MPJ61" i="6"/>
  <c r="MPK61" i="6"/>
  <c r="MPL61" i="6"/>
  <c r="MPM61" i="6"/>
  <c r="MPN61" i="6"/>
  <c r="MPO61" i="6"/>
  <c r="MPP61" i="6"/>
  <c r="MPQ61" i="6"/>
  <c r="MPR61" i="6"/>
  <c r="MPS61" i="6"/>
  <c r="MPT61" i="6"/>
  <c r="MPU61" i="6"/>
  <c r="MPV61" i="6"/>
  <c r="MPW61" i="6"/>
  <c r="MPX61" i="6"/>
  <c r="MPY61" i="6"/>
  <c r="MPZ61" i="6"/>
  <c r="MQA61" i="6"/>
  <c r="MQB61" i="6"/>
  <c r="MQC61" i="6"/>
  <c r="MQD61" i="6"/>
  <c r="MQE61" i="6"/>
  <c r="MQF61" i="6"/>
  <c r="MQG61" i="6"/>
  <c r="MQH61" i="6"/>
  <c r="MQI61" i="6"/>
  <c r="MQJ61" i="6"/>
  <c r="MQK61" i="6"/>
  <c r="MQL61" i="6"/>
  <c r="MQM61" i="6"/>
  <c r="MQN61" i="6"/>
  <c r="MQO61" i="6"/>
  <c r="MQP61" i="6"/>
  <c r="MQQ61" i="6"/>
  <c r="MQR61" i="6"/>
  <c r="MQS61" i="6"/>
  <c r="MQT61" i="6"/>
  <c r="MQU61" i="6"/>
  <c r="MQV61" i="6"/>
  <c r="MQW61" i="6"/>
  <c r="MQX61" i="6"/>
  <c r="MQY61" i="6"/>
  <c r="MQZ61" i="6"/>
  <c r="MRA61" i="6"/>
  <c r="MRB61" i="6"/>
  <c r="MRC61" i="6"/>
  <c r="MRD61" i="6"/>
  <c r="MRE61" i="6"/>
  <c r="MRF61" i="6"/>
  <c r="MRG61" i="6"/>
  <c r="MRH61" i="6"/>
  <c r="MRI61" i="6"/>
  <c r="MRJ61" i="6"/>
  <c r="MRK61" i="6"/>
  <c r="MRL61" i="6"/>
  <c r="MRM61" i="6"/>
  <c r="MRN61" i="6"/>
  <c r="MRO61" i="6"/>
  <c r="MRP61" i="6"/>
  <c r="MRQ61" i="6"/>
  <c r="MRR61" i="6"/>
  <c r="MRS61" i="6"/>
  <c r="MRT61" i="6"/>
  <c r="MRU61" i="6"/>
  <c r="MRV61" i="6"/>
  <c r="MRW61" i="6"/>
  <c r="MRX61" i="6"/>
  <c r="MRY61" i="6"/>
  <c r="MRZ61" i="6"/>
  <c r="MSA61" i="6"/>
  <c r="MSB61" i="6"/>
  <c r="MSC61" i="6"/>
  <c r="MSD61" i="6"/>
  <c r="MSE61" i="6"/>
  <c r="MSF61" i="6"/>
  <c r="MSG61" i="6"/>
  <c r="MSH61" i="6"/>
  <c r="MSI61" i="6"/>
  <c r="MSJ61" i="6"/>
  <c r="MSK61" i="6"/>
  <c r="MSL61" i="6"/>
  <c r="MSM61" i="6"/>
  <c r="MSN61" i="6"/>
  <c r="MSO61" i="6"/>
  <c r="MSP61" i="6"/>
  <c r="MSQ61" i="6"/>
  <c r="MSR61" i="6"/>
  <c r="MSS61" i="6"/>
  <c r="MST61" i="6"/>
  <c r="MSU61" i="6"/>
  <c r="MSV61" i="6"/>
  <c r="MSW61" i="6"/>
  <c r="MSX61" i="6"/>
  <c r="MSY61" i="6"/>
  <c r="MSZ61" i="6"/>
  <c r="MTA61" i="6"/>
  <c r="MTB61" i="6"/>
  <c r="MTC61" i="6"/>
  <c r="MTD61" i="6"/>
  <c r="MTE61" i="6"/>
  <c r="MTF61" i="6"/>
  <c r="MTG61" i="6"/>
  <c r="MTH61" i="6"/>
  <c r="MTI61" i="6"/>
  <c r="MTJ61" i="6"/>
  <c r="MTK61" i="6"/>
  <c r="MTL61" i="6"/>
  <c r="MTM61" i="6"/>
  <c r="MTN61" i="6"/>
  <c r="MTO61" i="6"/>
  <c r="MTP61" i="6"/>
  <c r="MTQ61" i="6"/>
  <c r="MTR61" i="6"/>
  <c r="MTS61" i="6"/>
  <c r="MTT61" i="6"/>
  <c r="MTU61" i="6"/>
  <c r="MTV61" i="6"/>
  <c r="MTW61" i="6"/>
  <c r="MTX61" i="6"/>
  <c r="MTY61" i="6"/>
  <c r="MTZ61" i="6"/>
  <c r="MUA61" i="6"/>
  <c r="MUB61" i="6"/>
  <c r="MUC61" i="6"/>
  <c r="MUD61" i="6"/>
  <c r="MUE61" i="6"/>
  <c r="MUF61" i="6"/>
  <c r="MUG61" i="6"/>
  <c r="MUH61" i="6"/>
  <c r="MUI61" i="6"/>
  <c r="MUJ61" i="6"/>
  <c r="MUK61" i="6"/>
  <c r="MUL61" i="6"/>
  <c r="MUM61" i="6"/>
  <c r="MUN61" i="6"/>
  <c r="MUO61" i="6"/>
  <c r="MUP61" i="6"/>
  <c r="MUQ61" i="6"/>
  <c r="MUR61" i="6"/>
  <c r="MUS61" i="6"/>
  <c r="MUT61" i="6"/>
  <c r="MUU61" i="6"/>
  <c r="MUV61" i="6"/>
  <c r="MUW61" i="6"/>
  <c r="MUX61" i="6"/>
  <c r="MUY61" i="6"/>
  <c r="MUZ61" i="6"/>
  <c r="MVA61" i="6"/>
  <c r="MVB61" i="6"/>
  <c r="MVC61" i="6"/>
  <c r="MVD61" i="6"/>
  <c r="MVE61" i="6"/>
  <c r="MVF61" i="6"/>
  <c r="MVG61" i="6"/>
  <c r="MVH61" i="6"/>
  <c r="MVI61" i="6"/>
  <c r="MVJ61" i="6"/>
  <c r="MVK61" i="6"/>
  <c r="MVL61" i="6"/>
  <c r="MVM61" i="6"/>
  <c r="MVN61" i="6"/>
  <c r="MVO61" i="6"/>
  <c r="MVP61" i="6"/>
  <c r="MVQ61" i="6"/>
  <c r="MVR61" i="6"/>
  <c r="MVS61" i="6"/>
  <c r="MVT61" i="6"/>
  <c r="MVU61" i="6"/>
  <c r="MVV61" i="6"/>
  <c r="MVW61" i="6"/>
  <c r="MVX61" i="6"/>
  <c r="MVY61" i="6"/>
  <c r="MVZ61" i="6"/>
  <c r="MWA61" i="6"/>
  <c r="MWB61" i="6"/>
  <c r="MWC61" i="6"/>
  <c r="MWD61" i="6"/>
  <c r="MWE61" i="6"/>
  <c r="MWF61" i="6"/>
  <c r="MWG61" i="6"/>
  <c r="MWH61" i="6"/>
  <c r="MWI61" i="6"/>
  <c r="MWJ61" i="6"/>
  <c r="MWK61" i="6"/>
  <c r="MWL61" i="6"/>
  <c r="MWM61" i="6"/>
  <c r="MWN61" i="6"/>
  <c r="MWO61" i="6"/>
  <c r="MWP61" i="6"/>
  <c r="MWQ61" i="6"/>
  <c r="MWR61" i="6"/>
  <c r="MWS61" i="6"/>
  <c r="MWT61" i="6"/>
  <c r="MWU61" i="6"/>
  <c r="MWV61" i="6"/>
  <c r="MWW61" i="6"/>
  <c r="MWX61" i="6"/>
  <c r="MWY61" i="6"/>
  <c r="MWZ61" i="6"/>
  <c r="MXA61" i="6"/>
  <c r="MXB61" i="6"/>
  <c r="MXC61" i="6"/>
  <c r="MXD61" i="6"/>
  <c r="MXE61" i="6"/>
  <c r="MXF61" i="6"/>
  <c r="MXG61" i="6"/>
  <c r="MXH61" i="6"/>
  <c r="MXI61" i="6"/>
  <c r="MXJ61" i="6"/>
  <c r="MXK61" i="6"/>
  <c r="MXL61" i="6"/>
  <c r="MXM61" i="6"/>
  <c r="MXN61" i="6"/>
  <c r="MXO61" i="6"/>
  <c r="MXP61" i="6"/>
  <c r="MXQ61" i="6"/>
  <c r="MXR61" i="6"/>
  <c r="MXS61" i="6"/>
  <c r="MXT61" i="6"/>
  <c r="MXU61" i="6"/>
  <c r="MXV61" i="6"/>
  <c r="MXW61" i="6"/>
  <c r="MXX61" i="6"/>
  <c r="MXY61" i="6"/>
  <c r="MXZ61" i="6"/>
  <c r="MYA61" i="6"/>
  <c r="MYB61" i="6"/>
  <c r="MYC61" i="6"/>
  <c r="MYD61" i="6"/>
  <c r="MYE61" i="6"/>
  <c r="MYF61" i="6"/>
  <c r="MYG61" i="6"/>
  <c r="MYH61" i="6"/>
  <c r="MYI61" i="6"/>
  <c r="MYJ61" i="6"/>
  <c r="MYK61" i="6"/>
  <c r="MYL61" i="6"/>
  <c r="MYM61" i="6"/>
  <c r="MYN61" i="6"/>
  <c r="MYO61" i="6"/>
  <c r="MYP61" i="6"/>
  <c r="MYQ61" i="6"/>
  <c r="MYR61" i="6"/>
  <c r="MYS61" i="6"/>
  <c r="MYT61" i="6"/>
  <c r="MYU61" i="6"/>
  <c r="MYV61" i="6"/>
  <c r="MYW61" i="6"/>
  <c r="MYX61" i="6"/>
  <c r="MYY61" i="6"/>
  <c r="MYZ61" i="6"/>
  <c r="MZA61" i="6"/>
  <c r="MZB61" i="6"/>
  <c r="MZC61" i="6"/>
  <c r="MZD61" i="6"/>
  <c r="MZE61" i="6"/>
  <c r="MZF61" i="6"/>
  <c r="MZG61" i="6"/>
  <c r="MZH61" i="6"/>
  <c r="MZI61" i="6"/>
  <c r="MZJ61" i="6"/>
  <c r="MZK61" i="6"/>
  <c r="MZL61" i="6"/>
  <c r="MZM61" i="6"/>
  <c r="MZN61" i="6"/>
  <c r="MZO61" i="6"/>
  <c r="MZP61" i="6"/>
  <c r="MZQ61" i="6"/>
  <c r="MZR61" i="6"/>
  <c r="MZS61" i="6"/>
  <c r="MZT61" i="6"/>
  <c r="MZU61" i="6"/>
  <c r="MZV61" i="6"/>
  <c r="MZW61" i="6"/>
  <c r="MZX61" i="6"/>
  <c r="MZY61" i="6"/>
  <c r="MZZ61" i="6"/>
  <c r="NAA61" i="6"/>
  <c r="NAB61" i="6"/>
  <c r="NAC61" i="6"/>
  <c r="NAD61" i="6"/>
  <c r="NAE61" i="6"/>
  <c r="NAF61" i="6"/>
  <c r="NAG61" i="6"/>
  <c r="NAH61" i="6"/>
  <c r="NAI61" i="6"/>
  <c r="NAJ61" i="6"/>
  <c r="NAK61" i="6"/>
  <c r="NAL61" i="6"/>
  <c r="NAM61" i="6"/>
  <c r="NAN61" i="6"/>
  <c r="NAO61" i="6"/>
  <c r="NAP61" i="6"/>
  <c r="NAQ61" i="6"/>
  <c r="NAR61" i="6"/>
  <c r="NAS61" i="6"/>
  <c r="NAT61" i="6"/>
  <c r="NAU61" i="6"/>
  <c r="NAV61" i="6"/>
  <c r="NAW61" i="6"/>
  <c r="NAX61" i="6"/>
  <c r="NAY61" i="6"/>
  <c r="NAZ61" i="6"/>
  <c r="NBA61" i="6"/>
  <c r="NBB61" i="6"/>
  <c r="NBC61" i="6"/>
  <c r="NBD61" i="6"/>
  <c r="NBE61" i="6"/>
  <c r="NBF61" i="6"/>
  <c r="NBG61" i="6"/>
  <c r="NBH61" i="6"/>
  <c r="NBI61" i="6"/>
  <c r="NBJ61" i="6"/>
  <c r="NBK61" i="6"/>
  <c r="NBL61" i="6"/>
  <c r="NBM61" i="6"/>
  <c r="NBN61" i="6"/>
  <c r="NBO61" i="6"/>
  <c r="NBP61" i="6"/>
  <c r="NBQ61" i="6"/>
  <c r="NBR61" i="6"/>
  <c r="NBS61" i="6"/>
  <c r="NBT61" i="6"/>
  <c r="NBU61" i="6"/>
  <c r="NBV61" i="6"/>
  <c r="NBW61" i="6"/>
  <c r="NBX61" i="6"/>
  <c r="NBY61" i="6"/>
  <c r="NBZ61" i="6"/>
  <c r="NCA61" i="6"/>
  <c r="NCB61" i="6"/>
  <c r="NCC61" i="6"/>
  <c r="NCD61" i="6"/>
  <c r="NCE61" i="6"/>
  <c r="NCF61" i="6"/>
  <c r="NCG61" i="6"/>
  <c r="NCH61" i="6"/>
  <c r="NCI61" i="6"/>
  <c r="NCJ61" i="6"/>
  <c r="NCK61" i="6"/>
  <c r="NCL61" i="6"/>
  <c r="NCM61" i="6"/>
  <c r="NCN61" i="6"/>
  <c r="NCO61" i="6"/>
  <c r="NCP61" i="6"/>
  <c r="NCQ61" i="6"/>
  <c r="NCR61" i="6"/>
  <c r="NCS61" i="6"/>
  <c r="NCT61" i="6"/>
  <c r="NCU61" i="6"/>
  <c r="NCV61" i="6"/>
  <c r="NCW61" i="6"/>
  <c r="NCX61" i="6"/>
  <c r="NCY61" i="6"/>
  <c r="NCZ61" i="6"/>
  <c r="NDA61" i="6"/>
  <c r="NDB61" i="6"/>
  <c r="NDC61" i="6"/>
  <c r="NDD61" i="6"/>
  <c r="NDE61" i="6"/>
  <c r="NDF61" i="6"/>
  <c r="NDG61" i="6"/>
  <c r="NDH61" i="6"/>
  <c r="NDI61" i="6"/>
  <c r="NDJ61" i="6"/>
  <c r="NDK61" i="6"/>
  <c r="NDL61" i="6"/>
  <c r="NDM61" i="6"/>
  <c r="NDN61" i="6"/>
  <c r="NDO61" i="6"/>
  <c r="NDP61" i="6"/>
  <c r="NDQ61" i="6"/>
  <c r="NDR61" i="6"/>
  <c r="NDS61" i="6"/>
  <c r="NDT61" i="6"/>
  <c r="NDU61" i="6"/>
  <c r="NDV61" i="6"/>
  <c r="NDW61" i="6"/>
  <c r="NDX61" i="6"/>
  <c r="NDY61" i="6"/>
  <c r="NDZ61" i="6"/>
  <c r="NEA61" i="6"/>
  <c r="NEB61" i="6"/>
  <c r="NEC61" i="6"/>
  <c r="NED61" i="6"/>
  <c r="NEE61" i="6"/>
  <c r="NEF61" i="6"/>
  <c r="NEG61" i="6"/>
  <c r="NEH61" i="6"/>
  <c r="NEI61" i="6"/>
  <c r="NEJ61" i="6"/>
  <c r="NEK61" i="6"/>
  <c r="NEL61" i="6"/>
  <c r="NEM61" i="6"/>
  <c r="NEN61" i="6"/>
  <c r="NEO61" i="6"/>
  <c r="NEP61" i="6"/>
  <c r="NEQ61" i="6"/>
  <c r="NER61" i="6"/>
  <c r="NES61" i="6"/>
  <c r="NET61" i="6"/>
  <c r="NEU61" i="6"/>
  <c r="NEV61" i="6"/>
  <c r="NEW61" i="6"/>
  <c r="NEX61" i="6"/>
  <c r="NEY61" i="6"/>
  <c r="NEZ61" i="6"/>
  <c r="NFA61" i="6"/>
  <c r="NFB61" i="6"/>
  <c r="NFC61" i="6"/>
  <c r="NFD61" i="6"/>
  <c r="NFE61" i="6"/>
  <c r="NFF61" i="6"/>
  <c r="NFG61" i="6"/>
  <c r="NFH61" i="6"/>
  <c r="NFI61" i="6"/>
  <c r="NFJ61" i="6"/>
  <c r="NFK61" i="6"/>
  <c r="NFL61" i="6"/>
  <c r="NFM61" i="6"/>
  <c r="NFN61" i="6"/>
  <c r="NFO61" i="6"/>
  <c r="NFP61" i="6"/>
  <c r="NFQ61" i="6"/>
  <c r="NFR61" i="6"/>
  <c r="NFS61" i="6"/>
  <c r="NFT61" i="6"/>
  <c r="NFU61" i="6"/>
  <c r="NFV61" i="6"/>
  <c r="NFW61" i="6"/>
  <c r="NFX61" i="6"/>
  <c r="NFY61" i="6"/>
  <c r="NFZ61" i="6"/>
  <c r="NGA61" i="6"/>
  <c r="NGB61" i="6"/>
  <c r="NGC61" i="6"/>
  <c r="NGD61" i="6"/>
  <c r="NGE61" i="6"/>
  <c r="NGF61" i="6"/>
  <c r="NGG61" i="6"/>
  <c r="NGH61" i="6"/>
  <c r="NGI61" i="6"/>
  <c r="NGJ61" i="6"/>
  <c r="NGK61" i="6"/>
  <c r="NGL61" i="6"/>
  <c r="NGM61" i="6"/>
  <c r="NGN61" i="6"/>
  <c r="NGO61" i="6"/>
  <c r="NGP61" i="6"/>
  <c r="NGQ61" i="6"/>
  <c r="NGR61" i="6"/>
  <c r="NGS61" i="6"/>
  <c r="NGT61" i="6"/>
  <c r="NGU61" i="6"/>
  <c r="NGV61" i="6"/>
  <c r="NGW61" i="6"/>
  <c r="NGX61" i="6"/>
  <c r="NGY61" i="6"/>
  <c r="NGZ61" i="6"/>
  <c r="NHA61" i="6"/>
  <c r="NHB61" i="6"/>
  <c r="NHC61" i="6"/>
  <c r="NHD61" i="6"/>
  <c r="NHE61" i="6"/>
  <c r="NHF61" i="6"/>
  <c r="NHG61" i="6"/>
  <c r="NHH61" i="6"/>
  <c r="NHI61" i="6"/>
  <c r="NHJ61" i="6"/>
  <c r="NHK61" i="6"/>
  <c r="NHL61" i="6"/>
  <c r="NHM61" i="6"/>
  <c r="NHN61" i="6"/>
  <c r="NHO61" i="6"/>
  <c r="NHP61" i="6"/>
  <c r="NHQ61" i="6"/>
  <c r="NHR61" i="6"/>
  <c r="NHS61" i="6"/>
  <c r="NHT61" i="6"/>
  <c r="NHU61" i="6"/>
  <c r="NHV61" i="6"/>
  <c r="NHW61" i="6"/>
  <c r="NHX61" i="6"/>
  <c r="NHY61" i="6"/>
  <c r="NHZ61" i="6"/>
  <c r="NIA61" i="6"/>
  <c r="NIB61" i="6"/>
  <c r="NIC61" i="6"/>
  <c r="NID61" i="6"/>
  <c r="NIE61" i="6"/>
  <c r="NIF61" i="6"/>
  <c r="NIG61" i="6"/>
  <c r="NIH61" i="6"/>
  <c r="NII61" i="6"/>
  <c r="NIJ61" i="6"/>
  <c r="NIK61" i="6"/>
  <c r="NIL61" i="6"/>
  <c r="NIM61" i="6"/>
  <c r="NIN61" i="6"/>
  <c r="NIO61" i="6"/>
  <c r="NIP61" i="6"/>
  <c r="NIQ61" i="6"/>
  <c r="NIR61" i="6"/>
  <c r="NIS61" i="6"/>
  <c r="NIT61" i="6"/>
  <c r="NIU61" i="6"/>
  <c r="NIV61" i="6"/>
  <c r="NIW61" i="6"/>
  <c r="NIX61" i="6"/>
  <c r="NIY61" i="6"/>
  <c r="NIZ61" i="6"/>
  <c r="NJA61" i="6"/>
  <c r="NJB61" i="6"/>
  <c r="NJC61" i="6"/>
  <c r="NJD61" i="6"/>
  <c r="NJE61" i="6"/>
  <c r="NJF61" i="6"/>
  <c r="NJG61" i="6"/>
  <c r="NJH61" i="6"/>
  <c r="NJI61" i="6"/>
  <c r="NJJ61" i="6"/>
  <c r="NJK61" i="6"/>
  <c r="NJL61" i="6"/>
  <c r="NJM61" i="6"/>
  <c r="NJN61" i="6"/>
  <c r="NJO61" i="6"/>
  <c r="NJP61" i="6"/>
  <c r="NJQ61" i="6"/>
  <c r="NJR61" i="6"/>
  <c r="NJS61" i="6"/>
  <c r="NJT61" i="6"/>
  <c r="NJU61" i="6"/>
  <c r="NJV61" i="6"/>
  <c r="NJW61" i="6"/>
  <c r="NJX61" i="6"/>
  <c r="NJY61" i="6"/>
  <c r="NJZ61" i="6"/>
  <c r="NKA61" i="6"/>
  <c r="NKB61" i="6"/>
  <c r="NKC61" i="6"/>
  <c r="NKD61" i="6"/>
  <c r="NKE61" i="6"/>
  <c r="NKF61" i="6"/>
  <c r="NKG61" i="6"/>
  <c r="NKH61" i="6"/>
  <c r="NKI61" i="6"/>
  <c r="NKJ61" i="6"/>
  <c r="NKK61" i="6"/>
  <c r="NKL61" i="6"/>
  <c r="NKM61" i="6"/>
  <c r="NKN61" i="6"/>
  <c r="NKO61" i="6"/>
  <c r="NKP61" i="6"/>
  <c r="NKQ61" i="6"/>
  <c r="NKR61" i="6"/>
  <c r="NKS61" i="6"/>
  <c r="NKT61" i="6"/>
  <c r="NKU61" i="6"/>
  <c r="NKV61" i="6"/>
  <c r="NKW61" i="6"/>
  <c r="NKX61" i="6"/>
  <c r="NKY61" i="6"/>
  <c r="NKZ61" i="6"/>
  <c r="NLA61" i="6"/>
  <c r="NLB61" i="6"/>
  <c r="NLC61" i="6"/>
  <c r="NLD61" i="6"/>
  <c r="NLE61" i="6"/>
  <c r="NLF61" i="6"/>
  <c r="NLG61" i="6"/>
  <c r="NLH61" i="6"/>
  <c r="NLI61" i="6"/>
  <c r="NLJ61" i="6"/>
  <c r="NLK61" i="6"/>
  <c r="NLL61" i="6"/>
  <c r="NLM61" i="6"/>
  <c r="NLN61" i="6"/>
  <c r="NLO61" i="6"/>
  <c r="NLP61" i="6"/>
  <c r="NLQ61" i="6"/>
  <c r="NLR61" i="6"/>
  <c r="NLS61" i="6"/>
  <c r="NLT61" i="6"/>
  <c r="NLU61" i="6"/>
  <c r="NLV61" i="6"/>
  <c r="NLW61" i="6"/>
  <c r="NLX61" i="6"/>
  <c r="NLY61" i="6"/>
  <c r="NLZ61" i="6"/>
  <c r="NMA61" i="6"/>
  <c r="NMB61" i="6"/>
  <c r="NMC61" i="6"/>
  <c r="NMD61" i="6"/>
  <c r="NME61" i="6"/>
  <c r="NMF61" i="6"/>
  <c r="NMG61" i="6"/>
  <c r="NMH61" i="6"/>
  <c r="NMI61" i="6"/>
  <c r="NMJ61" i="6"/>
  <c r="NMK61" i="6"/>
  <c r="NML61" i="6"/>
  <c r="NMM61" i="6"/>
  <c r="NMN61" i="6"/>
  <c r="NMO61" i="6"/>
  <c r="NMP61" i="6"/>
  <c r="NMQ61" i="6"/>
  <c r="NMR61" i="6"/>
  <c r="NMS61" i="6"/>
  <c r="NMT61" i="6"/>
  <c r="NMU61" i="6"/>
  <c r="NMV61" i="6"/>
  <c r="NMW61" i="6"/>
  <c r="NMX61" i="6"/>
  <c r="NMY61" i="6"/>
  <c r="NMZ61" i="6"/>
  <c r="NNA61" i="6"/>
  <c r="NNB61" i="6"/>
  <c r="NNC61" i="6"/>
  <c r="NND61" i="6"/>
  <c r="NNE61" i="6"/>
  <c r="NNF61" i="6"/>
  <c r="NNG61" i="6"/>
  <c r="NNH61" i="6"/>
  <c r="NNI61" i="6"/>
  <c r="NNJ61" i="6"/>
  <c r="NNK61" i="6"/>
  <c r="NNL61" i="6"/>
  <c r="NNM61" i="6"/>
  <c r="NNN61" i="6"/>
  <c r="NNO61" i="6"/>
  <c r="NNP61" i="6"/>
  <c r="NNQ61" i="6"/>
  <c r="NNR61" i="6"/>
  <c r="NNS61" i="6"/>
  <c r="NNT61" i="6"/>
  <c r="NNU61" i="6"/>
  <c r="NNV61" i="6"/>
  <c r="NNW61" i="6"/>
  <c r="NNX61" i="6"/>
  <c r="NNY61" i="6"/>
  <c r="NNZ61" i="6"/>
  <c r="NOA61" i="6"/>
  <c r="NOB61" i="6"/>
  <c r="NOC61" i="6"/>
  <c r="NOD61" i="6"/>
  <c r="NOE61" i="6"/>
  <c r="NOF61" i="6"/>
  <c r="NOG61" i="6"/>
  <c r="NOH61" i="6"/>
  <c r="NOI61" i="6"/>
  <c r="NOJ61" i="6"/>
  <c r="NOK61" i="6"/>
  <c r="NOL61" i="6"/>
  <c r="NOM61" i="6"/>
  <c r="NON61" i="6"/>
  <c r="NOO61" i="6"/>
  <c r="NOP61" i="6"/>
  <c r="NOQ61" i="6"/>
  <c r="NOR61" i="6"/>
  <c r="NOS61" i="6"/>
  <c r="NOT61" i="6"/>
  <c r="NOU61" i="6"/>
  <c r="NOV61" i="6"/>
  <c r="NOW61" i="6"/>
  <c r="NOX61" i="6"/>
  <c r="NOY61" i="6"/>
  <c r="NOZ61" i="6"/>
  <c r="NPA61" i="6"/>
  <c r="NPB61" i="6"/>
  <c r="NPC61" i="6"/>
  <c r="NPD61" i="6"/>
  <c r="NPE61" i="6"/>
  <c r="NPF61" i="6"/>
  <c r="NPG61" i="6"/>
  <c r="NPH61" i="6"/>
  <c r="NPI61" i="6"/>
  <c r="NPJ61" i="6"/>
  <c r="NPK61" i="6"/>
  <c r="NPL61" i="6"/>
  <c r="NPM61" i="6"/>
  <c r="NPN61" i="6"/>
  <c r="NPO61" i="6"/>
  <c r="NPP61" i="6"/>
  <c r="NPQ61" i="6"/>
  <c r="NPR61" i="6"/>
  <c r="NPS61" i="6"/>
  <c r="NPT61" i="6"/>
  <c r="NPU61" i="6"/>
  <c r="NPV61" i="6"/>
  <c r="NPW61" i="6"/>
  <c r="NPX61" i="6"/>
  <c r="NPY61" i="6"/>
  <c r="NPZ61" i="6"/>
  <c r="NQA61" i="6"/>
  <c r="NQB61" i="6"/>
  <c r="NQC61" i="6"/>
  <c r="NQD61" i="6"/>
  <c r="NQE61" i="6"/>
  <c r="NQF61" i="6"/>
  <c r="NQG61" i="6"/>
  <c r="NQH61" i="6"/>
  <c r="NQI61" i="6"/>
  <c r="NQJ61" i="6"/>
  <c r="NQK61" i="6"/>
  <c r="NQL61" i="6"/>
  <c r="NQM61" i="6"/>
  <c r="NQN61" i="6"/>
  <c r="NQO61" i="6"/>
  <c r="NQP61" i="6"/>
  <c r="NQQ61" i="6"/>
  <c r="NQR61" i="6"/>
  <c r="NQS61" i="6"/>
  <c r="NQT61" i="6"/>
  <c r="NQU61" i="6"/>
  <c r="NQV61" i="6"/>
  <c r="NQW61" i="6"/>
  <c r="NQX61" i="6"/>
  <c r="NQY61" i="6"/>
  <c r="NQZ61" i="6"/>
  <c r="NRA61" i="6"/>
  <c r="NRB61" i="6"/>
  <c r="NRC61" i="6"/>
  <c r="NRD61" i="6"/>
  <c r="NRE61" i="6"/>
  <c r="NRF61" i="6"/>
  <c r="NRG61" i="6"/>
  <c r="NRH61" i="6"/>
  <c r="NRI61" i="6"/>
  <c r="NRJ61" i="6"/>
  <c r="NRK61" i="6"/>
  <c r="NRL61" i="6"/>
  <c r="NRM61" i="6"/>
  <c r="NRN61" i="6"/>
  <c r="NRO61" i="6"/>
  <c r="NRP61" i="6"/>
  <c r="NRQ61" i="6"/>
  <c r="NRR61" i="6"/>
  <c r="NRS61" i="6"/>
  <c r="NRT61" i="6"/>
  <c r="NRU61" i="6"/>
  <c r="NRV61" i="6"/>
  <c r="NRW61" i="6"/>
  <c r="NRX61" i="6"/>
  <c r="NRY61" i="6"/>
  <c r="NRZ61" i="6"/>
  <c r="NSA61" i="6"/>
  <c r="NSB61" i="6"/>
  <c r="NSC61" i="6"/>
  <c r="NSD61" i="6"/>
  <c r="NSE61" i="6"/>
  <c r="NSF61" i="6"/>
  <c r="NSG61" i="6"/>
  <c r="NSH61" i="6"/>
  <c r="NSI61" i="6"/>
  <c r="NSJ61" i="6"/>
  <c r="NSK61" i="6"/>
  <c r="NSL61" i="6"/>
  <c r="NSM61" i="6"/>
  <c r="NSN61" i="6"/>
  <c r="NSO61" i="6"/>
  <c r="NSP61" i="6"/>
  <c r="NSQ61" i="6"/>
  <c r="NSR61" i="6"/>
  <c r="NSS61" i="6"/>
  <c r="NST61" i="6"/>
  <c r="NSU61" i="6"/>
  <c r="NSV61" i="6"/>
  <c r="NSW61" i="6"/>
  <c r="NSX61" i="6"/>
  <c r="NSY61" i="6"/>
  <c r="NSZ61" i="6"/>
  <c r="NTA61" i="6"/>
  <c r="NTB61" i="6"/>
  <c r="NTC61" i="6"/>
  <c r="NTD61" i="6"/>
  <c r="NTE61" i="6"/>
  <c r="NTF61" i="6"/>
  <c r="NTG61" i="6"/>
  <c r="NTH61" i="6"/>
  <c r="NTI61" i="6"/>
  <c r="NTJ61" i="6"/>
  <c r="NTK61" i="6"/>
  <c r="NTL61" i="6"/>
  <c r="NTM61" i="6"/>
  <c r="NTN61" i="6"/>
  <c r="NTO61" i="6"/>
  <c r="NTP61" i="6"/>
  <c r="NTQ61" i="6"/>
  <c r="NTR61" i="6"/>
  <c r="NTS61" i="6"/>
  <c r="NTT61" i="6"/>
  <c r="NTU61" i="6"/>
  <c r="NTV61" i="6"/>
  <c r="NTW61" i="6"/>
  <c r="NTX61" i="6"/>
  <c r="NTY61" i="6"/>
  <c r="NTZ61" i="6"/>
  <c r="NUA61" i="6"/>
  <c r="NUB61" i="6"/>
  <c r="NUC61" i="6"/>
  <c r="NUD61" i="6"/>
  <c r="NUE61" i="6"/>
  <c r="NUF61" i="6"/>
  <c r="NUG61" i="6"/>
  <c r="NUH61" i="6"/>
  <c r="NUI61" i="6"/>
  <c r="NUJ61" i="6"/>
  <c r="NUK61" i="6"/>
  <c r="NUL61" i="6"/>
  <c r="NUM61" i="6"/>
  <c r="NUN61" i="6"/>
  <c r="NUO61" i="6"/>
  <c r="NUP61" i="6"/>
  <c r="NUQ61" i="6"/>
  <c r="NUR61" i="6"/>
  <c r="NUS61" i="6"/>
  <c r="NUT61" i="6"/>
  <c r="NUU61" i="6"/>
  <c r="NUV61" i="6"/>
  <c r="NUW61" i="6"/>
  <c r="NUX61" i="6"/>
  <c r="NUY61" i="6"/>
  <c r="NUZ61" i="6"/>
  <c r="NVA61" i="6"/>
  <c r="NVB61" i="6"/>
  <c r="NVC61" i="6"/>
  <c r="NVD61" i="6"/>
  <c r="NVE61" i="6"/>
  <c r="NVF61" i="6"/>
  <c r="NVG61" i="6"/>
  <c r="NVH61" i="6"/>
  <c r="NVI61" i="6"/>
  <c r="NVJ61" i="6"/>
  <c r="NVK61" i="6"/>
  <c r="NVL61" i="6"/>
  <c r="NVM61" i="6"/>
  <c r="NVN61" i="6"/>
  <c r="NVO61" i="6"/>
  <c r="NVP61" i="6"/>
  <c r="NVQ61" i="6"/>
  <c r="NVR61" i="6"/>
  <c r="NVS61" i="6"/>
  <c r="NVT61" i="6"/>
  <c r="NVU61" i="6"/>
  <c r="NVV61" i="6"/>
  <c r="NVW61" i="6"/>
  <c r="NVX61" i="6"/>
  <c r="NVY61" i="6"/>
  <c r="NVZ61" i="6"/>
  <c r="NWA61" i="6"/>
  <c r="NWB61" i="6"/>
  <c r="NWC61" i="6"/>
  <c r="NWD61" i="6"/>
  <c r="NWE61" i="6"/>
  <c r="NWF61" i="6"/>
  <c r="NWG61" i="6"/>
  <c r="NWH61" i="6"/>
  <c r="NWI61" i="6"/>
  <c r="NWJ61" i="6"/>
  <c r="NWK61" i="6"/>
  <c r="NWL61" i="6"/>
  <c r="NWM61" i="6"/>
  <c r="NWN61" i="6"/>
  <c r="NWO61" i="6"/>
  <c r="NWP61" i="6"/>
  <c r="NWQ61" i="6"/>
  <c r="NWR61" i="6"/>
  <c r="NWS61" i="6"/>
  <c r="NWT61" i="6"/>
  <c r="NWU61" i="6"/>
  <c r="NWV61" i="6"/>
  <c r="NWW61" i="6"/>
  <c r="NWX61" i="6"/>
  <c r="NWY61" i="6"/>
  <c r="NWZ61" i="6"/>
  <c r="NXA61" i="6"/>
  <c r="NXB61" i="6"/>
  <c r="NXC61" i="6"/>
  <c r="NXD61" i="6"/>
  <c r="NXE61" i="6"/>
  <c r="NXF61" i="6"/>
  <c r="NXG61" i="6"/>
  <c r="NXH61" i="6"/>
  <c r="NXI61" i="6"/>
  <c r="NXJ61" i="6"/>
  <c r="NXK61" i="6"/>
  <c r="NXL61" i="6"/>
  <c r="NXM61" i="6"/>
  <c r="NXN61" i="6"/>
  <c r="NXO61" i="6"/>
  <c r="NXP61" i="6"/>
  <c r="NXQ61" i="6"/>
  <c r="NXR61" i="6"/>
  <c r="NXS61" i="6"/>
  <c r="NXT61" i="6"/>
  <c r="NXU61" i="6"/>
  <c r="NXV61" i="6"/>
  <c r="NXW61" i="6"/>
  <c r="NXX61" i="6"/>
  <c r="NXY61" i="6"/>
  <c r="NXZ61" i="6"/>
  <c r="NYA61" i="6"/>
  <c r="NYB61" i="6"/>
  <c r="NYC61" i="6"/>
  <c r="NYD61" i="6"/>
  <c r="NYE61" i="6"/>
  <c r="NYF61" i="6"/>
  <c r="NYG61" i="6"/>
  <c r="NYH61" i="6"/>
  <c r="NYI61" i="6"/>
  <c r="NYJ61" i="6"/>
  <c r="NYK61" i="6"/>
  <c r="NYL61" i="6"/>
  <c r="NYM61" i="6"/>
  <c r="NYN61" i="6"/>
  <c r="NYO61" i="6"/>
  <c r="NYP61" i="6"/>
  <c r="NYQ61" i="6"/>
  <c r="NYR61" i="6"/>
  <c r="NYS61" i="6"/>
  <c r="NYT61" i="6"/>
  <c r="NYU61" i="6"/>
  <c r="NYV61" i="6"/>
  <c r="NYW61" i="6"/>
  <c r="NYX61" i="6"/>
  <c r="NYY61" i="6"/>
  <c r="NYZ61" i="6"/>
  <c r="NZA61" i="6"/>
  <c r="NZB61" i="6"/>
  <c r="NZC61" i="6"/>
  <c r="NZD61" i="6"/>
  <c r="NZE61" i="6"/>
  <c r="NZF61" i="6"/>
  <c r="NZG61" i="6"/>
  <c r="NZH61" i="6"/>
  <c r="NZI61" i="6"/>
  <c r="NZJ61" i="6"/>
  <c r="NZK61" i="6"/>
  <c r="NZL61" i="6"/>
  <c r="NZM61" i="6"/>
  <c r="NZN61" i="6"/>
  <c r="NZO61" i="6"/>
  <c r="NZP61" i="6"/>
  <c r="NZQ61" i="6"/>
  <c r="NZR61" i="6"/>
  <c r="NZS61" i="6"/>
  <c r="NZT61" i="6"/>
  <c r="NZU61" i="6"/>
  <c r="NZV61" i="6"/>
  <c r="NZW61" i="6"/>
  <c r="NZX61" i="6"/>
  <c r="NZY61" i="6"/>
  <c r="NZZ61" i="6"/>
  <c r="OAA61" i="6"/>
  <c r="OAB61" i="6"/>
  <c r="OAC61" i="6"/>
  <c r="OAD61" i="6"/>
  <c r="OAE61" i="6"/>
  <c r="OAF61" i="6"/>
  <c r="OAG61" i="6"/>
  <c r="OAH61" i="6"/>
  <c r="OAI61" i="6"/>
  <c r="OAJ61" i="6"/>
  <c r="OAK61" i="6"/>
  <c r="OAL61" i="6"/>
  <c r="OAM61" i="6"/>
  <c r="OAN61" i="6"/>
  <c r="OAO61" i="6"/>
  <c r="OAP61" i="6"/>
  <c r="OAQ61" i="6"/>
  <c r="OAR61" i="6"/>
  <c r="OAS61" i="6"/>
  <c r="OAT61" i="6"/>
  <c r="OAU61" i="6"/>
  <c r="OAV61" i="6"/>
  <c r="OAW61" i="6"/>
  <c r="OAX61" i="6"/>
  <c r="OAY61" i="6"/>
  <c r="OAZ61" i="6"/>
  <c r="OBA61" i="6"/>
  <c r="OBB61" i="6"/>
  <c r="OBC61" i="6"/>
  <c r="OBD61" i="6"/>
  <c r="OBE61" i="6"/>
  <c r="OBF61" i="6"/>
  <c r="OBG61" i="6"/>
  <c r="OBH61" i="6"/>
  <c r="OBI61" i="6"/>
  <c r="OBJ61" i="6"/>
  <c r="OBK61" i="6"/>
  <c r="OBL61" i="6"/>
  <c r="OBM61" i="6"/>
  <c r="OBN61" i="6"/>
  <c r="OBO61" i="6"/>
  <c r="OBP61" i="6"/>
  <c r="OBQ61" i="6"/>
  <c r="OBR61" i="6"/>
  <c r="OBS61" i="6"/>
  <c r="OBT61" i="6"/>
  <c r="OBU61" i="6"/>
  <c r="OBV61" i="6"/>
  <c r="OBW61" i="6"/>
  <c r="OBX61" i="6"/>
  <c r="OBY61" i="6"/>
  <c r="OBZ61" i="6"/>
  <c r="OCA61" i="6"/>
  <c r="OCB61" i="6"/>
  <c r="OCC61" i="6"/>
  <c r="OCD61" i="6"/>
  <c r="OCE61" i="6"/>
  <c r="OCF61" i="6"/>
  <c r="OCG61" i="6"/>
  <c r="OCH61" i="6"/>
  <c r="OCI61" i="6"/>
  <c r="OCJ61" i="6"/>
  <c r="OCK61" i="6"/>
  <c r="OCL61" i="6"/>
  <c r="OCM61" i="6"/>
  <c r="OCN61" i="6"/>
  <c r="OCO61" i="6"/>
  <c r="OCP61" i="6"/>
  <c r="OCQ61" i="6"/>
  <c r="OCR61" i="6"/>
  <c r="OCS61" i="6"/>
  <c r="OCT61" i="6"/>
  <c r="OCU61" i="6"/>
  <c r="OCV61" i="6"/>
  <c r="OCW61" i="6"/>
  <c r="OCX61" i="6"/>
  <c r="OCY61" i="6"/>
  <c r="OCZ61" i="6"/>
  <c r="ODA61" i="6"/>
  <c r="ODB61" i="6"/>
  <c r="ODC61" i="6"/>
  <c r="ODD61" i="6"/>
  <c r="ODE61" i="6"/>
  <c r="ODF61" i="6"/>
  <c r="ODG61" i="6"/>
  <c r="ODH61" i="6"/>
  <c r="ODI61" i="6"/>
  <c r="ODJ61" i="6"/>
  <c r="ODK61" i="6"/>
  <c r="ODL61" i="6"/>
  <c r="ODM61" i="6"/>
  <c r="ODN61" i="6"/>
  <c r="ODO61" i="6"/>
  <c r="ODP61" i="6"/>
  <c r="ODQ61" i="6"/>
  <c r="ODR61" i="6"/>
  <c r="ODS61" i="6"/>
  <c r="ODT61" i="6"/>
  <c r="ODU61" i="6"/>
  <c r="ODV61" i="6"/>
  <c r="ODW61" i="6"/>
  <c r="ODX61" i="6"/>
  <c r="ODY61" i="6"/>
  <c r="ODZ61" i="6"/>
  <c r="OEA61" i="6"/>
  <c r="OEB61" i="6"/>
  <c r="OEC61" i="6"/>
  <c r="OED61" i="6"/>
  <c r="OEE61" i="6"/>
  <c r="OEF61" i="6"/>
  <c r="OEG61" i="6"/>
  <c r="OEH61" i="6"/>
  <c r="OEI61" i="6"/>
  <c r="OEJ61" i="6"/>
  <c r="OEK61" i="6"/>
  <c r="OEL61" i="6"/>
  <c r="OEM61" i="6"/>
  <c r="OEN61" i="6"/>
  <c r="OEO61" i="6"/>
  <c r="OEP61" i="6"/>
  <c r="OEQ61" i="6"/>
  <c r="OER61" i="6"/>
  <c r="OES61" i="6"/>
  <c r="OET61" i="6"/>
  <c r="OEU61" i="6"/>
  <c r="OEV61" i="6"/>
  <c r="OEW61" i="6"/>
  <c r="OEX61" i="6"/>
  <c r="OEY61" i="6"/>
  <c r="OEZ61" i="6"/>
  <c r="OFA61" i="6"/>
  <c r="OFB61" i="6"/>
  <c r="OFC61" i="6"/>
  <c r="OFD61" i="6"/>
  <c r="OFE61" i="6"/>
  <c r="OFF61" i="6"/>
  <c r="OFG61" i="6"/>
  <c r="OFH61" i="6"/>
  <c r="OFI61" i="6"/>
  <c r="OFJ61" i="6"/>
  <c r="OFK61" i="6"/>
  <c r="OFL61" i="6"/>
  <c r="OFM61" i="6"/>
  <c r="OFN61" i="6"/>
  <c r="OFO61" i="6"/>
  <c r="OFP61" i="6"/>
  <c r="OFQ61" i="6"/>
  <c r="OFR61" i="6"/>
  <c r="OFS61" i="6"/>
  <c r="OFT61" i="6"/>
  <c r="OFU61" i="6"/>
  <c r="OFV61" i="6"/>
  <c r="OFW61" i="6"/>
  <c r="OFX61" i="6"/>
  <c r="OFY61" i="6"/>
  <c r="OFZ61" i="6"/>
  <c r="OGA61" i="6"/>
  <c r="OGB61" i="6"/>
  <c r="OGC61" i="6"/>
  <c r="OGD61" i="6"/>
  <c r="OGE61" i="6"/>
  <c r="OGF61" i="6"/>
  <c r="OGG61" i="6"/>
  <c r="OGH61" i="6"/>
  <c r="OGI61" i="6"/>
  <c r="OGJ61" i="6"/>
  <c r="OGK61" i="6"/>
  <c r="OGL61" i="6"/>
  <c r="OGM61" i="6"/>
  <c r="OGN61" i="6"/>
  <c r="OGO61" i="6"/>
  <c r="OGP61" i="6"/>
  <c r="OGQ61" i="6"/>
  <c r="OGR61" i="6"/>
  <c r="OGS61" i="6"/>
  <c r="OGT61" i="6"/>
  <c r="OGU61" i="6"/>
  <c r="OGV61" i="6"/>
  <c r="OGW61" i="6"/>
  <c r="OGX61" i="6"/>
  <c r="OGY61" i="6"/>
  <c r="OGZ61" i="6"/>
  <c r="OHA61" i="6"/>
  <c r="OHB61" i="6"/>
  <c r="OHC61" i="6"/>
  <c r="OHD61" i="6"/>
  <c r="OHE61" i="6"/>
  <c r="OHF61" i="6"/>
  <c r="OHG61" i="6"/>
  <c r="OHH61" i="6"/>
  <c r="OHI61" i="6"/>
  <c r="OHJ61" i="6"/>
  <c r="OHK61" i="6"/>
  <c r="OHL61" i="6"/>
  <c r="OHM61" i="6"/>
  <c r="OHN61" i="6"/>
  <c r="OHO61" i="6"/>
  <c r="OHP61" i="6"/>
  <c r="OHQ61" i="6"/>
  <c r="OHR61" i="6"/>
  <c r="OHS61" i="6"/>
  <c r="OHT61" i="6"/>
  <c r="OHU61" i="6"/>
  <c r="OHV61" i="6"/>
  <c r="OHW61" i="6"/>
  <c r="OHX61" i="6"/>
  <c r="OHY61" i="6"/>
  <c r="OHZ61" i="6"/>
  <c r="OIA61" i="6"/>
  <c r="OIB61" i="6"/>
  <c r="OIC61" i="6"/>
  <c r="OID61" i="6"/>
  <c r="OIE61" i="6"/>
  <c r="OIF61" i="6"/>
  <c r="OIG61" i="6"/>
  <c r="OIH61" i="6"/>
  <c r="OII61" i="6"/>
  <c r="OIJ61" i="6"/>
  <c r="OIK61" i="6"/>
  <c r="OIL61" i="6"/>
  <c r="OIM61" i="6"/>
  <c r="OIN61" i="6"/>
  <c r="OIO61" i="6"/>
  <c r="OIP61" i="6"/>
  <c r="OIQ61" i="6"/>
  <c r="OIR61" i="6"/>
  <c r="OIS61" i="6"/>
  <c r="OIT61" i="6"/>
  <c r="OIU61" i="6"/>
  <c r="OIV61" i="6"/>
  <c r="OIW61" i="6"/>
  <c r="OIX61" i="6"/>
  <c r="OIY61" i="6"/>
  <c r="OIZ61" i="6"/>
  <c r="OJA61" i="6"/>
  <c r="OJB61" i="6"/>
  <c r="OJC61" i="6"/>
  <c r="OJD61" i="6"/>
  <c r="OJE61" i="6"/>
  <c r="OJF61" i="6"/>
  <c r="OJG61" i="6"/>
  <c r="OJH61" i="6"/>
  <c r="OJI61" i="6"/>
  <c r="OJJ61" i="6"/>
  <c r="OJK61" i="6"/>
  <c r="OJL61" i="6"/>
  <c r="OJM61" i="6"/>
  <c r="OJN61" i="6"/>
  <c r="OJO61" i="6"/>
  <c r="OJP61" i="6"/>
  <c r="OJQ61" i="6"/>
  <c r="OJR61" i="6"/>
  <c r="OJS61" i="6"/>
  <c r="OJT61" i="6"/>
  <c r="OJU61" i="6"/>
  <c r="OJV61" i="6"/>
  <c r="OJW61" i="6"/>
  <c r="OJX61" i="6"/>
  <c r="OJY61" i="6"/>
  <c r="OJZ61" i="6"/>
  <c r="OKA61" i="6"/>
  <c r="OKB61" i="6"/>
  <c r="OKC61" i="6"/>
  <c r="OKD61" i="6"/>
  <c r="OKE61" i="6"/>
  <c r="OKF61" i="6"/>
  <c r="OKG61" i="6"/>
  <c r="OKH61" i="6"/>
  <c r="OKI61" i="6"/>
  <c r="OKJ61" i="6"/>
  <c r="OKK61" i="6"/>
  <c r="OKL61" i="6"/>
  <c r="OKM61" i="6"/>
  <c r="OKN61" i="6"/>
  <c r="OKO61" i="6"/>
  <c r="OKP61" i="6"/>
  <c r="OKQ61" i="6"/>
  <c r="OKR61" i="6"/>
  <c r="OKS61" i="6"/>
  <c r="OKT61" i="6"/>
  <c r="OKU61" i="6"/>
  <c r="OKV61" i="6"/>
  <c r="OKW61" i="6"/>
  <c r="OKX61" i="6"/>
  <c r="OKY61" i="6"/>
  <c r="OKZ61" i="6"/>
  <c r="OLA61" i="6"/>
  <c r="OLB61" i="6"/>
  <c r="OLC61" i="6"/>
  <c r="OLD61" i="6"/>
  <c r="OLE61" i="6"/>
  <c r="OLF61" i="6"/>
  <c r="OLG61" i="6"/>
  <c r="OLH61" i="6"/>
  <c r="OLI61" i="6"/>
  <c r="OLJ61" i="6"/>
  <c r="OLK61" i="6"/>
  <c r="OLL61" i="6"/>
  <c r="OLM61" i="6"/>
  <c r="OLN61" i="6"/>
  <c r="OLO61" i="6"/>
  <c r="OLP61" i="6"/>
  <c r="OLQ61" i="6"/>
  <c r="OLR61" i="6"/>
  <c r="OLS61" i="6"/>
  <c r="OLT61" i="6"/>
  <c r="OLU61" i="6"/>
  <c r="OLV61" i="6"/>
  <c r="OLW61" i="6"/>
  <c r="OLX61" i="6"/>
  <c r="OLY61" i="6"/>
  <c r="OLZ61" i="6"/>
  <c r="OMA61" i="6"/>
  <c r="OMB61" i="6"/>
  <c r="OMC61" i="6"/>
  <c r="OMD61" i="6"/>
  <c r="OME61" i="6"/>
  <c r="OMF61" i="6"/>
  <c r="OMG61" i="6"/>
  <c r="OMH61" i="6"/>
  <c r="OMI61" i="6"/>
  <c r="OMJ61" i="6"/>
  <c r="OMK61" i="6"/>
  <c r="OML61" i="6"/>
  <c r="OMM61" i="6"/>
  <c r="OMN61" i="6"/>
  <c r="OMO61" i="6"/>
  <c r="OMP61" i="6"/>
  <c r="OMQ61" i="6"/>
  <c r="OMR61" i="6"/>
  <c r="OMS61" i="6"/>
  <c r="OMT61" i="6"/>
  <c r="OMU61" i="6"/>
  <c r="OMV61" i="6"/>
  <c r="OMW61" i="6"/>
  <c r="OMX61" i="6"/>
  <c r="OMY61" i="6"/>
  <c r="OMZ61" i="6"/>
  <c r="ONA61" i="6"/>
  <c r="ONB61" i="6"/>
  <c r="ONC61" i="6"/>
  <c r="OND61" i="6"/>
  <c r="ONE61" i="6"/>
  <c r="ONF61" i="6"/>
  <c r="ONG61" i="6"/>
  <c r="ONH61" i="6"/>
  <c r="ONI61" i="6"/>
  <c r="ONJ61" i="6"/>
  <c r="ONK61" i="6"/>
  <c r="ONL61" i="6"/>
  <c r="ONM61" i="6"/>
  <c r="ONN61" i="6"/>
  <c r="ONO61" i="6"/>
  <c r="ONP61" i="6"/>
  <c r="ONQ61" i="6"/>
  <c r="ONR61" i="6"/>
  <c r="ONS61" i="6"/>
  <c r="ONT61" i="6"/>
  <c r="ONU61" i="6"/>
  <c r="ONV61" i="6"/>
  <c r="ONW61" i="6"/>
  <c r="ONX61" i="6"/>
  <c r="ONY61" i="6"/>
  <c r="ONZ61" i="6"/>
  <c r="OOA61" i="6"/>
  <c r="OOB61" i="6"/>
  <c r="OOC61" i="6"/>
  <c r="OOD61" i="6"/>
  <c r="OOE61" i="6"/>
  <c r="OOF61" i="6"/>
  <c r="OOG61" i="6"/>
  <c r="OOH61" i="6"/>
  <c r="OOI61" i="6"/>
  <c r="OOJ61" i="6"/>
  <c r="OOK61" i="6"/>
  <c r="OOL61" i="6"/>
  <c r="OOM61" i="6"/>
  <c r="OON61" i="6"/>
  <c r="OOO61" i="6"/>
  <c r="OOP61" i="6"/>
  <c r="OOQ61" i="6"/>
  <c r="OOR61" i="6"/>
  <c r="OOS61" i="6"/>
  <c r="OOT61" i="6"/>
  <c r="OOU61" i="6"/>
  <c r="OOV61" i="6"/>
  <c r="OOW61" i="6"/>
  <c r="OOX61" i="6"/>
  <c r="OOY61" i="6"/>
  <c r="OOZ61" i="6"/>
  <c r="OPA61" i="6"/>
  <c r="OPB61" i="6"/>
  <c r="OPC61" i="6"/>
  <c r="OPD61" i="6"/>
  <c r="OPE61" i="6"/>
  <c r="OPF61" i="6"/>
  <c r="OPG61" i="6"/>
  <c r="OPH61" i="6"/>
  <c r="OPI61" i="6"/>
  <c r="OPJ61" i="6"/>
  <c r="OPK61" i="6"/>
  <c r="OPL61" i="6"/>
  <c r="OPM61" i="6"/>
  <c r="OPN61" i="6"/>
  <c r="OPO61" i="6"/>
  <c r="OPP61" i="6"/>
  <c r="OPQ61" i="6"/>
  <c r="OPR61" i="6"/>
  <c r="OPS61" i="6"/>
  <c r="OPT61" i="6"/>
  <c r="OPU61" i="6"/>
  <c r="OPV61" i="6"/>
  <c r="OPW61" i="6"/>
  <c r="OPX61" i="6"/>
  <c r="OPY61" i="6"/>
  <c r="OPZ61" i="6"/>
  <c r="OQA61" i="6"/>
  <c r="OQB61" i="6"/>
  <c r="OQC61" i="6"/>
  <c r="OQD61" i="6"/>
  <c r="OQE61" i="6"/>
  <c r="OQF61" i="6"/>
  <c r="OQG61" i="6"/>
  <c r="OQH61" i="6"/>
  <c r="OQI61" i="6"/>
  <c r="OQJ61" i="6"/>
  <c r="OQK61" i="6"/>
  <c r="OQL61" i="6"/>
  <c r="OQM61" i="6"/>
  <c r="OQN61" i="6"/>
  <c r="OQO61" i="6"/>
  <c r="OQP61" i="6"/>
  <c r="OQQ61" i="6"/>
  <c r="OQR61" i="6"/>
  <c r="OQS61" i="6"/>
  <c r="OQT61" i="6"/>
  <c r="OQU61" i="6"/>
  <c r="OQV61" i="6"/>
  <c r="OQW61" i="6"/>
  <c r="OQX61" i="6"/>
  <c r="OQY61" i="6"/>
  <c r="OQZ61" i="6"/>
  <c r="ORA61" i="6"/>
  <c r="ORB61" i="6"/>
  <c r="ORC61" i="6"/>
  <c r="ORD61" i="6"/>
  <c r="ORE61" i="6"/>
  <c r="ORF61" i="6"/>
  <c r="ORG61" i="6"/>
  <c r="ORH61" i="6"/>
  <c r="ORI61" i="6"/>
  <c r="ORJ61" i="6"/>
  <c r="ORK61" i="6"/>
  <c r="ORL61" i="6"/>
  <c r="ORM61" i="6"/>
  <c r="ORN61" i="6"/>
  <c r="ORO61" i="6"/>
  <c r="ORP61" i="6"/>
  <c r="ORQ61" i="6"/>
  <c r="ORR61" i="6"/>
  <c r="ORS61" i="6"/>
  <c r="ORT61" i="6"/>
  <c r="ORU61" i="6"/>
  <c r="ORV61" i="6"/>
  <c r="ORW61" i="6"/>
  <c r="ORX61" i="6"/>
  <c r="ORY61" i="6"/>
  <c r="ORZ61" i="6"/>
  <c r="OSA61" i="6"/>
  <c r="OSB61" i="6"/>
  <c r="OSC61" i="6"/>
  <c r="OSD61" i="6"/>
  <c r="OSE61" i="6"/>
  <c r="OSF61" i="6"/>
  <c r="OSG61" i="6"/>
  <c r="OSH61" i="6"/>
  <c r="OSI61" i="6"/>
  <c r="OSJ61" i="6"/>
  <c r="OSK61" i="6"/>
  <c r="OSL61" i="6"/>
  <c r="OSM61" i="6"/>
  <c r="OSN61" i="6"/>
  <c r="OSO61" i="6"/>
  <c r="OSP61" i="6"/>
  <c r="OSQ61" i="6"/>
  <c r="OSR61" i="6"/>
  <c r="OSS61" i="6"/>
  <c r="OST61" i="6"/>
  <c r="OSU61" i="6"/>
  <c r="OSV61" i="6"/>
  <c r="OSW61" i="6"/>
  <c r="OSX61" i="6"/>
  <c r="OSY61" i="6"/>
  <c r="OSZ61" i="6"/>
  <c r="OTA61" i="6"/>
  <c r="OTB61" i="6"/>
  <c r="OTC61" i="6"/>
  <c r="OTD61" i="6"/>
  <c r="OTE61" i="6"/>
  <c r="OTF61" i="6"/>
  <c r="OTG61" i="6"/>
  <c r="OTH61" i="6"/>
  <c r="OTI61" i="6"/>
  <c r="OTJ61" i="6"/>
  <c r="OTK61" i="6"/>
  <c r="OTL61" i="6"/>
  <c r="OTM61" i="6"/>
  <c r="OTN61" i="6"/>
  <c r="OTO61" i="6"/>
  <c r="OTP61" i="6"/>
  <c r="OTQ61" i="6"/>
  <c r="OTR61" i="6"/>
  <c r="OTS61" i="6"/>
  <c r="OTT61" i="6"/>
  <c r="OTU61" i="6"/>
  <c r="OTV61" i="6"/>
  <c r="OTW61" i="6"/>
  <c r="OTX61" i="6"/>
  <c r="OTY61" i="6"/>
  <c r="OTZ61" i="6"/>
  <c r="OUA61" i="6"/>
  <c r="OUB61" i="6"/>
  <c r="OUC61" i="6"/>
  <c r="OUD61" i="6"/>
  <c r="OUE61" i="6"/>
  <c r="OUF61" i="6"/>
  <c r="OUG61" i="6"/>
  <c r="OUH61" i="6"/>
  <c r="OUI61" i="6"/>
  <c r="OUJ61" i="6"/>
  <c r="OUK61" i="6"/>
  <c r="OUL61" i="6"/>
  <c r="OUM61" i="6"/>
  <c r="OUN61" i="6"/>
  <c r="OUO61" i="6"/>
  <c r="OUP61" i="6"/>
  <c r="OUQ61" i="6"/>
  <c r="OUR61" i="6"/>
  <c r="OUS61" i="6"/>
  <c r="OUT61" i="6"/>
  <c r="OUU61" i="6"/>
  <c r="OUV61" i="6"/>
  <c r="OUW61" i="6"/>
  <c r="OUX61" i="6"/>
  <c r="OUY61" i="6"/>
  <c r="OUZ61" i="6"/>
  <c r="OVA61" i="6"/>
  <c r="OVB61" i="6"/>
  <c r="OVC61" i="6"/>
  <c r="OVD61" i="6"/>
  <c r="OVE61" i="6"/>
  <c r="OVF61" i="6"/>
  <c r="OVG61" i="6"/>
  <c r="OVH61" i="6"/>
  <c r="OVI61" i="6"/>
  <c r="OVJ61" i="6"/>
  <c r="OVK61" i="6"/>
  <c r="OVL61" i="6"/>
  <c r="OVM61" i="6"/>
  <c r="OVN61" i="6"/>
  <c r="OVO61" i="6"/>
  <c r="OVP61" i="6"/>
  <c r="OVQ61" i="6"/>
  <c r="OVR61" i="6"/>
  <c r="OVS61" i="6"/>
  <c r="OVT61" i="6"/>
  <c r="OVU61" i="6"/>
  <c r="OVV61" i="6"/>
  <c r="OVW61" i="6"/>
  <c r="OVX61" i="6"/>
  <c r="OVY61" i="6"/>
  <c r="OVZ61" i="6"/>
  <c r="OWA61" i="6"/>
  <c r="OWB61" i="6"/>
  <c r="OWC61" i="6"/>
  <c r="OWD61" i="6"/>
  <c r="OWE61" i="6"/>
  <c r="OWF61" i="6"/>
  <c r="OWG61" i="6"/>
  <c r="OWH61" i="6"/>
  <c r="OWI61" i="6"/>
  <c r="OWJ61" i="6"/>
  <c r="OWK61" i="6"/>
  <c r="OWL61" i="6"/>
  <c r="OWM61" i="6"/>
  <c r="OWN61" i="6"/>
  <c r="OWO61" i="6"/>
  <c r="OWP61" i="6"/>
  <c r="OWQ61" i="6"/>
  <c r="OWR61" i="6"/>
  <c r="OWS61" i="6"/>
  <c r="OWT61" i="6"/>
  <c r="OWU61" i="6"/>
  <c r="OWV61" i="6"/>
  <c r="OWW61" i="6"/>
  <c r="OWX61" i="6"/>
  <c r="OWY61" i="6"/>
  <c r="OWZ61" i="6"/>
  <c r="OXA61" i="6"/>
  <c r="OXB61" i="6"/>
  <c r="OXC61" i="6"/>
  <c r="OXD61" i="6"/>
  <c r="OXE61" i="6"/>
  <c r="OXF61" i="6"/>
  <c r="OXG61" i="6"/>
  <c r="OXH61" i="6"/>
  <c r="OXI61" i="6"/>
  <c r="OXJ61" i="6"/>
  <c r="OXK61" i="6"/>
  <c r="OXL61" i="6"/>
  <c r="OXM61" i="6"/>
  <c r="OXN61" i="6"/>
  <c r="OXO61" i="6"/>
  <c r="OXP61" i="6"/>
  <c r="OXQ61" i="6"/>
  <c r="OXR61" i="6"/>
  <c r="OXS61" i="6"/>
  <c r="OXT61" i="6"/>
  <c r="OXU61" i="6"/>
  <c r="OXV61" i="6"/>
  <c r="OXW61" i="6"/>
  <c r="OXX61" i="6"/>
  <c r="OXY61" i="6"/>
  <c r="OXZ61" i="6"/>
  <c r="OYA61" i="6"/>
  <c r="OYB61" i="6"/>
  <c r="OYC61" i="6"/>
  <c r="OYD61" i="6"/>
  <c r="OYE61" i="6"/>
  <c r="OYF61" i="6"/>
  <c r="OYG61" i="6"/>
  <c r="OYH61" i="6"/>
  <c r="OYI61" i="6"/>
  <c r="OYJ61" i="6"/>
  <c r="OYK61" i="6"/>
  <c r="OYL61" i="6"/>
  <c r="OYM61" i="6"/>
  <c r="OYN61" i="6"/>
  <c r="OYO61" i="6"/>
  <c r="OYP61" i="6"/>
  <c r="OYQ61" i="6"/>
  <c r="OYR61" i="6"/>
  <c r="OYS61" i="6"/>
  <c r="OYT61" i="6"/>
  <c r="OYU61" i="6"/>
  <c r="OYV61" i="6"/>
  <c r="OYW61" i="6"/>
  <c r="OYX61" i="6"/>
  <c r="OYY61" i="6"/>
  <c r="OYZ61" i="6"/>
  <c r="OZA61" i="6"/>
  <c r="OZB61" i="6"/>
  <c r="OZC61" i="6"/>
  <c r="OZD61" i="6"/>
  <c r="OZE61" i="6"/>
  <c r="OZF61" i="6"/>
  <c r="OZG61" i="6"/>
  <c r="OZH61" i="6"/>
  <c r="OZI61" i="6"/>
  <c r="OZJ61" i="6"/>
  <c r="OZK61" i="6"/>
  <c r="OZL61" i="6"/>
  <c r="OZM61" i="6"/>
  <c r="OZN61" i="6"/>
  <c r="OZO61" i="6"/>
  <c r="OZP61" i="6"/>
  <c r="OZQ61" i="6"/>
  <c r="OZR61" i="6"/>
  <c r="OZS61" i="6"/>
  <c r="OZT61" i="6"/>
  <c r="OZU61" i="6"/>
  <c r="OZV61" i="6"/>
  <c r="OZW61" i="6"/>
  <c r="OZX61" i="6"/>
  <c r="OZY61" i="6"/>
  <c r="OZZ61" i="6"/>
  <c r="PAA61" i="6"/>
  <c r="PAB61" i="6"/>
  <c r="PAC61" i="6"/>
  <c r="PAD61" i="6"/>
  <c r="PAE61" i="6"/>
  <c r="PAF61" i="6"/>
  <c r="PAG61" i="6"/>
  <c r="PAH61" i="6"/>
  <c r="PAI61" i="6"/>
  <c r="PAJ61" i="6"/>
  <c r="PAK61" i="6"/>
  <c r="PAL61" i="6"/>
  <c r="PAM61" i="6"/>
  <c r="PAN61" i="6"/>
  <c r="PAO61" i="6"/>
  <c r="PAP61" i="6"/>
  <c r="PAQ61" i="6"/>
  <c r="PAR61" i="6"/>
  <c r="PAS61" i="6"/>
  <c r="PAT61" i="6"/>
  <c r="PAU61" i="6"/>
  <c r="PAV61" i="6"/>
  <c r="PAW61" i="6"/>
  <c r="PAX61" i="6"/>
  <c r="PAY61" i="6"/>
  <c r="PAZ61" i="6"/>
  <c r="PBA61" i="6"/>
  <c r="PBB61" i="6"/>
  <c r="PBC61" i="6"/>
  <c r="PBD61" i="6"/>
  <c r="PBE61" i="6"/>
  <c r="PBF61" i="6"/>
  <c r="PBG61" i="6"/>
  <c r="PBH61" i="6"/>
  <c r="PBI61" i="6"/>
  <c r="PBJ61" i="6"/>
  <c r="PBK61" i="6"/>
  <c r="PBL61" i="6"/>
  <c r="PBM61" i="6"/>
  <c r="PBN61" i="6"/>
  <c r="PBO61" i="6"/>
  <c r="PBP61" i="6"/>
  <c r="PBQ61" i="6"/>
  <c r="PBR61" i="6"/>
  <c r="PBS61" i="6"/>
  <c r="PBT61" i="6"/>
  <c r="PBU61" i="6"/>
  <c r="PBV61" i="6"/>
  <c r="PBW61" i="6"/>
  <c r="PBX61" i="6"/>
  <c r="PBY61" i="6"/>
  <c r="PBZ61" i="6"/>
  <c r="PCA61" i="6"/>
  <c r="PCB61" i="6"/>
  <c r="PCC61" i="6"/>
  <c r="PCD61" i="6"/>
  <c r="PCE61" i="6"/>
  <c r="PCF61" i="6"/>
  <c r="PCG61" i="6"/>
  <c r="PCH61" i="6"/>
  <c r="PCI61" i="6"/>
  <c r="PCJ61" i="6"/>
  <c r="PCK61" i="6"/>
  <c r="PCL61" i="6"/>
  <c r="PCM61" i="6"/>
  <c r="PCN61" i="6"/>
  <c r="PCO61" i="6"/>
  <c r="PCP61" i="6"/>
  <c r="PCQ61" i="6"/>
  <c r="PCR61" i="6"/>
  <c r="PCS61" i="6"/>
  <c r="PCT61" i="6"/>
  <c r="PCU61" i="6"/>
  <c r="PCV61" i="6"/>
  <c r="PCW61" i="6"/>
  <c r="PCX61" i="6"/>
  <c r="PCY61" i="6"/>
  <c r="PCZ61" i="6"/>
  <c r="PDA61" i="6"/>
  <c r="PDB61" i="6"/>
  <c r="PDC61" i="6"/>
  <c r="PDD61" i="6"/>
  <c r="PDE61" i="6"/>
  <c r="PDF61" i="6"/>
  <c r="PDG61" i="6"/>
  <c r="PDH61" i="6"/>
  <c r="PDI61" i="6"/>
  <c r="PDJ61" i="6"/>
  <c r="PDK61" i="6"/>
  <c r="PDL61" i="6"/>
  <c r="PDM61" i="6"/>
  <c r="PDN61" i="6"/>
  <c r="PDO61" i="6"/>
  <c r="PDP61" i="6"/>
  <c r="PDQ61" i="6"/>
  <c r="PDR61" i="6"/>
  <c r="PDS61" i="6"/>
  <c r="PDT61" i="6"/>
  <c r="PDU61" i="6"/>
  <c r="PDV61" i="6"/>
  <c r="PDW61" i="6"/>
  <c r="PDX61" i="6"/>
  <c r="PDY61" i="6"/>
  <c r="PDZ61" i="6"/>
  <c r="PEA61" i="6"/>
  <c r="PEB61" i="6"/>
  <c r="PEC61" i="6"/>
  <c r="PED61" i="6"/>
  <c r="PEE61" i="6"/>
  <c r="PEF61" i="6"/>
  <c r="PEG61" i="6"/>
  <c r="PEH61" i="6"/>
  <c r="PEI61" i="6"/>
  <c r="PEJ61" i="6"/>
  <c r="PEK61" i="6"/>
  <c r="PEL61" i="6"/>
  <c r="PEM61" i="6"/>
  <c r="PEN61" i="6"/>
  <c r="PEO61" i="6"/>
  <c r="PEP61" i="6"/>
  <c r="PEQ61" i="6"/>
  <c r="PER61" i="6"/>
  <c r="PES61" i="6"/>
  <c r="PET61" i="6"/>
  <c r="PEU61" i="6"/>
  <c r="PEV61" i="6"/>
  <c r="PEW61" i="6"/>
  <c r="PEX61" i="6"/>
  <c r="PEY61" i="6"/>
  <c r="PEZ61" i="6"/>
  <c r="PFA61" i="6"/>
  <c r="PFB61" i="6"/>
  <c r="PFC61" i="6"/>
  <c r="PFD61" i="6"/>
  <c r="PFE61" i="6"/>
  <c r="PFF61" i="6"/>
  <c r="PFG61" i="6"/>
  <c r="PFH61" i="6"/>
  <c r="PFI61" i="6"/>
  <c r="PFJ61" i="6"/>
  <c r="PFK61" i="6"/>
  <c r="PFL61" i="6"/>
  <c r="PFM61" i="6"/>
  <c r="PFN61" i="6"/>
  <c r="PFO61" i="6"/>
  <c r="PFP61" i="6"/>
  <c r="PFQ61" i="6"/>
  <c r="PFR61" i="6"/>
  <c r="PFS61" i="6"/>
  <c r="PFT61" i="6"/>
  <c r="PFU61" i="6"/>
  <c r="PFV61" i="6"/>
  <c r="PFW61" i="6"/>
  <c r="PFX61" i="6"/>
  <c r="PFY61" i="6"/>
  <c r="PFZ61" i="6"/>
  <c r="PGA61" i="6"/>
  <c r="PGB61" i="6"/>
  <c r="PGC61" i="6"/>
  <c r="PGD61" i="6"/>
  <c r="PGE61" i="6"/>
  <c r="PGF61" i="6"/>
  <c r="PGG61" i="6"/>
  <c r="PGH61" i="6"/>
  <c r="PGI61" i="6"/>
  <c r="PGJ61" i="6"/>
  <c r="PGK61" i="6"/>
  <c r="PGL61" i="6"/>
  <c r="PGM61" i="6"/>
  <c r="PGN61" i="6"/>
  <c r="PGO61" i="6"/>
  <c r="PGP61" i="6"/>
  <c r="PGQ61" i="6"/>
  <c r="PGR61" i="6"/>
  <c r="PGS61" i="6"/>
  <c r="PGT61" i="6"/>
  <c r="PGU61" i="6"/>
  <c r="PGV61" i="6"/>
  <c r="PGW61" i="6"/>
  <c r="PGX61" i="6"/>
  <c r="PGY61" i="6"/>
  <c r="PGZ61" i="6"/>
  <c r="PHA61" i="6"/>
  <c r="PHB61" i="6"/>
  <c r="PHC61" i="6"/>
  <c r="PHD61" i="6"/>
  <c r="PHE61" i="6"/>
  <c r="PHF61" i="6"/>
  <c r="PHG61" i="6"/>
  <c r="PHH61" i="6"/>
  <c r="PHI61" i="6"/>
  <c r="PHJ61" i="6"/>
  <c r="PHK61" i="6"/>
  <c r="PHL61" i="6"/>
  <c r="PHM61" i="6"/>
  <c r="PHN61" i="6"/>
  <c r="PHO61" i="6"/>
  <c r="PHP61" i="6"/>
  <c r="PHQ61" i="6"/>
  <c r="PHR61" i="6"/>
  <c r="PHS61" i="6"/>
  <c r="PHT61" i="6"/>
  <c r="PHU61" i="6"/>
  <c r="PHV61" i="6"/>
  <c r="PHW61" i="6"/>
  <c r="PHX61" i="6"/>
  <c r="PHY61" i="6"/>
  <c r="PHZ61" i="6"/>
  <c r="PIA61" i="6"/>
  <c r="PIB61" i="6"/>
  <c r="PIC61" i="6"/>
  <c r="PID61" i="6"/>
  <c r="PIE61" i="6"/>
  <c r="PIF61" i="6"/>
  <c r="PIG61" i="6"/>
  <c r="PIH61" i="6"/>
  <c r="PII61" i="6"/>
  <c r="PIJ61" i="6"/>
  <c r="PIK61" i="6"/>
  <c r="PIL61" i="6"/>
  <c r="PIM61" i="6"/>
  <c r="PIN61" i="6"/>
  <c r="PIO61" i="6"/>
  <c r="PIP61" i="6"/>
  <c r="PIQ61" i="6"/>
  <c r="PIR61" i="6"/>
  <c r="PIS61" i="6"/>
  <c r="PIT61" i="6"/>
  <c r="PIU61" i="6"/>
  <c r="PIV61" i="6"/>
  <c r="PIW61" i="6"/>
  <c r="PIX61" i="6"/>
  <c r="PIY61" i="6"/>
  <c r="PIZ61" i="6"/>
  <c r="PJA61" i="6"/>
  <c r="PJB61" i="6"/>
  <c r="PJC61" i="6"/>
  <c r="PJD61" i="6"/>
  <c r="PJE61" i="6"/>
  <c r="PJF61" i="6"/>
  <c r="PJG61" i="6"/>
  <c r="PJH61" i="6"/>
  <c r="PJI61" i="6"/>
  <c r="PJJ61" i="6"/>
  <c r="PJK61" i="6"/>
  <c r="PJL61" i="6"/>
  <c r="PJM61" i="6"/>
  <c r="PJN61" i="6"/>
  <c r="PJO61" i="6"/>
  <c r="PJP61" i="6"/>
  <c r="PJQ61" i="6"/>
  <c r="PJR61" i="6"/>
  <c r="PJS61" i="6"/>
  <c r="PJT61" i="6"/>
  <c r="PJU61" i="6"/>
  <c r="PJV61" i="6"/>
  <c r="PJW61" i="6"/>
  <c r="PJX61" i="6"/>
  <c r="PJY61" i="6"/>
  <c r="PJZ61" i="6"/>
  <c r="PKA61" i="6"/>
  <c r="PKB61" i="6"/>
  <c r="PKC61" i="6"/>
  <c r="PKD61" i="6"/>
  <c r="PKE61" i="6"/>
  <c r="PKF61" i="6"/>
  <c r="PKG61" i="6"/>
  <c r="PKH61" i="6"/>
  <c r="PKI61" i="6"/>
  <c r="PKJ61" i="6"/>
  <c r="PKK61" i="6"/>
  <c r="PKL61" i="6"/>
  <c r="PKM61" i="6"/>
  <c r="PKN61" i="6"/>
  <c r="PKO61" i="6"/>
  <c r="PKP61" i="6"/>
  <c r="PKQ61" i="6"/>
  <c r="PKR61" i="6"/>
  <c r="PKS61" i="6"/>
  <c r="PKT61" i="6"/>
  <c r="PKU61" i="6"/>
  <c r="PKV61" i="6"/>
  <c r="PKW61" i="6"/>
  <c r="PKX61" i="6"/>
  <c r="PKY61" i="6"/>
  <c r="PKZ61" i="6"/>
  <c r="PLA61" i="6"/>
  <c r="PLB61" i="6"/>
  <c r="PLC61" i="6"/>
  <c r="PLD61" i="6"/>
  <c r="PLE61" i="6"/>
  <c r="PLF61" i="6"/>
  <c r="PLG61" i="6"/>
  <c r="PLH61" i="6"/>
  <c r="PLI61" i="6"/>
  <c r="PLJ61" i="6"/>
  <c r="PLK61" i="6"/>
  <c r="PLL61" i="6"/>
  <c r="PLM61" i="6"/>
  <c r="PLN61" i="6"/>
  <c r="PLO61" i="6"/>
  <c r="PLP61" i="6"/>
  <c r="PLQ61" i="6"/>
  <c r="PLR61" i="6"/>
  <c r="PLS61" i="6"/>
  <c r="PLT61" i="6"/>
  <c r="PLU61" i="6"/>
  <c r="PLV61" i="6"/>
  <c r="PLW61" i="6"/>
  <c r="PLX61" i="6"/>
  <c r="PLY61" i="6"/>
  <c r="PLZ61" i="6"/>
  <c r="PMA61" i="6"/>
  <c r="PMB61" i="6"/>
  <c r="PMC61" i="6"/>
  <c r="PMD61" i="6"/>
  <c r="PME61" i="6"/>
  <c r="PMF61" i="6"/>
  <c r="PMG61" i="6"/>
  <c r="PMH61" i="6"/>
  <c r="PMI61" i="6"/>
  <c r="PMJ61" i="6"/>
  <c r="PMK61" i="6"/>
  <c r="PML61" i="6"/>
  <c r="PMM61" i="6"/>
  <c r="PMN61" i="6"/>
  <c r="PMO61" i="6"/>
  <c r="PMP61" i="6"/>
  <c r="PMQ61" i="6"/>
  <c r="PMR61" i="6"/>
  <c r="PMS61" i="6"/>
  <c r="PMT61" i="6"/>
  <c r="PMU61" i="6"/>
  <c r="PMV61" i="6"/>
  <c r="PMW61" i="6"/>
  <c r="PMX61" i="6"/>
  <c r="PMY61" i="6"/>
  <c r="PMZ61" i="6"/>
  <c r="PNA61" i="6"/>
  <c r="PNB61" i="6"/>
  <c r="PNC61" i="6"/>
  <c r="PND61" i="6"/>
  <c r="PNE61" i="6"/>
  <c r="PNF61" i="6"/>
  <c r="PNG61" i="6"/>
  <c r="PNH61" i="6"/>
  <c r="PNI61" i="6"/>
  <c r="PNJ61" i="6"/>
  <c r="PNK61" i="6"/>
  <c r="PNL61" i="6"/>
  <c r="PNM61" i="6"/>
  <c r="PNN61" i="6"/>
  <c r="PNO61" i="6"/>
  <c r="PNP61" i="6"/>
  <c r="PNQ61" i="6"/>
  <c r="PNR61" i="6"/>
  <c r="PNS61" i="6"/>
  <c r="PNT61" i="6"/>
  <c r="PNU61" i="6"/>
  <c r="PNV61" i="6"/>
  <c r="PNW61" i="6"/>
  <c r="PNX61" i="6"/>
  <c r="PNY61" i="6"/>
  <c r="PNZ61" i="6"/>
  <c r="POA61" i="6"/>
  <c r="POB61" i="6"/>
  <c r="POC61" i="6"/>
  <c r="POD61" i="6"/>
  <c r="POE61" i="6"/>
  <c r="POF61" i="6"/>
  <c r="POG61" i="6"/>
  <c r="POH61" i="6"/>
  <c r="POI61" i="6"/>
  <c r="POJ61" i="6"/>
  <c r="POK61" i="6"/>
  <c r="POL61" i="6"/>
  <c r="POM61" i="6"/>
  <c r="PON61" i="6"/>
  <c r="POO61" i="6"/>
  <c r="POP61" i="6"/>
  <c r="POQ61" i="6"/>
  <c r="POR61" i="6"/>
  <c r="POS61" i="6"/>
  <c r="POT61" i="6"/>
  <c r="POU61" i="6"/>
  <c r="POV61" i="6"/>
  <c r="POW61" i="6"/>
  <c r="POX61" i="6"/>
  <c r="POY61" i="6"/>
  <c r="POZ61" i="6"/>
  <c r="PPA61" i="6"/>
  <c r="PPB61" i="6"/>
  <c r="PPC61" i="6"/>
  <c r="PPD61" i="6"/>
  <c r="PPE61" i="6"/>
  <c r="PPF61" i="6"/>
  <c r="PPG61" i="6"/>
  <c r="PPH61" i="6"/>
  <c r="PPI61" i="6"/>
  <c r="PPJ61" i="6"/>
  <c r="PPK61" i="6"/>
  <c r="PPL61" i="6"/>
  <c r="PPM61" i="6"/>
  <c r="PPN61" i="6"/>
  <c r="PPO61" i="6"/>
  <c r="PPP61" i="6"/>
  <c r="PPQ61" i="6"/>
  <c r="PPR61" i="6"/>
  <c r="PPS61" i="6"/>
  <c r="PPT61" i="6"/>
  <c r="PPU61" i="6"/>
  <c r="PPV61" i="6"/>
  <c r="PPW61" i="6"/>
  <c r="PPX61" i="6"/>
  <c r="PPY61" i="6"/>
  <c r="PPZ61" i="6"/>
  <c r="PQA61" i="6"/>
  <c r="PQB61" i="6"/>
  <c r="PQC61" i="6"/>
  <c r="PQD61" i="6"/>
  <c r="PQE61" i="6"/>
  <c r="PQF61" i="6"/>
  <c r="PQG61" i="6"/>
  <c r="PQH61" i="6"/>
  <c r="PQI61" i="6"/>
  <c r="PQJ61" i="6"/>
  <c r="PQK61" i="6"/>
  <c r="PQL61" i="6"/>
  <c r="PQM61" i="6"/>
  <c r="PQN61" i="6"/>
  <c r="PQO61" i="6"/>
  <c r="PQP61" i="6"/>
  <c r="PQQ61" i="6"/>
  <c r="PQR61" i="6"/>
  <c r="PQS61" i="6"/>
  <c r="PQT61" i="6"/>
  <c r="PQU61" i="6"/>
  <c r="PQV61" i="6"/>
  <c r="PQW61" i="6"/>
  <c r="PQX61" i="6"/>
  <c r="PQY61" i="6"/>
  <c r="PQZ61" i="6"/>
  <c r="PRA61" i="6"/>
  <c r="PRB61" i="6"/>
  <c r="PRC61" i="6"/>
  <c r="PRD61" i="6"/>
  <c r="PRE61" i="6"/>
  <c r="PRF61" i="6"/>
  <c r="PRG61" i="6"/>
  <c r="PRH61" i="6"/>
  <c r="PRI61" i="6"/>
  <c r="PRJ61" i="6"/>
  <c r="PRK61" i="6"/>
  <c r="PRL61" i="6"/>
  <c r="PRM61" i="6"/>
  <c r="PRN61" i="6"/>
  <c r="PRO61" i="6"/>
  <c r="PRP61" i="6"/>
  <c r="PRQ61" i="6"/>
  <c r="PRR61" i="6"/>
  <c r="PRS61" i="6"/>
  <c r="PRT61" i="6"/>
  <c r="PRU61" i="6"/>
  <c r="PRV61" i="6"/>
  <c r="PRW61" i="6"/>
  <c r="PRX61" i="6"/>
  <c r="PRY61" i="6"/>
  <c r="PRZ61" i="6"/>
  <c r="PSA61" i="6"/>
  <c r="PSB61" i="6"/>
  <c r="PSC61" i="6"/>
  <c r="PSD61" i="6"/>
  <c r="PSE61" i="6"/>
  <c r="PSF61" i="6"/>
  <c r="PSG61" i="6"/>
  <c r="PSH61" i="6"/>
  <c r="PSI61" i="6"/>
  <c r="PSJ61" i="6"/>
  <c r="PSK61" i="6"/>
  <c r="PSL61" i="6"/>
  <c r="PSM61" i="6"/>
  <c r="PSN61" i="6"/>
  <c r="PSO61" i="6"/>
  <c r="PSP61" i="6"/>
  <c r="PSQ61" i="6"/>
  <c r="PSR61" i="6"/>
  <c r="PSS61" i="6"/>
  <c r="PST61" i="6"/>
  <c r="PSU61" i="6"/>
  <c r="PSV61" i="6"/>
  <c r="PSW61" i="6"/>
  <c r="PSX61" i="6"/>
  <c r="PSY61" i="6"/>
  <c r="PSZ61" i="6"/>
  <c r="PTA61" i="6"/>
  <c r="PTB61" i="6"/>
  <c r="PTC61" i="6"/>
  <c r="PTD61" i="6"/>
  <c r="PTE61" i="6"/>
  <c r="PTF61" i="6"/>
  <c r="PTG61" i="6"/>
  <c r="PTH61" i="6"/>
  <c r="PTI61" i="6"/>
  <c r="PTJ61" i="6"/>
  <c r="PTK61" i="6"/>
  <c r="PTL61" i="6"/>
  <c r="PTM61" i="6"/>
  <c r="PTN61" i="6"/>
  <c r="PTO61" i="6"/>
  <c r="PTP61" i="6"/>
  <c r="PTQ61" i="6"/>
  <c r="PTR61" i="6"/>
  <c r="PTS61" i="6"/>
  <c r="PTT61" i="6"/>
  <c r="PTU61" i="6"/>
  <c r="PTV61" i="6"/>
  <c r="PTW61" i="6"/>
  <c r="PTX61" i="6"/>
  <c r="PTY61" i="6"/>
  <c r="PTZ61" i="6"/>
  <c r="PUA61" i="6"/>
  <c r="PUB61" i="6"/>
  <c r="PUC61" i="6"/>
  <c r="PUD61" i="6"/>
  <c r="PUE61" i="6"/>
  <c r="PUF61" i="6"/>
  <c r="PUG61" i="6"/>
  <c r="PUH61" i="6"/>
  <c r="PUI61" i="6"/>
  <c r="PUJ61" i="6"/>
  <c r="PUK61" i="6"/>
  <c r="PUL61" i="6"/>
  <c r="PUM61" i="6"/>
  <c r="PUN61" i="6"/>
  <c r="PUO61" i="6"/>
  <c r="PUP61" i="6"/>
  <c r="PUQ61" i="6"/>
  <c r="PUR61" i="6"/>
  <c r="PUS61" i="6"/>
  <c r="PUT61" i="6"/>
  <c r="PUU61" i="6"/>
  <c r="PUV61" i="6"/>
  <c r="PUW61" i="6"/>
  <c r="PUX61" i="6"/>
  <c r="PUY61" i="6"/>
  <c r="PUZ61" i="6"/>
  <c r="PVA61" i="6"/>
  <c r="PVB61" i="6"/>
  <c r="PVC61" i="6"/>
  <c r="PVD61" i="6"/>
  <c r="PVE61" i="6"/>
  <c r="PVF61" i="6"/>
  <c r="PVG61" i="6"/>
  <c r="PVH61" i="6"/>
  <c r="PVI61" i="6"/>
  <c r="PVJ61" i="6"/>
  <c r="PVK61" i="6"/>
  <c r="PVL61" i="6"/>
  <c r="PVM61" i="6"/>
  <c r="PVN61" i="6"/>
  <c r="PVO61" i="6"/>
  <c r="PVP61" i="6"/>
  <c r="PVQ61" i="6"/>
  <c r="PVR61" i="6"/>
  <c r="PVS61" i="6"/>
  <c r="PVT61" i="6"/>
  <c r="PVU61" i="6"/>
  <c r="PVV61" i="6"/>
  <c r="PVW61" i="6"/>
  <c r="PVX61" i="6"/>
  <c r="PVY61" i="6"/>
  <c r="PVZ61" i="6"/>
  <c r="PWA61" i="6"/>
  <c r="PWB61" i="6"/>
  <c r="PWC61" i="6"/>
  <c r="PWD61" i="6"/>
  <c r="PWE61" i="6"/>
  <c r="PWF61" i="6"/>
  <c r="PWG61" i="6"/>
  <c r="PWH61" i="6"/>
  <c r="PWI61" i="6"/>
  <c r="PWJ61" i="6"/>
  <c r="PWK61" i="6"/>
  <c r="PWL61" i="6"/>
  <c r="PWM61" i="6"/>
  <c r="PWN61" i="6"/>
  <c r="PWO61" i="6"/>
  <c r="PWP61" i="6"/>
  <c r="PWQ61" i="6"/>
  <c r="PWR61" i="6"/>
  <c r="PWS61" i="6"/>
  <c r="PWT61" i="6"/>
  <c r="PWU61" i="6"/>
  <c r="PWV61" i="6"/>
  <c r="PWW61" i="6"/>
  <c r="PWX61" i="6"/>
  <c r="PWY61" i="6"/>
  <c r="PWZ61" i="6"/>
  <c r="PXA61" i="6"/>
  <c r="PXB61" i="6"/>
  <c r="PXC61" i="6"/>
  <c r="PXD61" i="6"/>
  <c r="PXE61" i="6"/>
  <c r="PXF61" i="6"/>
  <c r="PXG61" i="6"/>
  <c r="PXH61" i="6"/>
  <c r="PXI61" i="6"/>
  <c r="PXJ61" i="6"/>
  <c r="PXK61" i="6"/>
  <c r="PXL61" i="6"/>
  <c r="PXM61" i="6"/>
  <c r="PXN61" i="6"/>
  <c r="PXO61" i="6"/>
  <c r="PXP61" i="6"/>
  <c r="PXQ61" i="6"/>
  <c r="PXR61" i="6"/>
  <c r="PXS61" i="6"/>
  <c r="PXT61" i="6"/>
  <c r="PXU61" i="6"/>
  <c r="PXV61" i="6"/>
  <c r="PXW61" i="6"/>
  <c r="PXX61" i="6"/>
  <c r="PXY61" i="6"/>
  <c r="PXZ61" i="6"/>
  <c r="PYA61" i="6"/>
  <c r="PYB61" i="6"/>
  <c r="PYC61" i="6"/>
  <c r="PYD61" i="6"/>
  <c r="PYE61" i="6"/>
  <c r="PYF61" i="6"/>
  <c r="PYG61" i="6"/>
  <c r="PYH61" i="6"/>
  <c r="PYI61" i="6"/>
  <c r="PYJ61" i="6"/>
  <c r="PYK61" i="6"/>
  <c r="PYL61" i="6"/>
  <c r="PYM61" i="6"/>
  <c r="PYN61" i="6"/>
  <c r="PYO61" i="6"/>
  <c r="PYP61" i="6"/>
  <c r="PYQ61" i="6"/>
  <c r="PYR61" i="6"/>
  <c r="PYS61" i="6"/>
  <c r="PYT61" i="6"/>
  <c r="PYU61" i="6"/>
  <c r="PYV61" i="6"/>
  <c r="PYW61" i="6"/>
  <c r="PYX61" i="6"/>
  <c r="PYY61" i="6"/>
  <c r="PYZ61" i="6"/>
  <c r="PZA61" i="6"/>
  <c r="PZB61" i="6"/>
  <c r="PZC61" i="6"/>
  <c r="PZD61" i="6"/>
  <c r="PZE61" i="6"/>
  <c r="PZF61" i="6"/>
  <c r="PZG61" i="6"/>
  <c r="PZH61" i="6"/>
  <c r="PZI61" i="6"/>
  <c r="PZJ61" i="6"/>
  <c r="PZK61" i="6"/>
  <c r="PZL61" i="6"/>
  <c r="PZM61" i="6"/>
  <c r="PZN61" i="6"/>
  <c r="PZO61" i="6"/>
  <c r="PZP61" i="6"/>
  <c r="PZQ61" i="6"/>
  <c r="PZR61" i="6"/>
  <c r="PZS61" i="6"/>
  <c r="PZT61" i="6"/>
  <c r="PZU61" i="6"/>
  <c r="PZV61" i="6"/>
  <c r="PZW61" i="6"/>
  <c r="PZX61" i="6"/>
  <c r="PZY61" i="6"/>
  <c r="PZZ61" i="6"/>
  <c r="QAA61" i="6"/>
  <c r="QAB61" i="6"/>
  <c r="QAC61" i="6"/>
  <c r="QAD61" i="6"/>
  <c r="QAE61" i="6"/>
  <c r="QAF61" i="6"/>
  <c r="QAG61" i="6"/>
  <c r="QAH61" i="6"/>
  <c r="QAI61" i="6"/>
  <c r="QAJ61" i="6"/>
  <c r="QAK61" i="6"/>
  <c r="QAL61" i="6"/>
  <c r="QAM61" i="6"/>
  <c r="QAN61" i="6"/>
  <c r="QAO61" i="6"/>
  <c r="QAP61" i="6"/>
  <c r="QAQ61" i="6"/>
  <c r="QAR61" i="6"/>
  <c r="QAS61" i="6"/>
  <c r="QAT61" i="6"/>
  <c r="QAU61" i="6"/>
  <c r="QAV61" i="6"/>
  <c r="QAW61" i="6"/>
  <c r="QAX61" i="6"/>
  <c r="QAY61" i="6"/>
  <c r="QAZ61" i="6"/>
  <c r="QBA61" i="6"/>
  <c r="QBB61" i="6"/>
  <c r="QBC61" i="6"/>
  <c r="QBD61" i="6"/>
  <c r="QBE61" i="6"/>
  <c r="QBF61" i="6"/>
  <c r="QBG61" i="6"/>
  <c r="QBH61" i="6"/>
  <c r="QBI61" i="6"/>
  <c r="QBJ61" i="6"/>
  <c r="QBK61" i="6"/>
  <c r="QBL61" i="6"/>
  <c r="QBM61" i="6"/>
  <c r="QBN61" i="6"/>
  <c r="QBO61" i="6"/>
  <c r="QBP61" i="6"/>
  <c r="QBQ61" i="6"/>
  <c r="QBR61" i="6"/>
  <c r="QBS61" i="6"/>
  <c r="QBT61" i="6"/>
  <c r="QBU61" i="6"/>
  <c r="QBV61" i="6"/>
  <c r="QBW61" i="6"/>
  <c r="QBX61" i="6"/>
  <c r="QBY61" i="6"/>
  <c r="QBZ61" i="6"/>
  <c r="QCA61" i="6"/>
  <c r="QCB61" i="6"/>
  <c r="QCC61" i="6"/>
  <c r="QCD61" i="6"/>
  <c r="QCE61" i="6"/>
  <c r="QCF61" i="6"/>
  <c r="QCG61" i="6"/>
  <c r="QCH61" i="6"/>
  <c r="QCI61" i="6"/>
  <c r="QCJ61" i="6"/>
  <c r="QCK61" i="6"/>
  <c r="QCL61" i="6"/>
  <c r="QCM61" i="6"/>
  <c r="QCN61" i="6"/>
  <c r="QCO61" i="6"/>
  <c r="QCP61" i="6"/>
  <c r="QCQ61" i="6"/>
  <c r="QCR61" i="6"/>
  <c r="QCS61" i="6"/>
  <c r="QCT61" i="6"/>
  <c r="QCU61" i="6"/>
  <c r="QCV61" i="6"/>
  <c r="QCW61" i="6"/>
  <c r="QCX61" i="6"/>
  <c r="QCY61" i="6"/>
  <c r="QCZ61" i="6"/>
  <c r="QDA61" i="6"/>
  <c r="QDB61" i="6"/>
  <c r="QDC61" i="6"/>
  <c r="QDD61" i="6"/>
  <c r="QDE61" i="6"/>
  <c r="QDF61" i="6"/>
  <c r="QDG61" i="6"/>
  <c r="QDH61" i="6"/>
  <c r="QDI61" i="6"/>
  <c r="QDJ61" i="6"/>
  <c r="QDK61" i="6"/>
  <c r="QDL61" i="6"/>
  <c r="QDM61" i="6"/>
  <c r="QDN61" i="6"/>
  <c r="QDO61" i="6"/>
  <c r="QDP61" i="6"/>
  <c r="QDQ61" i="6"/>
  <c r="QDR61" i="6"/>
  <c r="QDS61" i="6"/>
  <c r="QDT61" i="6"/>
  <c r="QDU61" i="6"/>
  <c r="QDV61" i="6"/>
  <c r="QDW61" i="6"/>
  <c r="QDX61" i="6"/>
  <c r="QDY61" i="6"/>
  <c r="QDZ61" i="6"/>
  <c r="QEA61" i="6"/>
  <c r="QEB61" i="6"/>
  <c r="QEC61" i="6"/>
  <c r="QED61" i="6"/>
  <c r="QEE61" i="6"/>
  <c r="QEF61" i="6"/>
  <c r="QEG61" i="6"/>
  <c r="QEH61" i="6"/>
  <c r="QEI61" i="6"/>
  <c r="QEJ61" i="6"/>
  <c r="QEK61" i="6"/>
  <c r="QEL61" i="6"/>
  <c r="QEM61" i="6"/>
  <c r="QEN61" i="6"/>
  <c r="QEO61" i="6"/>
  <c r="QEP61" i="6"/>
  <c r="QEQ61" i="6"/>
  <c r="QER61" i="6"/>
  <c r="QES61" i="6"/>
  <c r="QET61" i="6"/>
  <c r="QEU61" i="6"/>
  <c r="QEV61" i="6"/>
  <c r="QEW61" i="6"/>
  <c r="QEX61" i="6"/>
  <c r="QEY61" i="6"/>
  <c r="QEZ61" i="6"/>
  <c r="QFA61" i="6"/>
  <c r="QFB61" i="6"/>
  <c r="QFC61" i="6"/>
  <c r="QFD61" i="6"/>
  <c r="QFE61" i="6"/>
  <c r="QFF61" i="6"/>
  <c r="QFG61" i="6"/>
  <c r="QFH61" i="6"/>
  <c r="QFI61" i="6"/>
  <c r="QFJ61" i="6"/>
  <c r="QFK61" i="6"/>
  <c r="QFL61" i="6"/>
  <c r="QFM61" i="6"/>
  <c r="QFN61" i="6"/>
  <c r="QFO61" i="6"/>
  <c r="QFP61" i="6"/>
  <c r="QFQ61" i="6"/>
  <c r="QFR61" i="6"/>
  <c r="QFS61" i="6"/>
  <c r="QFT61" i="6"/>
  <c r="QFU61" i="6"/>
  <c r="QFV61" i="6"/>
  <c r="QFW61" i="6"/>
  <c r="QFX61" i="6"/>
  <c r="QFY61" i="6"/>
  <c r="QFZ61" i="6"/>
  <c r="QGA61" i="6"/>
  <c r="QGB61" i="6"/>
  <c r="QGC61" i="6"/>
  <c r="QGD61" i="6"/>
  <c r="QGE61" i="6"/>
  <c r="QGF61" i="6"/>
  <c r="QGG61" i="6"/>
  <c r="QGH61" i="6"/>
  <c r="QGI61" i="6"/>
  <c r="QGJ61" i="6"/>
  <c r="QGK61" i="6"/>
  <c r="QGL61" i="6"/>
  <c r="QGM61" i="6"/>
  <c r="QGN61" i="6"/>
  <c r="QGO61" i="6"/>
  <c r="QGP61" i="6"/>
  <c r="QGQ61" i="6"/>
  <c r="QGR61" i="6"/>
  <c r="QGS61" i="6"/>
  <c r="QGT61" i="6"/>
  <c r="QGU61" i="6"/>
  <c r="QGV61" i="6"/>
  <c r="QGW61" i="6"/>
  <c r="QGX61" i="6"/>
  <c r="QGY61" i="6"/>
  <c r="QGZ61" i="6"/>
  <c r="QHA61" i="6"/>
  <c r="QHB61" i="6"/>
  <c r="QHC61" i="6"/>
  <c r="QHD61" i="6"/>
  <c r="QHE61" i="6"/>
  <c r="QHF61" i="6"/>
  <c r="QHG61" i="6"/>
  <c r="QHH61" i="6"/>
  <c r="QHI61" i="6"/>
  <c r="QHJ61" i="6"/>
  <c r="QHK61" i="6"/>
  <c r="QHL61" i="6"/>
  <c r="QHM61" i="6"/>
  <c r="QHN61" i="6"/>
  <c r="QHO61" i="6"/>
  <c r="QHP61" i="6"/>
  <c r="QHQ61" i="6"/>
  <c r="QHR61" i="6"/>
  <c r="QHS61" i="6"/>
  <c r="QHT61" i="6"/>
  <c r="QHU61" i="6"/>
  <c r="QHV61" i="6"/>
  <c r="QHW61" i="6"/>
  <c r="QHX61" i="6"/>
  <c r="QHY61" i="6"/>
  <c r="QHZ61" i="6"/>
  <c r="QIA61" i="6"/>
  <c r="QIB61" i="6"/>
  <c r="QIC61" i="6"/>
  <c r="QID61" i="6"/>
  <c r="QIE61" i="6"/>
  <c r="QIF61" i="6"/>
  <c r="QIG61" i="6"/>
  <c r="QIH61" i="6"/>
  <c r="QII61" i="6"/>
  <c r="QIJ61" i="6"/>
  <c r="QIK61" i="6"/>
  <c r="QIL61" i="6"/>
  <c r="QIM61" i="6"/>
  <c r="QIN61" i="6"/>
  <c r="QIO61" i="6"/>
  <c r="QIP61" i="6"/>
  <c r="QIQ61" i="6"/>
  <c r="QIR61" i="6"/>
  <c r="QIS61" i="6"/>
  <c r="QIT61" i="6"/>
  <c r="QIU61" i="6"/>
  <c r="QIV61" i="6"/>
  <c r="QIW61" i="6"/>
  <c r="QIX61" i="6"/>
  <c r="QIY61" i="6"/>
  <c r="QIZ61" i="6"/>
  <c r="QJA61" i="6"/>
  <c r="QJB61" i="6"/>
  <c r="QJC61" i="6"/>
  <c r="QJD61" i="6"/>
  <c r="QJE61" i="6"/>
  <c r="QJF61" i="6"/>
  <c r="QJG61" i="6"/>
  <c r="QJH61" i="6"/>
  <c r="QJI61" i="6"/>
  <c r="QJJ61" i="6"/>
  <c r="QJK61" i="6"/>
  <c r="QJL61" i="6"/>
  <c r="QJM61" i="6"/>
  <c r="QJN61" i="6"/>
  <c r="QJO61" i="6"/>
  <c r="QJP61" i="6"/>
  <c r="QJQ61" i="6"/>
  <c r="QJR61" i="6"/>
  <c r="QJS61" i="6"/>
  <c r="QJT61" i="6"/>
  <c r="QJU61" i="6"/>
  <c r="QJV61" i="6"/>
  <c r="QJW61" i="6"/>
  <c r="QJX61" i="6"/>
  <c r="QJY61" i="6"/>
  <c r="QJZ61" i="6"/>
  <c r="QKA61" i="6"/>
  <c r="QKB61" i="6"/>
  <c r="QKC61" i="6"/>
  <c r="QKD61" i="6"/>
  <c r="QKE61" i="6"/>
  <c r="QKF61" i="6"/>
  <c r="QKG61" i="6"/>
  <c r="QKH61" i="6"/>
  <c r="QKI61" i="6"/>
  <c r="QKJ61" i="6"/>
  <c r="QKK61" i="6"/>
  <c r="QKL61" i="6"/>
  <c r="QKM61" i="6"/>
  <c r="QKN61" i="6"/>
  <c r="QKO61" i="6"/>
  <c r="QKP61" i="6"/>
  <c r="QKQ61" i="6"/>
  <c r="QKR61" i="6"/>
  <c r="QKS61" i="6"/>
  <c r="QKT61" i="6"/>
  <c r="QKU61" i="6"/>
  <c r="QKV61" i="6"/>
  <c r="QKW61" i="6"/>
  <c r="QKX61" i="6"/>
  <c r="QKY61" i="6"/>
  <c r="QKZ61" i="6"/>
  <c r="QLA61" i="6"/>
  <c r="QLB61" i="6"/>
  <c r="QLC61" i="6"/>
  <c r="QLD61" i="6"/>
  <c r="QLE61" i="6"/>
  <c r="QLF61" i="6"/>
  <c r="QLG61" i="6"/>
  <c r="QLH61" i="6"/>
  <c r="QLI61" i="6"/>
  <c r="QLJ61" i="6"/>
  <c r="QLK61" i="6"/>
  <c r="QLL61" i="6"/>
  <c r="QLM61" i="6"/>
  <c r="QLN61" i="6"/>
  <c r="QLO61" i="6"/>
  <c r="QLP61" i="6"/>
  <c r="QLQ61" i="6"/>
  <c r="QLR61" i="6"/>
  <c r="QLS61" i="6"/>
  <c r="QLT61" i="6"/>
  <c r="QLU61" i="6"/>
  <c r="QLV61" i="6"/>
  <c r="QLW61" i="6"/>
  <c r="QLX61" i="6"/>
  <c r="QLY61" i="6"/>
  <c r="QLZ61" i="6"/>
  <c r="QMA61" i="6"/>
  <c r="QMB61" i="6"/>
  <c r="QMC61" i="6"/>
  <c r="QMD61" i="6"/>
  <c r="QME61" i="6"/>
  <c r="QMF61" i="6"/>
  <c r="QMG61" i="6"/>
  <c r="QMH61" i="6"/>
  <c r="QMI61" i="6"/>
  <c r="QMJ61" i="6"/>
  <c r="QMK61" i="6"/>
  <c r="QML61" i="6"/>
  <c r="QMM61" i="6"/>
  <c r="QMN61" i="6"/>
  <c r="QMO61" i="6"/>
  <c r="QMP61" i="6"/>
  <c r="QMQ61" i="6"/>
  <c r="QMR61" i="6"/>
  <c r="QMS61" i="6"/>
  <c r="QMT61" i="6"/>
  <c r="QMU61" i="6"/>
  <c r="QMV61" i="6"/>
  <c r="QMW61" i="6"/>
  <c r="QMX61" i="6"/>
  <c r="QMY61" i="6"/>
  <c r="QMZ61" i="6"/>
  <c r="QNA61" i="6"/>
  <c r="QNB61" i="6"/>
  <c r="QNC61" i="6"/>
  <c r="QND61" i="6"/>
  <c r="QNE61" i="6"/>
  <c r="QNF61" i="6"/>
  <c r="QNG61" i="6"/>
  <c r="QNH61" i="6"/>
  <c r="QNI61" i="6"/>
  <c r="QNJ61" i="6"/>
  <c r="QNK61" i="6"/>
  <c r="QNL61" i="6"/>
  <c r="QNM61" i="6"/>
  <c r="QNN61" i="6"/>
  <c r="QNO61" i="6"/>
  <c r="QNP61" i="6"/>
  <c r="QNQ61" i="6"/>
  <c r="QNR61" i="6"/>
  <c r="QNS61" i="6"/>
  <c r="QNT61" i="6"/>
  <c r="QNU61" i="6"/>
  <c r="QNV61" i="6"/>
  <c r="QNW61" i="6"/>
  <c r="QNX61" i="6"/>
  <c r="QNY61" i="6"/>
  <c r="QNZ61" i="6"/>
  <c r="QOA61" i="6"/>
  <c r="QOB61" i="6"/>
  <c r="QOC61" i="6"/>
  <c r="QOD61" i="6"/>
  <c r="QOE61" i="6"/>
  <c r="QOF61" i="6"/>
  <c r="QOG61" i="6"/>
  <c r="QOH61" i="6"/>
  <c r="QOI61" i="6"/>
  <c r="QOJ61" i="6"/>
  <c r="QOK61" i="6"/>
  <c r="QOL61" i="6"/>
  <c r="QOM61" i="6"/>
  <c r="QON61" i="6"/>
  <c r="QOO61" i="6"/>
  <c r="QOP61" i="6"/>
  <c r="QOQ61" i="6"/>
  <c r="QOR61" i="6"/>
  <c r="QOS61" i="6"/>
  <c r="QOT61" i="6"/>
  <c r="QOU61" i="6"/>
  <c r="QOV61" i="6"/>
  <c r="QOW61" i="6"/>
  <c r="QOX61" i="6"/>
  <c r="QOY61" i="6"/>
  <c r="QOZ61" i="6"/>
  <c r="QPA61" i="6"/>
  <c r="QPB61" i="6"/>
  <c r="QPC61" i="6"/>
  <c r="QPD61" i="6"/>
  <c r="QPE61" i="6"/>
  <c r="QPF61" i="6"/>
  <c r="QPG61" i="6"/>
  <c r="QPH61" i="6"/>
  <c r="QPI61" i="6"/>
  <c r="QPJ61" i="6"/>
  <c r="QPK61" i="6"/>
  <c r="QPL61" i="6"/>
  <c r="QPM61" i="6"/>
  <c r="QPN61" i="6"/>
  <c r="QPO61" i="6"/>
  <c r="QPP61" i="6"/>
  <c r="QPQ61" i="6"/>
  <c r="QPR61" i="6"/>
  <c r="QPS61" i="6"/>
  <c r="QPT61" i="6"/>
  <c r="QPU61" i="6"/>
  <c r="QPV61" i="6"/>
  <c r="QPW61" i="6"/>
  <c r="QPX61" i="6"/>
  <c r="QPY61" i="6"/>
  <c r="QPZ61" i="6"/>
  <c r="QQA61" i="6"/>
  <c r="QQB61" i="6"/>
  <c r="QQC61" i="6"/>
  <c r="QQD61" i="6"/>
  <c r="QQE61" i="6"/>
  <c r="QQF61" i="6"/>
  <c r="QQG61" i="6"/>
  <c r="QQH61" i="6"/>
  <c r="QQI61" i="6"/>
  <c r="QQJ61" i="6"/>
  <c r="QQK61" i="6"/>
  <c r="QQL61" i="6"/>
  <c r="QQM61" i="6"/>
  <c r="QQN61" i="6"/>
  <c r="QQO61" i="6"/>
  <c r="QQP61" i="6"/>
  <c r="QQQ61" i="6"/>
  <c r="QQR61" i="6"/>
  <c r="QQS61" i="6"/>
  <c r="QQT61" i="6"/>
  <c r="QQU61" i="6"/>
  <c r="QQV61" i="6"/>
  <c r="QQW61" i="6"/>
  <c r="QQX61" i="6"/>
  <c r="QQY61" i="6"/>
  <c r="QQZ61" i="6"/>
  <c r="QRA61" i="6"/>
  <c r="QRB61" i="6"/>
  <c r="QRC61" i="6"/>
  <c r="QRD61" i="6"/>
  <c r="QRE61" i="6"/>
  <c r="QRF61" i="6"/>
  <c r="QRG61" i="6"/>
  <c r="QRH61" i="6"/>
  <c r="QRI61" i="6"/>
  <c r="QRJ61" i="6"/>
  <c r="QRK61" i="6"/>
  <c r="QRL61" i="6"/>
  <c r="QRM61" i="6"/>
  <c r="QRN61" i="6"/>
  <c r="QRO61" i="6"/>
  <c r="QRP61" i="6"/>
  <c r="QRQ61" i="6"/>
  <c r="QRR61" i="6"/>
  <c r="QRS61" i="6"/>
  <c r="QRT61" i="6"/>
  <c r="QRU61" i="6"/>
  <c r="QRV61" i="6"/>
  <c r="QRW61" i="6"/>
  <c r="QRX61" i="6"/>
  <c r="QRY61" i="6"/>
  <c r="QRZ61" i="6"/>
  <c r="QSA61" i="6"/>
  <c r="QSB61" i="6"/>
  <c r="QSC61" i="6"/>
  <c r="QSD61" i="6"/>
  <c r="QSE61" i="6"/>
  <c r="QSF61" i="6"/>
  <c r="QSG61" i="6"/>
  <c r="QSH61" i="6"/>
  <c r="QSI61" i="6"/>
  <c r="QSJ61" i="6"/>
  <c r="QSK61" i="6"/>
  <c r="QSL61" i="6"/>
  <c r="QSM61" i="6"/>
  <c r="QSN61" i="6"/>
  <c r="QSO61" i="6"/>
  <c r="QSP61" i="6"/>
  <c r="QSQ61" i="6"/>
  <c r="QSR61" i="6"/>
  <c r="QSS61" i="6"/>
  <c r="QST61" i="6"/>
  <c r="QSU61" i="6"/>
  <c r="QSV61" i="6"/>
  <c r="QSW61" i="6"/>
  <c r="QSX61" i="6"/>
  <c r="QSY61" i="6"/>
  <c r="QSZ61" i="6"/>
  <c r="QTA61" i="6"/>
  <c r="QTB61" i="6"/>
  <c r="QTC61" i="6"/>
  <c r="QTD61" i="6"/>
  <c r="QTE61" i="6"/>
  <c r="QTF61" i="6"/>
  <c r="QTG61" i="6"/>
  <c r="QTH61" i="6"/>
  <c r="QTI61" i="6"/>
  <c r="QTJ61" i="6"/>
  <c r="QTK61" i="6"/>
  <c r="QTL61" i="6"/>
  <c r="QTM61" i="6"/>
  <c r="QTN61" i="6"/>
  <c r="QTO61" i="6"/>
  <c r="QTP61" i="6"/>
  <c r="QTQ61" i="6"/>
  <c r="QTR61" i="6"/>
  <c r="QTS61" i="6"/>
  <c r="QTT61" i="6"/>
  <c r="QTU61" i="6"/>
  <c r="QTV61" i="6"/>
  <c r="QTW61" i="6"/>
  <c r="QTX61" i="6"/>
  <c r="QTY61" i="6"/>
  <c r="QTZ61" i="6"/>
  <c r="QUA61" i="6"/>
  <c r="QUB61" i="6"/>
  <c r="QUC61" i="6"/>
  <c r="QUD61" i="6"/>
  <c r="QUE61" i="6"/>
  <c r="QUF61" i="6"/>
  <c r="QUG61" i="6"/>
  <c r="QUH61" i="6"/>
  <c r="QUI61" i="6"/>
  <c r="QUJ61" i="6"/>
  <c r="QUK61" i="6"/>
  <c r="QUL61" i="6"/>
  <c r="QUM61" i="6"/>
  <c r="QUN61" i="6"/>
  <c r="QUO61" i="6"/>
  <c r="QUP61" i="6"/>
  <c r="QUQ61" i="6"/>
  <c r="QUR61" i="6"/>
  <c r="QUS61" i="6"/>
  <c r="QUT61" i="6"/>
  <c r="QUU61" i="6"/>
  <c r="QUV61" i="6"/>
  <c r="QUW61" i="6"/>
  <c r="QUX61" i="6"/>
  <c r="QUY61" i="6"/>
  <c r="QUZ61" i="6"/>
  <c r="QVA61" i="6"/>
  <c r="QVB61" i="6"/>
  <c r="QVC61" i="6"/>
  <c r="QVD61" i="6"/>
  <c r="QVE61" i="6"/>
  <c r="QVF61" i="6"/>
  <c r="QVG61" i="6"/>
  <c r="QVH61" i="6"/>
  <c r="QVI61" i="6"/>
  <c r="QVJ61" i="6"/>
  <c r="QVK61" i="6"/>
  <c r="QVL61" i="6"/>
  <c r="QVM61" i="6"/>
  <c r="QVN61" i="6"/>
  <c r="QVO61" i="6"/>
  <c r="QVP61" i="6"/>
  <c r="QVQ61" i="6"/>
  <c r="QVR61" i="6"/>
  <c r="QVS61" i="6"/>
  <c r="QVT61" i="6"/>
  <c r="QVU61" i="6"/>
  <c r="QVV61" i="6"/>
  <c r="QVW61" i="6"/>
  <c r="QVX61" i="6"/>
  <c r="QVY61" i="6"/>
  <c r="QVZ61" i="6"/>
  <c r="QWA61" i="6"/>
  <c r="QWB61" i="6"/>
  <c r="QWC61" i="6"/>
  <c r="QWD61" i="6"/>
  <c r="QWE61" i="6"/>
  <c r="QWF61" i="6"/>
  <c r="QWG61" i="6"/>
  <c r="QWH61" i="6"/>
  <c r="QWI61" i="6"/>
  <c r="QWJ61" i="6"/>
  <c r="QWK61" i="6"/>
  <c r="QWL61" i="6"/>
  <c r="QWM61" i="6"/>
  <c r="QWN61" i="6"/>
  <c r="QWO61" i="6"/>
  <c r="QWP61" i="6"/>
  <c r="QWQ61" i="6"/>
  <c r="QWR61" i="6"/>
  <c r="QWS61" i="6"/>
  <c r="QWT61" i="6"/>
  <c r="QWU61" i="6"/>
  <c r="QWV61" i="6"/>
  <c r="QWW61" i="6"/>
  <c r="QWX61" i="6"/>
  <c r="QWY61" i="6"/>
  <c r="QWZ61" i="6"/>
  <c r="QXA61" i="6"/>
  <c r="QXB61" i="6"/>
  <c r="QXC61" i="6"/>
  <c r="QXD61" i="6"/>
  <c r="QXE61" i="6"/>
  <c r="QXF61" i="6"/>
  <c r="QXG61" i="6"/>
  <c r="QXH61" i="6"/>
  <c r="QXI61" i="6"/>
  <c r="QXJ61" i="6"/>
  <c r="QXK61" i="6"/>
  <c r="QXL61" i="6"/>
  <c r="QXM61" i="6"/>
  <c r="QXN61" i="6"/>
  <c r="QXO61" i="6"/>
  <c r="QXP61" i="6"/>
  <c r="QXQ61" i="6"/>
  <c r="QXR61" i="6"/>
  <c r="QXS61" i="6"/>
  <c r="QXT61" i="6"/>
  <c r="QXU61" i="6"/>
  <c r="QXV61" i="6"/>
  <c r="QXW61" i="6"/>
  <c r="QXX61" i="6"/>
  <c r="QXY61" i="6"/>
  <c r="QXZ61" i="6"/>
  <c r="QYA61" i="6"/>
  <c r="QYB61" i="6"/>
  <c r="QYC61" i="6"/>
  <c r="QYD61" i="6"/>
  <c r="QYE61" i="6"/>
  <c r="QYF61" i="6"/>
  <c r="QYG61" i="6"/>
  <c r="QYH61" i="6"/>
  <c r="QYI61" i="6"/>
  <c r="QYJ61" i="6"/>
  <c r="QYK61" i="6"/>
  <c r="QYL61" i="6"/>
  <c r="QYM61" i="6"/>
  <c r="QYN61" i="6"/>
  <c r="QYO61" i="6"/>
  <c r="QYP61" i="6"/>
  <c r="QYQ61" i="6"/>
  <c r="QYR61" i="6"/>
  <c r="QYS61" i="6"/>
  <c r="QYT61" i="6"/>
  <c r="QYU61" i="6"/>
  <c r="QYV61" i="6"/>
  <c r="QYW61" i="6"/>
  <c r="QYX61" i="6"/>
  <c r="QYY61" i="6"/>
  <c r="QYZ61" i="6"/>
  <c r="QZA61" i="6"/>
  <c r="QZB61" i="6"/>
  <c r="QZC61" i="6"/>
  <c r="QZD61" i="6"/>
  <c r="QZE61" i="6"/>
  <c r="QZF61" i="6"/>
  <c r="QZG61" i="6"/>
  <c r="QZH61" i="6"/>
  <c r="QZI61" i="6"/>
  <c r="QZJ61" i="6"/>
  <c r="QZK61" i="6"/>
  <c r="QZL61" i="6"/>
  <c r="QZM61" i="6"/>
  <c r="QZN61" i="6"/>
  <c r="QZO61" i="6"/>
  <c r="QZP61" i="6"/>
  <c r="QZQ61" i="6"/>
  <c r="QZR61" i="6"/>
  <c r="QZS61" i="6"/>
  <c r="QZT61" i="6"/>
  <c r="QZU61" i="6"/>
  <c r="QZV61" i="6"/>
  <c r="QZW61" i="6"/>
  <c r="QZX61" i="6"/>
  <c r="QZY61" i="6"/>
  <c r="QZZ61" i="6"/>
  <c r="RAA61" i="6"/>
  <c r="RAB61" i="6"/>
  <c r="RAC61" i="6"/>
  <c r="RAD61" i="6"/>
  <c r="RAE61" i="6"/>
  <c r="RAF61" i="6"/>
  <c r="RAG61" i="6"/>
  <c r="RAH61" i="6"/>
  <c r="RAI61" i="6"/>
  <c r="RAJ61" i="6"/>
  <c r="RAK61" i="6"/>
  <c r="RAL61" i="6"/>
  <c r="RAM61" i="6"/>
  <c r="RAN61" i="6"/>
  <c r="RAO61" i="6"/>
  <c r="RAP61" i="6"/>
  <c r="RAQ61" i="6"/>
  <c r="RAR61" i="6"/>
  <c r="RAS61" i="6"/>
  <c r="RAT61" i="6"/>
  <c r="RAU61" i="6"/>
  <c r="RAV61" i="6"/>
  <c r="RAW61" i="6"/>
  <c r="RAX61" i="6"/>
  <c r="RAY61" i="6"/>
  <c r="RAZ61" i="6"/>
  <c r="RBA61" i="6"/>
  <c r="RBB61" i="6"/>
  <c r="RBC61" i="6"/>
  <c r="RBD61" i="6"/>
  <c r="RBE61" i="6"/>
  <c r="RBF61" i="6"/>
  <c r="RBG61" i="6"/>
  <c r="RBH61" i="6"/>
  <c r="RBI61" i="6"/>
  <c r="RBJ61" i="6"/>
  <c r="RBK61" i="6"/>
  <c r="RBL61" i="6"/>
  <c r="RBM61" i="6"/>
  <c r="RBN61" i="6"/>
  <c r="RBO61" i="6"/>
  <c r="RBP61" i="6"/>
  <c r="RBQ61" i="6"/>
  <c r="RBR61" i="6"/>
  <c r="RBS61" i="6"/>
  <c r="RBT61" i="6"/>
  <c r="RBU61" i="6"/>
  <c r="RBV61" i="6"/>
  <c r="RBW61" i="6"/>
  <c r="RBX61" i="6"/>
  <c r="RBY61" i="6"/>
  <c r="RBZ61" i="6"/>
  <c r="RCA61" i="6"/>
  <c r="RCB61" i="6"/>
  <c r="RCC61" i="6"/>
  <c r="RCD61" i="6"/>
  <c r="RCE61" i="6"/>
  <c r="RCF61" i="6"/>
  <c r="RCG61" i="6"/>
  <c r="RCH61" i="6"/>
  <c r="RCI61" i="6"/>
  <c r="RCJ61" i="6"/>
  <c r="RCK61" i="6"/>
  <c r="RCL61" i="6"/>
  <c r="RCM61" i="6"/>
  <c r="RCN61" i="6"/>
  <c r="RCO61" i="6"/>
  <c r="RCP61" i="6"/>
  <c r="RCQ61" i="6"/>
  <c r="RCR61" i="6"/>
  <c r="RCS61" i="6"/>
  <c r="RCT61" i="6"/>
  <c r="RCU61" i="6"/>
  <c r="RCV61" i="6"/>
  <c r="RCW61" i="6"/>
  <c r="RCX61" i="6"/>
  <c r="RCY61" i="6"/>
  <c r="RCZ61" i="6"/>
  <c r="RDA61" i="6"/>
  <c r="RDB61" i="6"/>
  <c r="RDC61" i="6"/>
  <c r="RDD61" i="6"/>
  <c r="RDE61" i="6"/>
  <c r="RDF61" i="6"/>
  <c r="RDG61" i="6"/>
  <c r="RDH61" i="6"/>
  <c r="RDI61" i="6"/>
  <c r="RDJ61" i="6"/>
  <c r="RDK61" i="6"/>
  <c r="RDL61" i="6"/>
  <c r="RDM61" i="6"/>
  <c r="RDN61" i="6"/>
  <c r="RDO61" i="6"/>
  <c r="RDP61" i="6"/>
  <c r="RDQ61" i="6"/>
  <c r="RDR61" i="6"/>
  <c r="RDS61" i="6"/>
  <c r="RDT61" i="6"/>
  <c r="RDU61" i="6"/>
  <c r="RDV61" i="6"/>
  <c r="RDW61" i="6"/>
  <c r="RDX61" i="6"/>
  <c r="RDY61" i="6"/>
  <c r="RDZ61" i="6"/>
  <c r="REA61" i="6"/>
  <c r="REB61" i="6"/>
  <c r="REC61" i="6"/>
  <c r="RED61" i="6"/>
  <c r="REE61" i="6"/>
  <c r="REF61" i="6"/>
  <c r="REG61" i="6"/>
  <c r="REH61" i="6"/>
  <c r="REI61" i="6"/>
  <c r="REJ61" i="6"/>
  <c r="REK61" i="6"/>
  <c r="REL61" i="6"/>
  <c r="REM61" i="6"/>
  <c r="REN61" i="6"/>
  <c r="REO61" i="6"/>
  <c r="REP61" i="6"/>
  <c r="REQ61" i="6"/>
  <c r="RER61" i="6"/>
  <c r="RES61" i="6"/>
  <c r="RET61" i="6"/>
  <c r="REU61" i="6"/>
  <c r="REV61" i="6"/>
  <c r="REW61" i="6"/>
  <c r="REX61" i="6"/>
  <c r="REY61" i="6"/>
  <c r="REZ61" i="6"/>
  <c r="RFA61" i="6"/>
  <c r="RFB61" i="6"/>
  <c r="RFC61" i="6"/>
  <c r="RFD61" i="6"/>
  <c r="RFE61" i="6"/>
  <c r="RFF61" i="6"/>
  <c r="RFG61" i="6"/>
  <c r="RFH61" i="6"/>
  <c r="RFI61" i="6"/>
  <c r="RFJ61" i="6"/>
  <c r="RFK61" i="6"/>
  <c r="RFL61" i="6"/>
  <c r="RFM61" i="6"/>
  <c r="RFN61" i="6"/>
  <c r="RFO61" i="6"/>
  <c r="RFP61" i="6"/>
  <c r="RFQ61" i="6"/>
  <c r="RFR61" i="6"/>
  <c r="RFS61" i="6"/>
  <c r="RFT61" i="6"/>
  <c r="RFU61" i="6"/>
  <c r="RFV61" i="6"/>
  <c r="RFW61" i="6"/>
  <c r="RFX61" i="6"/>
  <c r="RFY61" i="6"/>
  <c r="RFZ61" i="6"/>
  <c r="RGA61" i="6"/>
  <c r="RGB61" i="6"/>
  <c r="RGC61" i="6"/>
  <c r="RGD61" i="6"/>
  <c r="RGE61" i="6"/>
  <c r="RGF61" i="6"/>
  <c r="RGG61" i="6"/>
  <c r="RGH61" i="6"/>
  <c r="RGI61" i="6"/>
  <c r="RGJ61" i="6"/>
  <c r="RGK61" i="6"/>
  <c r="RGL61" i="6"/>
  <c r="RGM61" i="6"/>
  <c r="RGN61" i="6"/>
  <c r="RGO61" i="6"/>
  <c r="RGP61" i="6"/>
  <c r="RGQ61" i="6"/>
  <c r="RGR61" i="6"/>
  <c r="RGS61" i="6"/>
  <c r="RGT61" i="6"/>
  <c r="RGU61" i="6"/>
  <c r="RGV61" i="6"/>
  <c r="RGW61" i="6"/>
  <c r="RGX61" i="6"/>
  <c r="RGY61" i="6"/>
  <c r="RGZ61" i="6"/>
  <c r="RHA61" i="6"/>
  <c r="RHB61" i="6"/>
  <c r="RHC61" i="6"/>
  <c r="RHD61" i="6"/>
  <c r="RHE61" i="6"/>
  <c r="RHF61" i="6"/>
  <c r="RHG61" i="6"/>
  <c r="RHH61" i="6"/>
  <c r="RHI61" i="6"/>
  <c r="RHJ61" i="6"/>
  <c r="RHK61" i="6"/>
  <c r="RHL61" i="6"/>
  <c r="RHM61" i="6"/>
  <c r="RHN61" i="6"/>
  <c r="RHO61" i="6"/>
  <c r="RHP61" i="6"/>
  <c r="RHQ61" i="6"/>
  <c r="RHR61" i="6"/>
  <c r="RHS61" i="6"/>
  <c r="RHT61" i="6"/>
  <c r="RHU61" i="6"/>
  <c r="RHV61" i="6"/>
  <c r="RHW61" i="6"/>
  <c r="RHX61" i="6"/>
  <c r="RHY61" i="6"/>
  <c r="RHZ61" i="6"/>
  <c r="RIA61" i="6"/>
  <c r="RIB61" i="6"/>
  <c r="RIC61" i="6"/>
  <c r="RID61" i="6"/>
  <c r="RIE61" i="6"/>
  <c r="RIF61" i="6"/>
  <c r="RIG61" i="6"/>
  <c r="RIH61" i="6"/>
  <c r="RII61" i="6"/>
  <c r="RIJ61" i="6"/>
  <c r="RIK61" i="6"/>
  <c r="RIL61" i="6"/>
  <c r="RIM61" i="6"/>
  <c r="RIN61" i="6"/>
  <c r="RIO61" i="6"/>
  <c r="RIP61" i="6"/>
  <c r="RIQ61" i="6"/>
  <c r="RIR61" i="6"/>
  <c r="RIS61" i="6"/>
  <c r="RIT61" i="6"/>
  <c r="RIU61" i="6"/>
  <c r="RIV61" i="6"/>
  <c r="RIW61" i="6"/>
  <c r="RIX61" i="6"/>
  <c r="RIY61" i="6"/>
  <c r="RIZ61" i="6"/>
  <c r="RJA61" i="6"/>
  <c r="RJB61" i="6"/>
  <c r="RJC61" i="6"/>
  <c r="RJD61" i="6"/>
  <c r="RJE61" i="6"/>
  <c r="RJF61" i="6"/>
  <c r="RJG61" i="6"/>
  <c r="RJH61" i="6"/>
  <c r="RJI61" i="6"/>
  <c r="RJJ61" i="6"/>
  <c r="RJK61" i="6"/>
  <c r="RJL61" i="6"/>
  <c r="RJM61" i="6"/>
  <c r="RJN61" i="6"/>
  <c r="RJO61" i="6"/>
  <c r="RJP61" i="6"/>
  <c r="RJQ61" i="6"/>
  <c r="RJR61" i="6"/>
  <c r="RJS61" i="6"/>
  <c r="RJT61" i="6"/>
  <c r="RJU61" i="6"/>
  <c r="RJV61" i="6"/>
  <c r="RJW61" i="6"/>
  <c r="RJX61" i="6"/>
  <c r="RJY61" i="6"/>
  <c r="RJZ61" i="6"/>
  <c r="RKA61" i="6"/>
  <c r="RKB61" i="6"/>
  <c r="RKC61" i="6"/>
  <c r="RKD61" i="6"/>
  <c r="RKE61" i="6"/>
  <c r="RKF61" i="6"/>
  <c r="RKG61" i="6"/>
  <c r="RKH61" i="6"/>
  <c r="RKI61" i="6"/>
  <c r="RKJ61" i="6"/>
  <c r="RKK61" i="6"/>
  <c r="RKL61" i="6"/>
  <c r="RKM61" i="6"/>
  <c r="RKN61" i="6"/>
  <c r="RKO61" i="6"/>
  <c r="RKP61" i="6"/>
  <c r="RKQ61" i="6"/>
  <c r="RKR61" i="6"/>
  <c r="RKS61" i="6"/>
  <c r="RKT61" i="6"/>
  <c r="RKU61" i="6"/>
  <c r="RKV61" i="6"/>
  <c r="RKW61" i="6"/>
  <c r="RKX61" i="6"/>
  <c r="RKY61" i="6"/>
  <c r="RKZ61" i="6"/>
  <c r="RLA61" i="6"/>
  <c r="RLB61" i="6"/>
  <c r="RLC61" i="6"/>
  <c r="RLD61" i="6"/>
  <c r="RLE61" i="6"/>
  <c r="RLF61" i="6"/>
  <c r="RLG61" i="6"/>
  <c r="RLH61" i="6"/>
  <c r="RLI61" i="6"/>
  <c r="RLJ61" i="6"/>
  <c r="RLK61" i="6"/>
  <c r="RLL61" i="6"/>
  <c r="RLM61" i="6"/>
  <c r="RLN61" i="6"/>
  <c r="RLO61" i="6"/>
  <c r="RLP61" i="6"/>
  <c r="RLQ61" i="6"/>
  <c r="RLR61" i="6"/>
  <c r="RLS61" i="6"/>
  <c r="RLT61" i="6"/>
  <c r="RLU61" i="6"/>
  <c r="RLV61" i="6"/>
  <c r="RLW61" i="6"/>
  <c r="RLX61" i="6"/>
  <c r="RLY61" i="6"/>
  <c r="RLZ61" i="6"/>
  <c r="RMA61" i="6"/>
  <c r="RMB61" i="6"/>
  <c r="RMC61" i="6"/>
  <c r="RMD61" i="6"/>
  <c r="RME61" i="6"/>
  <c r="RMF61" i="6"/>
  <c r="RMG61" i="6"/>
  <c r="RMH61" i="6"/>
  <c r="RMI61" i="6"/>
  <c r="RMJ61" i="6"/>
  <c r="RMK61" i="6"/>
  <c r="RML61" i="6"/>
  <c r="RMM61" i="6"/>
  <c r="RMN61" i="6"/>
  <c r="RMO61" i="6"/>
  <c r="RMP61" i="6"/>
  <c r="RMQ61" i="6"/>
  <c r="RMR61" i="6"/>
  <c r="RMS61" i="6"/>
  <c r="RMT61" i="6"/>
  <c r="RMU61" i="6"/>
  <c r="RMV61" i="6"/>
  <c r="RMW61" i="6"/>
  <c r="RMX61" i="6"/>
  <c r="RMY61" i="6"/>
  <c r="RMZ61" i="6"/>
  <c r="RNA61" i="6"/>
  <c r="RNB61" i="6"/>
  <c r="RNC61" i="6"/>
  <c r="RND61" i="6"/>
  <c r="RNE61" i="6"/>
  <c r="RNF61" i="6"/>
  <c r="RNG61" i="6"/>
  <c r="RNH61" i="6"/>
  <c r="RNI61" i="6"/>
  <c r="RNJ61" i="6"/>
  <c r="RNK61" i="6"/>
  <c r="RNL61" i="6"/>
  <c r="RNM61" i="6"/>
  <c r="RNN61" i="6"/>
  <c r="RNO61" i="6"/>
  <c r="RNP61" i="6"/>
  <c r="RNQ61" i="6"/>
  <c r="RNR61" i="6"/>
  <c r="RNS61" i="6"/>
  <c r="RNT61" i="6"/>
  <c r="RNU61" i="6"/>
  <c r="RNV61" i="6"/>
  <c r="RNW61" i="6"/>
  <c r="RNX61" i="6"/>
  <c r="RNY61" i="6"/>
  <c r="RNZ61" i="6"/>
  <c r="ROA61" i="6"/>
  <c r="ROB61" i="6"/>
  <c r="ROC61" i="6"/>
  <c r="ROD61" i="6"/>
  <c r="ROE61" i="6"/>
  <c r="ROF61" i="6"/>
  <c r="ROG61" i="6"/>
  <c r="ROH61" i="6"/>
  <c r="ROI61" i="6"/>
  <c r="ROJ61" i="6"/>
  <c r="ROK61" i="6"/>
  <c r="ROL61" i="6"/>
  <c r="ROM61" i="6"/>
  <c r="RON61" i="6"/>
  <c r="ROO61" i="6"/>
  <c r="ROP61" i="6"/>
  <c r="ROQ61" i="6"/>
  <c r="ROR61" i="6"/>
  <c r="ROS61" i="6"/>
  <c r="ROT61" i="6"/>
  <c r="ROU61" i="6"/>
  <c r="ROV61" i="6"/>
  <c r="ROW61" i="6"/>
  <c r="ROX61" i="6"/>
  <c r="ROY61" i="6"/>
  <c r="ROZ61" i="6"/>
  <c r="RPA61" i="6"/>
  <c r="RPB61" i="6"/>
  <c r="RPC61" i="6"/>
  <c r="RPD61" i="6"/>
  <c r="RPE61" i="6"/>
  <c r="RPF61" i="6"/>
  <c r="RPG61" i="6"/>
  <c r="RPH61" i="6"/>
  <c r="RPI61" i="6"/>
  <c r="RPJ61" i="6"/>
  <c r="RPK61" i="6"/>
  <c r="RPL61" i="6"/>
  <c r="RPM61" i="6"/>
  <c r="RPN61" i="6"/>
  <c r="RPO61" i="6"/>
  <c r="RPP61" i="6"/>
  <c r="RPQ61" i="6"/>
  <c r="RPR61" i="6"/>
  <c r="RPS61" i="6"/>
  <c r="RPT61" i="6"/>
  <c r="RPU61" i="6"/>
  <c r="RPV61" i="6"/>
  <c r="RPW61" i="6"/>
  <c r="RPX61" i="6"/>
  <c r="RPY61" i="6"/>
  <c r="RPZ61" i="6"/>
  <c r="RQA61" i="6"/>
  <c r="RQB61" i="6"/>
  <c r="RQC61" i="6"/>
  <c r="RQD61" i="6"/>
  <c r="RQE61" i="6"/>
  <c r="RQF61" i="6"/>
  <c r="RQG61" i="6"/>
  <c r="RQH61" i="6"/>
  <c r="RQI61" i="6"/>
  <c r="RQJ61" i="6"/>
  <c r="RQK61" i="6"/>
  <c r="RQL61" i="6"/>
  <c r="RQM61" i="6"/>
  <c r="RQN61" i="6"/>
  <c r="RQO61" i="6"/>
  <c r="RQP61" i="6"/>
  <c r="RQQ61" i="6"/>
  <c r="RQR61" i="6"/>
  <c r="RQS61" i="6"/>
  <c r="RQT61" i="6"/>
  <c r="RQU61" i="6"/>
  <c r="RQV61" i="6"/>
  <c r="RQW61" i="6"/>
  <c r="RQX61" i="6"/>
  <c r="RQY61" i="6"/>
  <c r="RQZ61" i="6"/>
  <c r="RRA61" i="6"/>
  <c r="RRB61" i="6"/>
  <c r="RRC61" i="6"/>
  <c r="RRD61" i="6"/>
  <c r="RRE61" i="6"/>
  <c r="RRF61" i="6"/>
  <c r="RRG61" i="6"/>
  <c r="RRH61" i="6"/>
  <c r="RRI61" i="6"/>
  <c r="RRJ61" i="6"/>
  <c r="RRK61" i="6"/>
  <c r="RRL61" i="6"/>
  <c r="RRM61" i="6"/>
  <c r="RRN61" i="6"/>
  <c r="RRO61" i="6"/>
  <c r="RRP61" i="6"/>
  <c r="RRQ61" i="6"/>
  <c r="RRR61" i="6"/>
  <c r="RRS61" i="6"/>
  <c r="RRT61" i="6"/>
  <c r="RRU61" i="6"/>
  <c r="RRV61" i="6"/>
  <c r="RRW61" i="6"/>
  <c r="RRX61" i="6"/>
  <c r="RRY61" i="6"/>
  <c r="RRZ61" i="6"/>
  <c r="RSA61" i="6"/>
  <c r="RSB61" i="6"/>
  <c r="RSC61" i="6"/>
  <c r="RSD61" i="6"/>
  <c r="RSE61" i="6"/>
  <c r="RSF61" i="6"/>
  <c r="RSG61" i="6"/>
  <c r="RSH61" i="6"/>
  <c r="RSI61" i="6"/>
  <c r="RSJ61" i="6"/>
  <c r="RSK61" i="6"/>
  <c r="RSL61" i="6"/>
  <c r="RSM61" i="6"/>
  <c r="RSN61" i="6"/>
  <c r="RSO61" i="6"/>
  <c r="RSP61" i="6"/>
  <c r="RSQ61" i="6"/>
  <c r="RSR61" i="6"/>
  <c r="RSS61" i="6"/>
  <c r="RST61" i="6"/>
  <c r="RSU61" i="6"/>
  <c r="RSV61" i="6"/>
  <c r="RSW61" i="6"/>
  <c r="RSX61" i="6"/>
  <c r="RSY61" i="6"/>
  <c r="RSZ61" i="6"/>
  <c r="RTA61" i="6"/>
  <c r="RTB61" i="6"/>
  <c r="RTC61" i="6"/>
  <c r="RTD61" i="6"/>
  <c r="RTE61" i="6"/>
  <c r="RTF61" i="6"/>
  <c r="RTG61" i="6"/>
  <c r="RTH61" i="6"/>
  <c r="RTI61" i="6"/>
  <c r="RTJ61" i="6"/>
  <c r="RTK61" i="6"/>
  <c r="RTL61" i="6"/>
  <c r="RTM61" i="6"/>
  <c r="RTN61" i="6"/>
  <c r="RTO61" i="6"/>
  <c r="RTP61" i="6"/>
  <c r="RTQ61" i="6"/>
  <c r="RTR61" i="6"/>
  <c r="RTS61" i="6"/>
  <c r="RTT61" i="6"/>
  <c r="RTU61" i="6"/>
  <c r="RTV61" i="6"/>
  <c r="RTW61" i="6"/>
  <c r="RTX61" i="6"/>
  <c r="RTY61" i="6"/>
  <c r="RTZ61" i="6"/>
  <c r="RUA61" i="6"/>
  <c r="RUB61" i="6"/>
  <c r="RUC61" i="6"/>
  <c r="RUD61" i="6"/>
  <c r="RUE61" i="6"/>
  <c r="RUF61" i="6"/>
  <c r="RUG61" i="6"/>
  <c r="RUH61" i="6"/>
  <c r="RUI61" i="6"/>
  <c r="RUJ61" i="6"/>
  <c r="RUK61" i="6"/>
  <c r="RUL61" i="6"/>
  <c r="RUM61" i="6"/>
  <c r="RUN61" i="6"/>
  <c r="RUO61" i="6"/>
  <c r="RUP61" i="6"/>
  <c r="RUQ61" i="6"/>
  <c r="RUR61" i="6"/>
  <c r="RUS61" i="6"/>
  <c r="RUT61" i="6"/>
  <c r="RUU61" i="6"/>
  <c r="RUV61" i="6"/>
  <c r="RUW61" i="6"/>
  <c r="RUX61" i="6"/>
  <c r="RUY61" i="6"/>
  <c r="RUZ61" i="6"/>
  <c r="RVA61" i="6"/>
  <c r="RVB61" i="6"/>
  <c r="RVC61" i="6"/>
  <c r="RVD61" i="6"/>
  <c r="RVE61" i="6"/>
  <c r="RVF61" i="6"/>
  <c r="RVG61" i="6"/>
  <c r="RVH61" i="6"/>
  <c r="RVI61" i="6"/>
  <c r="RVJ61" i="6"/>
  <c r="RVK61" i="6"/>
  <c r="RVL61" i="6"/>
  <c r="RVM61" i="6"/>
  <c r="RVN61" i="6"/>
  <c r="RVO61" i="6"/>
  <c r="RVP61" i="6"/>
  <c r="RVQ61" i="6"/>
  <c r="RVR61" i="6"/>
  <c r="RVS61" i="6"/>
  <c r="RVT61" i="6"/>
  <c r="RVU61" i="6"/>
  <c r="RVV61" i="6"/>
  <c r="RVW61" i="6"/>
  <c r="RVX61" i="6"/>
  <c r="RVY61" i="6"/>
  <c r="RVZ61" i="6"/>
  <c r="RWA61" i="6"/>
  <c r="RWB61" i="6"/>
  <c r="RWC61" i="6"/>
  <c r="RWD61" i="6"/>
  <c r="RWE61" i="6"/>
  <c r="RWF61" i="6"/>
  <c r="RWG61" i="6"/>
  <c r="RWH61" i="6"/>
  <c r="RWI61" i="6"/>
  <c r="RWJ61" i="6"/>
  <c r="RWK61" i="6"/>
  <c r="RWL61" i="6"/>
  <c r="RWM61" i="6"/>
  <c r="RWN61" i="6"/>
  <c r="RWO61" i="6"/>
  <c r="RWP61" i="6"/>
  <c r="RWQ61" i="6"/>
  <c r="RWR61" i="6"/>
  <c r="RWS61" i="6"/>
  <c r="RWT61" i="6"/>
  <c r="RWU61" i="6"/>
  <c r="RWV61" i="6"/>
  <c r="RWW61" i="6"/>
  <c r="RWX61" i="6"/>
  <c r="RWY61" i="6"/>
  <c r="RWZ61" i="6"/>
  <c r="RXA61" i="6"/>
  <c r="RXB61" i="6"/>
  <c r="RXC61" i="6"/>
  <c r="RXD61" i="6"/>
  <c r="RXE61" i="6"/>
  <c r="RXF61" i="6"/>
  <c r="RXG61" i="6"/>
  <c r="RXH61" i="6"/>
  <c r="RXI61" i="6"/>
  <c r="RXJ61" i="6"/>
  <c r="RXK61" i="6"/>
  <c r="RXL61" i="6"/>
  <c r="RXM61" i="6"/>
  <c r="RXN61" i="6"/>
  <c r="RXO61" i="6"/>
  <c r="RXP61" i="6"/>
  <c r="RXQ61" i="6"/>
  <c r="RXR61" i="6"/>
  <c r="RXS61" i="6"/>
  <c r="RXT61" i="6"/>
  <c r="RXU61" i="6"/>
  <c r="RXV61" i="6"/>
  <c r="RXW61" i="6"/>
  <c r="RXX61" i="6"/>
  <c r="RXY61" i="6"/>
  <c r="RXZ61" i="6"/>
  <c r="RYA61" i="6"/>
  <c r="RYB61" i="6"/>
  <c r="RYC61" i="6"/>
  <c r="RYD61" i="6"/>
  <c r="RYE61" i="6"/>
  <c r="RYF61" i="6"/>
  <c r="RYG61" i="6"/>
  <c r="RYH61" i="6"/>
  <c r="RYI61" i="6"/>
  <c r="RYJ61" i="6"/>
  <c r="RYK61" i="6"/>
  <c r="RYL61" i="6"/>
  <c r="RYM61" i="6"/>
  <c r="RYN61" i="6"/>
  <c r="RYO61" i="6"/>
  <c r="RYP61" i="6"/>
  <c r="RYQ61" i="6"/>
  <c r="RYR61" i="6"/>
  <c r="RYS61" i="6"/>
  <c r="RYT61" i="6"/>
  <c r="RYU61" i="6"/>
  <c r="RYV61" i="6"/>
  <c r="RYW61" i="6"/>
  <c r="RYX61" i="6"/>
  <c r="RYY61" i="6"/>
  <c r="RYZ61" i="6"/>
  <c r="RZA61" i="6"/>
  <c r="RZB61" i="6"/>
  <c r="RZC61" i="6"/>
  <c r="RZD61" i="6"/>
  <c r="RZE61" i="6"/>
  <c r="RZF61" i="6"/>
  <c r="RZG61" i="6"/>
  <c r="RZH61" i="6"/>
  <c r="RZI61" i="6"/>
  <c r="RZJ61" i="6"/>
  <c r="RZK61" i="6"/>
  <c r="RZL61" i="6"/>
  <c r="RZM61" i="6"/>
  <c r="RZN61" i="6"/>
  <c r="RZO61" i="6"/>
  <c r="RZP61" i="6"/>
  <c r="RZQ61" i="6"/>
  <c r="RZR61" i="6"/>
  <c r="RZS61" i="6"/>
  <c r="RZT61" i="6"/>
  <c r="RZU61" i="6"/>
  <c r="RZV61" i="6"/>
  <c r="RZW61" i="6"/>
  <c r="RZX61" i="6"/>
  <c r="RZY61" i="6"/>
  <c r="RZZ61" i="6"/>
  <c r="SAA61" i="6"/>
  <c r="SAB61" i="6"/>
  <c r="SAC61" i="6"/>
  <c r="SAD61" i="6"/>
  <c r="SAE61" i="6"/>
  <c r="SAF61" i="6"/>
  <c r="SAG61" i="6"/>
  <c r="SAH61" i="6"/>
  <c r="SAI61" i="6"/>
  <c r="SAJ61" i="6"/>
  <c r="SAK61" i="6"/>
  <c r="SAL61" i="6"/>
  <c r="SAM61" i="6"/>
  <c r="SAN61" i="6"/>
  <c r="SAO61" i="6"/>
  <c r="SAP61" i="6"/>
  <c r="SAQ61" i="6"/>
  <c r="SAR61" i="6"/>
  <c r="SAS61" i="6"/>
  <c r="SAT61" i="6"/>
  <c r="SAU61" i="6"/>
  <c r="SAV61" i="6"/>
  <c r="SAW61" i="6"/>
  <c r="SAX61" i="6"/>
  <c r="SAY61" i="6"/>
  <c r="SAZ61" i="6"/>
  <c r="SBA61" i="6"/>
  <c r="SBB61" i="6"/>
  <c r="SBC61" i="6"/>
  <c r="SBD61" i="6"/>
  <c r="SBE61" i="6"/>
  <c r="SBF61" i="6"/>
  <c r="SBG61" i="6"/>
  <c r="SBH61" i="6"/>
  <c r="SBI61" i="6"/>
  <c r="SBJ61" i="6"/>
  <c r="SBK61" i="6"/>
  <c r="SBL61" i="6"/>
  <c r="SBM61" i="6"/>
  <c r="SBN61" i="6"/>
  <c r="SBO61" i="6"/>
  <c r="SBP61" i="6"/>
  <c r="SBQ61" i="6"/>
  <c r="SBR61" i="6"/>
  <c r="SBS61" i="6"/>
  <c r="SBT61" i="6"/>
  <c r="SBU61" i="6"/>
  <c r="SBV61" i="6"/>
  <c r="SBW61" i="6"/>
  <c r="SBX61" i="6"/>
  <c r="SBY61" i="6"/>
  <c r="SBZ61" i="6"/>
  <c r="SCA61" i="6"/>
  <c r="SCB61" i="6"/>
  <c r="SCC61" i="6"/>
  <c r="SCD61" i="6"/>
  <c r="SCE61" i="6"/>
  <c r="SCF61" i="6"/>
  <c r="SCG61" i="6"/>
  <c r="SCH61" i="6"/>
  <c r="SCI61" i="6"/>
  <c r="SCJ61" i="6"/>
  <c r="SCK61" i="6"/>
  <c r="SCL61" i="6"/>
  <c r="SCM61" i="6"/>
  <c r="SCN61" i="6"/>
  <c r="SCO61" i="6"/>
  <c r="SCP61" i="6"/>
  <c r="SCQ61" i="6"/>
  <c r="SCR61" i="6"/>
  <c r="SCS61" i="6"/>
  <c r="SCT61" i="6"/>
  <c r="SCU61" i="6"/>
  <c r="SCV61" i="6"/>
  <c r="SCW61" i="6"/>
  <c r="SCX61" i="6"/>
  <c r="SCY61" i="6"/>
  <c r="SCZ61" i="6"/>
  <c r="SDA61" i="6"/>
  <c r="SDB61" i="6"/>
  <c r="SDC61" i="6"/>
  <c r="SDD61" i="6"/>
  <c r="SDE61" i="6"/>
  <c r="SDF61" i="6"/>
  <c r="SDG61" i="6"/>
  <c r="SDH61" i="6"/>
  <c r="SDI61" i="6"/>
  <c r="SDJ61" i="6"/>
  <c r="SDK61" i="6"/>
  <c r="SDL61" i="6"/>
  <c r="SDM61" i="6"/>
  <c r="SDN61" i="6"/>
  <c r="SDO61" i="6"/>
  <c r="SDP61" i="6"/>
  <c r="SDQ61" i="6"/>
  <c r="SDR61" i="6"/>
  <c r="SDS61" i="6"/>
  <c r="SDT61" i="6"/>
  <c r="SDU61" i="6"/>
  <c r="SDV61" i="6"/>
  <c r="SDW61" i="6"/>
  <c r="SDX61" i="6"/>
  <c r="SDY61" i="6"/>
  <c r="SDZ61" i="6"/>
  <c r="SEA61" i="6"/>
  <c r="SEB61" i="6"/>
  <c r="SEC61" i="6"/>
  <c r="SED61" i="6"/>
  <c r="SEE61" i="6"/>
  <c r="SEF61" i="6"/>
  <c r="SEG61" i="6"/>
  <c r="SEH61" i="6"/>
  <c r="SEI61" i="6"/>
  <c r="SEJ61" i="6"/>
  <c r="SEK61" i="6"/>
  <c r="SEL61" i="6"/>
  <c r="SEM61" i="6"/>
  <c r="SEN61" i="6"/>
  <c r="SEO61" i="6"/>
  <c r="SEP61" i="6"/>
  <c r="SEQ61" i="6"/>
  <c r="SER61" i="6"/>
  <c r="SES61" i="6"/>
  <c r="SET61" i="6"/>
  <c r="SEU61" i="6"/>
  <c r="SEV61" i="6"/>
  <c r="SEW61" i="6"/>
  <c r="SEX61" i="6"/>
  <c r="SEY61" i="6"/>
  <c r="SEZ61" i="6"/>
  <c r="SFA61" i="6"/>
  <c r="SFB61" i="6"/>
  <c r="SFC61" i="6"/>
  <c r="SFD61" i="6"/>
  <c r="SFE61" i="6"/>
  <c r="SFF61" i="6"/>
  <c r="SFG61" i="6"/>
  <c r="SFH61" i="6"/>
  <c r="SFI61" i="6"/>
  <c r="SFJ61" i="6"/>
  <c r="SFK61" i="6"/>
  <c r="SFL61" i="6"/>
  <c r="SFM61" i="6"/>
  <c r="SFN61" i="6"/>
  <c r="SFO61" i="6"/>
  <c r="SFP61" i="6"/>
  <c r="SFQ61" i="6"/>
  <c r="SFR61" i="6"/>
  <c r="SFS61" i="6"/>
  <c r="SFT61" i="6"/>
  <c r="SFU61" i="6"/>
  <c r="SFV61" i="6"/>
  <c r="SFW61" i="6"/>
  <c r="SFX61" i="6"/>
  <c r="SFY61" i="6"/>
  <c r="SFZ61" i="6"/>
  <c r="SGA61" i="6"/>
  <c r="SGB61" i="6"/>
  <c r="SGC61" i="6"/>
  <c r="SGD61" i="6"/>
  <c r="SGE61" i="6"/>
  <c r="SGF61" i="6"/>
  <c r="SGG61" i="6"/>
  <c r="SGH61" i="6"/>
  <c r="SGI61" i="6"/>
  <c r="SGJ61" i="6"/>
  <c r="SGK61" i="6"/>
  <c r="SGL61" i="6"/>
  <c r="SGM61" i="6"/>
  <c r="SGN61" i="6"/>
  <c r="SGO61" i="6"/>
  <c r="SGP61" i="6"/>
  <c r="SGQ61" i="6"/>
  <c r="SGR61" i="6"/>
  <c r="SGS61" i="6"/>
  <c r="SGT61" i="6"/>
  <c r="SGU61" i="6"/>
  <c r="SGV61" i="6"/>
  <c r="SGW61" i="6"/>
  <c r="SGX61" i="6"/>
  <c r="SGY61" i="6"/>
  <c r="SGZ61" i="6"/>
  <c r="SHA61" i="6"/>
  <c r="SHB61" i="6"/>
  <c r="SHC61" i="6"/>
  <c r="SHD61" i="6"/>
  <c r="SHE61" i="6"/>
  <c r="SHF61" i="6"/>
  <c r="SHG61" i="6"/>
  <c r="SHH61" i="6"/>
  <c r="SHI61" i="6"/>
  <c r="SHJ61" i="6"/>
  <c r="SHK61" i="6"/>
  <c r="SHL61" i="6"/>
  <c r="SHM61" i="6"/>
  <c r="SHN61" i="6"/>
  <c r="SHO61" i="6"/>
  <c r="SHP61" i="6"/>
  <c r="SHQ61" i="6"/>
  <c r="SHR61" i="6"/>
  <c r="SHS61" i="6"/>
  <c r="SHT61" i="6"/>
  <c r="SHU61" i="6"/>
  <c r="SHV61" i="6"/>
  <c r="SHW61" i="6"/>
  <c r="SHX61" i="6"/>
  <c r="SHY61" i="6"/>
  <c r="SHZ61" i="6"/>
  <c r="SIA61" i="6"/>
  <c r="SIB61" i="6"/>
  <c r="SIC61" i="6"/>
  <c r="SID61" i="6"/>
  <c r="SIE61" i="6"/>
  <c r="SIF61" i="6"/>
  <c r="SIG61" i="6"/>
  <c r="SIH61" i="6"/>
  <c r="SII61" i="6"/>
  <c r="SIJ61" i="6"/>
  <c r="SIK61" i="6"/>
  <c r="SIL61" i="6"/>
  <c r="SIM61" i="6"/>
  <c r="SIN61" i="6"/>
  <c r="SIO61" i="6"/>
  <c r="SIP61" i="6"/>
  <c r="SIQ61" i="6"/>
  <c r="SIR61" i="6"/>
  <c r="SIS61" i="6"/>
  <c r="SIT61" i="6"/>
  <c r="SIU61" i="6"/>
  <c r="SIV61" i="6"/>
  <c r="SIW61" i="6"/>
  <c r="SIX61" i="6"/>
  <c r="SIY61" i="6"/>
  <c r="SIZ61" i="6"/>
  <c r="SJA61" i="6"/>
  <c r="SJB61" i="6"/>
  <c r="SJC61" i="6"/>
  <c r="SJD61" i="6"/>
  <c r="SJE61" i="6"/>
  <c r="SJF61" i="6"/>
  <c r="SJG61" i="6"/>
  <c r="SJH61" i="6"/>
  <c r="SJI61" i="6"/>
  <c r="SJJ61" i="6"/>
  <c r="SJK61" i="6"/>
  <c r="SJL61" i="6"/>
  <c r="SJM61" i="6"/>
  <c r="SJN61" i="6"/>
  <c r="SJO61" i="6"/>
  <c r="SJP61" i="6"/>
  <c r="SJQ61" i="6"/>
  <c r="SJR61" i="6"/>
  <c r="SJS61" i="6"/>
  <c r="SJT61" i="6"/>
  <c r="SJU61" i="6"/>
  <c r="SJV61" i="6"/>
  <c r="SJW61" i="6"/>
  <c r="SJX61" i="6"/>
  <c r="SJY61" i="6"/>
  <c r="SJZ61" i="6"/>
  <c r="SKA61" i="6"/>
  <c r="SKB61" i="6"/>
  <c r="SKC61" i="6"/>
  <c r="SKD61" i="6"/>
  <c r="SKE61" i="6"/>
  <c r="SKF61" i="6"/>
  <c r="SKG61" i="6"/>
  <c r="SKH61" i="6"/>
  <c r="SKI61" i="6"/>
  <c r="SKJ61" i="6"/>
  <c r="SKK61" i="6"/>
  <c r="SKL61" i="6"/>
  <c r="SKM61" i="6"/>
  <c r="SKN61" i="6"/>
  <c r="SKO61" i="6"/>
  <c r="SKP61" i="6"/>
  <c r="SKQ61" i="6"/>
  <c r="SKR61" i="6"/>
  <c r="SKS61" i="6"/>
  <c r="SKT61" i="6"/>
  <c r="SKU61" i="6"/>
  <c r="SKV61" i="6"/>
  <c r="SKW61" i="6"/>
  <c r="SKX61" i="6"/>
  <c r="SKY61" i="6"/>
  <c r="SKZ61" i="6"/>
  <c r="SLA61" i="6"/>
  <c r="SLB61" i="6"/>
  <c r="SLC61" i="6"/>
  <c r="SLD61" i="6"/>
  <c r="SLE61" i="6"/>
  <c r="SLF61" i="6"/>
  <c r="SLG61" i="6"/>
  <c r="SLH61" i="6"/>
  <c r="SLI61" i="6"/>
  <c r="SLJ61" i="6"/>
  <c r="SLK61" i="6"/>
  <c r="SLL61" i="6"/>
  <c r="SLM61" i="6"/>
  <c r="SLN61" i="6"/>
  <c r="SLO61" i="6"/>
  <c r="SLP61" i="6"/>
  <c r="SLQ61" i="6"/>
  <c r="SLR61" i="6"/>
  <c r="SLS61" i="6"/>
  <c r="SLT61" i="6"/>
  <c r="SLU61" i="6"/>
  <c r="SLV61" i="6"/>
  <c r="SLW61" i="6"/>
  <c r="SLX61" i="6"/>
  <c r="SLY61" i="6"/>
  <c r="SLZ61" i="6"/>
  <c r="SMA61" i="6"/>
  <c r="SMB61" i="6"/>
  <c r="SMC61" i="6"/>
  <c r="SMD61" i="6"/>
  <c r="SME61" i="6"/>
  <c r="SMF61" i="6"/>
  <c r="SMG61" i="6"/>
  <c r="SMH61" i="6"/>
  <c r="SMI61" i="6"/>
  <c r="SMJ61" i="6"/>
  <c r="SMK61" i="6"/>
  <c r="SML61" i="6"/>
  <c r="SMM61" i="6"/>
  <c r="SMN61" i="6"/>
  <c r="SMO61" i="6"/>
  <c r="SMP61" i="6"/>
  <c r="SMQ61" i="6"/>
  <c r="SMR61" i="6"/>
  <c r="SMS61" i="6"/>
  <c r="SMT61" i="6"/>
  <c r="SMU61" i="6"/>
  <c r="SMV61" i="6"/>
  <c r="SMW61" i="6"/>
  <c r="SMX61" i="6"/>
  <c r="SMY61" i="6"/>
  <c r="SMZ61" i="6"/>
  <c r="SNA61" i="6"/>
  <c r="SNB61" i="6"/>
  <c r="SNC61" i="6"/>
  <c r="SND61" i="6"/>
  <c r="SNE61" i="6"/>
  <c r="SNF61" i="6"/>
  <c r="SNG61" i="6"/>
  <c r="SNH61" i="6"/>
  <c r="SNI61" i="6"/>
  <c r="SNJ61" i="6"/>
  <c r="SNK61" i="6"/>
  <c r="SNL61" i="6"/>
  <c r="SNM61" i="6"/>
  <c r="SNN61" i="6"/>
  <c r="SNO61" i="6"/>
  <c r="SNP61" i="6"/>
  <c r="SNQ61" i="6"/>
  <c r="SNR61" i="6"/>
  <c r="SNS61" i="6"/>
  <c r="SNT61" i="6"/>
  <c r="SNU61" i="6"/>
  <c r="SNV61" i="6"/>
  <c r="SNW61" i="6"/>
  <c r="SNX61" i="6"/>
  <c r="SNY61" i="6"/>
  <c r="SNZ61" i="6"/>
  <c r="SOA61" i="6"/>
  <c r="SOB61" i="6"/>
  <c r="SOC61" i="6"/>
  <c r="SOD61" i="6"/>
  <c r="SOE61" i="6"/>
  <c r="SOF61" i="6"/>
  <c r="SOG61" i="6"/>
  <c r="SOH61" i="6"/>
  <c r="SOI61" i="6"/>
  <c r="SOJ61" i="6"/>
  <c r="SOK61" i="6"/>
  <c r="SOL61" i="6"/>
  <c r="SOM61" i="6"/>
  <c r="SON61" i="6"/>
  <c r="SOO61" i="6"/>
  <c r="SOP61" i="6"/>
  <c r="SOQ61" i="6"/>
  <c r="SOR61" i="6"/>
  <c r="SOS61" i="6"/>
  <c r="SOT61" i="6"/>
  <c r="SOU61" i="6"/>
  <c r="SOV61" i="6"/>
  <c r="SOW61" i="6"/>
  <c r="SOX61" i="6"/>
  <c r="SOY61" i="6"/>
  <c r="SOZ61" i="6"/>
  <c r="SPA61" i="6"/>
  <c r="SPB61" i="6"/>
  <c r="SPC61" i="6"/>
  <c r="SPD61" i="6"/>
  <c r="SPE61" i="6"/>
  <c r="SPF61" i="6"/>
  <c r="SPG61" i="6"/>
  <c r="SPH61" i="6"/>
  <c r="SPI61" i="6"/>
  <c r="SPJ61" i="6"/>
  <c r="SPK61" i="6"/>
  <c r="SPL61" i="6"/>
  <c r="SPM61" i="6"/>
  <c r="SPN61" i="6"/>
  <c r="SPO61" i="6"/>
  <c r="SPP61" i="6"/>
  <c r="SPQ61" i="6"/>
  <c r="SPR61" i="6"/>
  <c r="SPS61" i="6"/>
  <c r="SPT61" i="6"/>
  <c r="SPU61" i="6"/>
  <c r="SPV61" i="6"/>
  <c r="SPW61" i="6"/>
  <c r="SPX61" i="6"/>
  <c r="SPY61" i="6"/>
  <c r="SPZ61" i="6"/>
  <c r="SQA61" i="6"/>
  <c r="SQB61" i="6"/>
  <c r="SQC61" i="6"/>
  <c r="SQD61" i="6"/>
  <c r="SQE61" i="6"/>
  <c r="SQF61" i="6"/>
  <c r="SQG61" i="6"/>
  <c r="SQH61" i="6"/>
  <c r="SQI61" i="6"/>
  <c r="SQJ61" i="6"/>
  <c r="SQK61" i="6"/>
  <c r="SQL61" i="6"/>
  <c r="SQM61" i="6"/>
  <c r="SQN61" i="6"/>
  <c r="SQO61" i="6"/>
  <c r="SQP61" i="6"/>
  <c r="SQQ61" i="6"/>
  <c r="SQR61" i="6"/>
  <c r="SQS61" i="6"/>
  <c r="SQT61" i="6"/>
  <c r="SQU61" i="6"/>
  <c r="SQV61" i="6"/>
  <c r="SQW61" i="6"/>
  <c r="SQX61" i="6"/>
  <c r="SQY61" i="6"/>
  <c r="SQZ61" i="6"/>
  <c r="SRA61" i="6"/>
  <c r="SRB61" i="6"/>
  <c r="SRC61" i="6"/>
  <c r="SRD61" i="6"/>
  <c r="SRE61" i="6"/>
  <c r="SRF61" i="6"/>
  <c r="SRG61" i="6"/>
  <c r="SRH61" i="6"/>
  <c r="SRI61" i="6"/>
  <c r="SRJ61" i="6"/>
  <c r="SRK61" i="6"/>
  <c r="SRL61" i="6"/>
  <c r="SRM61" i="6"/>
  <c r="SRN61" i="6"/>
  <c r="SRO61" i="6"/>
  <c r="SRP61" i="6"/>
  <c r="SRQ61" i="6"/>
  <c r="SRR61" i="6"/>
  <c r="SRS61" i="6"/>
  <c r="SRT61" i="6"/>
  <c r="SRU61" i="6"/>
  <c r="SRV61" i="6"/>
  <c r="SRW61" i="6"/>
  <c r="SRX61" i="6"/>
  <c r="SRY61" i="6"/>
  <c r="SRZ61" i="6"/>
  <c r="SSA61" i="6"/>
  <c r="SSB61" i="6"/>
  <c r="SSC61" i="6"/>
  <c r="SSD61" i="6"/>
  <c r="SSE61" i="6"/>
  <c r="SSF61" i="6"/>
  <c r="SSG61" i="6"/>
  <c r="SSH61" i="6"/>
  <c r="SSI61" i="6"/>
  <c r="SSJ61" i="6"/>
  <c r="SSK61" i="6"/>
  <c r="SSL61" i="6"/>
  <c r="SSM61" i="6"/>
  <c r="SSN61" i="6"/>
  <c r="SSO61" i="6"/>
  <c r="SSP61" i="6"/>
  <c r="SSQ61" i="6"/>
  <c r="SSR61" i="6"/>
  <c r="SSS61" i="6"/>
  <c r="SST61" i="6"/>
  <c r="SSU61" i="6"/>
  <c r="SSV61" i="6"/>
  <c r="SSW61" i="6"/>
  <c r="SSX61" i="6"/>
  <c r="SSY61" i="6"/>
  <c r="SSZ61" i="6"/>
  <c r="STA61" i="6"/>
  <c r="STB61" i="6"/>
  <c r="STC61" i="6"/>
  <c r="STD61" i="6"/>
  <c r="STE61" i="6"/>
  <c r="STF61" i="6"/>
  <c r="STG61" i="6"/>
  <c r="STH61" i="6"/>
  <c r="STI61" i="6"/>
  <c r="STJ61" i="6"/>
  <c r="STK61" i="6"/>
  <c r="STL61" i="6"/>
  <c r="STM61" i="6"/>
  <c r="STN61" i="6"/>
  <c r="STO61" i="6"/>
  <c r="STP61" i="6"/>
  <c r="STQ61" i="6"/>
  <c r="STR61" i="6"/>
  <c r="STS61" i="6"/>
  <c r="STT61" i="6"/>
  <c r="STU61" i="6"/>
  <c r="STV61" i="6"/>
  <c r="STW61" i="6"/>
  <c r="STX61" i="6"/>
  <c r="STY61" i="6"/>
  <c r="STZ61" i="6"/>
  <c r="SUA61" i="6"/>
  <c r="SUB61" i="6"/>
  <c r="SUC61" i="6"/>
  <c r="SUD61" i="6"/>
  <c r="SUE61" i="6"/>
  <c r="SUF61" i="6"/>
  <c r="SUG61" i="6"/>
  <c r="SUH61" i="6"/>
  <c r="SUI61" i="6"/>
  <c r="SUJ61" i="6"/>
  <c r="SUK61" i="6"/>
  <c r="SUL61" i="6"/>
  <c r="SUM61" i="6"/>
  <c r="SUN61" i="6"/>
  <c r="SUO61" i="6"/>
  <c r="SUP61" i="6"/>
  <c r="SUQ61" i="6"/>
  <c r="SUR61" i="6"/>
  <c r="SUS61" i="6"/>
  <c r="SUT61" i="6"/>
  <c r="SUU61" i="6"/>
  <c r="SUV61" i="6"/>
  <c r="SUW61" i="6"/>
  <c r="SUX61" i="6"/>
  <c r="SUY61" i="6"/>
  <c r="SUZ61" i="6"/>
  <c r="SVA61" i="6"/>
  <c r="SVB61" i="6"/>
  <c r="SVC61" i="6"/>
  <c r="SVD61" i="6"/>
  <c r="SVE61" i="6"/>
  <c r="SVF61" i="6"/>
  <c r="SVG61" i="6"/>
  <c r="SVH61" i="6"/>
  <c r="SVI61" i="6"/>
  <c r="SVJ61" i="6"/>
  <c r="SVK61" i="6"/>
  <c r="SVL61" i="6"/>
  <c r="SVM61" i="6"/>
  <c r="SVN61" i="6"/>
  <c r="SVO61" i="6"/>
  <c r="SVP61" i="6"/>
  <c r="SVQ61" i="6"/>
  <c r="SVR61" i="6"/>
  <c r="SVS61" i="6"/>
  <c r="SVT61" i="6"/>
  <c r="SVU61" i="6"/>
  <c r="SVV61" i="6"/>
  <c r="SVW61" i="6"/>
  <c r="SVX61" i="6"/>
  <c r="SVY61" i="6"/>
  <c r="SVZ61" i="6"/>
  <c r="SWA61" i="6"/>
  <c r="SWB61" i="6"/>
  <c r="SWC61" i="6"/>
  <c r="SWD61" i="6"/>
  <c r="SWE61" i="6"/>
  <c r="SWF61" i="6"/>
  <c r="SWG61" i="6"/>
  <c r="SWH61" i="6"/>
  <c r="SWI61" i="6"/>
  <c r="SWJ61" i="6"/>
  <c r="SWK61" i="6"/>
  <c r="SWL61" i="6"/>
  <c r="SWM61" i="6"/>
  <c r="SWN61" i="6"/>
  <c r="SWO61" i="6"/>
  <c r="SWP61" i="6"/>
  <c r="SWQ61" i="6"/>
  <c r="SWR61" i="6"/>
  <c r="SWS61" i="6"/>
  <c r="SWT61" i="6"/>
  <c r="SWU61" i="6"/>
  <c r="SWV61" i="6"/>
  <c r="SWW61" i="6"/>
  <c r="SWX61" i="6"/>
  <c r="SWY61" i="6"/>
  <c r="SWZ61" i="6"/>
  <c r="SXA61" i="6"/>
  <c r="SXB61" i="6"/>
  <c r="SXC61" i="6"/>
  <c r="SXD61" i="6"/>
  <c r="SXE61" i="6"/>
  <c r="SXF61" i="6"/>
  <c r="SXG61" i="6"/>
  <c r="SXH61" i="6"/>
  <c r="SXI61" i="6"/>
  <c r="SXJ61" i="6"/>
  <c r="SXK61" i="6"/>
  <c r="SXL61" i="6"/>
  <c r="SXM61" i="6"/>
  <c r="SXN61" i="6"/>
  <c r="SXO61" i="6"/>
  <c r="SXP61" i="6"/>
  <c r="SXQ61" i="6"/>
  <c r="SXR61" i="6"/>
  <c r="SXS61" i="6"/>
  <c r="SXT61" i="6"/>
  <c r="SXU61" i="6"/>
  <c r="SXV61" i="6"/>
  <c r="SXW61" i="6"/>
  <c r="SXX61" i="6"/>
  <c r="SXY61" i="6"/>
  <c r="SXZ61" i="6"/>
  <c r="SYA61" i="6"/>
  <c r="SYB61" i="6"/>
  <c r="SYC61" i="6"/>
  <c r="SYD61" i="6"/>
  <c r="SYE61" i="6"/>
  <c r="SYF61" i="6"/>
  <c r="SYG61" i="6"/>
  <c r="SYH61" i="6"/>
  <c r="SYI61" i="6"/>
  <c r="SYJ61" i="6"/>
  <c r="SYK61" i="6"/>
  <c r="SYL61" i="6"/>
  <c r="SYM61" i="6"/>
  <c r="SYN61" i="6"/>
  <c r="SYO61" i="6"/>
  <c r="SYP61" i="6"/>
  <c r="SYQ61" i="6"/>
  <c r="SYR61" i="6"/>
  <c r="SYS61" i="6"/>
  <c r="SYT61" i="6"/>
  <c r="SYU61" i="6"/>
  <c r="SYV61" i="6"/>
  <c r="SYW61" i="6"/>
  <c r="SYX61" i="6"/>
  <c r="SYY61" i="6"/>
  <c r="SYZ61" i="6"/>
  <c r="SZA61" i="6"/>
  <c r="SZB61" i="6"/>
  <c r="SZC61" i="6"/>
  <c r="SZD61" i="6"/>
  <c r="SZE61" i="6"/>
  <c r="SZF61" i="6"/>
  <c r="SZG61" i="6"/>
  <c r="SZH61" i="6"/>
  <c r="SZI61" i="6"/>
  <c r="SZJ61" i="6"/>
  <c r="SZK61" i="6"/>
  <c r="SZL61" i="6"/>
  <c r="SZM61" i="6"/>
  <c r="SZN61" i="6"/>
  <c r="SZO61" i="6"/>
  <c r="SZP61" i="6"/>
  <c r="SZQ61" i="6"/>
  <c r="SZR61" i="6"/>
  <c r="SZS61" i="6"/>
  <c r="SZT61" i="6"/>
  <c r="SZU61" i="6"/>
  <c r="SZV61" i="6"/>
  <c r="SZW61" i="6"/>
  <c r="SZX61" i="6"/>
  <c r="SZY61" i="6"/>
  <c r="SZZ61" i="6"/>
  <c r="TAA61" i="6"/>
  <c r="TAB61" i="6"/>
  <c r="TAC61" i="6"/>
  <c r="TAD61" i="6"/>
  <c r="TAE61" i="6"/>
  <c r="TAF61" i="6"/>
  <c r="TAG61" i="6"/>
  <c r="TAH61" i="6"/>
  <c r="TAI61" i="6"/>
  <c r="TAJ61" i="6"/>
  <c r="TAK61" i="6"/>
  <c r="TAL61" i="6"/>
  <c r="TAM61" i="6"/>
  <c r="TAN61" i="6"/>
  <c r="TAO61" i="6"/>
  <c r="TAP61" i="6"/>
  <c r="TAQ61" i="6"/>
  <c r="TAR61" i="6"/>
  <c r="TAS61" i="6"/>
  <c r="TAT61" i="6"/>
  <c r="TAU61" i="6"/>
  <c r="TAV61" i="6"/>
  <c r="TAW61" i="6"/>
  <c r="TAX61" i="6"/>
  <c r="TAY61" i="6"/>
  <c r="TAZ61" i="6"/>
  <c r="TBA61" i="6"/>
  <c r="TBB61" i="6"/>
  <c r="TBC61" i="6"/>
  <c r="TBD61" i="6"/>
  <c r="TBE61" i="6"/>
  <c r="TBF61" i="6"/>
  <c r="TBG61" i="6"/>
  <c r="TBH61" i="6"/>
  <c r="TBI61" i="6"/>
  <c r="TBJ61" i="6"/>
  <c r="TBK61" i="6"/>
  <c r="TBL61" i="6"/>
  <c r="TBM61" i="6"/>
  <c r="TBN61" i="6"/>
  <c r="TBO61" i="6"/>
  <c r="TBP61" i="6"/>
  <c r="TBQ61" i="6"/>
  <c r="TBR61" i="6"/>
  <c r="TBS61" i="6"/>
  <c r="TBT61" i="6"/>
  <c r="TBU61" i="6"/>
  <c r="TBV61" i="6"/>
  <c r="TBW61" i="6"/>
  <c r="TBX61" i="6"/>
  <c r="TBY61" i="6"/>
  <c r="TBZ61" i="6"/>
  <c r="TCA61" i="6"/>
  <c r="TCB61" i="6"/>
  <c r="TCC61" i="6"/>
  <c r="TCD61" i="6"/>
  <c r="TCE61" i="6"/>
  <c r="TCF61" i="6"/>
  <c r="TCG61" i="6"/>
  <c r="TCH61" i="6"/>
  <c r="TCI61" i="6"/>
  <c r="TCJ61" i="6"/>
  <c r="TCK61" i="6"/>
  <c r="TCL61" i="6"/>
  <c r="TCM61" i="6"/>
  <c r="TCN61" i="6"/>
  <c r="TCO61" i="6"/>
  <c r="TCP61" i="6"/>
  <c r="TCQ61" i="6"/>
  <c r="TCR61" i="6"/>
  <c r="TCS61" i="6"/>
  <c r="TCT61" i="6"/>
  <c r="TCU61" i="6"/>
  <c r="TCV61" i="6"/>
  <c r="TCW61" i="6"/>
  <c r="TCX61" i="6"/>
  <c r="TCY61" i="6"/>
  <c r="TCZ61" i="6"/>
  <c r="TDA61" i="6"/>
  <c r="TDB61" i="6"/>
  <c r="TDC61" i="6"/>
  <c r="TDD61" i="6"/>
  <c r="TDE61" i="6"/>
  <c r="TDF61" i="6"/>
  <c r="TDG61" i="6"/>
  <c r="TDH61" i="6"/>
  <c r="TDI61" i="6"/>
  <c r="TDJ61" i="6"/>
  <c r="TDK61" i="6"/>
  <c r="TDL61" i="6"/>
  <c r="TDM61" i="6"/>
  <c r="TDN61" i="6"/>
  <c r="TDO61" i="6"/>
  <c r="TDP61" i="6"/>
  <c r="TDQ61" i="6"/>
  <c r="TDR61" i="6"/>
  <c r="TDS61" i="6"/>
  <c r="TDT61" i="6"/>
  <c r="TDU61" i="6"/>
  <c r="TDV61" i="6"/>
  <c r="TDW61" i="6"/>
  <c r="TDX61" i="6"/>
  <c r="TDY61" i="6"/>
  <c r="TDZ61" i="6"/>
  <c r="TEA61" i="6"/>
  <c r="TEB61" i="6"/>
  <c r="TEC61" i="6"/>
  <c r="TED61" i="6"/>
  <c r="TEE61" i="6"/>
  <c r="TEF61" i="6"/>
  <c r="TEG61" i="6"/>
  <c r="TEH61" i="6"/>
  <c r="TEI61" i="6"/>
  <c r="TEJ61" i="6"/>
  <c r="TEK61" i="6"/>
  <c r="TEL61" i="6"/>
  <c r="TEM61" i="6"/>
  <c r="TEN61" i="6"/>
  <c r="TEO61" i="6"/>
  <c r="TEP61" i="6"/>
  <c r="TEQ61" i="6"/>
  <c r="TER61" i="6"/>
  <c r="TES61" i="6"/>
  <c r="TET61" i="6"/>
  <c r="TEU61" i="6"/>
  <c r="TEV61" i="6"/>
  <c r="TEW61" i="6"/>
  <c r="TEX61" i="6"/>
  <c r="TEY61" i="6"/>
  <c r="TEZ61" i="6"/>
  <c r="TFA61" i="6"/>
  <c r="TFB61" i="6"/>
  <c r="TFC61" i="6"/>
  <c r="TFD61" i="6"/>
  <c r="TFE61" i="6"/>
  <c r="TFF61" i="6"/>
  <c r="TFG61" i="6"/>
  <c r="TFH61" i="6"/>
  <c r="TFI61" i="6"/>
  <c r="TFJ61" i="6"/>
  <c r="TFK61" i="6"/>
  <c r="TFL61" i="6"/>
  <c r="TFM61" i="6"/>
  <c r="TFN61" i="6"/>
  <c r="TFO61" i="6"/>
  <c r="TFP61" i="6"/>
  <c r="TFQ61" i="6"/>
  <c r="TFR61" i="6"/>
  <c r="TFS61" i="6"/>
  <c r="TFT61" i="6"/>
  <c r="TFU61" i="6"/>
  <c r="TFV61" i="6"/>
  <c r="TFW61" i="6"/>
  <c r="TFX61" i="6"/>
  <c r="TFY61" i="6"/>
  <c r="TFZ61" i="6"/>
  <c r="TGA61" i="6"/>
  <c r="TGB61" i="6"/>
  <c r="TGC61" i="6"/>
  <c r="TGD61" i="6"/>
  <c r="TGE61" i="6"/>
  <c r="TGF61" i="6"/>
  <c r="TGG61" i="6"/>
  <c r="TGH61" i="6"/>
  <c r="TGI61" i="6"/>
  <c r="TGJ61" i="6"/>
  <c r="TGK61" i="6"/>
  <c r="TGL61" i="6"/>
  <c r="TGM61" i="6"/>
  <c r="TGN61" i="6"/>
  <c r="TGO61" i="6"/>
  <c r="TGP61" i="6"/>
  <c r="TGQ61" i="6"/>
  <c r="TGR61" i="6"/>
  <c r="TGS61" i="6"/>
  <c r="TGT61" i="6"/>
  <c r="TGU61" i="6"/>
  <c r="TGV61" i="6"/>
  <c r="TGW61" i="6"/>
  <c r="TGX61" i="6"/>
  <c r="TGY61" i="6"/>
  <c r="TGZ61" i="6"/>
  <c r="THA61" i="6"/>
  <c r="THB61" i="6"/>
  <c r="THC61" i="6"/>
  <c r="THD61" i="6"/>
  <c r="THE61" i="6"/>
  <c r="THF61" i="6"/>
  <c r="THG61" i="6"/>
  <c r="THH61" i="6"/>
  <c r="THI61" i="6"/>
  <c r="THJ61" i="6"/>
  <c r="THK61" i="6"/>
  <c r="THL61" i="6"/>
  <c r="THM61" i="6"/>
  <c r="THN61" i="6"/>
  <c r="THO61" i="6"/>
  <c r="THP61" i="6"/>
  <c r="THQ61" i="6"/>
  <c r="THR61" i="6"/>
  <c r="THS61" i="6"/>
  <c r="THT61" i="6"/>
  <c r="THU61" i="6"/>
  <c r="THV61" i="6"/>
  <c r="THW61" i="6"/>
  <c r="THX61" i="6"/>
  <c r="THY61" i="6"/>
  <c r="THZ61" i="6"/>
  <c r="TIA61" i="6"/>
  <c r="TIB61" i="6"/>
  <c r="TIC61" i="6"/>
  <c r="TID61" i="6"/>
  <c r="TIE61" i="6"/>
  <c r="TIF61" i="6"/>
  <c r="TIG61" i="6"/>
  <c r="TIH61" i="6"/>
  <c r="TII61" i="6"/>
  <c r="TIJ61" i="6"/>
  <c r="TIK61" i="6"/>
  <c r="TIL61" i="6"/>
  <c r="TIM61" i="6"/>
  <c r="TIN61" i="6"/>
  <c r="TIO61" i="6"/>
  <c r="TIP61" i="6"/>
  <c r="TIQ61" i="6"/>
  <c r="TIR61" i="6"/>
  <c r="TIS61" i="6"/>
  <c r="TIT61" i="6"/>
  <c r="TIU61" i="6"/>
  <c r="TIV61" i="6"/>
  <c r="TIW61" i="6"/>
  <c r="TIX61" i="6"/>
  <c r="TIY61" i="6"/>
  <c r="TIZ61" i="6"/>
  <c r="TJA61" i="6"/>
  <c r="TJB61" i="6"/>
  <c r="TJC61" i="6"/>
  <c r="TJD61" i="6"/>
  <c r="TJE61" i="6"/>
  <c r="TJF61" i="6"/>
  <c r="TJG61" i="6"/>
  <c r="TJH61" i="6"/>
  <c r="TJI61" i="6"/>
  <c r="TJJ61" i="6"/>
  <c r="TJK61" i="6"/>
  <c r="TJL61" i="6"/>
  <c r="TJM61" i="6"/>
  <c r="TJN61" i="6"/>
  <c r="TJO61" i="6"/>
  <c r="TJP61" i="6"/>
  <c r="TJQ61" i="6"/>
  <c r="TJR61" i="6"/>
  <c r="TJS61" i="6"/>
  <c r="TJT61" i="6"/>
  <c r="TJU61" i="6"/>
  <c r="TJV61" i="6"/>
  <c r="TJW61" i="6"/>
  <c r="TJX61" i="6"/>
  <c r="TJY61" i="6"/>
  <c r="TJZ61" i="6"/>
  <c r="TKA61" i="6"/>
  <c r="TKB61" i="6"/>
  <c r="TKC61" i="6"/>
  <c r="TKD61" i="6"/>
  <c r="TKE61" i="6"/>
  <c r="TKF61" i="6"/>
  <c r="TKG61" i="6"/>
  <c r="TKH61" i="6"/>
  <c r="TKI61" i="6"/>
  <c r="TKJ61" i="6"/>
  <c r="TKK61" i="6"/>
  <c r="TKL61" i="6"/>
  <c r="TKM61" i="6"/>
  <c r="TKN61" i="6"/>
  <c r="TKO61" i="6"/>
  <c r="TKP61" i="6"/>
  <c r="TKQ61" i="6"/>
  <c r="TKR61" i="6"/>
  <c r="TKS61" i="6"/>
  <c r="TKT61" i="6"/>
  <c r="TKU61" i="6"/>
  <c r="TKV61" i="6"/>
  <c r="TKW61" i="6"/>
  <c r="TKX61" i="6"/>
  <c r="TKY61" i="6"/>
  <c r="TKZ61" i="6"/>
  <c r="TLA61" i="6"/>
  <c r="TLB61" i="6"/>
  <c r="TLC61" i="6"/>
  <c r="TLD61" i="6"/>
  <c r="TLE61" i="6"/>
  <c r="TLF61" i="6"/>
  <c r="TLG61" i="6"/>
  <c r="TLH61" i="6"/>
  <c r="TLI61" i="6"/>
  <c r="TLJ61" i="6"/>
  <c r="TLK61" i="6"/>
  <c r="TLL61" i="6"/>
  <c r="TLM61" i="6"/>
  <c r="TLN61" i="6"/>
  <c r="TLO61" i="6"/>
  <c r="TLP61" i="6"/>
  <c r="TLQ61" i="6"/>
  <c r="TLR61" i="6"/>
  <c r="TLS61" i="6"/>
  <c r="TLT61" i="6"/>
  <c r="TLU61" i="6"/>
  <c r="TLV61" i="6"/>
  <c r="TLW61" i="6"/>
  <c r="TLX61" i="6"/>
  <c r="TLY61" i="6"/>
  <c r="TLZ61" i="6"/>
  <c r="TMA61" i="6"/>
  <c r="TMB61" i="6"/>
  <c r="TMC61" i="6"/>
  <c r="TMD61" i="6"/>
  <c r="TME61" i="6"/>
  <c r="TMF61" i="6"/>
  <c r="TMG61" i="6"/>
  <c r="TMH61" i="6"/>
  <c r="TMI61" i="6"/>
  <c r="TMJ61" i="6"/>
  <c r="TMK61" i="6"/>
  <c r="TML61" i="6"/>
  <c r="TMM61" i="6"/>
  <c r="TMN61" i="6"/>
  <c r="TMO61" i="6"/>
  <c r="TMP61" i="6"/>
  <c r="TMQ61" i="6"/>
  <c r="TMR61" i="6"/>
  <c r="TMS61" i="6"/>
  <c r="TMT61" i="6"/>
  <c r="TMU61" i="6"/>
  <c r="TMV61" i="6"/>
  <c r="TMW61" i="6"/>
  <c r="TMX61" i="6"/>
  <c r="TMY61" i="6"/>
  <c r="TMZ61" i="6"/>
  <c r="TNA61" i="6"/>
  <c r="TNB61" i="6"/>
  <c r="TNC61" i="6"/>
  <c r="TND61" i="6"/>
  <c r="TNE61" i="6"/>
  <c r="TNF61" i="6"/>
  <c r="TNG61" i="6"/>
  <c r="TNH61" i="6"/>
  <c r="TNI61" i="6"/>
  <c r="TNJ61" i="6"/>
  <c r="TNK61" i="6"/>
  <c r="TNL61" i="6"/>
  <c r="TNM61" i="6"/>
  <c r="TNN61" i="6"/>
  <c r="TNO61" i="6"/>
  <c r="TNP61" i="6"/>
  <c r="TNQ61" i="6"/>
  <c r="TNR61" i="6"/>
  <c r="TNS61" i="6"/>
  <c r="TNT61" i="6"/>
  <c r="TNU61" i="6"/>
  <c r="TNV61" i="6"/>
  <c r="TNW61" i="6"/>
  <c r="TNX61" i="6"/>
  <c r="TNY61" i="6"/>
  <c r="TNZ61" i="6"/>
  <c r="TOA61" i="6"/>
  <c r="TOB61" i="6"/>
  <c r="TOC61" i="6"/>
  <c r="TOD61" i="6"/>
  <c r="TOE61" i="6"/>
  <c r="TOF61" i="6"/>
  <c r="TOG61" i="6"/>
  <c r="TOH61" i="6"/>
  <c r="TOI61" i="6"/>
  <c r="TOJ61" i="6"/>
  <c r="TOK61" i="6"/>
  <c r="TOL61" i="6"/>
  <c r="TOM61" i="6"/>
  <c r="TON61" i="6"/>
  <c r="TOO61" i="6"/>
  <c r="TOP61" i="6"/>
  <c r="TOQ61" i="6"/>
  <c r="TOR61" i="6"/>
  <c r="TOS61" i="6"/>
  <c r="TOT61" i="6"/>
  <c r="TOU61" i="6"/>
  <c r="TOV61" i="6"/>
  <c r="TOW61" i="6"/>
  <c r="TOX61" i="6"/>
  <c r="TOY61" i="6"/>
  <c r="TOZ61" i="6"/>
  <c r="TPA61" i="6"/>
  <c r="TPB61" i="6"/>
  <c r="TPC61" i="6"/>
  <c r="TPD61" i="6"/>
  <c r="TPE61" i="6"/>
  <c r="TPF61" i="6"/>
  <c r="TPG61" i="6"/>
  <c r="TPH61" i="6"/>
  <c r="TPI61" i="6"/>
  <c r="TPJ61" i="6"/>
  <c r="TPK61" i="6"/>
  <c r="TPL61" i="6"/>
  <c r="TPM61" i="6"/>
  <c r="TPN61" i="6"/>
  <c r="TPO61" i="6"/>
  <c r="TPP61" i="6"/>
  <c r="TPQ61" i="6"/>
  <c r="TPR61" i="6"/>
  <c r="TPS61" i="6"/>
  <c r="TPT61" i="6"/>
  <c r="TPU61" i="6"/>
  <c r="TPV61" i="6"/>
  <c r="TPW61" i="6"/>
  <c r="TPX61" i="6"/>
  <c r="TPY61" i="6"/>
  <c r="TPZ61" i="6"/>
  <c r="TQA61" i="6"/>
  <c r="TQB61" i="6"/>
  <c r="TQC61" i="6"/>
  <c r="TQD61" i="6"/>
  <c r="TQE61" i="6"/>
  <c r="TQF61" i="6"/>
  <c r="TQG61" i="6"/>
  <c r="TQH61" i="6"/>
  <c r="TQI61" i="6"/>
  <c r="TQJ61" i="6"/>
  <c r="TQK61" i="6"/>
  <c r="TQL61" i="6"/>
  <c r="TQM61" i="6"/>
  <c r="TQN61" i="6"/>
  <c r="TQO61" i="6"/>
  <c r="TQP61" i="6"/>
  <c r="TQQ61" i="6"/>
  <c r="TQR61" i="6"/>
  <c r="TQS61" i="6"/>
  <c r="TQT61" i="6"/>
  <c r="TQU61" i="6"/>
  <c r="TQV61" i="6"/>
  <c r="TQW61" i="6"/>
  <c r="TQX61" i="6"/>
  <c r="TQY61" i="6"/>
  <c r="TQZ61" i="6"/>
  <c r="TRA61" i="6"/>
  <c r="TRB61" i="6"/>
  <c r="TRC61" i="6"/>
  <c r="TRD61" i="6"/>
  <c r="TRE61" i="6"/>
  <c r="TRF61" i="6"/>
  <c r="TRG61" i="6"/>
  <c r="TRH61" i="6"/>
  <c r="TRI61" i="6"/>
  <c r="TRJ61" i="6"/>
  <c r="TRK61" i="6"/>
  <c r="TRL61" i="6"/>
  <c r="TRM61" i="6"/>
  <c r="TRN61" i="6"/>
  <c r="TRO61" i="6"/>
  <c r="TRP61" i="6"/>
  <c r="TRQ61" i="6"/>
  <c r="TRR61" i="6"/>
  <c r="TRS61" i="6"/>
  <c r="TRT61" i="6"/>
  <c r="TRU61" i="6"/>
  <c r="TRV61" i="6"/>
  <c r="TRW61" i="6"/>
  <c r="TRX61" i="6"/>
  <c r="TRY61" i="6"/>
  <c r="TRZ61" i="6"/>
  <c r="TSA61" i="6"/>
  <c r="TSB61" i="6"/>
  <c r="TSC61" i="6"/>
  <c r="TSD61" i="6"/>
  <c r="TSE61" i="6"/>
  <c r="TSF61" i="6"/>
  <c r="TSG61" i="6"/>
  <c r="TSH61" i="6"/>
  <c r="TSI61" i="6"/>
  <c r="TSJ61" i="6"/>
  <c r="TSK61" i="6"/>
  <c r="TSL61" i="6"/>
  <c r="TSM61" i="6"/>
  <c r="TSN61" i="6"/>
  <c r="TSO61" i="6"/>
  <c r="TSP61" i="6"/>
  <c r="TSQ61" i="6"/>
  <c r="TSR61" i="6"/>
  <c r="TSS61" i="6"/>
  <c r="TST61" i="6"/>
  <c r="TSU61" i="6"/>
  <c r="TSV61" i="6"/>
  <c r="TSW61" i="6"/>
  <c r="TSX61" i="6"/>
  <c r="TSY61" i="6"/>
  <c r="TSZ61" i="6"/>
  <c r="TTA61" i="6"/>
  <c r="TTB61" i="6"/>
  <c r="TTC61" i="6"/>
  <c r="TTD61" i="6"/>
  <c r="TTE61" i="6"/>
  <c r="TTF61" i="6"/>
  <c r="TTG61" i="6"/>
  <c r="TTH61" i="6"/>
  <c r="TTI61" i="6"/>
  <c r="TTJ61" i="6"/>
  <c r="TTK61" i="6"/>
  <c r="TTL61" i="6"/>
  <c r="TTM61" i="6"/>
  <c r="TTN61" i="6"/>
  <c r="TTO61" i="6"/>
  <c r="TTP61" i="6"/>
  <c r="TTQ61" i="6"/>
  <c r="TTR61" i="6"/>
  <c r="TTS61" i="6"/>
  <c r="TTT61" i="6"/>
  <c r="TTU61" i="6"/>
  <c r="TTV61" i="6"/>
  <c r="TTW61" i="6"/>
  <c r="TTX61" i="6"/>
  <c r="TTY61" i="6"/>
  <c r="TTZ61" i="6"/>
  <c r="TUA61" i="6"/>
  <c r="TUB61" i="6"/>
  <c r="TUC61" i="6"/>
  <c r="TUD61" i="6"/>
  <c r="TUE61" i="6"/>
  <c r="TUF61" i="6"/>
  <c r="TUG61" i="6"/>
  <c r="TUH61" i="6"/>
  <c r="TUI61" i="6"/>
  <c r="TUJ61" i="6"/>
  <c r="TUK61" i="6"/>
  <c r="TUL61" i="6"/>
  <c r="TUM61" i="6"/>
  <c r="TUN61" i="6"/>
  <c r="TUO61" i="6"/>
  <c r="TUP61" i="6"/>
  <c r="TUQ61" i="6"/>
  <c r="TUR61" i="6"/>
  <c r="TUS61" i="6"/>
  <c r="TUT61" i="6"/>
  <c r="TUU61" i="6"/>
  <c r="TUV61" i="6"/>
  <c r="TUW61" i="6"/>
  <c r="TUX61" i="6"/>
  <c r="TUY61" i="6"/>
  <c r="TUZ61" i="6"/>
  <c r="TVA61" i="6"/>
  <c r="TVB61" i="6"/>
  <c r="TVC61" i="6"/>
  <c r="TVD61" i="6"/>
  <c r="TVE61" i="6"/>
  <c r="TVF61" i="6"/>
  <c r="TVG61" i="6"/>
  <c r="TVH61" i="6"/>
  <c r="TVI61" i="6"/>
  <c r="TVJ61" i="6"/>
  <c r="TVK61" i="6"/>
  <c r="TVL61" i="6"/>
  <c r="TVM61" i="6"/>
  <c r="TVN61" i="6"/>
  <c r="TVO61" i="6"/>
  <c r="TVP61" i="6"/>
  <c r="TVQ61" i="6"/>
  <c r="TVR61" i="6"/>
  <c r="TVS61" i="6"/>
  <c r="TVT61" i="6"/>
  <c r="TVU61" i="6"/>
  <c r="TVV61" i="6"/>
  <c r="TVW61" i="6"/>
  <c r="TVX61" i="6"/>
  <c r="TVY61" i="6"/>
  <c r="TVZ61" i="6"/>
  <c r="TWA61" i="6"/>
  <c r="TWB61" i="6"/>
  <c r="TWC61" i="6"/>
  <c r="TWD61" i="6"/>
  <c r="TWE61" i="6"/>
  <c r="TWF61" i="6"/>
  <c r="TWG61" i="6"/>
  <c r="TWH61" i="6"/>
  <c r="TWI61" i="6"/>
  <c r="TWJ61" i="6"/>
  <c r="TWK61" i="6"/>
  <c r="TWL61" i="6"/>
  <c r="TWM61" i="6"/>
  <c r="TWN61" i="6"/>
  <c r="TWO61" i="6"/>
  <c r="TWP61" i="6"/>
  <c r="TWQ61" i="6"/>
  <c r="TWR61" i="6"/>
  <c r="TWS61" i="6"/>
  <c r="TWT61" i="6"/>
  <c r="TWU61" i="6"/>
  <c r="TWV61" i="6"/>
  <c r="TWW61" i="6"/>
  <c r="TWX61" i="6"/>
  <c r="TWY61" i="6"/>
  <c r="TWZ61" i="6"/>
  <c r="TXA61" i="6"/>
  <c r="TXB61" i="6"/>
  <c r="TXC61" i="6"/>
  <c r="TXD61" i="6"/>
  <c r="TXE61" i="6"/>
  <c r="TXF61" i="6"/>
  <c r="TXG61" i="6"/>
  <c r="TXH61" i="6"/>
  <c r="TXI61" i="6"/>
  <c r="TXJ61" i="6"/>
  <c r="TXK61" i="6"/>
  <c r="TXL61" i="6"/>
  <c r="TXM61" i="6"/>
  <c r="TXN61" i="6"/>
  <c r="TXO61" i="6"/>
  <c r="TXP61" i="6"/>
  <c r="TXQ61" i="6"/>
  <c r="TXR61" i="6"/>
  <c r="TXS61" i="6"/>
  <c r="TXT61" i="6"/>
  <c r="TXU61" i="6"/>
  <c r="TXV61" i="6"/>
  <c r="TXW61" i="6"/>
  <c r="TXX61" i="6"/>
  <c r="TXY61" i="6"/>
  <c r="TXZ61" i="6"/>
  <c r="TYA61" i="6"/>
  <c r="TYB61" i="6"/>
  <c r="TYC61" i="6"/>
  <c r="TYD61" i="6"/>
  <c r="TYE61" i="6"/>
  <c r="TYF61" i="6"/>
  <c r="TYG61" i="6"/>
  <c r="TYH61" i="6"/>
  <c r="TYI61" i="6"/>
  <c r="TYJ61" i="6"/>
  <c r="TYK61" i="6"/>
  <c r="TYL61" i="6"/>
  <c r="TYM61" i="6"/>
  <c r="TYN61" i="6"/>
  <c r="TYO61" i="6"/>
  <c r="TYP61" i="6"/>
  <c r="TYQ61" i="6"/>
  <c r="TYR61" i="6"/>
  <c r="TYS61" i="6"/>
  <c r="TYT61" i="6"/>
  <c r="TYU61" i="6"/>
  <c r="TYV61" i="6"/>
  <c r="TYW61" i="6"/>
  <c r="TYX61" i="6"/>
  <c r="TYY61" i="6"/>
  <c r="TYZ61" i="6"/>
  <c r="TZA61" i="6"/>
  <c r="TZB61" i="6"/>
  <c r="TZC61" i="6"/>
  <c r="TZD61" i="6"/>
  <c r="TZE61" i="6"/>
  <c r="TZF61" i="6"/>
  <c r="TZG61" i="6"/>
  <c r="TZH61" i="6"/>
  <c r="TZI61" i="6"/>
  <c r="TZJ61" i="6"/>
  <c r="TZK61" i="6"/>
  <c r="TZL61" i="6"/>
  <c r="TZM61" i="6"/>
  <c r="TZN61" i="6"/>
  <c r="TZO61" i="6"/>
  <c r="TZP61" i="6"/>
  <c r="TZQ61" i="6"/>
  <c r="TZR61" i="6"/>
  <c r="TZS61" i="6"/>
  <c r="TZT61" i="6"/>
  <c r="TZU61" i="6"/>
  <c r="TZV61" i="6"/>
  <c r="TZW61" i="6"/>
  <c r="TZX61" i="6"/>
  <c r="TZY61" i="6"/>
  <c r="TZZ61" i="6"/>
  <c r="UAA61" i="6"/>
  <c r="UAB61" i="6"/>
  <c r="UAC61" i="6"/>
  <c r="UAD61" i="6"/>
  <c r="UAE61" i="6"/>
  <c r="UAF61" i="6"/>
  <c r="UAG61" i="6"/>
  <c r="UAH61" i="6"/>
  <c r="UAI61" i="6"/>
  <c r="UAJ61" i="6"/>
  <c r="UAK61" i="6"/>
  <c r="UAL61" i="6"/>
  <c r="UAM61" i="6"/>
  <c r="UAN61" i="6"/>
  <c r="UAO61" i="6"/>
  <c r="UAP61" i="6"/>
  <c r="UAQ61" i="6"/>
  <c r="UAR61" i="6"/>
  <c r="UAS61" i="6"/>
  <c r="UAT61" i="6"/>
  <c r="UAU61" i="6"/>
  <c r="UAV61" i="6"/>
  <c r="UAW61" i="6"/>
  <c r="UAX61" i="6"/>
  <c r="UAY61" i="6"/>
  <c r="UAZ61" i="6"/>
  <c r="UBA61" i="6"/>
  <c r="UBB61" i="6"/>
  <c r="UBC61" i="6"/>
  <c r="UBD61" i="6"/>
  <c r="UBE61" i="6"/>
  <c r="UBF61" i="6"/>
  <c r="UBG61" i="6"/>
  <c r="UBH61" i="6"/>
  <c r="UBI61" i="6"/>
  <c r="UBJ61" i="6"/>
  <c r="UBK61" i="6"/>
  <c r="UBL61" i="6"/>
  <c r="UBM61" i="6"/>
  <c r="UBN61" i="6"/>
  <c r="UBO61" i="6"/>
  <c r="UBP61" i="6"/>
  <c r="UBQ61" i="6"/>
  <c r="UBR61" i="6"/>
  <c r="UBS61" i="6"/>
  <c r="UBT61" i="6"/>
  <c r="UBU61" i="6"/>
  <c r="UBV61" i="6"/>
  <c r="UBW61" i="6"/>
  <c r="UBX61" i="6"/>
  <c r="UBY61" i="6"/>
  <c r="UBZ61" i="6"/>
  <c r="UCA61" i="6"/>
  <c r="UCB61" i="6"/>
  <c r="UCC61" i="6"/>
  <c r="UCD61" i="6"/>
  <c r="UCE61" i="6"/>
  <c r="UCF61" i="6"/>
  <c r="UCG61" i="6"/>
  <c r="UCH61" i="6"/>
  <c r="UCI61" i="6"/>
  <c r="UCJ61" i="6"/>
  <c r="UCK61" i="6"/>
  <c r="UCL61" i="6"/>
  <c r="UCM61" i="6"/>
  <c r="UCN61" i="6"/>
  <c r="UCO61" i="6"/>
  <c r="UCP61" i="6"/>
  <c r="UCQ61" i="6"/>
  <c r="UCR61" i="6"/>
  <c r="UCS61" i="6"/>
  <c r="UCT61" i="6"/>
  <c r="UCU61" i="6"/>
  <c r="UCV61" i="6"/>
  <c r="UCW61" i="6"/>
  <c r="UCX61" i="6"/>
  <c r="UCY61" i="6"/>
  <c r="UCZ61" i="6"/>
  <c r="UDA61" i="6"/>
  <c r="UDB61" i="6"/>
  <c r="UDC61" i="6"/>
  <c r="UDD61" i="6"/>
  <c r="UDE61" i="6"/>
  <c r="UDF61" i="6"/>
  <c r="UDG61" i="6"/>
  <c r="UDH61" i="6"/>
  <c r="UDI61" i="6"/>
  <c r="UDJ61" i="6"/>
  <c r="UDK61" i="6"/>
  <c r="UDL61" i="6"/>
  <c r="UDM61" i="6"/>
  <c r="UDN61" i="6"/>
  <c r="UDO61" i="6"/>
  <c r="UDP61" i="6"/>
  <c r="UDQ61" i="6"/>
  <c r="UDR61" i="6"/>
  <c r="UDS61" i="6"/>
  <c r="UDT61" i="6"/>
  <c r="UDU61" i="6"/>
  <c r="UDV61" i="6"/>
  <c r="UDW61" i="6"/>
  <c r="UDX61" i="6"/>
  <c r="UDY61" i="6"/>
  <c r="UDZ61" i="6"/>
  <c r="UEA61" i="6"/>
  <c r="UEB61" i="6"/>
  <c r="UEC61" i="6"/>
  <c r="UED61" i="6"/>
  <c r="UEE61" i="6"/>
  <c r="UEF61" i="6"/>
  <c r="UEG61" i="6"/>
  <c r="UEH61" i="6"/>
  <c r="UEI61" i="6"/>
  <c r="UEJ61" i="6"/>
  <c r="UEK61" i="6"/>
  <c r="UEL61" i="6"/>
  <c r="UEM61" i="6"/>
  <c r="UEN61" i="6"/>
  <c r="UEO61" i="6"/>
  <c r="UEP61" i="6"/>
  <c r="UEQ61" i="6"/>
  <c r="UER61" i="6"/>
  <c r="UES61" i="6"/>
  <c r="UET61" i="6"/>
  <c r="UEU61" i="6"/>
  <c r="UEV61" i="6"/>
  <c r="UEW61" i="6"/>
  <c r="UEX61" i="6"/>
  <c r="UEY61" i="6"/>
  <c r="UEZ61" i="6"/>
  <c r="UFA61" i="6"/>
  <c r="UFB61" i="6"/>
  <c r="UFC61" i="6"/>
  <c r="UFD61" i="6"/>
  <c r="UFE61" i="6"/>
  <c r="UFF61" i="6"/>
  <c r="UFG61" i="6"/>
  <c r="UFH61" i="6"/>
  <c r="UFI61" i="6"/>
  <c r="UFJ61" i="6"/>
  <c r="UFK61" i="6"/>
  <c r="UFL61" i="6"/>
  <c r="UFM61" i="6"/>
  <c r="UFN61" i="6"/>
  <c r="UFO61" i="6"/>
  <c r="UFP61" i="6"/>
  <c r="UFQ61" i="6"/>
  <c r="UFR61" i="6"/>
  <c r="UFS61" i="6"/>
  <c r="UFT61" i="6"/>
  <c r="UFU61" i="6"/>
  <c r="UFV61" i="6"/>
  <c r="UFW61" i="6"/>
  <c r="UFX61" i="6"/>
  <c r="UFY61" i="6"/>
  <c r="UFZ61" i="6"/>
  <c r="UGA61" i="6"/>
  <c r="UGB61" i="6"/>
  <c r="UGC61" i="6"/>
  <c r="UGD61" i="6"/>
  <c r="UGE61" i="6"/>
  <c r="UGF61" i="6"/>
  <c r="UGG61" i="6"/>
  <c r="UGH61" i="6"/>
  <c r="UGI61" i="6"/>
  <c r="UGJ61" i="6"/>
  <c r="UGK61" i="6"/>
  <c r="UGL61" i="6"/>
  <c r="UGM61" i="6"/>
  <c r="UGN61" i="6"/>
  <c r="UGO61" i="6"/>
  <c r="UGP61" i="6"/>
  <c r="UGQ61" i="6"/>
  <c r="UGR61" i="6"/>
  <c r="UGS61" i="6"/>
  <c r="UGT61" i="6"/>
  <c r="UGU61" i="6"/>
  <c r="UGV61" i="6"/>
  <c r="UGW61" i="6"/>
  <c r="UGX61" i="6"/>
  <c r="UGY61" i="6"/>
  <c r="UGZ61" i="6"/>
  <c r="UHA61" i="6"/>
  <c r="UHB61" i="6"/>
  <c r="UHC61" i="6"/>
  <c r="UHD61" i="6"/>
  <c r="UHE61" i="6"/>
  <c r="UHF61" i="6"/>
  <c r="UHG61" i="6"/>
  <c r="UHH61" i="6"/>
  <c r="UHI61" i="6"/>
  <c r="UHJ61" i="6"/>
  <c r="UHK61" i="6"/>
  <c r="UHL61" i="6"/>
  <c r="UHM61" i="6"/>
  <c r="UHN61" i="6"/>
  <c r="UHO61" i="6"/>
  <c r="UHP61" i="6"/>
  <c r="UHQ61" i="6"/>
  <c r="UHR61" i="6"/>
  <c r="UHS61" i="6"/>
  <c r="UHT61" i="6"/>
  <c r="UHU61" i="6"/>
  <c r="UHV61" i="6"/>
  <c r="UHW61" i="6"/>
  <c r="UHX61" i="6"/>
  <c r="UHY61" i="6"/>
  <c r="UHZ61" i="6"/>
  <c r="UIA61" i="6"/>
  <c r="UIB61" i="6"/>
  <c r="UIC61" i="6"/>
  <c r="UID61" i="6"/>
  <c r="UIE61" i="6"/>
  <c r="UIF61" i="6"/>
  <c r="UIG61" i="6"/>
  <c r="UIH61" i="6"/>
  <c r="UII61" i="6"/>
  <c r="UIJ61" i="6"/>
  <c r="UIK61" i="6"/>
  <c r="UIL61" i="6"/>
  <c r="UIM61" i="6"/>
  <c r="UIN61" i="6"/>
  <c r="UIO61" i="6"/>
  <c r="UIP61" i="6"/>
  <c r="UIQ61" i="6"/>
  <c r="UIR61" i="6"/>
  <c r="UIS61" i="6"/>
  <c r="UIT61" i="6"/>
  <c r="UIU61" i="6"/>
  <c r="UIV61" i="6"/>
  <c r="UIW61" i="6"/>
  <c r="UIX61" i="6"/>
  <c r="UIY61" i="6"/>
  <c r="UIZ61" i="6"/>
  <c r="UJA61" i="6"/>
  <c r="UJB61" i="6"/>
  <c r="UJC61" i="6"/>
  <c r="UJD61" i="6"/>
  <c r="UJE61" i="6"/>
  <c r="UJF61" i="6"/>
  <c r="UJG61" i="6"/>
  <c r="UJH61" i="6"/>
  <c r="UJI61" i="6"/>
  <c r="UJJ61" i="6"/>
  <c r="UJK61" i="6"/>
  <c r="UJL61" i="6"/>
  <c r="UJM61" i="6"/>
  <c r="UJN61" i="6"/>
  <c r="UJO61" i="6"/>
  <c r="UJP61" i="6"/>
  <c r="UJQ61" i="6"/>
  <c r="UJR61" i="6"/>
  <c r="UJS61" i="6"/>
  <c r="UJT61" i="6"/>
  <c r="UJU61" i="6"/>
  <c r="UJV61" i="6"/>
  <c r="UJW61" i="6"/>
  <c r="UJX61" i="6"/>
  <c r="UJY61" i="6"/>
  <c r="UJZ61" i="6"/>
  <c r="UKA61" i="6"/>
  <c r="UKB61" i="6"/>
  <c r="UKC61" i="6"/>
  <c r="UKD61" i="6"/>
  <c r="UKE61" i="6"/>
  <c r="UKF61" i="6"/>
  <c r="UKG61" i="6"/>
  <c r="UKH61" i="6"/>
  <c r="UKI61" i="6"/>
  <c r="UKJ61" i="6"/>
  <c r="UKK61" i="6"/>
  <c r="UKL61" i="6"/>
  <c r="UKM61" i="6"/>
  <c r="UKN61" i="6"/>
  <c r="UKO61" i="6"/>
  <c r="UKP61" i="6"/>
  <c r="UKQ61" i="6"/>
  <c r="UKR61" i="6"/>
  <c r="UKS61" i="6"/>
  <c r="UKT61" i="6"/>
  <c r="UKU61" i="6"/>
  <c r="UKV61" i="6"/>
  <c r="UKW61" i="6"/>
  <c r="UKX61" i="6"/>
  <c r="UKY61" i="6"/>
  <c r="UKZ61" i="6"/>
  <c r="ULA61" i="6"/>
  <c r="ULB61" i="6"/>
  <c r="ULC61" i="6"/>
  <c r="ULD61" i="6"/>
  <c r="ULE61" i="6"/>
  <c r="ULF61" i="6"/>
  <c r="ULG61" i="6"/>
  <c r="ULH61" i="6"/>
  <c r="ULI61" i="6"/>
  <c r="ULJ61" i="6"/>
  <c r="ULK61" i="6"/>
  <c r="ULL61" i="6"/>
  <c r="ULM61" i="6"/>
  <c r="ULN61" i="6"/>
  <c r="ULO61" i="6"/>
  <c r="ULP61" i="6"/>
  <c r="ULQ61" i="6"/>
  <c r="ULR61" i="6"/>
  <c r="ULS61" i="6"/>
  <c r="ULT61" i="6"/>
  <c r="ULU61" i="6"/>
  <c r="ULV61" i="6"/>
  <c r="ULW61" i="6"/>
  <c r="ULX61" i="6"/>
  <c r="ULY61" i="6"/>
  <c r="ULZ61" i="6"/>
  <c r="UMA61" i="6"/>
  <c r="UMB61" i="6"/>
  <c r="UMC61" i="6"/>
  <c r="UMD61" i="6"/>
  <c r="UME61" i="6"/>
  <c r="UMF61" i="6"/>
  <c r="UMG61" i="6"/>
  <c r="UMH61" i="6"/>
  <c r="UMI61" i="6"/>
  <c r="UMJ61" i="6"/>
  <c r="UMK61" i="6"/>
  <c r="UML61" i="6"/>
  <c r="UMM61" i="6"/>
  <c r="UMN61" i="6"/>
  <c r="UMO61" i="6"/>
  <c r="UMP61" i="6"/>
  <c r="UMQ61" i="6"/>
  <c r="UMR61" i="6"/>
  <c r="UMS61" i="6"/>
  <c r="UMT61" i="6"/>
  <c r="UMU61" i="6"/>
  <c r="UMV61" i="6"/>
  <c r="UMW61" i="6"/>
  <c r="UMX61" i="6"/>
  <c r="UMY61" i="6"/>
  <c r="UMZ61" i="6"/>
  <c r="UNA61" i="6"/>
  <c r="UNB61" i="6"/>
  <c r="UNC61" i="6"/>
  <c r="UND61" i="6"/>
  <c r="UNE61" i="6"/>
  <c r="UNF61" i="6"/>
  <c r="UNG61" i="6"/>
  <c r="UNH61" i="6"/>
  <c r="UNI61" i="6"/>
  <c r="UNJ61" i="6"/>
  <c r="UNK61" i="6"/>
  <c r="UNL61" i="6"/>
  <c r="UNM61" i="6"/>
  <c r="UNN61" i="6"/>
  <c r="UNO61" i="6"/>
  <c r="UNP61" i="6"/>
  <c r="UNQ61" i="6"/>
  <c r="UNR61" i="6"/>
  <c r="UNS61" i="6"/>
  <c r="UNT61" i="6"/>
  <c r="UNU61" i="6"/>
  <c r="UNV61" i="6"/>
  <c r="UNW61" i="6"/>
  <c r="UNX61" i="6"/>
  <c r="UNY61" i="6"/>
  <c r="UNZ61" i="6"/>
  <c r="UOA61" i="6"/>
  <c r="UOB61" i="6"/>
  <c r="UOC61" i="6"/>
  <c r="UOD61" i="6"/>
  <c r="UOE61" i="6"/>
  <c r="UOF61" i="6"/>
  <c r="UOG61" i="6"/>
  <c r="UOH61" i="6"/>
  <c r="UOI61" i="6"/>
  <c r="UOJ61" i="6"/>
  <c r="UOK61" i="6"/>
  <c r="UOL61" i="6"/>
  <c r="UOM61" i="6"/>
  <c r="UON61" i="6"/>
  <c r="UOO61" i="6"/>
  <c r="UOP61" i="6"/>
  <c r="UOQ61" i="6"/>
  <c r="UOR61" i="6"/>
  <c r="UOS61" i="6"/>
  <c r="UOT61" i="6"/>
  <c r="UOU61" i="6"/>
  <c r="UOV61" i="6"/>
  <c r="UOW61" i="6"/>
  <c r="UOX61" i="6"/>
  <c r="UOY61" i="6"/>
  <c r="UOZ61" i="6"/>
  <c r="UPA61" i="6"/>
  <c r="UPB61" i="6"/>
  <c r="UPC61" i="6"/>
  <c r="UPD61" i="6"/>
  <c r="UPE61" i="6"/>
  <c r="UPF61" i="6"/>
  <c r="UPG61" i="6"/>
  <c r="UPH61" i="6"/>
  <c r="UPI61" i="6"/>
  <c r="UPJ61" i="6"/>
  <c r="UPK61" i="6"/>
  <c r="UPL61" i="6"/>
  <c r="UPM61" i="6"/>
  <c r="UPN61" i="6"/>
  <c r="UPO61" i="6"/>
  <c r="UPP61" i="6"/>
  <c r="UPQ61" i="6"/>
  <c r="UPR61" i="6"/>
  <c r="UPS61" i="6"/>
  <c r="UPT61" i="6"/>
  <c r="UPU61" i="6"/>
  <c r="UPV61" i="6"/>
  <c r="UPW61" i="6"/>
  <c r="UPX61" i="6"/>
  <c r="UPY61" i="6"/>
  <c r="UPZ61" i="6"/>
  <c r="UQA61" i="6"/>
  <c r="UQB61" i="6"/>
  <c r="UQC61" i="6"/>
  <c r="UQD61" i="6"/>
  <c r="UQE61" i="6"/>
  <c r="UQF61" i="6"/>
  <c r="UQG61" i="6"/>
  <c r="UQH61" i="6"/>
  <c r="UQI61" i="6"/>
  <c r="UQJ61" i="6"/>
  <c r="UQK61" i="6"/>
  <c r="UQL61" i="6"/>
  <c r="UQM61" i="6"/>
  <c r="UQN61" i="6"/>
  <c r="UQO61" i="6"/>
  <c r="UQP61" i="6"/>
  <c r="UQQ61" i="6"/>
  <c r="UQR61" i="6"/>
  <c r="UQS61" i="6"/>
  <c r="UQT61" i="6"/>
  <c r="UQU61" i="6"/>
  <c r="UQV61" i="6"/>
  <c r="UQW61" i="6"/>
  <c r="UQX61" i="6"/>
  <c r="UQY61" i="6"/>
  <c r="UQZ61" i="6"/>
  <c r="URA61" i="6"/>
  <c r="URB61" i="6"/>
  <c r="URC61" i="6"/>
  <c r="URD61" i="6"/>
  <c r="URE61" i="6"/>
  <c r="URF61" i="6"/>
  <c r="URG61" i="6"/>
  <c r="URH61" i="6"/>
  <c r="URI61" i="6"/>
  <c r="URJ61" i="6"/>
  <c r="URK61" i="6"/>
  <c r="URL61" i="6"/>
  <c r="URM61" i="6"/>
  <c r="URN61" i="6"/>
  <c r="URO61" i="6"/>
  <c r="URP61" i="6"/>
  <c r="URQ61" i="6"/>
  <c r="URR61" i="6"/>
  <c r="URS61" i="6"/>
  <c r="URT61" i="6"/>
  <c r="URU61" i="6"/>
  <c r="URV61" i="6"/>
  <c r="URW61" i="6"/>
  <c r="URX61" i="6"/>
  <c r="URY61" i="6"/>
  <c r="URZ61" i="6"/>
  <c r="USA61" i="6"/>
  <c r="USB61" i="6"/>
  <c r="USC61" i="6"/>
  <c r="USD61" i="6"/>
  <c r="USE61" i="6"/>
  <c r="USF61" i="6"/>
  <c r="USG61" i="6"/>
  <c r="USH61" i="6"/>
  <c r="USI61" i="6"/>
  <c r="USJ61" i="6"/>
  <c r="USK61" i="6"/>
  <c r="USL61" i="6"/>
  <c r="USM61" i="6"/>
  <c r="USN61" i="6"/>
  <c r="USO61" i="6"/>
  <c r="USP61" i="6"/>
  <c r="USQ61" i="6"/>
  <c r="USR61" i="6"/>
  <c r="USS61" i="6"/>
  <c r="UST61" i="6"/>
  <c r="USU61" i="6"/>
  <c r="USV61" i="6"/>
  <c r="USW61" i="6"/>
  <c r="USX61" i="6"/>
  <c r="USY61" i="6"/>
  <c r="USZ61" i="6"/>
  <c r="UTA61" i="6"/>
  <c r="UTB61" i="6"/>
  <c r="UTC61" i="6"/>
  <c r="UTD61" i="6"/>
  <c r="UTE61" i="6"/>
  <c r="UTF61" i="6"/>
  <c r="UTG61" i="6"/>
  <c r="UTH61" i="6"/>
  <c r="UTI61" i="6"/>
  <c r="UTJ61" i="6"/>
  <c r="UTK61" i="6"/>
  <c r="UTL61" i="6"/>
  <c r="UTM61" i="6"/>
  <c r="UTN61" i="6"/>
  <c r="UTO61" i="6"/>
  <c r="UTP61" i="6"/>
  <c r="UTQ61" i="6"/>
  <c r="UTR61" i="6"/>
  <c r="UTS61" i="6"/>
  <c r="UTT61" i="6"/>
  <c r="UTU61" i="6"/>
  <c r="UTV61" i="6"/>
  <c r="UTW61" i="6"/>
  <c r="UTX61" i="6"/>
  <c r="UTY61" i="6"/>
  <c r="UTZ61" i="6"/>
  <c r="UUA61" i="6"/>
  <c r="UUB61" i="6"/>
  <c r="UUC61" i="6"/>
  <c r="UUD61" i="6"/>
  <c r="UUE61" i="6"/>
  <c r="UUF61" i="6"/>
  <c r="UUG61" i="6"/>
  <c r="UUH61" i="6"/>
  <c r="UUI61" i="6"/>
  <c r="UUJ61" i="6"/>
  <c r="UUK61" i="6"/>
  <c r="UUL61" i="6"/>
  <c r="UUM61" i="6"/>
  <c r="UUN61" i="6"/>
  <c r="UUO61" i="6"/>
  <c r="UUP61" i="6"/>
  <c r="UUQ61" i="6"/>
  <c r="UUR61" i="6"/>
  <c r="UUS61" i="6"/>
  <c r="UUT61" i="6"/>
  <c r="UUU61" i="6"/>
  <c r="UUV61" i="6"/>
  <c r="UUW61" i="6"/>
  <c r="UUX61" i="6"/>
  <c r="UUY61" i="6"/>
  <c r="UUZ61" i="6"/>
  <c r="UVA61" i="6"/>
  <c r="UVB61" i="6"/>
  <c r="UVC61" i="6"/>
  <c r="UVD61" i="6"/>
  <c r="UVE61" i="6"/>
  <c r="UVF61" i="6"/>
  <c r="UVG61" i="6"/>
  <c r="UVH61" i="6"/>
  <c r="UVI61" i="6"/>
  <c r="UVJ61" i="6"/>
  <c r="UVK61" i="6"/>
  <c r="UVL61" i="6"/>
  <c r="UVM61" i="6"/>
  <c r="UVN61" i="6"/>
  <c r="UVO61" i="6"/>
  <c r="UVP61" i="6"/>
  <c r="UVQ61" i="6"/>
  <c r="UVR61" i="6"/>
  <c r="UVS61" i="6"/>
  <c r="UVT61" i="6"/>
  <c r="UVU61" i="6"/>
  <c r="UVV61" i="6"/>
  <c r="UVW61" i="6"/>
  <c r="UVX61" i="6"/>
  <c r="UVY61" i="6"/>
  <c r="UVZ61" i="6"/>
  <c r="UWA61" i="6"/>
  <c r="UWB61" i="6"/>
  <c r="UWC61" i="6"/>
  <c r="UWD61" i="6"/>
  <c r="UWE61" i="6"/>
  <c r="UWF61" i="6"/>
  <c r="UWG61" i="6"/>
  <c r="UWH61" i="6"/>
  <c r="UWI61" i="6"/>
  <c r="UWJ61" i="6"/>
  <c r="UWK61" i="6"/>
  <c r="UWL61" i="6"/>
  <c r="UWM61" i="6"/>
  <c r="UWN61" i="6"/>
  <c r="UWO61" i="6"/>
  <c r="UWP61" i="6"/>
  <c r="UWQ61" i="6"/>
  <c r="UWR61" i="6"/>
  <c r="UWS61" i="6"/>
  <c r="UWT61" i="6"/>
  <c r="UWU61" i="6"/>
  <c r="UWV61" i="6"/>
  <c r="UWW61" i="6"/>
  <c r="UWX61" i="6"/>
  <c r="UWY61" i="6"/>
  <c r="UWZ61" i="6"/>
  <c r="UXA61" i="6"/>
  <c r="UXB61" i="6"/>
  <c r="UXC61" i="6"/>
  <c r="UXD61" i="6"/>
  <c r="UXE61" i="6"/>
  <c r="UXF61" i="6"/>
  <c r="UXG61" i="6"/>
  <c r="UXH61" i="6"/>
  <c r="UXI61" i="6"/>
  <c r="UXJ61" i="6"/>
  <c r="UXK61" i="6"/>
  <c r="UXL61" i="6"/>
  <c r="UXM61" i="6"/>
  <c r="UXN61" i="6"/>
  <c r="UXO61" i="6"/>
  <c r="UXP61" i="6"/>
  <c r="UXQ61" i="6"/>
  <c r="UXR61" i="6"/>
  <c r="UXS61" i="6"/>
  <c r="UXT61" i="6"/>
  <c r="UXU61" i="6"/>
  <c r="UXV61" i="6"/>
  <c r="UXW61" i="6"/>
  <c r="UXX61" i="6"/>
  <c r="UXY61" i="6"/>
  <c r="UXZ61" i="6"/>
  <c r="UYA61" i="6"/>
  <c r="UYB61" i="6"/>
  <c r="UYC61" i="6"/>
  <c r="UYD61" i="6"/>
  <c r="UYE61" i="6"/>
  <c r="UYF61" i="6"/>
  <c r="UYG61" i="6"/>
  <c r="UYH61" i="6"/>
  <c r="UYI61" i="6"/>
  <c r="UYJ61" i="6"/>
  <c r="UYK61" i="6"/>
  <c r="UYL61" i="6"/>
  <c r="UYM61" i="6"/>
  <c r="UYN61" i="6"/>
  <c r="UYO61" i="6"/>
  <c r="UYP61" i="6"/>
  <c r="UYQ61" i="6"/>
  <c r="UYR61" i="6"/>
  <c r="UYS61" i="6"/>
  <c r="UYT61" i="6"/>
  <c r="UYU61" i="6"/>
  <c r="UYV61" i="6"/>
  <c r="UYW61" i="6"/>
  <c r="UYX61" i="6"/>
  <c r="UYY61" i="6"/>
  <c r="UYZ61" i="6"/>
  <c r="UZA61" i="6"/>
  <c r="UZB61" i="6"/>
  <c r="UZC61" i="6"/>
  <c r="UZD61" i="6"/>
  <c r="UZE61" i="6"/>
  <c r="UZF61" i="6"/>
  <c r="UZG61" i="6"/>
  <c r="UZH61" i="6"/>
  <c r="UZI61" i="6"/>
  <c r="UZJ61" i="6"/>
  <c r="UZK61" i="6"/>
  <c r="UZL61" i="6"/>
  <c r="UZM61" i="6"/>
  <c r="UZN61" i="6"/>
  <c r="UZO61" i="6"/>
  <c r="UZP61" i="6"/>
  <c r="UZQ61" i="6"/>
  <c r="UZR61" i="6"/>
  <c r="UZS61" i="6"/>
  <c r="UZT61" i="6"/>
  <c r="UZU61" i="6"/>
  <c r="UZV61" i="6"/>
  <c r="UZW61" i="6"/>
  <c r="UZX61" i="6"/>
  <c r="UZY61" i="6"/>
  <c r="UZZ61" i="6"/>
  <c r="VAA61" i="6"/>
  <c r="VAB61" i="6"/>
  <c r="VAC61" i="6"/>
  <c r="VAD61" i="6"/>
  <c r="VAE61" i="6"/>
  <c r="VAF61" i="6"/>
  <c r="VAG61" i="6"/>
  <c r="VAH61" i="6"/>
  <c r="VAI61" i="6"/>
  <c r="VAJ61" i="6"/>
  <c r="VAK61" i="6"/>
  <c r="VAL61" i="6"/>
  <c r="VAM61" i="6"/>
  <c r="VAN61" i="6"/>
  <c r="VAO61" i="6"/>
  <c r="VAP61" i="6"/>
  <c r="VAQ61" i="6"/>
  <c r="VAR61" i="6"/>
  <c r="VAS61" i="6"/>
  <c r="VAT61" i="6"/>
  <c r="VAU61" i="6"/>
  <c r="VAV61" i="6"/>
  <c r="VAW61" i="6"/>
  <c r="VAX61" i="6"/>
  <c r="VAY61" i="6"/>
  <c r="VAZ61" i="6"/>
  <c r="VBA61" i="6"/>
  <c r="VBB61" i="6"/>
  <c r="VBC61" i="6"/>
  <c r="VBD61" i="6"/>
  <c r="VBE61" i="6"/>
  <c r="VBF61" i="6"/>
  <c r="VBG61" i="6"/>
  <c r="VBH61" i="6"/>
  <c r="VBI61" i="6"/>
  <c r="VBJ61" i="6"/>
  <c r="VBK61" i="6"/>
  <c r="VBL61" i="6"/>
  <c r="VBM61" i="6"/>
  <c r="VBN61" i="6"/>
  <c r="VBO61" i="6"/>
  <c r="VBP61" i="6"/>
  <c r="VBQ61" i="6"/>
  <c r="VBR61" i="6"/>
  <c r="VBS61" i="6"/>
  <c r="VBT61" i="6"/>
  <c r="VBU61" i="6"/>
  <c r="VBV61" i="6"/>
  <c r="VBW61" i="6"/>
  <c r="VBX61" i="6"/>
  <c r="VBY61" i="6"/>
  <c r="VBZ61" i="6"/>
  <c r="VCA61" i="6"/>
  <c r="VCB61" i="6"/>
  <c r="VCC61" i="6"/>
  <c r="VCD61" i="6"/>
  <c r="VCE61" i="6"/>
  <c r="VCF61" i="6"/>
  <c r="VCG61" i="6"/>
  <c r="VCH61" i="6"/>
  <c r="VCI61" i="6"/>
  <c r="VCJ61" i="6"/>
  <c r="VCK61" i="6"/>
  <c r="VCL61" i="6"/>
  <c r="VCM61" i="6"/>
  <c r="VCN61" i="6"/>
  <c r="VCO61" i="6"/>
  <c r="VCP61" i="6"/>
  <c r="VCQ61" i="6"/>
  <c r="VCR61" i="6"/>
  <c r="VCS61" i="6"/>
  <c r="VCT61" i="6"/>
  <c r="VCU61" i="6"/>
  <c r="VCV61" i="6"/>
  <c r="VCW61" i="6"/>
  <c r="VCX61" i="6"/>
  <c r="VCY61" i="6"/>
  <c r="VCZ61" i="6"/>
  <c r="VDA61" i="6"/>
  <c r="VDB61" i="6"/>
  <c r="VDC61" i="6"/>
  <c r="VDD61" i="6"/>
  <c r="VDE61" i="6"/>
  <c r="VDF61" i="6"/>
  <c r="VDG61" i="6"/>
  <c r="VDH61" i="6"/>
  <c r="VDI61" i="6"/>
  <c r="VDJ61" i="6"/>
  <c r="VDK61" i="6"/>
  <c r="VDL61" i="6"/>
  <c r="VDM61" i="6"/>
  <c r="VDN61" i="6"/>
  <c r="VDO61" i="6"/>
  <c r="VDP61" i="6"/>
  <c r="VDQ61" i="6"/>
  <c r="VDR61" i="6"/>
  <c r="VDS61" i="6"/>
  <c r="VDT61" i="6"/>
  <c r="VDU61" i="6"/>
  <c r="VDV61" i="6"/>
  <c r="VDW61" i="6"/>
  <c r="VDX61" i="6"/>
  <c r="VDY61" i="6"/>
  <c r="VDZ61" i="6"/>
  <c r="VEA61" i="6"/>
  <c r="VEB61" i="6"/>
  <c r="VEC61" i="6"/>
  <c r="VED61" i="6"/>
  <c r="VEE61" i="6"/>
  <c r="VEF61" i="6"/>
  <c r="VEG61" i="6"/>
  <c r="VEH61" i="6"/>
  <c r="VEI61" i="6"/>
  <c r="VEJ61" i="6"/>
  <c r="VEK61" i="6"/>
  <c r="VEL61" i="6"/>
  <c r="VEM61" i="6"/>
  <c r="VEN61" i="6"/>
  <c r="VEO61" i="6"/>
  <c r="VEP61" i="6"/>
  <c r="VEQ61" i="6"/>
  <c r="VER61" i="6"/>
  <c r="VES61" i="6"/>
  <c r="VET61" i="6"/>
  <c r="VEU61" i="6"/>
  <c r="VEV61" i="6"/>
  <c r="VEW61" i="6"/>
  <c r="VEX61" i="6"/>
  <c r="VEY61" i="6"/>
  <c r="VEZ61" i="6"/>
  <c r="VFA61" i="6"/>
  <c r="VFB61" i="6"/>
  <c r="VFC61" i="6"/>
  <c r="VFD61" i="6"/>
  <c r="VFE61" i="6"/>
  <c r="VFF61" i="6"/>
  <c r="VFG61" i="6"/>
  <c r="VFH61" i="6"/>
  <c r="VFI61" i="6"/>
  <c r="VFJ61" i="6"/>
  <c r="VFK61" i="6"/>
  <c r="VFL61" i="6"/>
  <c r="VFM61" i="6"/>
  <c r="VFN61" i="6"/>
  <c r="VFO61" i="6"/>
  <c r="VFP61" i="6"/>
  <c r="VFQ61" i="6"/>
  <c r="VFR61" i="6"/>
  <c r="VFS61" i="6"/>
  <c r="VFT61" i="6"/>
  <c r="VFU61" i="6"/>
  <c r="VFV61" i="6"/>
  <c r="VFW61" i="6"/>
  <c r="VFX61" i="6"/>
  <c r="VFY61" i="6"/>
  <c r="VFZ61" i="6"/>
  <c r="VGA61" i="6"/>
  <c r="VGB61" i="6"/>
  <c r="VGC61" i="6"/>
  <c r="VGD61" i="6"/>
  <c r="VGE61" i="6"/>
  <c r="VGF61" i="6"/>
  <c r="VGG61" i="6"/>
  <c r="VGH61" i="6"/>
  <c r="VGI61" i="6"/>
  <c r="VGJ61" i="6"/>
  <c r="VGK61" i="6"/>
  <c r="VGL61" i="6"/>
  <c r="VGM61" i="6"/>
  <c r="VGN61" i="6"/>
  <c r="VGO61" i="6"/>
  <c r="VGP61" i="6"/>
  <c r="VGQ61" i="6"/>
  <c r="VGR61" i="6"/>
  <c r="VGS61" i="6"/>
  <c r="VGT61" i="6"/>
  <c r="VGU61" i="6"/>
  <c r="VGV61" i="6"/>
  <c r="VGW61" i="6"/>
  <c r="VGX61" i="6"/>
  <c r="VGY61" i="6"/>
  <c r="VGZ61" i="6"/>
  <c r="VHA61" i="6"/>
  <c r="VHB61" i="6"/>
  <c r="VHC61" i="6"/>
  <c r="VHD61" i="6"/>
  <c r="VHE61" i="6"/>
  <c r="VHF61" i="6"/>
  <c r="VHG61" i="6"/>
  <c r="VHH61" i="6"/>
  <c r="VHI61" i="6"/>
  <c r="VHJ61" i="6"/>
  <c r="VHK61" i="6"/>
  <c r="VHL61" i="6"/>
  <c r="VHM61" i="6"/>
  <c r="VHN61" i="6"/>
  <c r="VHO61" i="6"/>
  <c r="VHP61" i="6"/>
  <c r="VHQ61" i="6"/>
  <c r="VHR61" i="6"/>
  <c r="VHS61" i="6"/>
  <c r="VHT61" i="6"/>
  <c r="VHU61" i="6"/>
  <c r="VHV61" i="6"/>
  <c r="VHW61" i="6"/>
  <c r="VHX61" i="6"/>
  <c r="VHY61" i="6"/>
  <c r="VHZ61" i="6"/>
  <c r="VIA61" i="6"/>
  <c r="VIB61" i="6"/>
  <c r="VIC61" i="6"/>
  <c r="VID61" i="6"/>
  <c r="VIE61" i="6"/>
  <c r="VIF61" i="6"/>
  <c r="VIG61" i="6"/>
  <c r="VIH61" i="6"/>
  <c r="VII61" i="6"/>
  <c r="VIJ61" i="6"/>
  <c r="VIK61" i="6"/>
  <c r="VIL61" i="6"/>
  <c r="VIM61" i="6"/>
  <c r="VIN61" i="6"/>
  <c r="VIO61" i="6"/>
  <c r="VIP61" i="6"/>
  <c r="VIQ61" i="6"/>
  <c r="VIR61" i="6"/>
  <c r="VIS61" i="6"/>
  <c r="VIT61" i="6"/>
  <c r="VIU61" i="6"/>
  <c r="VIV61" i="6"/>
  <c r="VIW61" i="6"/>
  <c r="VIX61" i="6"/>
  <c r="VIY61" i="6"/>
  <c r="VIZ61" i="6"/>
  <c r="VJA61" i="6"/>
  <c r="VJB61" i="6"/>
  <c r="VJC61" i="6"/>
  <c r="VJD61" i="6"/>
  <c r="VJE61" i="6"/>
  <c r="VJF61" i="6"/>
  <c r="VJG61" i="6"/>
  <c r="VJH61" i="6"/>
  <c r="VJI61" i="6"/>
  <c r="VJJ61" i="6"/>
  <c r="VJK61" i="6"/>
  <c r="VJL61" i="6"/>
  <c r="VJM61" i="6"/>
  <c r="VJN61" i="6"/>
  <c r="VJO61" i="6"/>
  <c r="VJP61" i="6"/>
  <c r="VJQ61" i="6"/>
  <c r="VJR61" i="6"/>
  <c r="VJS61" i="6"/>
  <c r="VJT61" i="6"/>
  <c r="VJU61" i="6"/>
  <c r="VJV61" i="6"/>
  <c r="VJW61" i="6"/>
  <c r="VJX61" i="6"/>
  <c r="VJY61" i="6"/>
  <c r="VJZ61" i="6"/>
  <c r="VKA61" i="6"/>
  <c r="VKB61" i="6"/>
  <c r="VKC61" i="6"/>
  <c r="VKD61" i="6"/>
  <c r="VKE61" i="6"/>
  <c r="VKF61" i="6"/>
  <c r="VKG61" i="6"/>
  <c r="VKH61" i="6"/>
  <c r="VKI61" i="6"/>
  <c r="VKJ61" i="6"/>
  <c r="VKK61" i="6"/>
  <c r="VKL61" i="6"/>
  <c r="VKM61" i="6"/>
  <c r="VKN61" i="6"/>
  <c r="VKO61" i="6"/>
  <c r="VKP61" i="6"/>
  <c r="VKQ61" i="6"/>
  <c r="VKR61" i="6"/>
  <c r="VKS61" i="6"/>
  <c r="VKT61" i="6"/>
  <c r="VKU61" i="6"/>
  <c r="VKV61" i="6"/>
  <c r="VKW61" i="6"/>
  <c r="VKX61" i="6"/>
  <c r="VKY61" i="6"/>
  <c r="VKZ61" i="6"/>
  <c r="VLA61" i="6"/>
  <c r="VLB61" i="6"/>
  <c r="VLC61" i="6"/>
  <c r="VLD61" i="6"/>
  <c r="VLE61" i="6"/>
  <c r="VLF61" i="6"/>
  <c r="VLG61" i="6"/>
  <c r="VLH61" i="6"/>
  <c r="VLI61" i="6"/>
  <c r="VLJ61" i="6"/>
  <c r="VLK61" i="6"/>
  <c r="VLL61" i="6"/>
  <c r="VLM61" i="6"/>
  <c r="VLN61" i="6"/>
  <c r="VLO61" i="6"/>
  <c r="VLP61" i="6"/>
  <c r="VLQ61" i="6"/>
  <c r="VLR61" i="6"/>
  <c r="VLS61" i="6"/>
  <c r="VLT61" i="6"/>
  <c r="VLU61" i="6"/>
  <c r="VLV61" i="6"/>
  <c r="VLW61" i="6"/>
  <c r="VLX61" i="6"/>
  <c r="VLY61" i="6"/>
  <c r="VLZ61" i="6"/>
  <c r="VMA61" i="6"/>
  <c r="VMB61" i="6"/>
  <c r="VMC61" i="6"/>
  <c r="VMD61" i="6"/>
  <c r="VME61" i="6"/>
  <c r="VMF61" i="6"/>
  <c r="VMG61" i="6"/>
  <c r="VMH61" i="6"/>
  <c r="VMI61" i="6"/>
  <c r="VMJ61" i="6"/>
  <c r="VMK61" i="6"/>
  <c r="VML61" i="6"/>
  <c r="VMM61" i="6"/>
  <c r="VMN61" i="6"/>
  <c r="VMO61" i="6"/>
  <c r="VMP61" i="6"/>
  <c r="VMQ61" i="6"/>
  <c r="VMR61" i="6"/>
  <c r="VMS61" i="6"/>
  <c r="VMT61" i="6"/>
  <c r="VMU61" i="6"/>
  <c r="VMV61" i="6"/>
  <c r="VMW61" i="6"/>
  <c r="VMX61" i="6"/>
  <c r="VMY61" i="6"/>
  <c r="VMZ61" i="6"/>
  <c r="VNA61" i="6"/>
  <c r="VNB61" i="6"/>
  <c r="VNC61" i="6"/>
  <c r="VND61" i="6"/>
  <c r="VNE61" i="6"/>
  <c r="VNF61" i="6"/>
  <c r="VNG61" i="6"/>
  <c r="VNH61" i="6"/>
  <c r="VNI61" i="6"/>
  <c r="VNJ61" i="6"/>
  <c r="VNK61" i="6"/>
  <c r="VNL61" i="6"/>
  <c r="VNM61" i="6"/>
  <c r="VNN61" i="6"/>
  <c r="VNO61" i="6"/>
  <c r="VNP61" i="6"/>
  <c r="VNQ61" i="6"/>
  <c r="VNR61" i="6"/>
  <c r="VNS61" i="6"/>
  <c r="VNT61" i="6"/>
  <c r="VNU61" i="6"/>
  <c r="VNV61" i="6"/>
  <c r="VNW61" i="6"/>
  <c r="VNX61" i="6"/>
  <c r="VNY61" i="6"/>
  <c r="VNZ61" i="6"/>
  <c r="VOA61" i="6"/>
  <c r="VOB61" i="6"/>
  <c r="VOC61" i="6"/>
  <c r="VOD61" i="6"/>
  <c r="VOE61" i="6"/>
  <c r="VOF61" i="6"/>
  <c r="VOG61" i="6"/>
  <c r="VOH61" i="6"/>
  <c r="VOI61" i="6"/>
  <c r="VOJ61" i="6"/>
  <c r="VOK61" i="6"/>
  <c r="VOL61" i="6"/>
  <c r="VOM61" i="6"/>
  <c r="VON61" i="6"/>
  <c r="VOO61" i="6"/>
  <c r="VOP61" i="6"/>
  <c r="VOQ61" i="6"/>
  <c r="VOR61" i="6"/>
  <c r="VOS61" i="6"/>
  <c r="VOT61" i="6"/>
  <c r="VOU61" i="6"/>
  <c r="VOV61" i="6"/>
  <c r="VOW61" i="6"/>
  <c r="VOX61" i="6"/>
  <c r="VOY61" i="6"/>
  <c r="VOZ61" i="6"/>
  <c r="VPA61" i="6"/>
  <c r="VPB61" i="6"/>
  <c r="VPC61" i="6"/>
  <c r="VPD61" i="6"/>
  <c r="VPE61" i="6"/>
  <c r="VPF61" i="6"/>
  <c r="VPG61" i="6"/>
  <c r="VPH61" i="6"/>
  <c r="VPI61" i="6"/>
  <c r="VPJ61" i="6"/>
  <c r="VPK61" i="6"/>
  <c r="VPL61" i="6"/>
  <c r="VPM61" i="6"/>
  <c r="VPN61" i="6"/>
  <c r="VPO61" i="6"/>
  <c r="VPP61" i="6"/>
  <c r="VPQ61" i="6"/>
  <c r="VPR61" i="6"/>
  <c r="VPS61" i="6"/>
  <c r="VPT61" i="6"/>
  <c r="VPU61" i="6"/>
  <c r="VPV61" i="6"/>
  <c r="VPW61" i="6"/>
  <c r="VPX61" i="6"/>
  <c r="VPY61" i="6"/>
  <c r="VPZ61" i="6"/>
  <c r="VQA61" i="6"/>
  <c r="VQB61" i="6"/>
  <c r="VQC61" i="6"/>
  <c r="VQD61" i="6"/>
  <c r="VQE61" i="6"/>
  <c r="VQF61" i="6"/>
  <c r="VQG61" i="6"/>
  <c r="VQH61" i="6"/>
  <c r="VQI61" i="6"/>
  <c r="VQJ61" i="6"/>
  <c r="VQK61" i="6"/>
  <c r="VQL61" i="6"/>
  <c r="VQM61" i="6"/>
  <c r="VQN61" i="6"/>
  <c r="VQO61" i="6"/>
  <c r="VQP61" i="6"/>
  <c r="VQQ61" i="6"/>
  <c r="VQR61" i="6"/>
  <c r="VQS61" i="6"/>
  <c r="VQT61" i="6"/>
  <c r="VQU61" i="6"/>
  <c r="VQV61" i="6"/>
  <c r="VQW61" i="6"/>
  <c r="VQX61" i="6"/>
  <c r="VQY61" i="6"/>
  <c r="VQZ61" i="6"/>
  <c r="VRA61" i="6"/>
  <c r="VRB61" i="6"/>
  <c r="VRC61" i="6"/>
  <c r="VRD61" i="6"/>
  <c r="VRE61" i="6"/>
  <c r="VRF61" i="6"/>
  <c r="VRG61" i="6"/>
  <c r="VRH61" i="6"/>
  <c r="VRI61" i="6"/>
  <c r="VRJ61" i="6"/>
  <c r="VRK61" i="6"/>
  <c r="VRL61" i="6"/>
  <c r="VRM61" i="6"/>
  <c r="VRN61" i="6"/>
  <c r="VRO61" i="6"/>
  <c r="VRP61" i="6"/>
  <c r="VRQ61" i="6"/>
  <c r="VRR61" i="6"/>
  <c r="VRS61" i="6"/>
  <c r="VRT61" i="6"/>
  <c r="VRU61" i="6"/>
  <c r="VRV61" i="6"/>
  <c r="VRW61" i="6"/>
  <c r="VRX61" i="6"/>
  <c r="VRY61" i="6"/>
  <c r="VRZ61" i="6"/>
  <c r="VSA61" i="6"/>
  <c r="VSB61" i="6"/>
  <c r="VSC61" i="6"/>
  <c r="VSD61" i="6"/>
  <c r="VSE61" i="6"/>
  <c r="VSF61" i="6"/>
  <c r="VSG61" i="6"/>
  <c r="VSH61" i="6"/>
  <c r="VSI61" i="6"/>
  <c r="VSJ61" i="6"/>
  <c r="VSK61" i="6"/>
  <c r="VSL61" i="6"/>
  <c r="VSM61" i="6"/>
  <c r="VSN61" i="6"/>
  <c r="VSO61" i="6"/>
  <c r="VSP61" i="6"/>
  <c r="VSQ61" i="6"/>
  <c r="VSR61" i="6"/>
  <c r="VSS61" i="6"/>
  <c r="VST61" i="6"/>
  <c r="VSU61" i="6"/>
  <c r="VSV61" i="6"/>
  <c r="VSW61" i="6"/>
  <c r="VSX61" i="6"/>
  <c r="VSY61" i="6"/>
  <c r="VSZ61" i="6"/>
  <c r="VTA61" i="6"/>
  <c r="VTB61" i="6"/>
  <c r="VTC61" i="6"/>
  <c r="VTD61" i="6"/>
  <c r="VTE61" i="6"/>
  <c r="VTF61" i="6"/>
  <c r="VTG61" i="6"/>
  <c r="VTH61" i="6"/>
  <c r="VTI61" i="6"/>
  <c r="VTJ61" i="6"/>
  <c r="VTK61" i="6"/>
  <c r="VTL61" i="6"/>
  <c r="VTM61" i="6"/>
  <c r="VTN61" i="6"/>
  <c r="VTO61" i="6"/>
  <c r="VTP61" i="6"/>
  <c r="VTQ61" i="6"/>
  <c r="VTR61" i="6"/>
  <c r="VTS61" i="6"/>
  <c r="VTT61" i="6"/>
  <c r="VTU61" i="6"/>
  <c r="VTV61" i="6"/>
  <c r="VTW61" i="6"/>
  <c r="VTX61" i="6"/>
  <c r="VTY61" i="6"/>
  <c r="VTZ61" i="6"/>
  <c r="VUA61" i="6"/>
  <c r="VUB61" i="6"/>
  <c r="VUC61" i="6"/>
  <c r="VUD61" i="6"/>
  <c r="VUE61" i="6"/>
  <c r="VUF61" i="6"/>
  <c r="VUG61" i="6"/>
  <c r="VUH61" i="6"/>
  <c r="VUI61" i="6"/>
  <c r="VUJ61" i="6"/>
  <c r="VUK61" i="6"/>
  <c r="VUL61" i="6"/>
  <c r="VUM61" i="6"/>
  <c r="VUN61" i="6"/>
  <c r="VUO61" i="6"/>
  <c r="VUP61" i="6"/>
  <c r="VUQ61" i="6"/>
  <c r="VUR61" i="6"/>
  <c r="VUS61" i="6"/>
  <c r="VUT61" i="6"/>
  <c r="VUU61" i="6"/>
  <c r="VUV61" i="6"/>
  <c r="VUW61" i="6"/>
  <c r="VUX61" i="6"/>
  <c r="VUY61" i="6"/>
  <c r="VUZ61" i="6"/>
  <c r="VVA61" i="6"/>
  <c r="VVB61" i="6"/>
  <c r="VVC61" i="6"/>
  <c r="VVD61" i="6"/>
  <c r="VVE61" i="6"/>
  <c r="VVF61" i="6"/>
  <c r="VVG61" i="6"/>
  <c r="VVH61" i="6"/>
  <c r="VVI61" i="6"/>
  <c r="VVJ61" i="6"/>
  <c r="VVK61" i="6"/>
  <c r="VVL61" i="6"/>
  <c r="VVM61" i="6"/>
  <c r="VVN61" i="6"/>
  <c r="VVO61" i="6"/>
  <c r="VVP61" i="6"/>
  <c r="VVQ61" i="6"/>
  <c r="VVR61" i="6"/>
  <c r="VVS61" i="6"/>
  <c r="VVT61" i="6"/>
  <c r="VVU61" i="6"/>
  <c r="VVV61" i="6"/>
  <c r="VVW61" i="6"/>
  <c r="VVX61" i="6"/>
  <c r="VVY61" i="6"/>
  <c r="VVZ61" i="6"/>
  <c r="VWA61" i="6"/>
  <c r="VWB61" i="6"/>
  <c r="VWC61" i="6"/>
  <c r="VWD61" i="6"/>
  <c r="VWE61" i="6"/>
  <c r="VWF61" i="6"/>
  <c r="VWG61" i="6"/>
  <c r="VWH61" i="6"/>
  <c r="VWI61" i="6"/>
  <c r="VWJ61" i="6"/>
  <c r="VWK61" i="6"/>
  <c r="VWL61" i="6"/>
  <c r="VWM61" i="6"/>
  <c r="VWN61" i="6"/>
  <c r="VWO61" i="6"/>
  <c r="VWP61" i="6"/>
  <c r="VWQ61" i="6"/>
  <c r="VWR61" i="6"/>
  <c r="VWS61" i="6"/>
  <c r="VWT61" i="6"/>
  <c r="VWU61" i="6"/>
  <c r="VWV61" i="6"/>
  <c r="VWW61" i="6"/>
  <c r="VWX61" i="6"/>
  <c r="VWY61" i="6"/>
  <c r="VWZ61" i="6"/>
  <c r="VXA61" i="6"/>
  <c r="VXB61" i="6"/>
  <c r="VXC61" i="6"/>
  <c r="VXD61" i="6"/>
  <c r="VXE61" i="6"/>
  <c r="VXF61" i="6"/>
  <c r="VXG61" i="6"/>
  <c r="VXH61" i="6"/>
  <c r="VXI61" i="6"/>
  <c r="VXJ61" i="6"/>
  <c r="VXK61" i="6"/>
  <c r="VXL61" i="6"/>
  <c r="VXM61" i="6"/>
  <c r="VXN61" i="6"/>
  <c r="VXO61" i="6"/>
  <c r="VXP61" i="6"/>
  <c r="VXQ61" i="6"/>
  <c r="VXR61" i="6"/>
  <c r="VXS61" i="6"/>
  <c r="VXT61" i="6"/>
  <c r="VXU61" i="6"/>
  <c r="VXV61" i="6"/>
  <c r="VXW61" i="6"/>
  <c r="VXX61" i="6"/>
  <c r="VXY61" i="6"/>
  <c r="VXZ61" i="6"/>
  <c r="VYA61" i="6"/>
  <c r="VYB61" i="6"/>
  <c r="VYC61" i="6"/>
  <c r="VYD61" i="6"/>
  <c r="VYE61" i="6"/>
  <c r="VYF61" i="6"/>
  <c r="VYG61" i="6"/>
  <c r="VYH61" i="6"/>
  <c r="VYI61" i="6"/>
  <c r="VYJ61" i="6"/>
  <c r="VYK61" i="6"/>
  <c r="VYL61" i="6"/>
  <c r="VYM61" i="6"/>
  <c r="VYN61" i="6"/>
  <c r="VYO61" i="6"/>
  <c r="VYP61" i="6"/>
  <c r="VYQ61" i="6"/>
  <c r="VYR61" i="6"/>
  <c r="VYS61" i="6"/>
  <c r="VYT61" i="6"/>
  <c r="VYU61" i="6"/>
  <c r="VYV61" i="6"/>
  <c r="VYW61" i="6"/>
  <c r="VYX61" i="6"/>
  <c r="VYY61" i="6"/>
  <c r="VYZ61" i="6"/>
  <c r="VZA61" i="6"/>
  <c r="VZB61" i="6"/>
  <c r="VZC61" i="6"/>
  <c r="VZD61" i="6"/>
  <c r="VZE61" i="6"/>
  <c r="VZF61" i="6"/>
  <c r="VZG61" i="6"/>
  <c r="VZH61" i="6"/>
  <c r="VZI61" i="6"/>
  <c r="VZJ61" i="6"/>
  <c r="VZK61" i="6"/>
  <c r="VZL61" i="6"/>
  <c r="VZM61" i="6"/>
  <c r="VZN61" i="6"/>
  <c r="VZO61" i="6"/>
  <c r="VZP61" i="6"/>
  <c r="VZQ61" i="6"/>
  <c r="VZR61" i="6"/>
  <c r="VZS61" i="6"/>
  <c r="VZT61" i="6"/>
  <c r="VZU61" i="6"/>
  <c r="VZV61" i="6"/>
  <c r="VZW61" i="6"/>
  <c r="VZX61" i="6"/>
  <c r="VZY61" i="6"/>
  <c r="VZZ61" i="6"/>
  <c r="WAA61" i="6"/>
  <c r="WAB61" i="6"/>
  <c r="WAC61" i="6"/>
  <c r="WAD61" i="6"/>
  <c r="WAE61" i="6"/>
  <c r="WAF61" i="6"/>
  <c r="WAG61" i="6"/>
  <c r="WAH61" i="6"/>
  <c r="WAI61" i="6"/>
  <c r="WAJ61" i="6"/>
  <c r="WAK61" i="6"/>
  <c r="WAL61" i="6"/>
  <c r="WAM61" i="6"/>
  <c r="WAN61" i="6"/>
  <c r="WAO61" i="6"/>
  <c r="WAP61" i="6"/>
  <c r="WAQ61" i="6"/>
  <c r="WAR61" i="6"/>
  <c r="WAS61" i="6"/>
  <c r="WAT61" i="6"/>
  <c r="WAU61" i="6"/>
  <c r="WAV61" i="6"/>
  <c r="WAW61" i="6"/>
  <c r="WAX61" i="6"/>
  <c r="WAY61" i="6"/>
  <c r="WAZ61" i="6"/>
  <c r="WBA61" i="6"/>
  <c r="WBB61" i="6"/>
  <c r="WBC61" i="6"/>
  <c r="WBD61" i="6"/>
  <c r="WBE61" i="6"/>
  <c r="WBF61" i="6"/>
  <c r="WBG61" i="6"/>
  <c r="WBH61" i="6"/>
  <c r="WBI61" i="6"/>
  <c r="WBJ61" i="6"/>
  <c r="WBK61" i="6"/>
  <c r="WBL61" i="6"/>
  <c r="WBM61" i="6"/>
  <c r="WBN61" i="6"/>
  <c r="WBO61" i="6"/>
  <c r="WBP61" i="6"/>
  <c r="WBQ61" i="6"/>
  <c r="WBR61" i="6"/>
  <c r="WBS61" i="6"/>
  <c r="WBT61" i="6"/>
  <c r="WBU61" i="6"/>
  <c r="WBV61" i="6"/>
  <c r="WBW61" i="6"/>
  <c r="WBX61" i="6"/>
  <c r="WBY61" i="6"/>
  <c r="WBZ61" i="6"/>
  <c r="WCA61" i="6"/>
  <c r="WCB61" i="6"/>
  <c r="WCC61" i="6"/>
  <c r="WCD61" i="6"/>
  <c r="WCE61" i="6"/>
  <c r="WCF61" i="6"/>
  <c r="WCG61" i="6"/>
  <c r="WCH61" i="6"/>
  <c r="WCI61" i="6"/>
  <c r="WCJ61" i="6"/>
  <c r="WCK61" i="6"/>
  <c r="WCL61" i="6"/>
  <c r="WCM61" i="6"/>
  <c r="WCN61" i="6"/>
  <c r="WCO61" i="6"/>
  <c r="WCP61" i="6"/>
  <c r="WCQ61" i="6"/>
  <c r="WCR61" i="6"/>
  <c r="WCS61" i="6"/>
  <c r="WCT61" i="6"/>
  <c r="WCU61" i="6"/>
  <c r="WCV61" i="6"/>
  <c r="WCW61" i="6"/>
  <c r="WCX61" i="6"/>
  <c r="WCY61" i="6"/>
  <c r="WCZ61" i="6"/>
  <c r="WDA61" i="6"/>
  <c r="WDB61" i="6"/>
  <c r="WDC61" i="6"/>
  <c r="WDD61" i="6"/>
  <c r="WDE61" i="6"/>
  <c r="WDF61" i="6"/>
  <c r="WDG61" i="6"/>
  <c r="WDH61" i="6"/>
  <c r="WDI61" i="6"/>
  <c r="WDJ61" i="6"/>
  <c r="WDK61" i="6"/>
  <c r="WDL61" i="6"/>
  <c r="WDM61" i="6"/>
  <c r="WDN61" i="6"/>
  <c r="WDO61" i="6"/>
  <c r="WDP61" i="6"/>
  <c r="WDQ61" i="6"/>
  <c r="WDR61" i="6"/>
  <c r="WDS61" i="6"/>
  <c r="WDT61" i="6"/>
  <c r="WDU61" i="6"/>
  <c r="WDV61" i="6"/>
  <c r="WDW61" i="6"/>
  <c r="WDX61" i="6"/>
  <c r="WDY61" i="6"/>
  <c r="WDZ61" i="6"/>
  <c r="WEA61" i="6"/>
  <c r="WEB61" i="6"/>
  <c r="WEC61" i="6"/>
  <c r="WED61" i="6"/>
  <c r="WEE61" i="6"/>
  <c r="WEF61" i="6"/>
  <c r="WEG61" i="6"/>
  <c r="WEH61" i="6"/>
  <c r="WEI61" i="6"/>
  <c r="WEJ61" i="6"/>
  <c r="WEK61" i="6"/>
  <c r="WEL61" i="6"/>
  <c r="WEM61" i="6"/>
  <c r="WEN61" i="6"/>
  <c r="WEO61" i="6"/>
  <c r="WEP61" i="6"/>
  <c r="WEQ61" i="6"/>
  <c r="WER61" i="6"/>
  <c r="WES61" i="6"/>
  <c r="WET61" i="6"/>
  <c r="WEU61" i="6"/>
  <c r="WEV61" i="6"/>
  <c r="WEW61" i="6"/>
  <c r="WEX61" i="6"/>
  <c r="WEY61" i="6"/>
  <c r="WEZ61" i="6"/>
  <c r="WFA61" i="6"/>
  <c r="WFB61" i="6"/>
  <c r="WFC61" i="6"/>
  <c r="WFD61" i="6"/>
  <c r="WFE61" i="6"/>
  <c r="WFF61" i="6"/>
  <c r="WFG61" i="6"/>
  <c r="WFH61" i="6"/>
  <c r="WFI61" i="6"/>
  <c r="WFJ61" i="6"/>
  <c r="WFK61" i="6"/>
  <c r="WFL61" i="6"/>
  <c r="WFM61" i="6"/>
  <c r="WFN61" i="6"/>
  <c r="WFO61" i="6"/>
  <c r="WFP61" i="6"/>
  <c r="WFQ61" i="6"/>
  <c r="WFR61" i="6"/>
  <c r="WFS61" i="6"/>
  <c r="WFT61" i="6"/>
  <c r="WFU61" i="6"/>
  <c r="WFV61" i="6"/>
  <c r="WFW61" i="6"/>
  <c r="WFX61" i="6"/>
  <c r="WFY61" i="6"/>
  <c r="WFZ61" i="6"/>
  <c r="WGA61" i="6"/>
  <c r="WGB61" i="6"/>
  <c r="WGC61" i="6"/>
  <c r="WGD61" i="6"/>
  <c r="WGE61" i="6"/>
  <c r="WGF61" i="6"/>
  <c r="WGG61" i="6"/>
  <c r="WGH61" i="6"/>
  <c r="WGI61" i="6"/>
  <c r="WGJ61" i="6"/>
  <c r="WGK61" i="6"/>
  <c r="WGL61" i="6"/>
  <c r="WGM61" i="6"/>
  <c r="WGN61" i="6"/>
  <c r="WGO61" i="6"/>
  <c r="WGP61" i="6"/>
  <c r="WGQ61" i="6"/>
  <c r="WGR61" i="6"/>
  <c r="WGS61" i="6"/>
  <c r="WGT61" i="6"/>
  <c r="WGU61" i="6"/>
  <c r="WGV61" i="6"/>
  <c r="WGW61" i="6"/>
  <c r="WGX61" i="6"/>
  <c r="WGY61" i="6"/>
  <c r="WGZ61" i="6"/>
  <c r="WHA61" i="6"/>
  <c r="WHB61" i="6"/>
  <c r="WHC61" i="6"/>
  <c r="WHD61" i="6"/>
  <c r="WHE61" i="6"/>
  <c r="WHF61" i="6"/>
  <c r="WHG61" i="6"/>
  <c r="WHH61" i="6"/>
  <c r="WHI61" i="6"/>
  <c r="WHJ61" i="6"/>
  <c r="WHK61" i="6"/>
  <c r="WHL61" i="6"/>
  <c r="WHM61" i="6"/>
  <c r="WHN61" i="6"/>
  <c r="WHO61" i="6"/>
  <c r="WHP61" i="6"/>
  <c r="WHQ61" i="6"/>
  <c r="WHR61" i="6"/>
  <c r="WHS61" i="6"/>
  <c r="WHT61" i="6"/>
  <c r="WHU61" i="6"/>
  <c r="WHV61" i="6"/>
  <c r="WHW61" i="6"/>
  <c r="WHX61" i="6"/>
  <c r="WHY61" i="6"/>
  <c r="WHZ61" i="6"/>
  <c r="WIA61" i="6"/>
  <c r="WIB61" i="6"/>
  <c r="WIC61" i="6"/>
  <c r="WID61" i="6"/>
  <c r="WIE61" i="6"/>
  <c r="WIF61" i="6"/>
  <c r="WIG61" i="6"/>
  <c r="WIH61" i="6"/>
  <c r="WII61" i="6"/>
  <c r="WIJ61" i="6"/>
  <c r="WIK61" i="6"/>
  <c r="WIL61" i="6"/>
  <c r="WIM61" i="6"/>
  <c r="WIN61" i="6"/>
  <c r="WIO61" i="6"/>
  <c r="WIP61" i="6"/>
  <c r="WIQ61" i="6"/>
  <c r="WIR61" i="6"/>
  <c r="WIS61" i="6"/>
  <c r="WIT61" i="6"/>
  <c r="WIU61" i="6"/>
  <c r="WIV61" i="6"/>
  <c r="WIW61" i="6"/>
  <c r="WIX61" i="6"/>
  <c r="WIY61" i="6"/>
  <c r="WIZ61" i="6"/>
  <c r="WJA61" i="6"/>
  <c r="WJB61" i="6"/>
  <c r="WJC61" i="6"/>
  <c r="WJD61" i="6"/>
  <c r="WJE61" i="6"/>
  <c r="WJF61" i="6"/>
  <c r="WJG61" i="6"/>
  <c r="WJH61" i="6"/>
  <c r="WJI61" i="6"/>
  <c r="WJJ61" i="6"/>
  <c r="WJK61" i="6"/>
  <c r="WJL61" i="6"/>
  <c r="WJM61" i="6"/>
  <c r="WJN61" i="6"/>
  <c r="WJO61" i="6"/>
  <c r="WJP61" i="6"/>
  <c r="WJQ61" i="6"/>
  <c r="WJR61" i="6"/>
  <c r="WJS61" i="6"/>
  <c r="WJT61" i="6"/>
  <c r="WJU61" i="6"/>
  <c r="WJV61" i="6"/>
  <c r="WJW61" i="6"/>
  <c r="WJX61" i="6"/>
  <c r="WJY61" i="6"/>
  <c r="WJZ61" i="6"/>
  <c r="WKA61" i="6"/>
  <c r="WKB61" i="6"/>
  <c r="WKC61" i="6"/>
  <c r="WKD61" i="6"/>
  <c r="WKE61" i="6"/>
  <c r="WKF61" i="6"/>
  <c r="WKG61" i="6"/>
  <c r="WKH61" i="6"/>
  <c r="WKI61" i="6"/>
  <c r="WKJ61" i="6"/>
  <c r="WKK61" i="6"/>
  <c r="WKL61" i="6"/>
  <c r="WKM61" i="6"/>
  <c r="WKN61" i="6"/>
  <c r="WKO61" i="6"/>
  <c r="WKP61" i="6"/>
  <c r="WKQ61" i="6"/>
  <c r="WKR61" i="6"/>
  <c r="WKS61" i="6"/>
  <c r="WKT61" i="6"/>
  <c r="WKU61" i="6"/>
  <c r="WKV61" i="6"/>
  <c r="WKW61" i="6"/>
  <c r="WKX61" i="6"/>
  <c r="WKY61" i="6"/>
  <c r="WKZ61" i="6"/>
  <c r="WLA61" i="6"/>
  <c r="WLB61" i="6"/>
  <c r="WLC61" i="6"/>
  <c r="WLD61" i="6"/>
  <c r="WLE61" i="6"/>
  <c r="WLF61" i="6"/>
  <c r="WLG61" i="6"/>
  <c r="WLH61" i="6"/>
  <c r="WLI61" i="6"/>
  <c r="WLJ61" i="6"/>
  <c r="WLK61" i="6"/>
  <c r="WLL61" i="6"/>
  <c r="WLM61" i="6"/>
  <c r="WLN61" i="6"/>
  <c r="WLO61" i="6"/>
  <c r="WLP61" i="6"/>
  <c r="WLQ61" i="6"/>
  <c r="WLR61" i="6"/>
  <c r="WLS61" i="6"/>
  <c r="WLT61" i="6"/>
  <c r="WLU61" i="6"/>
  <c r="WLV61" i="6"/>
  <c r="WLW61" i="6"/>
  <c r="WLX61" i="6"/>
  <c r="WLY61" i="6"/>
  <c r="WLZ61" i="6"/>
  <c r="WMA61" i="6"/>
  <c r="WMB61" i="6"/>
  <c r="WMC61" i="6"/>
  <c r="WMD61" i="6"/>
  <c r="WME61" i="6"/>
  <c r="WMF61" i="6"/>
  <c r="WMG61" i="6"/>
  <c r="WMH61" i="6"/>
  <c r="WMI61" i="6"/>
  <c r="WMJ61" i="6"/>
  <c r="WMK61" i="6"/>
  <c r="WML61" i="6"/>
  <c r="WMM61" i="6"/>
  <c r="WMN61" i="6"/>
  <c r="WMO61" i="6"/>
  <c r="WMP61" i="6"/>
  <c r="WMQ61" i="6"/>
  <c r="WMR61" i="6"/>
  <c r="WMS61" i="6"/>
  <c r="WMT61" i="6"/>
  <c r="WMU61" i="6"/>
  <c r="WMV61" i="6"/>
  <c r="WMW61" i="6"/>
  <c r="WMX61" i="6"/>
  <c r="WMY61" i="6"/>
  <c r="WMZ61" i="6"/>
  <c r="WNA61" i="6"/>
  <c r="WNB61" i="6"/>
  <c r="WNC61" i="6"/>
  <c r="WND61" i="6"/>
  <c r="WNE61" i="6"/>
  <c r="WNF61" i="6"/>
  <c r="WNG61" i="6"/>
  <c r="WNH61" i="6"/>
  <c r="WNI61" i="6"/>
  <c r="WNJ61" i="6"/>
  <c r="WNK61" i="6"/>
  <c r="WNL61" i="6"/>
  <c r="WNM61" i="6"/>
  <c r="WNN61" i="6"/>
  <c r="WNO61" i="6"/>
  <c r="WNP61" i="6"/>
  <c r="WNQ61" i="6"/>
  <c r="WNR61" i="6"/>
  <c r="WNS61" i="6"/>
  <c r="WNT61" i="6"/>
  <c r="WNU61" i="6"/>
  <c r="WNV61" i="6"/>
  <c r="WNW61" i="6"/>
  <c r="WNX61" i="6"/>
  <c r="WNY61" i="6"/>
  <c r="WNZ61" i="6"/>
  <c r="WOA61" i="6"/>
  <c r="WOB61" i="6"/>
  <c r="WOC61" i="6"/>
  <c r="WOD61" i="6"/>
  <c r="WOE61" i="6"/>
  <c r="WOF61" i="6"/>
  <c r="WOG61" i="6"/>
  <c r="WOH61" i="6"/>
  <c r="WOI61" i="6"/>
  <c r="WOJ61" i="6"/>
  <c r="WOK61" i="6"/>
  <c r="WOL61" i="6"/>
  <c r="WOM61" i="6"/>
  <c r="WON61" i="6"/>
  <c r="WOO61" i="6"/>
  <c r="WOP61" i="6"/>
  <c r="WOQ61" i="6"/>
  <c r="WOR61" i="6"/>
  <c r="WOS61" i="6"/>
  <c r="WOT61" i="6"/>
  <c r="WOU61" i="6"/>
  <c r="WOV61" i="6"/>
  <c r="WOW61" i="6"/>
  <c r="WOX61" i="6"/>
  <c r="WOY61" i="6"/>
  <c r="WOZ61" i="6"/>
  <c r="WPA61" i="6"/>
  <c r="WPB61" i="6"/>
  <c r="WPC61" i="6"/>
  <c r="WPD61" i="6"/>
  <c r="WPE61" i="6"/>
  <c r="WPF61" i="6"/>
  <c r="WPG61" i="6"/>
  <c r="WPH61" i="6"/>
  <c r="WPI61" i="6"/>
  <c r="WPJ61" i="6"/>
  <c r="WPK61" i="6"/>
  <c r="WPL61" i="6"/>
  <c r="WPM61" i="6"/>
  <c r="WPN61" i="6"/>
  <c r="WPO61" i="6"/>
  <c r="WPP61" i="6"/>
  <c r="WPQ61" i="6"/>
  <c r="WPR61" i="6"/>
  <c r="WPS61" i="6"/>
  <c r="WPT61" i="6"/>
  <c r="WPU61" i="6"/>
  <c r="WPV61" i="6"/>
  <c r="WPW61" i="6"/>
  <c r="WPX61" i="6"/>
  <c r="WPY61" i="6"/>
  <c r="WPZ61" i="6"/>
  <c r="WQA61" i="6"/>
  <c r="WQB61" i="6"/>
  <c r="WQC61" i="6"/>
  <c r="WQD61" i="6"/>
  <c r="WQE61" i="6"/>
  <c r="WQF61" i="6"/>
  <c r="WQG61" i="6"/>
  <c r="WQH61" i="6"/>
  <c r="WQI61" i="6"/>
  <c r="WQJ61" i="6"/>
  <c r="WQK61" i="6"/>
  <c r="WQL61" i="6"/>
  <c r="WQM61" i="6"/>
  <c r="WQN61" i="6"/>
  <c r="WQO61" i="6"/>
  <c r="WQP61" i="6"/>
  <c r="WQQ61" i="6"/>
  <c r="WQR61" i="6"/>
  <c r="WQS61" i="6"/>
  <c r="WQT61" i="6"/>
  <c r="WQU61" i="6"/>
  <c r="WQV61" i="6"/>
  <c r="WQW61" i="6"/>
  <c r="WQX61" i="6"/>
  <c r="WQY61" i="6"/>
  <c r="WQZ61" i="6"/>
  <c r="WRA61" i="6"/>
  <c r="WRB61" i="6"/>
  <c r="WRC61" i="6"/>
  <c r="WRD61" i="6"/>
  <c r="WRE61" i="6"/>
  <c r="WRF61" i="6"/>
  <c r="WRG61" i="6"/>
  <c r="WRH61" i="6"/>
  <c r="WRI61" i="6"/>
  <c r="WRJ61" i="6"/>
  <c r="WRK61" i="6"/>
  <c r="WRL61" i="6"/>
  <c r="WRM61" i="6"/>
  <c r="WRN61" i="6"/>
  <c r="WRO61" i="6"/>
  <c r="WRP61" i="6"/>
  <c r="WRQ61" i="6"/>
  <c r="WRR61" i="6"/>
  <c r="WRS61" i="6"/>
  <c r="WRT61" i="6"/>
  <c r="WRU61" i="6"/>
  <c r="WRV61" i="6"/>
  <c r="WRW61" i="6"/>
  <c r="WRX61" i="6"/>
  <c r="WRY61" i="6"/>
  <c r="WRZ61" i="6"/>
  <c r="WSA61" i="6"/>
  <c r="WSB61" i="6"/>
  <c r="WSC61" i="6"/>
  <c r="WSD61" i="6"/>
  <c r="WSE61" i="6"/>
  <c r="WSF61" i="6"/>
  <c r="WSG61" i="6"/>
  <c r="WSH61" i="6"/>
  <c r="WSI61" i="6"/>
  <c r="WSJ61" i="6"/>
  <c r="WSK61" i="6"/>
  <c r="WSL61" i="6"/>
  <c r="WSM61" i="6"/>
  <c r="WSN61" i="6"/>
  <c r="WSO61" i="6"/>
  <c r="WSP61" i="6"/>
  <c r="WSQ61" i="6"/>
  <c r="WSR61" i="6"/>
  <c r="WSS61" i="6"/>
  <c r="WST61" i="6"/>
  <c r="WSU61" i="6"/>
  <c r="WSV61" i="6"/>
  <c r="WSW61" i="6"/>
  <c r="WSX61" i="6"/>
  <c r="WSY61" i="6"/>
  <c r="WSZ61" i="6"/>
  <c r="WTA61" i="6"/>
  <c r="WTB61" i="6"/>
  <c r="WTC61" i="6"/>
  <c r="WTD61" i="6"/>
  <c r="WTE61" i="6"/>
  <c r="WTF61" i="6"/>
  <c r="WTG61" i="6"/>
  <c r="WTH61" i="6"/>
  <c r="WTI61" i="6"/>
  <c r="WTJ61" i="6"/>
  <c r="WTK61" i="6"/>
  <c r="WTL61" i="6"/>
  <c r="WTM61" i="6"/>
  <c r="WTN61" i="6"/>
  <c r="WTO61" i="6"/>
  <c r="WTP61" i="6"/>
  <c r="WTQ61" i="6"/>
  <c r="WTR61" i="6"/>
  <c r="WTS61" i="6"/>
  <c r="WTT61" i="6"/>
  <c r="WTU61" i="6"/>
  <c r="WTV61" i="6"/>
  <c r="WTW61" i="6"/>
  <c r="WTX61" i="6"/>
  <c r="WTY61" i="6"/>
  <c r="WTZ61" i="6"/>
  <c r="WUA61" i="6"/>
  <c r="WUB61" i="6"/>
  <c r="WUC61" i="6"/>
  <c r="WUD61" i="6"/>
  <c r="WUE61" i="6"/>
  <c r="WUF61" i="6"/>
  <c r="WUG61" i="6"/>
  <c r="WUH61" i="6"/>
  <c r="WUI61" i="6"/>
  <c r="WUJ61" i="6"/>
  <c r="WUK61" i="6"/>
  <c r="WUL61" i="6"/>
  <c r="WUM61" i="6"/>
  <c r="WUN61" i="6"/>
  <c r="WUO61" i="6"/>
  <c r="WUP61" i="6"/>
  <c r="WUQ61" i="6"/>
  <c r="WUR61" i="6"/>
  <c r="WUS61" i="6"/>
  <c r="WUT61" i="6"/>
  <c r="WUU61" i="6"/>
  <c r="WUV61" i="6"/>
  <c r="WUW61" i="6"/>
  <c r="WUX61" i="6"/>
  <c r="WUY61" i="6"/>
  <c r="WUZ61" i="6"/>
  <c r="WVA61" i="6"/>
  <c r="WVB61" i="6"/>
  <c r="WVC61" i="6"/>
  <c r="WVD61" i="6"/>
  <c r="WVE61" i="6"/>
  <c r="WVF61" i="6"/>
  <c r="WVG61" i="6"/>
  <c r="WVH61" i="6"/>
  <c r="WVI61" i="6"/>
  <c r="WVJ61" i="6"/>
  <c r="WVK61" i="6"/>
  <c r="WVL61" i="6"/>
  <c r="WVM61" i="6"/>
  <c r="WVN61" i="6"/>
  <c r="WVO61" i="6"/>
  <c r="WVP61" i="6"/>
  <c r="WVQ61" i="6"/>
  <c r="WVR61" i="6"/>
  <c r="WVS61" i="6"/>
  <c r="WVT61" i="6"/>
  <c r="WVU61" i="6"/>
  <c r="WVV61" i="6"/>
  <c r="WVW61" i="6"/>
  <c r="WVX61" i="6"/>
  <c r="WVY61" i="6"/>
  <c r="WVZ61" i="6"/>
  <c r="WWA61" i="6"/>
  <c r="WWB61" i="6"/>
  <c r="WWC61" i="6"/>
  <c r="WWD61" i="6"/>
  <c r="WWE61" i="6"/>
  <c r="WWF61" i="6"/>
  <c r="WWG61" i="6"/>
  <c r="WWH61" i="6"/>
  <c r="WWI61" i="6"/>
  <c r="WWJ61" i="6"/>
  <c r="WWK61" i="6"/>
  <c r="WWL61" i="6"/>
  <c r="WWM61" i="6"/>
  <c r="WWN61" i="6"/>
  <c r="WWO61" i="6"/>
  <c r="WWP61" i="6"/>
  <c r="WWQ61" i="6"/>
  <c r="WWR61" i="6"/>
  <c r="WWS61" i="6"/>
  <c r="WWT61" i="6"/>
  <c r="WWU61" i="6"/>
  <c r="WWV61" i="6"/>
  <c r="WWW61" i="6"/>
  <c r="WWX61" i="6"/>
  <c r="WWY61" i="6"/>
  <c r="WWZ61" i="6"/>
  <c r="WXA61" i="6"/>
  <c r="WXB61" i="6"/>
  <c r="WXC61" i="6"/>
  <c r="WXD61" i="6"/>
  <c r="WXE61" i="6"/>
  <c r="WXF61" i="6"/>
  <c r="WXG61" i="6"/>
  <c r="WXH61" i="6"/>
  <c r="WXI61" i="6"/>
  <c r="WXJ61" i="6"/>
  <c r="WXK61" i="6"/>
  <c r="WXL61" i="6"/>
  <c r="WXM61" i="6"/>
  <c r="WXN61" i="6"/>
  <c r="WXO61" i="6"/>
  <c r="WXP61" i="6"/>
  <c r="WXQ61" i="6"/>
  <c r="WXR61" i="6"/>
  <c r="WXS61" i="6"/>
  <c r="WXT61" i="6"/>
  <c r="WXU61" i="6"/>
  <c r="WXV61" i="6"/>
  <c r="WXW61" i="6"/>
  <c r="WXX61" i="6"/>
  <c r="WXY61" i="6"/>
  <c r="WXZ61" i="6"/>
  <c r="WYA61" i="6"/>
  <c r="WYB61" i="6"/>
  <c r="WYC61" i="6"/>
  <c r="WYD61" i="6"/>
  <c r="WYE61" i="6"/>
  <c r="WYF61" i="6"/>
  <c r="WYG61" i="6"/>
  <c r="WYH61" i="6"/>
  <c r="WYI61" i="6"/>
  <c r="WYJ61" i="6"/>
  <c r="WYK61" i="6"/>
  <c r="WYL61" i="6"/>
  <c r="WYM61" i="6"/>
  <c r="WYN61" i="6"/>
  <c r="WYO61" i="6"/>
  <c r="WYP61" i="6"/>
  <c r="WYQ61" i="6"/>
  <c r="WYR61" i="6"/>
  <c r="WYS61" i="6"/>
  <c r="WYT61" i="6"/>
  <c r="WYU61" i="6"/>
  <c r="WYV61" i="6"/>
  <c r="WYW61" i="6"/>
  <c r="WYX61" i="6"/>
  <c r="WYY61" i="6"/>
  <c r="WYZ61" i="6"/>
  <c r="WZA61" i="6"/>
  <c r="WZB61" i="6"/>
  <c r="WZC61" i="6"/>
  <c r="WZD61" i="6"/>
  <c r="WZE61" i="6"/>
  <c r="WZF61" i="6"/>
  <c r="WZG61" i="6"/>
  <c r="WZH61" i="6"/>
  <c r="WZI61" i="6"/>
  <c r="WZJ61" i="6"/>
  <c r="WZK61" i="6"/>
  <c r="WZL61" i="6"/>
  <c r="WZM61" i="6"/>
  <c r="WZN61" i="6"/>
  <c r="WZO61" i="6"/>
  <c r="WZP61" i="6"/>
  <c r="WZQ61" i="6"/>
  <c r="WZR61" i="6"/>
  <c r="WZS61" i="6"/>
  <c r="WZT61" i="6"/>
  <c r="WZU61" i="6"/>
  <c r="WZV61" i="6"/>
  <c r="WZW61" i="6"/>
  <c r="WZX61" i="6"/>
  <c r="WZY61" i="6"/>
  <c r="WZZ61" i="6"/>
  <c r="XAA61" i="6"/>
  <c r="XAB61" i="6"/>
  <c r="XAC61" i="6"/>
  <c r="XAD61" i="6"/>
  <c r="XAE61" i="6"/>
  <c r="XAF61" i="6"/>
  <c r="XAG61" i="6"/>
  <c r="XAH61" i="6"/>
  <c r="XAI61" i="6"/>
  <c r="XAJ61" i="6"/>
  <c r="XAK61" i="6"/>
  <c r="XAL61" i="6"/>
  <c r="XAM61" i="6"/>
  <c r="XAN61" i="6"/>
  <c r="XAO61" i="6"/>
  <c r="XAP61" i="6"/>
  <c r="XAQ61" i="6"/>
  <c r="XAR61" i="6"/>
  <c r="XAS61" i="6"/>
  <c r="XAT61" i="6"/>
  <c r="XAU61" i="6"/>
  <c r="XAV61" i="6"/>
  <c r="XAW61" i="6"/>
  <c r="XAX61" i="6"/>
  <c r="XAY61" i="6"/>
  <c r="XAZ61" i="6"/>
  <c r="XBA61" i="6"/>
  <c r="XBB61" i="6"/>
  <c r="XBC61" i="6"/>
  <c r="XBD61" i="6"/>
  <c r="XBE61" i="6"/>
  <c r="XBF61" i="6"/>
  <c r="XBG61" i="6"/>
  <c r="XBH61" i="6"/>
  <c r="XBI61" i="6"/>
  <c r="XBJ61" i="6"/>
  <c r="XBK61" i="6"/>
  <c r="XBL61" i="6"/>
  <c r="XBM61" i="6"/>
  <c r="XBN61" i="6"/>
  <c r="XBO61" i="6"/>
  <c r="XBP61" i="6"/>
  <c r="XBQ61" i="6"/>
  <c r="XBR61" i="6"/>
  <c r="XBS61" i="6"/>
  <c r="XBT61" i="6"/>
  <c r="XBU61" i="6"/>
  <c r="XBV61" i="6"/>
  <c r="XBW61" i="6"/>
  <c r="XBX61" i="6"/>
  <c r="XBY61" i="6"/>
  <c r="XBZ61" i="6"/>
  <c r="XCA61" i="6"/>
  <c r="XCB61" i="6"/>
  <c r="XCC61" i="6"/>
  <c r="XCD61" i="6"/>
  <c r="XCE61" i="6"/>
  <c r="XCF61" i="6"/>
  <c r="XCG61" i="6"/>
  <c r="XCH61" i="6"/>
  <c r="XCI61" i="6"/>
  <c r="XCJ61" i="6"/>
  <c r="XCK61" i="6"/>
  <c r="XCL61" i="6"/>
  <c r="XCM61" i="6"/>
  <c r="XCN61" i="6"/>
  <c r="XCO61" i="6"/>
  <c r="XCP61" i="6"/>
  <c r="XCQ61" i="6"/>
  <c r="XCR61" i="6"/>
  <c r="XCS61" i="6"/>
  <c r="XCT61" i="6"/>
  <c r="XCU61" i="6"/>
  <c r="XCV61" i="6"/>
  <c r="XCW61" i="6"/>
  <c r="XCX61" i="6"/>
  <c r="XCY61" i="6"/>
  <c r="XCZ61" i="6"/>
  <c r="XDA61" i="6"/>
  <c r="XDB61" i="6"/>
  <c r="XDC61" i="6"/>
  <c r="XDD61" i="6"/>
  <c r="XDE61" i="6"/>
  <c r="XDF61" i="6"/>
  <c r="XDG61" i="6"/>
  <c r="XDH61" i="6"/>
  <c r="XDI61" i="6"/>
  <c r="XDJ61" i="6"/>
  <c r="XDK61" i="6"/>
  <c r="XDL61" i="6"/>
  <c r="XDM61" i="6"/>
  <c r="XDN61" i="6"/>
  <c r="XDO61" i="6"/>
  <c r="XDP61" i="6"/>
  <c r="XDQ61" i="6"/>
  <c r="XDR61" i="6"/>
  <c r="XDS61" i="6"/>
  <c r="XDT61" i="6"/>
  <c r="XDU61" i="6"/>
  <c r="XDV61" i="6"/>
  <c r="XDW61" i="6"/>
  <c r="XDX61" i="6"/>
  <c r="XDY61" i="6"/>
  <c r="XDZ61" i="6"/>
  <c r="XEA61" i="6"/>
  <c r="XEB61" i="6"/>
  <c r="XEC61" i="6"/>
  <c r="XED61" i="6"/>
  <c r="XEE61" i="6"/>
  <c r="XEF61" i="6"/>
  <c r="XEG61" i="6"/>
  <c r="XEH61" i="6"/>
  <c r="XEI61" i="6"/>
  <c r="XEJ61" i="6"/>
  <c r="XEK61" i="6"/>
  <c r="XEL61" i="6"/>
  <c r="XEM61" i="6"/>
  <c r="XEN61" i="6"/>
  <c r="XEO61" i="6"/>
  <c r="XEP61" i="6"/>
  <c r="XEQ61" i="6"/>
  <c r="XER61" i="6"/>
  <c r="XES61" i="6"/>
  <c r="XET61" i="6"/>
  <c r="XEU61" i="6"/>
  <c r="XEV61" i="6"/>
  <c r="XEW61" i="6"/>
  <c r="XEX61" i="6"/>
  <c r="XEY61" i="6"/>
  <c r="XEZ61" i="6"/>
  <c r="XFA61" i="6"/>
  <c r="XFB61" i="6"/>
  <c r="XFC61" i="6"/>
  <c r="XFD61" i="6"/>
  <c r="C19" i="11" l="1"/>
  <c r="C114" i="11" s="1"/>
  <c r="C36" i="11"/>
  <c r="C37" i="11" s="1"/>
  <c r="C132" i="11" s="1"/>
  <c r="C52" i="11"/>
  <c r="C34" i="6"/>
  <c r="D46" i="6" s="1"/>
  <c r="C44" i="11"/>
  <c r="C43" i="11"/>
  <c r="C39" i="6"/>
  <c r="C40" i="6"/>
  <c r="C39" i="11"/>
  <c r="C41" i="6"/>
  <c r="C42" i="11"/>
  <c r="C42" i="6"/>
  <c r="C41" i="11"/>
  <c r="C43" i="6"/>
  <c r="D20" i="11"/>
  <c r="D20" i="6"/>
  <c r="C34" i="11"/>
  <c r="D46" i="11" s="1"/>
  <c r="E10" i="8"/>
  <c r="E9" i="8"/>
  <c r="C15" i="13"/>
  <c r="C50" i="13" s="1"/>
  <c r="C18" i="13"/>
  <c r="C51" i="13"/>
  <c r="C38" i="11" l="1"/>
  <c r="D64" i="11"/>
  <c r="C38" i="6"/>
  <c r="C45" i="6" s="1"/>
  <c r="D65" i="6"/>
  <c r="D64" i="6"/>
  <c r="C49" i="13"/>
  <c r="C52" i="13"/>
  <c r="C27" i="13"/>
  <c r="C26" i="13"/>
  <c r="F9" i="8"/>
  <c r="C135" i="6" l="1"/>
  <c r="C45" i="11"/>
  <c r="C54" i="11" s="1"/>
  <c r="C55" i="11" s="1"/>
  <c r="C150" i="11"/>
  <c r="D66" i="6"/>
  <c r="H9" i="8"/>
  <c r="D65" i="11"/>
  <c r="D66" i="11" s="1"/>
  <c r="H8" i="8"/>
  <c r="K21" i="8" s="1"/>
  <c r="I7" i="11"/>
  <c r="J7" i="11" s="1"/>
  <c r="K7" i="11" s="1"/>
  <c r="L7" i="11" s="1"/>
  <c r="M7" i="11" s="1"/>
  <c r="N7" i="11" s="1"/>
  <c r="O7" i="11" s="1"/>
  <c r="P7" i="11" s="1"/>
  <c r="Q7" i="11" s="1"/>
  <c r="R7" i="11" s="1"/>
  <c r="H7" i="11"/>
  <c r="G7" i="11"/>
  <c r="F7" i="11"/>
  <c r="E7" i="11"/>
  <c r="D7" i="11"/>
  <c r="E7" i="6"/>
  <c r="F7" i="6"/>
  <c r="G7" i="6"/>
  <c r="H7" i="6"/>
  <c r="I7" i="6"/>
  <c r="J7" i="6" s="1"/>
  <c r="K7" i="6" s="1"/>
  <c r="L7" i="6" s="1"/>
  <c r="M7" i="6" s="1"/>
  <c r="N7" i="6" s="1"/>
  <c r="O7" i="6" s="1"/>
  <c r="P7" i="6" s="1"/>
  <c r="Q7" i="6" s="1"/>
  <c r="R7" i="6" s="1"/>
  <c r="S7" i="6" s="1"/>
  <c r="T7" i="6" s="1"/>
  <c r="U7" i="6" s="1"/>
  <c r="V7" i="6" s="1"/>
  <c r="W7" i="6" s="1"/>
  <c r="X7" i="6" s="1"/>
  <c r="Y7" i="6" s="1"/>
  <c r="Z7" i="6" s="1"/>
  <c r="AA7" i="6" s="1"/>
  <c r="AB7" i="6" s="1"/>
  <c r="AC7" i="6" s="1"/>
  <c r="AD7" i="6" s="1"/>
  <c r="AE7" i="6" s="1"/>
  <c r="AF7" i="6" s="1"/>
  <c r="AG7" i="6" s="1"/>
  <c r="D7" i="6"/>
  <c r="I4" i="6"/>
  <c r="J4" i="6" s="1"/>
  <c r="K4" i="6" s="1"/>
  <c r="L4" i="6" s="1"/>
  <c r="M4" i="6" s="1"/>
  <c r="N4" i="6" s="1"/>
  <c r="O4" i="6" s="1"/>
  <c r="P4" i="6" s="1"/>
  <c r="Q4" i="6" s="1"/>
  <c r="R4" i="6" s="1"/>
  <c r="S4" i="6" s="1"/>
  <c r="T4" i="6" s="1"/>
  <c r="U4" i="6" s="1"/>
  <c r="V4" i="6" s="1"/>
  <c r="W4" i="6" s="1"/>
  <c r="X4" i="6" s="1"/>
  <c r="Y4" i="6" s="1"/>
  <c r="Z4" i="6" s="1"/>
  <c r="AA4" i="6" s="1"/>
  <c r="AB4" i="6" s="1"/>
  <c r="AC4" i="6" s="1"/>
  <c r="AD4" i="6" s="1"/>
  <c r="AE4" i="6" s="1"/>
  <c r="AF4" i="6" s="1"/>
  <c r="AG4" i="6" s="1"/>
  <c r="H4" i="6"/>
  <c r="G4" i="6"/>
  <c r="F4" i="6"/>
  <c r="E4" i="6"/>
  <c r="D4" i="6"/>
  <c r="B18" i="13"/>
  <c r="B15" i="13"/>
  <c r="C16" i="19"/>
  <c r="C15" i="19"/>
  <c r="C14" i="19"/>
  <c r="C13" i="19"/>
  <c r="C12" i="19"/>
  <c r="C11" i="19"/>
  <c r="C10" i="19"/>
  <c r="AO96" i="17"/>
  <c r="AN96" i="17"/>
  <c r="AM96" i="17"/>
  <c r="AL96" i="17"/>
  <c r="AK96" i="17"/>
  <c r="AJ96" i="17"/>
  <c r="AI96" i="17"/>
  <c r="AH96" i="17"/>
  <c r="AG96" i="17"/>
  <c r="AF96" i="17"/>
  <c r="AE96" i="17"/>
  <c r="AD96" i="17"/>
  <c r="AO95" i="17"/>
  <c r="AN95" i="17"/>
  <c r="AM95" i="17"/>
  <c r="AL95" i="17"/>
  <c r="AK95" i="17"/>
  <c r="AJ95" i="17"/>
  <c r="AI95" i="17"/>
  <c r="AH95" i="17"/>
  <c r="AG95" i="17"/>
  <c r="AF95" i="17"/>
  <c r="AE95" i="17"/>
  <c r="AD95" i="17"/>
  <c r="AO94" i="17"/>
  <c r="AN94" i="17"/>
  <c r="AM94" i="17"/>
  <c r="AL94" i="17"/>
  <c r="AK94" i="17"/>
  <c r="AJ94" i="17"/>
  <c r="AI94" i="17"/>
  <c r="AH94" i="17"/>
  <c r="AG94" i="17"/>
  <c r="AF94" i="17"/>
  <c r="AE94" i="17"/>
  <c r="AD94" i="17"/>
  <c r="AO93" i="17"/>
  <c r="AN93" i="17"/>
  <c r="AM93" i="17"/>
  <c r="AL93" i="17"/>
  <c r="AK93" i="17"/>
  <c r="AJ93" i="17"/>
  <c r="AI93" i="17"/>
  <c r="AH93" i="17"/>
  <c r="AG93" i="17"/>
  <c r="AF93" i="17"/>
  <c r="AE93" i="17"/>
  <c r="AD93" i="17"/>
  <c r="AO92" i="17"/>
  <c r="AN92" i="17"/>
  <c r="AM92" i="17"/>
  <c r="AL92" i="17"/>
  <c r="AK92" i="17"/>
  <c r="AJ92" i="17"/>
  <c r="AI92" i="17"/>
  <c r="AH92" i="17"/>
  <c r="AG92" i="17"/>
  <c r="AF92" i="17"/>
  <c r="AE92" i="17"/>
  <c r="AD92" i="17"/>
  <c r="AO91" i="17"/>
  <c r="AN91" i="17"/>
  <c r="AM91" i="17"/>
  <c r="AL91" i="17"/>
  <c r="AK91" i="17"/>
  <c r="AJ91" i="17"/>
  <c r="AI91" i="17"/>
  <c r="AH91" i="17"/>
  <c r="AG91" i="17"/>
  <c r="AF91" i="17"/>
  <c r="AE91" i="17"/>
  <c r="AD91" i="17"/>
  <c r="AO90" i="17"/>
  <c r="AN90" i="17"/>
  <c r="AM90" i="17"/>
  <c r="AL90" i="17"/>
  <c r="AK90" i="17"/>
  <c r="AJ90" i="17"/>
  <c r="AI90" i="17"/>
  <c r="AH90" i="17"/>
  <c r="AG90" i="17"/>
  <c r="AF90" i="17"/>
  <c r="AE90" i="17"/>
  <c r="AD90" i="17"/>
  <c r="AO89" i="17"/>
  <c r="AN89" i="17"/>
  <c r="AM89" i="17"/>
  <c r="AL89" i="17"/>
  <c r="AK89" i="17"/>
  <c r="AJ89" i="17"/>
  <c r="AI89" i="17"/>
  <c r="AH89" i="17"/>
  <c r="AG89" i="17"/>
  <c r="AF89" i="17"/>
  <c r="AE89" i="17"/>
  <c r="AD89" i="17"/>
  <c r="AO88" i="17"/>
  <c r="AN88" i="17"/>
  <c r="AM88" i="17"/>
  <c r="AL88" i="17"/>
  <c r="AK88" i="17"/>
  <c r="AJ88" i="17"/>
  <c r="AI88" i="17"/>
  <c r="AH88" i="17"/>
  <c r="AG88" i="17"/>
  <c r="AF88" i="17"/>
  <c r="AE88" i="17"/>
  <c r="AD88" i="17"/>
  <c r="AO87" i="17"/>
  <c r="AN87" i="17"/>
  <c r="AM87" i="17"/>
  <c r="AL87" i="17"/>
  <c r="AK87" i="17"/>
  <c r="AJ87" i="17"/>
  <c r="AI87" i="17"/>
  <c r="AH87" i="17"/>
  <c r="AG87" i="17"/>
  <c r="AF87" i="17"/>
  <c r="AE87" i="17"/>
  <c r="AD87" i="17"/>
  <c r="AO86" i="17"/>
  <c r="AN86" i="17"/>
  <c r="AM86" i="17"/>
  <c r="AL86" i="17"/>
  <c r="AK86" i="17"/>
  <c r="AJ86" i="17"/>
  <c r="AI86" i="17"/>
  <c r="AH86" i="17"/>
  <c r="AG86" i="17"/>
  <c r="AF86" i="17"/>
  <c r="AE86" i="17"/>
  <c r="AD86" i="17"/>
  <c r="AO85" i="17"/>
  <c r="AN85" i="17"/>
  <c r="AM85" i="17"/>
  <c r="AL85" i="17"/>
  <c r="AK85" i="17"/>
  <c r="AJ85" i="17"/>
  <c r="AI85" i="17"/>
  <c r="AH85" i="17"/>
  <c r="AG85" i="17"/>
  <c r="AF85" i="17"/>
  <c r="AE85" i="17"/>
  <c r="AD85" i="17"/>
  <c r="AO84" i="17"/>
  <c r="AN84" i="17"/>
  <c r="AM84" i="17"/>
  <c r="AL84" i="17"/>
  <c r="AK84" i="17"/>
  <c r="AJ84" i="17"/>
  <c r="AI84" i="17"/>
  <c r="AH84" i="17"/>
  <c r="AG84" i="17"/>
  <c r="AF84" i="17"/>
  <c r="AE84" i="17"/>
  <c r="AD84" i="17"/>
  <c r="AO83" i="17"/>
  <c r="AN83" i="17"/>
  <c r="AM83" i="17"/>
  <c r="AL83" i="17"/>
  <c r="AK83" i="17"/>
  <c r="AJ83" i="17"/>
  <c r="AI83" i="17"/>
  <c r="AH83" i="17"/>
  <c r="AG83" i="17"/>
  <c r="AF83" i="17"/>
  <c r="AE83" i="17"/>
  <c r="AD83" i="17"/>
  <c r="AO82" i="17"/>
  <c r="AN82" i="17"/>
  <c r="AM82" i="17"/>
  <c r="AL82" i="17"/>
  <c r="AK82" i="17"/>
  <c r="AJ82" i="17"/>
  <c r="AI82" i="17"/>
  <c r="AH82" i="17"/>
  <c r="AG82" i="17"/>
  <c r="AF82" i="17"/>
  <c r="AE82" i="17"/>
  <c r="AD82" i="17"/>
  <c r="AO81" i="17"/>
  <c r="AN81" i="17"/>
  <c r="AM81" i="17"/>
  <c r="AL81" i="17"/>
  <c r="AK81" i="17"/>
  <c r="AJ81" i="17"/>
  <c r="AI81" i="17"/>
  <c r="AH81" i="17"/>
  <c r="AG81" i="17"/>
  <c r="AF81" i="17"/>
  <c r="AE81" i="17"/>
  <c r="AD81" i="17"/>
  <c r="AO80" i="17"/>
  <c r="AN80" i="17"/>
  <c r="AM80" i="17"/>
  <c r="AL80" i="17"/>
  <c r="AK80" i="17"/>
  <c r="AJ80" i="17"/>
  <c r="AI80" i="17"/>
  <c r="AH80" i="17"/>
  <c r="AG80" i="17"/>
  <c r="AF80" i="17"/>
  <c r="AE80" i="17"/>
  <c r="AD80" i="17"/>
  <c r="AO79" i="17"/>
  <c r="AN79" i="17"/>
  <c r="AM79" i="17"/>
  <c r="AL79" i="17"/>
  <c r="AK79" i="17"/>
  <c r="AJ79" i="17"/>
  <c r="AI79" i="17"/>
  <c r="AH79" i="17"/>
  <c r="AG79" i="17"/>
  <c r="AF79" i="17"/>
  <c r="AE79" i="17"/>
  <c r="AD79" i="17"/>
  <c r="AO78" i="17"/>
  <c r="AN78" i="17"/>
  <c r="AM78" i="17"/>
  <c r="AL78" i="17"/>
  <c r="AK78" i="17"/>
  <c r="AJ78" i="17"/>
  <c r="AI78" i="17"/>
  <c r="AH78" i="17"/>
  <c r="AG78" i="17"/>
  <c r="AF78" i="17"/>
  <c r="AE78" i="17"/>
  <c r="AD78" i="17"/>
  <c r="AO77" i="17"/>
  <c r="AN77" i="17"/>
  <c r="AM77" i="17"/>
  <c r="AL77" i="17"/>
  <c r="AK77" i="17"/>
  <c r="AJ77" i="17"/>
  <c r="AI77" i="17"/>
  <c r="AH77" i="17"/>
  <c r="AG77" i="17"/>
  <c r="AF77" i="17"/>
  <c r="AE77" i="17"/>
  <c r="AD77" i="17"/>
  <c r="AO76" i="17"/>
  <c r="AN76" i="17"/>
  <c r="AM76" i="17"/>
  <c r="AL76" i="17"/>
  <c r="AK76" i="17"/>
  <c r="AJ76" i="17"/>
  <c r="AI76" i="17"/>
  <c r="AH76" i="17"/>
  <c r="AG76" i="17"/>
  <c r="AF76" i="17"/>
  <c r="AE76" i="17"/>
  <c r="AD76" i="17"/>
  <c r="AO75" i="17"/>
  <c r="AN75" i="17"/>
  <c r="AM75" i="17"/>
  <c r="AL75" i="17"/>
  <c r="AK75" i="17"/>
  <c r="AJ75" i="17"/>
  <c r="AI75" i="17"/>
  <c r="AH75" i="17"/>
  <c r="AG75" i="17"/>
  <c r="AF75" i="17"/>
  <c r="AE75" i="17"/>
  <c r="AD75" i="17"/>
  <c r="AO74" i="17"/>
  <c r="AN74" i="17"/>
  <c r="AM74" i="17"/>
  <c r="AL74" i="17"/>
  <c r="AK74" i="17"/>
  <c r="AJ74" i="17"/>
  <c r="AI74" i="17"/>
  <c r="AH74" i="17"/>
  <c r="AG74" i="17"/>
  <c r="AF74" i="17"/>
  <c r="AE74" i="17"/>
  <c r="AD74" i="17"/>
  <c r="AO73" i="17"/>
  <c r="AN73" i="17"/>
  <c r="AM73" i="17"/>
  <c r="AL73" i="17"/>
  <c r="AK73" i="17"/>
  <c r="AJ73" i="17"/>
  <c r="AI73" i="17"/>
  <c r="AH73" i="17"/>
  <c r="AG73" i="17"/>
  <c r="AF73" i="17"/>
  <c r="AE73" i="17"/>
  <c r="AD73" i="17"/>
  <c r="AO72" i="17"/>
  <c r="AN72" i="17"/>
  <c r="AM72" i="17"/>
  <c r="AL72" i="17"/>
  <c r="AK72" i="17"/>
  <c r="AJ72" i="17"/>
  <c r="AI72" i="17"/>
  <c r="AH72" i="17"/>
  <c r="AG72" i="17"/>
  <c r="AF72" i="17"/>
  <c r="AE72" i="17"/>
  <c r="AD72" i="17"/>
  <c r="AO71" i="17"/>
  <c r="AN71" i="17"/>
  <c r="AM71" i="17"/>
  <c r="AL71" i="17"/>
  <c r="AK71" i="17"/>
  <c r="AJ71" i="17"/>
  <c r="AI71" i="17"/>
  <c r="AH71" i="17"/>
  <c r="AG71" i="17"/>
  <c r="AF71" i="17"/>
  <c r="AE71" i="17"/>
  <c r="AD71" i="17"/>
  <c r="AO70" i="17"/>
  <c r="AN70" i="17"/>
  <c r="AM70" i="17"/>
  <c r="AL70" i="17"/>
  <c r="AK70" i="17"/>
  <c r="AJ70" i="17"/>
  <c r="AI70" i="17"/>
  <c r="AH70" i="17"/>
  <c r="AG70" i="17"/>
  <c r="AF70" i="17"/>
  <c r="AE70" i="17"/>
  <c r="AD70" i="17"/>
  <c r="AO69" i="17"/>
  <c r="AN69" i="17"/>
  <c r="AM69" i="17"/>
  <c r="AL69" i="17"/>
  <c r="AK69" i="17"/>
  <c r="AJ69" i="17"/>
  <c r="AI69" i="17"/>
  <c r="AH69" i="17"/>
  <c r="AG69" i="17"/>
  <c r="AF69" i="17"/>
  <c r="AE69" i="17"/>
  <c r="AD69" i="17"/>
  <c r="AO68" i="17"/>
  <c r="AN68" i="17"/>
  <c r="AM68" i="17"/>
  <c r="AL68" i="17"/>
  <c r="AK68" i="17"/>
  <c r="AJ68" i="17"/>
  <c r="AI68" i="17"/>
  <c r="AH68" i="17"/>
  <c r="AG68" i="17"/>
  <c r="AF68" i="17"/>
  <c r="AE68" i="17"/>
  <c r="AD68" i="17"/>
  <c r="AO67" i="17"/>
  <c r="AN67" i="17"/>
  <c r="AM67" i="17"/>
  <c r="AL67" i="17"/>
  <c r="AK67" i="17"/>
  <c r="AJ67" i="17"/>
  <c r="AI67" i="17"/>
  <c r="AH67" i="17"/>
  <c r="AG67" i="17"/>
  <c r="AF67" i="17"/>
  <c r="AE67" i="17"/>
  <c r="AD67" i="17"/>
  <c r="AO66" i="17"/>
  <c r="AN66" i="17"/>
  <c r="AM66" i="17"/>
  <c r="AL66" i="17"/>
  <c r="AK66" i="17"/>
  <c r="AJ66" i="17"/>
  <c r="AI66" i="17"/>
  <c r="AH66" i="17"/>
  <c r="AG66" i="17"/>
  <c r="AF66" i="17"/>
  <c r="AE66" i="17"/>
  <c r="AD66" i="17"/>
  <c r="AO65" i="17"/>
  <c r="AN65" i="17"/>
  <c r="AM65" i="17"/>
  <c r="AL65" i="17"/>
  <c r="AK65" i="17"/>
  <c r="AJ65" i="17"/>
  <c r="AI65" i="17"/>
  <c r="AH65" i="17"/>
  <c r="AG65" i="17"/>
  <c r="AF65" i="17"/>
  <c r="AE65" i="17"/>
  <c r="AD65" i="17"/>
  <c r="AO64" i="17"/>
  <c r="AN64" i="17"/>
  <c r="AM64" i="17"/>
  <c r="AL64" i="17"/>
  <c r="AK64" i="17"/>
  <c r="AJ64" i="17"/>
  <c r="AI64" i="17"/>
  <c r="AH64" i="17"/>
  <c r="AG64" i="17"/>
  <c r="AF64" i="17"/>
  <c r="AE64" i="17"/>
  <c r="AD64" i="17"/>
  <c r="AO63" i="17"/>
  <c r="AN63" i="17"/>
  <c r="AM63" i="17"/>
  <c r="AL63" i="17"/>
  <c r="AK63" i="17"/>
  <c r="AJ63" i="17"/>
  <c r="AI63" i="17"/>
  <c r="AH63" i="17"/>
  <c r="AG63" i="17"/>
  <c r="AF63" i="17"/>
  <c r="AE63" i="17"/>
  <c r="AD63" i="17"/>
  <c r="AO62" i="17"/>
  <c r="AN62" i="17"/>
  <c r="AM62" i="17"/>
  <c r="AL62" i="17"/>
  <c r="AK62" i="17"/>
  <c r="AJ62" i="17"/>
  <c r="AI62" i="17"/>
  <c r="AH62" i="17"/>
  <c r="AG62" i="17"/>
  <c r="AF62" i="17"/>
  <c r="AE62" i="17"/>
  <c r="AD62" i="17"/>
  <c r="AO61" i="17"/>
  <c r="AN61" i="17"/>
  <c r="AM61" i="17"/>
  <c r="AL61" i="17"/>
  <c r="AK61" i="17"/>
  <c r="AJ61" i="17"/>
  <c r="AI61" i="17"/>
  <c r="AH61" i="17"/>
  <c r="AG61" i="17"/>
  <c r="AF61" i="17"/>
  <c r="AE61" i="17"/>
  <c r="AD61" i="17"/>
  <c r="AO60" i="17"/>
  <c r="AN60" i="17"/>
  <c r="AM60" i="17"/>
  <c r="AL60" i="17"/>
  <c r="AK60" i="17"/>
  <c r="AJ60" i="17"/>
  <c r="AI60" i="17"/>
  <c r="AH60" i="17"/>
  <c r="AG60" i="17"/>
  <c r="AF60" i="17"/>
  <c r="AE60" i="17"/>
  <c r="AD60" i="17"/>
  <c r="AO59" i="17"/>
  <c r="AN59" i="17"/>
  <c r="AM59" i="17"/>
  <c r="AL59" i="17"/>
  <c r="AK59" i="17"/>
  <c r="AJ59" i="17"/>
  <c r="AI59" i="17"/>
  <c r="AH59" i="17"/>
  <c r="AG59" i="17"/>
  <c r="AF59" i="17"/>
  <c r="AE59" i="17"/>
  <c r="AD59" i="17"/>
  <c r="AO58" i="17"/>
  <c r="AN58" i="17"/>
  <c r="AM58" i="17"/>
  <c r="AL58" i="17"/>
  <c r="AK58" i="17"/>
  <c r="AJ58" i="17"/>
  <c r="AI58" i="17"/>
  <c r="AH58" i="17"/>
  <c r="AG58" i="17"/>
  <c r="AF58" i="17"/>
  <c r="AE58" i="17"/>
  <c r="AD58" i="17"/>
  <c r="AO57" i="17"/>
  <c r="AN57" i="17"/>
  <c r="AM57" i="17"/>
  <c r="AL57" i="17"/>
  <c r="AK57" i="17"/>
  <c r="AJ57" i="17"/>
  <c r="AI57" i="17"/>
  <c r="AH57" i="17"/>
  <c r="AG57" i="17"/>
  <c r="AF57" i="17"/>
  <c r="AE57" i="17"/>
  <c r="AD57" i="17"/>
  <c r="AO56" i="17"/>
  <c r="AN56" i="17"/>
  <c r="AM56" i="17"/>
  <c r="AL56" i="17"/>
  <c r="AK56" i="17"/>
  <c r="AJ56" i="17"/>
  <c r="AI56" i="17"/>
  <c r="AH56" i="17"/>
  <c r="AG56" i="17"/>
  <c r="AF56" i="17"/>
  <c r="AE56" i="17"/>
  <c r="AD56" i="17"/>
  <c r="AO55" i="17"/>
  <c r="AN55" i="17"/>
  <c r="AM55" i="17"/>
  <c r="AL55" i="17"/>
  <c r="AK55" i="17"/>
  <c r="AJ55" i="17"/>
  <c r="AI55" i="17"/>
  <c r="AH55" i="17"/>
  <c r="AG55" i="17"/>
  <c r="AF55" i="17"/>
  <c r="AE55" i="17"/>
  <c r="AD55" i="17"/>
  <c r="AO54" i="17"/>
  <c r="AN54" i="17"/>
  <c r="AM54" i="17"/>
  <c r="AL54" i="17"/>
  <c r="AK54" i="17"/>
  <c r="AJ54" i="17"/>
  <c r="AI54" i="17"/>
  <c r="AH54" i="17"/>
  <c r="AG54" i="17"/>
  <c r="AF54" i="17"/>
  <c r="AE54" i="17"/>
  <c r="AD54" i="17"/>
  <c r="AO53" i="17"/>
  <c r="AN53" i="17"/>
  <c r="AM53" i="17"/>
  <c r="AL53" i="17"/>
  <c r="AK53" i="17"/>
  <c r="AJ53" i="17"/>
  <c r="AI53" i="17"/>
  <c r="AH53" i="17"/>
  <c r="AG53" i="17"/>
  <c r="AF53" i="17"/>
  <c r="AE53" i="17"/>
  <c r="AD53" i="17"/>
  <c r="AO52" i="17"/>
  <c r="AN52" i="17"/>
  <c r="AM52" i="17"/>
  <c r="AL52" i="17"/>
  <c r="AK52" i="17"/>
  <c r="AJ52" i="17"/>
  <c r="AI52" i="17"/>
  <c r="AH52" i="17"/>
  <c r="AG52" i="17"/>
  <c r="AF52" i="17"/>
  <c r="AE52" i="17"/>
  <c r="AD52" i="17"/>
  <c r="AO51" i="17"/>
  <c r="AN51" i="17"/>
  <c r="AM51" i="17"/>
  <c r="AL51" i="17"/>
  <c r="AK51" i="17"/>
  <c r="AJ51" i="17"/>
  <c r="AI51" i="17"/>
  <c r="AH51" i="17"/>
  <c r="AG51" i="17"/>
  <c r="AF51" i="17"/>
  <c r="AE51" i="17"/>
  <c r="AD51" i="17"/>
  <c r="AO50" i="17"/>
  <c r="AN50" i="17"/>
  <c r="AM50" i="17"/>
  <c r="AL50" i="17"/>
  <c r="AK50" i="17"/>
  <c r="AJ50" i="17"/>
  <c r="AI50" i="17"/>
  <c r="AH50" i="17"/>
  <c r="AG50" i="17"/>
  <c r="AF50" i="17"/>
  <c r="AE50" i="17"/>
  <c r="AD50" i="17"/>
  <c r="AO49" i="17"/>
  <c r="AN49" i="17"/>
  <c r="AM49" i="17"/>
  <c r="AL49" i="17"/>
  <c r="AK49" i="17"/>
  <c r="AJ49" i="17"/>
  <c r="AI49" i="17"/>
  <c r="AH49" i="17"/>
  <c r="AG49" i="17"/>
  <c r="AF49" i="17"/>
  <c r="AE49" i="17"/>
  <c r="AD49" i="17"/>
  <c r="AO48" i="17"/>
  <c r="AN48" i="17"/>
  <c r="AM48" i="17"/>
  <c r="AL48" i="17"/>
  <c r="AK48" i="17"/>
  <c r="AJ48" i="17"/>
  <c r="AI48" i="17"/>
  <c r="AH48" i="17"/>
  <c r="AG48" i="17"/>
  <c r="AF48" i="17"/>
  <c r="AE48" i="17"/>
  <c r="AD48" i="17"/>
  <c r="AO47" i="17"/>
  <c r="AN47" i="17"/>
  <c r="AM47" i="17"/>
  <c r="AL47" i="17"/>
  <c r="AK47" i="17"/>
  <c r="AJ47" i="17"/>
  <c r="AI47" i="17"/>
  <c r="AH47" i="17"/>
  <c r="AG47" i="17"/>
  <c r="AF47" i="17"/>
  <c r="AE47" i="17"/>
  <c r="AD47" i="17"/>
  <c r="AO46" i="17"/>
  <c r="AN46" i="17"/>
  <c r="AM46" i="17"/>
  <c r="AL46" i="17"/>
  <c r="AK46" i="17"/>
  <c r="AJ46" i="17"/>
  <c r="AI46" i="17"/>
  <c r="AH46" i="17"/>
  <c r="AG46" i="17"/>
  <c r="AF46" i="17"/>
  <c r="AE46" i="17"/>
  <c r="AD46" i="17"/>
  <c r="AO45" i="17"/>
  <c r="AN45" i="17"/>
  <c r="AM45" i="17"/>
  <c r="AL45" i="17"/>
  <c r="AK45" i="17"/>
  <c r="AJ45" i="17"/>
  <c r="AI45" i="17"/>
  <c r="AH45" i="17"/>
  <c r="AG45" i="17"/>
  <c r="AF45" i="17"/>
  <c r="AE45" i="17"/>
  <c r="AD45" i="17"/>
  <c r="AO44" i="17"/>
  <c r="AN44" i="17"/>
  <c r="AM44" i="17"/>
  <c r="AL44" i="17"/>
  <c r="AK44" i="17"/>
  <c r="AJ44" i="17"/>
  <c r="AI44" i="17"/>
  <c r="AH44" i="17"/>
  <c r="AG44" i="17"/>
  <c r="AF44" i="17"/>
  <c r="AE44" i="17"/>
  <c r="AD44" i="17"/>
  <c r="AO43" i="17"/>
  <c r="AN43" i="17"/>
  <c r="AM43" i="17"/>
  <c r="AL43" i="17"/>
  <c r="AK43" i="17"/>
  <c r="AJ43" i="17"/>
  <c r="AI43" i="17"/>
  <c r="AH43" i="17"/>
  <c r="AG43" i="17"/>
  <c r="AF43" i="17"/>
  <c r="AE43" i="17"/>
  <c r="AD43" i="17"/>
  <c r="AO42" i="17"/>
  <c r="AN42" i="17"/>
  <c r="AM42" i="17"/>
  <c r="AL42" i="17"/>
  <c r="AK42" i="17"/>
  <c r="AJ42" i="17"/>
  <c r="AI42" i="17"/>
  <c r="AH42" i="17"/>
  <c r="AG42" i="17"/>
  <c r="AF42" i="17"/>
  <c r="AE42" i="17"/>
  <c r="AD42" i="17"/>
  <c r="AO41" i="17"/>
  <c r="AN41" i="17"/>
  <c r="AM41" i="17"/>
  <c r="AL41" i="17"/>
  <c r="AK41" i="17"/>
  <c r="AJ41" i="17"/>
  <c r="AI41" i="17"/>
  <c r="AH41" i="17"/>
  <c r="AG41" i="17"/>
  <c r="AF41" i="17"/>
  <c r="AE41" i="17"/>
  <c r="AD41" i="17"/>
  <c r="AO40" i="17"/>
  <c r="AN40" i="17"/>
  <c r="AM40" i="17"/>
  <c r="AL40" i="17"/>
  <c r="AK40" i="17"/>
  <c r="AJ40" i="17"/>
  <c r="AI40" i="17"/>
  <c r="AH40" i="17"/>
  <c r="AG40" i="17"/>
  <c r="AF40" i="17"/>
  <c r="AE40" i="17"/>
  <c r="AD40" i="17"/>
  <c r="AO39" i="17"/>
  <c r="AN39" i="17"/>
  <c r="AM39" i="17"/>
  <c r="AL39" i="17"/>
  <c r="AK39" i="17"/>
  <c r="AJ39" i="17"/>
  <c r="AI39" i="17"/>
  <c r="AH39" i="17"/>
  <c r="AG39" i="17"/>
  <c r="AF39" i="17"/>
  <c r="AE39" i="17"/>
  <c r="AD39" i="17"/>
  <c r="AO38" i="17"/>
  <c r="AN38" i="17"/>
  <c r="AM38" i="17"/>
  <c r="AL38" i="17"/>
  <c r="AK38" i="17"/>
  <c r="AJ38" i="17"/>
  <c r="AI38" i="17"/>
  <c r="AH38" i="17"/>
  <c r="AG38" i="17"/>
  <c r="AF38" i="17"/>
  <c r="AE38" i="17"/>
  <c r="AD38" i="17"/>
  <c r="AO37" i="17"/>
  <c r="AN37" i="17"/>
  <c r="AM37" i="17"/>
  <c r="AL37" i="17"/>
  <c r="AK37" i="17"/>
  <c r="AJ37" i="17"/>
  <c r="AI37" i="17"/>
  <c r="AH37" i="17"/>
  <c r="AG37" i="17"/>
  <c r="AF37" i="17"/>
  <c r="AE37" i="17"/>
  <c r="AD37" i="17"/>
  <c r="AO36" i="17"/>
  <c r="AN36" i="17"/>
  <c r="AM36" i="17"/>
  <c r="AL36" i="17"/>
  <c r="AK36" i="17"/>
  <c r="AJ36" i="17"/>
  <c r="AI36" i="17"/>
  <c r="AH36" i="17"/>
  <c r="AG36" i="17"/>
  <c r="AF36" i="17"/>
  <c r="AE36" i="17"/>
  <c r="AD36" i="17"/>
  <c r="AO35" i="17"/>
  <c r="AN35" i="17"/>
  <c r="AM35" i="17"/>
  <c r="AL35" i="17"/>
  <c r="AK35" i="17"/>
  <c r="AJ35" i="17"/>
  <c r="AI35" i="17"/>
  <c r="AH35" i="17"/>
  <c r="AG35" i="17"/>
  <c r="AF35" i="17"/>
  <c r="AE35" i="17"/>
  <c r="AD35" i="17"/>
  <c r="AO34" i="17"/>
  <c r="AN34" i="17"/>
  <c r="AM34" i="17"/>
  <c r="AL34" i="17"/>
  <c r="AK34" i="17"/>
  <c r="AJ34" i="17"/>
  <c r="AI34" i="17"/>
  <c r="AH34" i="17"/>
  <c r="AG34" i="17"/>
  <c r="AF34" i="17"/>
  <c r="AE34" i="17"/>
  <c r="AD34" i="17"/>
  <c r="AO33" i="17"/>
  <c r="AN33" i="17"/>
  <c r="AM33" i="17"/>
  <c r="AL33" i="17"/>
  <c r="AK33" i="17"/>
  <c r="AJ33" i="17"/>
  <c r="AI33" i="17"/>
  <c r="AH33" i="17"/>
  <c r="AG33" i="17"/>
  <c r="AF33" i="17"/>
  <c r="AE33" i="17"/>
  <c r="AD33" i="17"/>
  <c r="AO32" i="17"/>
  <c r="AN32" i="17"/>
  <c r="AM32" i="17"/>
  <c r="AL32" i="17"/>
  <c r="AK32" i="17"/>
  <c r="AJ32" i="17"/>
  <c r="AI32" i="17"/>
  <c r="AH32" i="17"/>
  <c r="AG32" i="17"/>
  <c r="AF32" i="17"/>
  <c r="AE32" i="17"/>
  <c r="AD32" i="17"/>
  <c r="AO31" i="17"/>
  <c r="AN31" i="17"/>
  <c r="AM31" i="17"/>
  <c r="AL31" i="17"/>
  <c r="AK31" i="17"/>
  <c r="AJ31" i="17"/>
  <c r="AI31" i="17"/>
  <c r="AH31" i="17"/>
  <c r="AG31" i="17"/>
  <c r="AF31" i="17"/>
  <c r="AE31" i="17"/>
  <c r="AD31" i="17"/>
  <c r="AO30" i="17"/>
  <c r="AN30" i="17"/>
  <c r="AM30" i="17"/>
  <c r="AL30" i="17"/>
  <c r="AK30" i="17"/>
  <c r="AJ30" i="17"/>
  <c r="AI30" i="17"/>
  <c r="AH30" i="17"/>
  <c r="AG30" i="17"/>
  <c r="AF30" i="17"/>
  <c r="AE30" i="17"/>
  <c r="AD30" i="17"/>
  <c r="AO29" i="17"/>
  <c r="AN29" i="17"/>
  <c r="AM29" i="17"/>
  <c r="AL29" i="17"/>
  <c r="AK29" i="17"/>
  <c r="AJ29" i="17"/>
  <c r="AI29" i="17"/>
  <c r="AH29" i="17"/>
  <c r="AG29" i="17"/>
  <c r="AF29" i="17"/>
  <c r="AE29" i="17"/>
  <c r="AD29" i="17"/>
  <c r="AO28" i="17"/>
  <c r="AN28" i="17"/>
  <c r="AM28" i="17"/>
  <c r="AL28" i="17"/>
  <c r="AK28" i="17"/>
  <c r="AJ28" i="17"/>
  <c r="AI28" i="17"/>
  <c r="AH28" i="17"/>
  <c r="AG28" i="17"/>
  <c r="AF28" i="17"/>
  <c r="AE28" i="17"/>
  <c r="AD28" i="17"/>
  <c r="AO27" i="17"/>
  <c r="AN27" i="17"/>
  <c r="AM27" i="17"/>
  <c r="AL27" i="17"/>
  <c r="AK27" i="17"/>
  <c r="AJ27" i="17"/>
  <c r="AI27" i="17"/>
  <c r="AH27" i="17"/>
  <c r="AG27" i="17"/>
  <c r="AF27" i="17"/>
  <c r="AE27" i="17"/>
  <c r="AD27" i="17"/>
  <c r="AO26" i="17"/>
  <c r="AN26" i="17"/>
  <c r="AM26" i="17"/>
  <c r="AL26" i="17"/>
  <c r="AK26" i="17"/>
  <c r="AJ26" i="17"/>
  <c r="AI26" i="17"/>
  <c r="AH26" i="17"/>
  <c r="AG26" i="17"/>
  <c r="AF26" i="17"/>
  <c r="AE26" i="17"/>
  <c r="AD26" i="17"/>
  <c r="AO25" i="17"/>
  <c r="AN25" i="17"/>
  <c r="AM25" i="17"/>
  <c r="AL25" i="17"/>
  <c r="AK25" i="17"/>
  <c r="AJ25" i="17"/>
  <c r="AI25" i="17"/>
  <c r="AH25" i="17"/>
  <c r="AG25" i="17"/>
  <c r="AF25" i="17"/>
  <c r="AE25" i="17"/>
  <c r="AD25" i="17"/>
  <c r="AO24" i="17"/>
  <c r="AN24" i="17"/>
  <c r="AM24" i="17"/>
  <c r="AL24" i="17"/>
  <c r="AK24" i="17"/>
  <c r="AJ24" i="17"/>
  <c r="AI24" i="17"/>
  <c r="AH24" i="17"/>
  <c r="AG24" i="17"/>
  <c r="AF24" i="17"/>
  <c r="AE24" i="17"/>
  <c r="AD24" i="17"/>
  <c r="AO23" i="17"/>
  <c r="AN23" i="17"/>
  <c r="AM23" i="17"/>
  <c r="AL23" i="17"/>
  <c r="AK23" i="17"/>
  <c r="AJ23" i="17"/>
  <c r="AI23" i="17"/>
  <c r="AH23" i="17"/>
  <c r="AG23" i="17"/>
  <c r="AF23" i="17"/>
  <c r="AE23" i="17"/>
  <c r="AD23" i="17"/>
  <c r="AO22" i="17"/>
  <c r="AN22" i="17"/>
  <c r="AM22" i="17"/>
  <c r="AL22" i="17"/>
  <c r="AK22" i="17"/>
  <c r="AJ22" i="17"/>
  <c r="AI22" i="17"/>
  <c r="AH22" i="17"/>
  <c r="AG22" i="17"/>
  <c r="AF22" i="17"/>
  <c r="AE22" i="17"/>
  <c r="AD22" i="17"/>
  <c r="AO21" i="17"/>
  <c r="AN21" i="17"/>
  <c r="AM21" i="17"/>
  <c r="AL21" i="17"/>
  <c r="AK21" i="17"/>
  <c r="AJ21" i="17"/>
  <c r="AI21" i="17"/>
  <c r="AH21" i="17"/>
  <c r="AG21" i="17"/>
  <c r="AF21" i="17"/>
  <c r="AE21" i="17"/>
  <c r="AD21" i="17"/>
  <c r="AO20" i="17"/>
  <c r="AN20" i="17"/>
  <c r="AM20" i="17"/>
  <c r="AL20" i="17"/>
  <c r="AK20" i="17"/>
  <c r="AJ20" i="17"/>
  <c r="AI20" i="17"/>
  <c r="AH20" i="17"/>
  <c r="AG20" i="17"/>
  <c r="AF20" i="17"/>
  <c r="AE20" i="17"/>
  <c r="AD20" i="17"/>
  <c r="AO19" i="17"/>
  <c r="AN19" i="17"/>
  <c r="AM19" i="17"/>
  <c r="AL19" i="17"/>
  <c r="AK19" i="17"/>
  <c r="AJ19" i="17"/>
  <c r="AI19" i="17"/>
  <c r="AH19" i="17"/>
  <c r="AG19" i="17"/>
  <c r="AF19" i="17"/>
  <c r="AE19" i="17"/>
  <c r="AD19" i="17"/>
  <c r="AO18" i="17"/>
  <c r="AN18" i="17"/>
  <c r="AM18" i="17"/>
  <c r="AL18" i="17"/>
  <c r="AK18" i="17"/>
  <c r="AJ18" i="17"/>
  <c r="AI18" i="17"/>
  <c r="AH18" i="17"/>
  <c r="AG18" i="17"/>
  <c r="AF18" i="17"/>
  <c r="AE18" i="17"/>
  <c r="AD18" i="17"/>
  <c r="AO17" i="17"/>
  <c r="AN17" i="17"/>
  <c r="AM17" i="17"/>
  <c r="AL17" i="17"/>
  <c r="AK17" i="17"/>
  <c r="AJ17" i="17"/>
  <c r="AI17" i="17"/>
  <c r="AH17" i="17"/>
  <c r="AG17" i="17"/>
  <c r="AF17" i="17"/>
  <c r="AE17" i="17"/>
  <c r="AD17" i="17"/>
  <c r="AO16" i="17"/>
  <c r="AN16" i="17"/>
  <c r="AM16" i="17"/>
  <c r="AL16" i="17"/>
  <c r="AK16" i="17"/>
  <c r="AJ16" i="17"/>
  <c r="AI16" i="17"/>
  <c r="AH16" i="17"/>
  <c r="AG16" i="17"/>
  <c r="AF16" i="17"/>
  <c r="AE16" i="17"/>
  <c r="AD16" i="17"/>
  <c r="AO15" i="17"/>
  <c r="AN15" i="17"/>
  <c r="AM15" i="17"/>
  <c r="AL15" i="17"/>
  <c r="AK15" i="17"/>
  <c r="AJ15" i="17"/>
  <c r="AI15" i="17"/>
  <c r="AH15" i="17"/>
  <c r="AG15" i="17"/>
  <c r="AF15" i="17"/>
  <c r="AE15" i="17"/>
  <c r="AD15" i="17"/>
  <c r="AO14" i="17"/>
  <c r="AN14" i="17"/>
  <c r="AM14" i="17"/>
  <c r="AL14" i="17"/>
  <c r="AK14" i="17"/>
  <c r="AJ14" i="17"/>
  <c r="AI14" i="17"/>
  <c r="AH14" i="17"/>
  <c r="AG14" i="17"/>
  <c r="AF14" i="17"/>
  <c r="AE14" i="17"/>
  <c r="AD14" i="17"/>
  <c r="AO13" i="17"/>
  <c r="AN13" i="17"/>
  <c r="AM13" i="17"/>
  <c r="AL13" i="17"/>
  <c r="AK13" i="17"/>
  <c r="AJ13" i="17"/>
  <c r="AI13" i="17"/>
  <c r="AH13" i="17"/>
  <c r="AG13" i="17"/>
  <c r="AF13" i="17"/>
  <c r="AE13" i="17"/>
  <c r="AD13" i="17"/>
  <c r="AO12" i="17"/>
  <c r="AN12" i="17"/>
  <c r="AM12" i="17"/>
  <c r="AL12" i="17"/>
  <c r="AK12" i="17"/>
  <c r="AJ12" i="17"/>
  <c r="AI12" i="17"/>
  <c r="AH12" i="17"/>
  <c r="AG12" i="17"/>
  <c r="AF12" i="17"/>
  <c r="AE12" i="17"/>
  <c r="AD12" i="17"/>
  <c r="AO11" i="17"/>
  <c r="AN11" i="17"/>
  <c r="AM11" i="17"/>
  <c r="AL11" i="17"/>
  <c r="AK11" i="17"/>
  <c r="AJ11" i="17"/>
  <c r="AI11" i="17"/>
  <c r="AH11" i="17"/>
  <c r="AG11" i="17"/>
  <c r="AF11" i="17"/>
  <c r="AE11" i="17"/>
  <c r="AD11" i="17"/>
  <c r="AO10" i="17"/>
  <c r="AN10" i="17"/>
  <c r="AM10" i="17"/>
  <c r="AL10" i="17"/>
  <c r="AK10" i="17"/>
  <c r="AJ10" i="17"/>
  <c r="AI10" i="17"/>
  <c r="AH10" i="17"/>
  <c r="AG10" i="17"/>
  <c r="AF10" i="17"/>
  <c r="AE10" i="17"/>
  <c r="AD10" i="17"/>
  <c r="AO9" i="17"/>
  <c r="AN9" i="17"/>
  <c r="AM9" i="17"/>
  <c r="AL9" i="17"/>
  <c r="AK9" i="17"/>
  <c r="AJ9" i="17"/>
  <c r="AI9" i="17"/>
  <c r="AH9" i="17"/>
  <c r="AG9" i="17"/>
  <c r="AF9" i="17"/>
  <c r="AE9" i="17"/>
  <c r="AD9" i="17"/>
  <c r="AO8" i="17"/>
  <c r="AN8" i="17"/>
  <c r="AM8" i="17"/>
  <c r="AL8" i="17"/>
  <c r="AK8" i="17"/>
  <c r="AJ8" i="17"/>
  <c r="AI8" i="17"/>
  <c r="AH8" i="17"/>
  <c r="AG8" i="17"/>
  <c r="AF8" i="17"/>
  <c r="AE8" i="17"/>
  <c r="AD8" i="17"/>
  <c r="AO7" i="17"/>
  <c r="AN7" i="17"/>
  <c r="AM7" i="17"/>
  <c r="AL7" i="17"/>
  <c r="AK7" i="17"/>
  <c r="AJ7" i="17"/>
  <c r="AI7" i="17"/>
  <c r="AH7" i="17"/>
  <c r="AG7" i="17"/>
  <c r="AF7" i="17"/>
  <c r="AE7" i="17"/>
  <c r="AD7" i="17"/>
  <c r="AO6" i="17"/>
  <c r="AN6" i="17"/>
  <c r="AM6" i="17"/>
  <c r="AL6" i="17"/>
  <c r="AK6" i="17"/>
  <c r="AJ6" i="17"/>
  <c r="AI6" i="17"/>
  <c r="AH6" i="17"/>
  <c r="AG6" i="17"/>
  <c r="AF6" i="17"/>
  <c r="AE6" i="17"/>
  <c r="AD6" i="17"/>
  <c r="C4" i="17"/>
  <c r="D4" i="17" s="1"/>
  <c r="E4" i="17" s="1"/>
  <c r="F4" i="17" s="1"/>
  <c r="G4" i="17" s="1"/>
  <c r="AO98" i="16"/>
  <c r="AN98" i="16"/>
  <c r="AM98" i="16"/>
  <c r="AL98" i="16"/>
  <c r="AK98" i="16"/>
  <c r="AJ98" i="16"/>
  <c r="AI98" i="16"/>
  <c r="AH98" i="16"/>
  <c r="AG98" i="16"/>
  <c r="AF98" i="16"/>
  <c r="AE98" i="16"/>
  <c r="AD98" i="16"/>
  <c r="AO97" i="16"/>
  <c r="AN97" i="16"/>
  <c r="AM97" i="16"/>
  <c r="AL97" i="16"/>
  <c r="AK97" i="16"/>
  <c r="AJ97" i="16"/>
  <c r="AI97" i="16"/>
  <c r="AH97" i="16"/>
  <c r="AG97" i="16"/>
  <c r="AF97" i="16"/>
  <c r="AE97" i="16"/>
  <c r="AD97" i="16"/>
  <c r="AO96" i="16"/>
  <c r="AN96" i="16"/>
  <c r="AM96" i="16"/>
  <c r="AL96" i="16"/>
  <c r="AK96" i="16"/>
  <c r="AJ96" i="16"/>
  <c r="AI96" i="16"/>
  <c r="AH96" i="16"/>
  <c r="AG96" i="16"/>
  <c r="AF96" i="16"/>
  <c r="AE96" i="16"/>
  <c r="AD96" i="16"/>
  <c r="AO95" i="16"/>
  <c r="AN95" i="16"/>
  <c r="AM95" i="16"/>
  <c r="AL95" i="16"/>
  <c r="AK95" i="16"/>
  <c r="AJ95" i="16"/>
  <c r="AI95" i="16"/>
  <c r="AH95" i="16"/>
  <c r="AG95" i="16"/>
  <c r="AF95" i="16"/>
  <c r="AE95" i="16"/>
  <c r="AD95" i="16"/>
  <c r="AO94" i="16"/>
  <c r="AN94" i="16"/>
  <c r="AM94" i="16"/>
  <c r="AL94" i="16"/>
  <c r="AK94" i="16"/>
  <c r="AJ94" i="16"/>
  <c r="AI94" i="16"/>
  <c r="AH94" i="16"/>
  <c r="AG94" i="16"/>
  <c r="AF94" i="16"/>
  <c r="AE94" i="16"/>
  <c r="AD94" i="16"/>
  <c r="AO93" i="16"/>
  <c r="AN93" i="16"/>
  <c r="AM93" i="16"/>
  <c r="AL93" i="16"/>
  <c r="AK93" i="16"/>
  <c r="AJ93" i="16"/>
  <c r="AI93" i="16"/>
  <c r="AH93" i="16"/>
  <c r="AG93" i="16"/>
  <c r="AF93" i="16"/>
  <c r="AE93" i="16"/>
  <c r="AD93" i="16"/>
  <c r="AO92" i="16"/>
  <c r="AN92" i="16"/>
  <c r="AM92" i="16"/>
  <c r="AL92" i="16"/>
  <c r="AK92" i="16"/>
  <c r="AJ92" i="16"/>
  <c r="AI92" i="16"/>
  <c r="AH92" i="16"/>
  <c r="AG92" i="16"/>
  <c r="AF92" i="16"/>
  <c r="AE92" i="16"/>
  <c r="AD92" i="16"/>
  <c r="AO91" i="16"/>
  <c r="AN91" i="16"/>
  <c r="AM91" i="16"/>
  <c r="AL91" i="16"/>
  <c r="AK91" i="16"/>
  <c r="AJ91" i="16"/>
  <c r="AI91" i="16"/>
  <c r="AH91" i="16"/>
  <c r="AG91" i="16"/>
  <c r="AF91" i="16"/>
  <c r="AE91" i="16"/>
  <c r="AD91" i="16"/>
  <c r="AO90" i="16"/>
  <c r="AN90" i="16"/>
  <c r="AM90" i="16"/>
  <c r="AL90" i="16"/>
  <c r="AK90" i="16"/>
  <c r="AJ90" i="16"/>
  <c r="AI90" i="16"/>
  <c r="AH90" i="16"/>
  <c r="AG90" i="16"/>
  <c r="AF90" i="16"/>
  <c r="AE90" i="16"/>
  <c r="AD90" i="16"/>
  <c r="AO89" i="16"/>
  <c r="AN89" i="16"/>
  <c r="AM89" i="16"/>
  <c r="AL89" i="16"/>
  <c r="AK89" i="16"/>
  <c r="AJ89" i="16"/>
  <c r="AI89" i="16"/>
  <c r="AH89" i="16"/>
  <c r="AG89" i="16"/>
  <c r="AF89" i="16"/>
  <c r="AE89" i="16"/>
  <c r="AD89" i="16"/>
  <c r="AO88" i="16"/>
  <c r="AN88" i="16"/>
  <c r="AM88" i="16"/>
  <c r="AL88" i="16"/>
  <c r="AK88" i="16"/>
  <c r="AJ88" i="16"/>
  <c r="AI88" i="16"/>
  <c r="AH88" i="16"/>
  <c r="AG88" i="16"/>
  <c r="AF88" i="16"/>
  <c r="AE88" i="16"/>
  <c r="AD88" i="16"/>
  <c r="AO87" i="16"/>
  <c r="AN87" i="16"/>
  <c r="AM87" i="16"/>
  <c r="AL87" i="16"/>
  <c r="AK87" i="16"/>
  <c r="AJ87" i="16"/>
  <c r="AI87" i="16"/>
  <c r="AH87" i="16"/>
  <c r="AG87" i="16"/>
  <c r="AF87" i="16"/>
  <c r="AE87" i="16"/>
  <c r="AD87" i="16"/>
  <c r="AO86" i="16"/>
  <c r="AN86" i="16"/>
  <c r="AM86" i="16"/>
  <c r="AL86" i="16"/>
  <c r="AK86" i="16"/>
  <c r="AJ86" i="16"/>
  <c r="AI86" i="16"/>
  <c r="AH86" i="16"/>
  <c r="AG86" i="16"/>
  <c r="AF86" i="16"/>
  <c r="AE86" i="16"/>
  <c r="AD86" i="16"/>
  <c r="AO85" i="16"/>
  <c r="AN85" i="16"/>
  <c r="AM85" i="16"/>
  <c r="AL85" i="16"/>
  <c r="AK85" i="16"/>
  <c r="AJ85" i="16"/>
  <c r="AI85" i="16"/>
  <c r="AH85" i="16"/>
  <c r="AG85" i="16"/>
  <c r="AF85" i="16"/>
  <c r="AE85" i="16"/>
  <c r="AD85" i="16"/>
  <c r="AO84" i="16"/>
  <c r="AN84" i="16"/>
  <c r="AM84" i="16"/>
  <c r="AL84" i="16"/>
  <c r="AK84" i="16"/>
  <c r="AJ84" i="16"/>
  <c r="AI84" i="16"/>
  <c r="AH84" i="16"/>
  <c r="AG84" i="16"/>
  <c r="AF84" i="16"/>
  <c r="AE84" i="16"/>
  <c r="AD84" i="16"/>
  <c r="AO83" i="16"/>
  <c r="AN83" i="16"/>
  <c r="AM83" i="16"/>
  <c r="AL83" i="16"/>
  <c r="AK83" i="16"/>
  <c r="AJ83" i="16"/>
  <c r="AI83" i="16"/>
  <c r="AH83" i="16"/>
  <c r="AG83" i="16"/>
  <c r="AF83" i="16"/>
  <c r="AE83" i="16"/>
  <c r="AD83" i="16"/>
  <c r="AO82" i="16"/>
  <c r="AN82" i="16"/>
  <c r="AM82" i="16"/>
  <c r="AL82" i="16"/>
  <c r="AK82" i="16"/>
  <c r="AJ82" i="16"/>
  <c r="AI82" i="16"/>
  <c r="AH82" i="16"/>
  <c r="AG82" i="16"/>
  <c r="AF82" i="16"/>
  <c r="AE82" i="16"/>
  <c r="AD82" i="16"/>
  <c r="AO81" i="16"/>
  <c r="AN81" i="16"/>
  <c r="AM81" i="16"/>
  <c r="AL81" i="16"/>
  <c r="AK81" i="16"/>
  <c r="AJ81" i="16"/>
  <c r="AI81" i="16"/>
  <c r="AH81" i="16"/>
  <c r="AG81" i="16"/>
  <c r="AF81" i="16"/>
  <c r="AE81" i="16"/>
  <c r="AD81" i="16"/>
  <c r="AO80" i="16"/>
  <c r="AN80" i="16"/>
  <c r="AM80" i="16"/>
  <c r="AL80" i="16"/>
  <c r="AK80" i="16"/>
  <c r="AJ80" i="16"/>
  <c r="AI80" i="16"/>
  <c r="AH80" i="16"/>
  <c r="AG80" i="16"/>
  <c r="AF80" i="16"/>
  <c r="AE80" i="16"/>
  <c r="AD80" i="16"/>
  <c r="AO79" i="16"/>
  <c r="AN79" i="16"/>
  <c r="AM79" i="16"/>
  <c r="AL79" i="16"/>
  <c r="AK79" i="16"/>
  <c r="AJ79" i="16"/>
  <c r="AI79" i="16"/>
  <c r="AH79" i="16"/>
  <c r="AG79" i="16"/>
  <c r="AF79" i="16"/>
  <c r="AE79" i="16"/>
  <c r="AD79" i="16"/>
  <c r="AO78" i="16"/>
  <c r="AN78" i="16"/>
  <c r="AM78" i="16"/>
  <c r="AL78" i="16"/>
  <c r="AK78" i="16"/>
  <c r="AJ78" i="16"/>
  <c r="AI78" i="16"/>
  <c r="AH78" i="16"/>
  <c r="AG78" i="16"/>
  <c r="AF78" i="16"/>
  <c r="AE78" i="16"/>
  <c r="AD78" i="16"/>
  <c r="AO77" i="16"/>
  <c r="AN77" i="16"/>
  <c r="AM77" i="16"/>
  <c r="AL77" i="16"/>
  <c r="AK77" i="16"/>
  <c r="AJ77" i="16"/>
  <c r="AI77" i="16"/>
  <c r="AH77" i="16"/>
  <c r="AG77" i="16"/>
  <c r="AF77" i="16"/>
  <c r="AE77" i="16"/>
  <c r="AD77" i="16"/>
  <c r="AO76" i="16"/>
  <c r="AN76" i="16"/>
  <c r="AM76" i="16"/>
  <c r="AL76" i="16"/>
  <c r="AK76" i="16"/>
  <c r="AJ76" i="16"/>
  <c r="AI76" i="16"/>
  <c r="AH76" i="16"/>
  <c r="AG76" i="16"/>
  <c r="AF76" i="16"/>
  <c r="AE76" i="16"/>
  <c r="AD76" i="16"/>
  <c r="AO75" i="16"/>
  <c r="AN75" i="16"/>
  <c r="AM75" i="16"/>
  <c r="AL75" i="16"/>
  <c r="AK75" i="16"/>
  <c r="AJ75" i="16"/>
  <c r="AI75" i="16"/>
  <c r="AH75" i="16"/>
  <c r="AG75" i="16"/>
  <c r="AF75" i="16"/>
  <c r="AE75" i="16"/>
  <c r="AD75" i="16"/>
  <c r="AO74" i="16"/>
  <c r="AN74" i="16"/>
  <c r="AM74" i="16"/>
  <c r="AL74" i="16"/>
  <c r="AK74" i="16"/>
  <c r="AJ74" i="16"/>
  <c r="AI74" i="16"/>
  <c r="AH74" i="16"/>
  <c r="AG74" i="16"/>
  <c r="AF74" i="16"/>
  <c r="AE74" i="16"/>
  <c r="AD74" i="16"/>
  <c r="AO73" i="16"/>
  <c r="AN73" i="16"/>
  <c r="AM73" i="16"/>
  <c r="AL73" i="16"/>
  <c r="AK73" i="16"/>
  <c r="AJ73" i="16"/>
  <c r="AI73" i="16"/>
  <c r="AH73" i="16"/>
  <c r="AG73" i="16"/>
  <c r="AF73" i="16"/>
  <c r="AE73" i="16"/>
  <c r="AD73" i="16"/>
  <c r="AO72" i="16"/>
  <c r="AN72" i="16"/>
  <c r="AM72" i="16"/>
  <c r="AL72" i="16"/>
  <c r="AK72" i="16"/>
  <c r="AJ72" i="16"/>
  <c r="AI72" i="16"/>
  <c r="AH72" i="16"/>
  <c r="AG72" i="16"/>
  <c r="AF72" i="16"/>
  <c r="AE72" i="16"/>
  <c r="AD72" i="16"/>
  <c r="AO71" i="16"/>
  <c r="AN71" i="16"/>
  <c r="AM71" i="16"/>
  <c r="AL71" i="16"/>
  <c r="AK71" i="16"/>
  <c r="AJ71" i="16"/>
  <c r="AI71" i="16"/>
  <c r="AH71" i="16"/>
  <c r="AG71" i="16"/>
  <c r="AF71" i="16"/>
  <c r="AE71" i="16"/>
  <c r="AD71" i="16"/>
  <c r="AO70" i="16"/>
  <c r="AN70" i="16"/>
  <c r="AM70" i="16"/>
  <c r="AL70" i="16"/>
  <c r="AK70" i="16"/>
  <c r="AJ70" i="16"/>
  <c r="AI70" i="16"/>
  <c r="AH70" i="16"/>
  <c r="AG70" i="16"/>
  <c r="AF70" i="16"/>
  <c r="AE70" i="16"/>
  <c r="AD70" i="16"/>
  <c r="AO69" i="16"/>
  <c r="AN69" i="16"/>
  <c r="AM69" i="16"/>
  <c r="AL69" i="16"/>
  <c r="AK69" i="16"/>
  <c r="AJ69" i="16"/>
  <c r="AI69" i="16"/>
  <c r="AH69" i="16"/>
  <c r="AG69" i="16"/>
  <c r="AF69" i="16"/>
  <c r="AE69" i="16"/>
  <c r="AD69" i="16"/>
  <c r="AO68" i="16"/>
  <c r="AN68" i="16"/>
  <c r="AM68" i="16"/>
  <c r="AL68" i="16"/>
  <c r="AK68" i="16"/>
  <c r="AJ68" i="16"/>
  <c r="AI68" i="16"/>
  <c r="AH68" i="16"/>
  <c r="AG68" i="16"/>
  <c r="AF68" i="16"/>
  <c r="AE68" i="16"/>
  <c r="AD68" i="16"/>
  <c r="AO67" i="16"/>
  <c r="AN67" i="16"/>
  <c r="AM67" i="16"/>
  <c r="AL67" i="16"/>
  <c r="AK67" i="16"/>
  <c r="AJ67" i="16"/>
  <c r="AI67" i="16"/>
  <c r="AH67" i="16"/>
  <c r="AG67" i="16"/>
  <c r="AF67" i="16"/>
  <c r="AE67" i="16"/>
  <c r="AD67" i="16"/>
  <c r="AO66" i="16"/>
  <c r="AN66" i="16"/>
  <c r="AM66" i="16"/>
  <c r="AL66" i="16"/>
  <c r="AK66" i="16"/>
  <c r="AJ66" i="16"/>
  <c r="AI66" i="16"/>
  <c r="AH66" i="16"/>
  <c r="AG66" i="16"/>
  <c r="AF66" i="16"/>
  <c r="AE66" i="16"/>
  <c r="AD66" i="16"/>
  <c r="AO65" i="16"/>
  <c r="AN65" i="16"/>
  <c r="AM65" i="16"/>
  <c r="AL65" i="16"/>
  <c r="AK65" i="16"/>
  <c r="AJ65" i="16"/>
  <c r="AI65" i="16"/>
  <c r="AH65" i="16"/>
  <c r="AG65" i="16"/>
  <c r="AF65" i="16"/>
  <c r="AE65" i="16"/>
  <c r="AD65" i="16"/>
  <c r="AO64" i="16"/>
  <c r="AN64" i="16"/>
  <c r="AM64" i="16"/>
  <c r="AL64" i="16"/>
  <c r="AK64" i="16"/>
  <c r="AJ64" i="16"/>
  <c r="AI64" i="16"/>
  <c r="AH64" i="16"/>
  <c r="AG64" i="16"/>
  <c r="AF64" i="16"/>
  <c r="AE64" i="16"/>
  <c r="AD64" i="16"/>
  <c r="AO63" i="16"/>
  <c r="AN63" i="16"/>
  <c r="AM63" i="16"/>
  <c r="AL63" i="16"/>
  <c r="AK63" i="16"/>
  <c r="AJ63" i="16"/>
  <c r="AI63" i="16"/>
  <c r="AH63" i="16"/>
  <c r="AG63" i="16"/>
  <c r="AF63" i="16"/>
  <c r="AE63" i="16"/>
  <c r="AD63" i="16"/>
  <c r="AO62" i="16"/>
  <c r="AN62" i="16"/>
  <c r="AM62" i="16"/>
  <c r="AL62" i="16"/>
  <c r="AK62" i="16"/>
  <c r="AJ62" i="16"/>
  <c r="AI62" i="16"/>
  <c r="AH62" i="16"/>
  <c r="AG62" i="16"/>
  <c r="AF62" i="16"/>
  <c r="AE62" i="16"/>
  <c r="AD62" i="16"/>
  <c r="AO61" i="16"/>
  <c r="AN61" i="16"/>
  <c r="AM61" i="16"/>
  <c r="AL61" i="16"/>
  <c r="AK61" i="16"/>
  <c r="AJ61" i="16"/>
  <c r="AI61" i="16"/>
  <c r="AH61" i="16"/>
  <c r="AG61" i="16"/>
  <c r="AF61" i="16"/>
  <c r="AE61" i="16"/>
  <c r="AD61" i="16"/>
  <c r="AO60" i="16"/>
  <c r="AN60" i="16"/>
  <c r="AM60" i="16"/>
  <c r="AL60" i="16"/>
  <c r="AK60" i="16"/>
  <c r="AJ60" i="16"/>
  <c r="AI60" i="16"/>
  <c r="AH60" i="16"/>
  <c r="AG60" i="16"/>
  <c r="AF60" i="16"/>
  <c r="AE60" i="16"/>
  <c r="AD60" i="16"/>
  <c r="AO59" i="16"/>
  <c r="AN59" i="16"/>
  <c r="AM59" i="16"/>
  <c r="AL59" i="16"/>
  <c r="AK59" i="16"/>
  <c r="AJ59" i="16"/>
  <c r="AI59" i="16"/>
  <c r="AH59" i="16"/>
  <c r="AG59" i="16"/>
  <c r="AF59" i="16"/>
  <c r="AE59" i="16"/>
  <c r="AD59" i="16"/>
  <c r="AO58" i="16"/>
  <c r="AN58" i="16"/>
  <c r="AM58" i="16"/>
  <c r="AL58" i="16"/>
  <c r="AK58" i="16"/>
  <c r="AJ58" i="16"/>
  <c r="AI58" i="16"/>
  <c r="AH58" i="16"/>
  <c r="AG58" i="16"/>
  <c r="AF58" i="16"/>
  <c r="AE58" i="16"/>
  <c r="AD58" i="16"/>
  <c r="AO57" i="16"/>
  <c r="AN57" i="16"/>
  <c r="AM57" i="16"/>
  <c r="AL57" i="16"/>
  <c r="AK57" i="16"/>
  <c r="AJ57" i="16"/>
  <c r="AI57" i="16"/>
  <c r="AH57" i="16"/>
  <c r="AG57" i="16"/>
  <c r="AF57" i="16"/>
  <c r="AE57" i="16"/>
  <c r="AD57" i="16"/>
  <c r="AO56" i="16"/>
  <c r="AN56" i="16"/>
  <c r="AM56" i="16"/>
  <c r="AL56" i="16"/>
  <c r="AK56" i="16"/>
  <c r="AJ56" i="16"/>
  <c r="AI56" i="16"/>
  <c r="AH56" i="16"/>
  <c r="AG56" i="16"/>
  <c r="AF56" i="16"/>
  <c r="AE56" i="16"/>
  <c r="AD56" i="16"/>
  <c r="AO55" i="16"/>
  <c r="AN55" i="16"/>
  <c r="AM55" i="16"/>
  <c r="AL55" i="16"/>
  <c r="AK55" i="16"/>
  <c r="AJ55" i="16"/>
  <c r="AI55" i="16"/>
  <c r="AH55" i="16"/>
  <c r="AG55" i="16"/>
  <c r="AF55" i="16"/>
  <c r="AE55" i="16"/>
  <c r="AD55" i="16"/>
  <c r="AO54" i="16"/>
  <c r="AN54" i="16"/>
  <c r="AM54" i="16"/>
  <c r="AL54" i="16"/>
  <c r="AK54" i="16"/>
  <c r="AJ54" i="16"/>
  <c r="AI54" i="16"/>
  <c r="AH54" i="16"/>
  <c r="AG54" i="16"/>
  <c r="AF54" i="16"/>
  <c r="AE54" i="16"/>
  <c r="AD54" i="16"/>
  <c r="AO53" i="16"/>
  <c r="AN53" i="16"/>
  <c r="AM53" i="16"/>
  <c r="AL53" i="16"/>
  <c r="AK53" i="16"/>
  <c r="AJ53" i="16"/>
  <c r="AI53" i="16"/>
  <c r="AH53" i="16"/>
  <c r="AG53" i="16"/>
  <c r="AF53" i="16"/>
  <c r="AE53" i="16"/>
  <c r="AD53" i="16"/>
  <c r="AO52" i="16"/>
  <c r="AN52" i="16"/>
  <c r="AM52" i="16"/>
  <c r="AL52" i="16"/>
  <c r="AK52" i="16"/>
  <c r="AJ52" i="16"/>
  <c r="AI52" i="16"/>
  <c r="AH52" i="16"/>
  <c r="AG52" i="16"/>
  <c r="AF52" i="16"/>
  <c r="AE52" i="16"/>
  <c r="AD52" i="16"/>
  <c r="AO51" i="16"/>
  <c r="AN51" i="16"/>
  <c r="AM51" i="16"/>
  <c r="AL51" i="16"/>
  <c r="AK51" i="16"/>
  <c r="AJ51" i="16"/>
  <c r="AI51" i="16"/>
  <c r="AH51" i="16"/>
  <c r="AG51" i="16"/>
  <c r="AF51" i="16"/>
  <c r="AE51" i="16"/>
  <c r="AD51" i="16"/>
  <c r="AO50" i="16"/>
  <c r="AN50" i="16"/>
  <c r="AM50" i="16"/>
  <c r="AL50" i="16"/>
  <c r="AK50" i="16"/>
  <c r="AJ50" i="16"/>
  <c r="AI50" i="16"/>
  <c r="AH50" i="16"/>
  <c r="AG50" i="16"/>
  <c r="AF50" i="16"/>
  <c r="AE50" i="16"/>
  <c r="AD50" i="16"/>
  <c r="AO49" i="16"/>
  <c r="AN49" i="16"/>
  <c r="AM49" i="16"/>
  <c r="AL49" i="16"/>
  <c r="AK49" i="16"/>
  <c r="AJ49" i="16"/>
  <c r="AI49" i="16"/>
  <c r="AH49" i="16"/>
  <c r="AG49" i="16"/>
  <c r="AF49" i="16"/>
  <c r="AE49" i="16"/>
  <c r="AD49" i="16"/>
  <c r="AO48" i="16"/>
  <c r="AN48" i="16"/>
  <c r="AM48" i="16"/>
  <c r="AL48" i="16"/>
  <c r="AK48" i="16"/>
  <c r="AJ48" i="16"/>
  <c r="AI48" i="16"/>
  <c r="AH48" i="16"/>
  <c r="AG48" i="16"/>
  <c r="AF48" i="16"/>
  <c r="AE48" i="16"/>
  <c r="AD48" i="16"/>
  <c r="AO47" i="16"/>
  <c r="AN47" i="16"/>
  <c r="AM47" i="16"/>
  <c r="AL47" i="16"/>
  <c r="AK47" i="16"/>
  <c r="AJ47" i="16"/>
  <c r="AI47" i="16"/>
  <c r="AH47" i="16"/>
  <c r="AG47" i="16"/>
  <c r="AF47" i="16"/>
  <c r="AE47" i="16"/>
  <c r="AD47" i="16"/>
  <c r="AO46" i="16"/>
  <c r="AN46" i="16"/>
  <c r="AM46" i="16"/>
  <c r="AL46" i="16"/>
  <c r="AK46" i="16"/>
  <c r="AJ46" i="16"/>
  <c r="AI46" i="16"/>
  <c r="AH46" i="16"/>
  <c r="AG46" i="16"/>
  <c r="AF46" i="16"/>
  <c r="AE46" i="16"/>
  <c r="AD46" i="16"/>
  <c r="AO45" i="16"/>
  <c r="AN45" i="16"/>
  <c r="AM45" i="16"/>
  <c r="AL45" i="16"/>
  <c r="AK45" i="16"/>
  <c r="AJ45" i="16"/>
  <c r="AI45" i="16"/>
  <c r="AH45" i="16"/>
  <c r="AG45" i="16"/>
  <c r="AF45" i="16"/>
  <c r="AE45" i="16"/>
  <c r="AD45" i="16"/>
  <c r="AO44" i="16"/>
  <c r="AN44" i="16"/>
  <c r="AM44" i="16"/>
  <c r="AL44" i="16"/>
  <c r="AK44" i="16"/>
  <c r="AJ44" i="16"/>
  <c r="AI44" i="16"/>
  <c r="AH44" i="16"/>
  <c r="AG44" i="16"/>
  <c r="AF44" i="16"/>
  <c r="AE44" i="16"/>
  <c r="AD44" i="16"/>
  <c r="AO43" i="16"/>
  <c r="AN43" i="16"/>
  <c r="AM43" i="16"/>
  <c r="AL43" i="16"/>
  <c r="AK43" i="16"/>
  <c r="AJ43" i="16"/>
  <c r="AI43" i="16"/>
  <c r="AH43" i="16"/>
  <c r="AG43" i="16"/>
  <c r="AF43" i="16"/>
  <c r="AE43" i="16"/>
  <c r="AD43" i="16"/>
  <c r="AO42" i="16"/>
  <c r="AN42" i="16"/>
  <c r="AM42" i="16"/>
  <c r="AL42" i="16"/>
  <c r="AK42" i="16"/>
  <c r="AJ42" i="16"/>
  <c r="AI42" i="16"/>
  <c r="AH42" i="16"/>
  <c r="AG42" i="16"/>
  <c r="AF42" i="16"/>
  <c r="AE42" i="16"/>
  <c r="AD42" i="16"/>
  <c r="AO41" i="16"/>
  <c r="AN41" i="16"/>
  <c r="AM41" i="16"/>
  <c r="AL41" i="16"/>
  <c r="AK41" i="16"/>
  <c r="AJ41" i="16"/>
  <c r="AI41" i="16"/>
  <c r="AH41" i="16"/>
  <c r="AG41" i="16"/>
  <c r="AF41" i="16"/>
  <c r="AE41" i="16"/>
  <c r="AD41" i="16"/>
  <c r="AO40" i="16"/>
  <c r="AN40" i="16"/>
  <c r="AM40" i="16"/>
  <c r="AL40" i="16"/>
  <c r="AK40" i="16"/>
  <c r="AJ40" i="16"/>
  <c r="AI40" i="16"/>
  <c r="AH40" i="16"/>
  <c r="AG40" i="16"/>
  <c r="AF40" i="16"/>
  <c r="AE40" i="16"/>
  <c r="AD40" i="16"/>
  <c r="AO39" i="16"/>
  <c r="AN39" i="16"/>
  <c r="AM39" i="16"/>
  <c r="AL39" i="16"/>
  <c r="AK39" i="16"/>
  <c r="AJ39" i="16"/>
  <c r="AI39" i="16"/>
  <c r="AH39" i="16"/>
  <c r="AG39" i="16"/>
  <c r="AF39" i="16"/>
  <c r="AE39" i="16"/>
  <c r="AD39" i="16"/>
  <c r="AO38" i="16"/>
  <c r="AN38" i="16"/>
  <c r="AM38" i="16"/>
  <c r="AL38" i="16"/>
  <c r="AK38" i="16"/>
  <c r="AJ38" i="16"/>
  <c r="AI38" i="16"/>
  <c r="AH38" i="16"/>
  <c r="AG38" i="16"/>
  <c r="AF38" i="16"/>
  <c r="AE38" i="16"/>
  <c r="AD38" i="16"/>
  <c r="AO37" i="16"/>
  <c r="AN37" i="16"/>
  <c r="AM37" i="16"/>
  <c r="AL37" i="16"/>
  <c r="AK37" i="16"/>
  <c r="AJ37" i="16"/>
  <c r="AI37" i="16"/>
  <c r="AH37" i="16"/>
  <c r="AG37" i="16"/>
  <c r="AF37" i="16"/>
  <c r="AE37" i="16"/>
  <c r="AD37" i="16"/>
  <c r="AO36" i="16"/>
  <c r="AN36" i="16"/>
  <c r="AM36" i="16"/>
  <c r="AL36" i="16"/>
  <c r="AK36" i="16"/>
  <c r="AJ36" i="16"/>
  <c r="AI36" i="16"/>
  <c r="AH36" i="16"/>
  <c r="AG36" i="16"/>
  <c r="AF36" i="16"/>
  <c r="AE36" i="16"/>
  <c r="AD36" i="16"/>
  <c r="AO35" i="16"/>
  <c r="AN35" i="16"/>
  <c r="AM35" i="16"/>
  <c r="AL35" i="16"/>
  <c r="AK35" i="16"/>
  <c r="AJ35" i="16"/>
  <c r="AI35" i="16"/>
  <c r="AH35" i="16"/>
  <c r="AG35" i="16"/>
  <c r="AF35" i="16"/>
  <c r="AE35" i="16"/>
  <c r="AD35" i="16"/>
  <c r="AO34" i="16"/>
  <c r="AN34" i="16"/>
  <c r="AM34" i="16"/>
  <c r="AL34" i="16"/>
  <c r="AK34" i="16"/>
  <c r="AJ34" i="16"/>
  <c r="AI34" i="16"/>
  <c r="AH34" i="16"/>
  <c r="AG34" i="16"/>
  <c r="AF34" i="16"/>
  <c r="AE34" i="16"/>
  <c r="AD34" i="16"/>
  <c r="AO33" i="16"/>
  <c r="AN33" i="16"/>
  <c r="AM33" i="16"/>
  <c r="AL33" i="16"/>
  <c r="AK33" i="16"/>
  <c r="AJ33" i="16"/>
  <c r="AI33" i="16"/>
  <c r="AH33" i="16"/>
  <c r="AG33" i="16"/>
  <c r="AF33" i="16"/>
  <c r="AE33" i="16"/>
  <c r="AD33" i="16"/>
  <c r="AO32" i="16"/>
  <c r="AN32" i="16"/>
  <c r="AM32" i="16"/>
  <c r="AL32" i="16"/>
  <c r="AK32" i="16"/>
  <c r="AJ32" i="16"/>
  <c r="AI32" i="16"/>
  <c r="AH32" i="16"/>
  <c r="AG32" i="16"/>
  <c r="AF32" i="16"/>
  <c r="AE32" i="16"/>
  <c r="AD32" i="16"/>
  <c r="AO31" i="16"/>
  <c r="AN31" i="16"/>
  <c r="AM31" i="16"/>
  <c r="AL31" i="16"/>
  <c r="AK31" i="16"/>
  <c r="AJ31" i="16"/>
  <c r="AI31" i="16"/>
  <c r="AH31" i="16"/>
  <c r="AG31" i="16"/>
  <c r="AF31" i="16"/>
  <c r="AE31" i="16"/>
  <c r="AD31" i="16"/>
  <c r="AO30" i="16"/>
  <c r="AN30" i="16"/>
  <c r="AM30" i="16"/>
  <c r="AL30" i="16"/>
  <c r="AK30" i="16"/>
  <c r="AJ30" i="16"/>
  <c r="AI30" i="16"/>
  <c r="AH30" i="16"/>
  <c r="AG30" i="16"/>
  <c r="AF30" i="16"/>
  <c r="AE30" i="16"/>
  <c r="AD30" i="16"/>
  <c r="AO29" i="16"/>
  <c r="AN29" i="16"/>
  <c r="AM29" i="16"/>
  <c r="AL29" i="16"/>
  <c r="AK29" i="16"/>
  <c r="AJ29" i="16"/>
  <c r="AI29" i="16"/>
  <c r="AH29" i="16"/>
  <c r="AG29" i="16"/>
  <c r="AF29" i="16"/>
  <c r="AE29" i="16"/>
  <c r="AD29" i="16"/>
  <c r="AO28" i="16"/>
  <c r="AN28" i="16"/>
  <c r="AM28" i="16"/>
  <c r="AL28" i="16"/>
  <c r="AK28" i="16"/>
  <c r="AJ28" i="16"/>
  <c r="AI28" i="16"/>
  <c r="AH28" i="16"/>
  <c r="AG28" i="16"/>
  <c r="AF28" i="16"/>
  <c r="AE28" i="16"/>
  <c r="AD28" i="16"/>
  <c r="AO27" i="16"/>
  <c r="AN27" i="16"/>
  <c r="AM27" i="16"/>
  <c r="AL27" i="16"/>
  <c r="AK27" i="16"/>
  <c r="AJ27" i="16"/>
  <c r="AI27" i="16"/>
  <c r="AH27" i="16"/>
  <c r="AG27" i="16"/>
  <c r="AF27" i="16"/>
  <c r="AE27" i="16"/>
  <c r="AD27" i="16"/>
  <c r="AO26" i="16"/>
  <c r="AN26" i="16"/>
  <c r="AM26" i="16"/>
  <c r="AL26" i="16"/>
  <c r="AK26" i="16"/>
  <c r="AJ26" i="16"/>
  <c r="AI26" i="16"/>
  <c r="AH26" i="16"/>
  <c r="AG26" i="16"/>
  <c r="AF26" i="16"/>
  <c r="AE26" i="16"/>
  <c r="AD26" i="16"/>
  <c r="AO25" i="16"/>
  <c r="AN25" i="16"/>
  <c r="AM25" i="16"/>
  <c r="AL25" i="16"/>
  <c r="AK25" i="16"/>
  <c r="AJ25" i="16"/>
  <c r="AI25" i="16"/>
  <c r="AH25" i="16"/>
  <c r="AG25" i="16"/>
  <c r="AF25" i="16"/>
  <c r="AE25" i="16"/>
  <c r="AD25" i="16"/>
  <c r="AO24" i="16"/>
  <c r="AN24" i="16"/>
  <c r="AM24" i="16"/>
  <c r="AL24" i="16"/>
  <c r="AK24" i="16"/>
  <c r="AJ24" i="16"/>
  <c r="AI24" i="16"/>
  <c r="AH24" i="16"/>
  <c r="AG24" i="16"/>
  <c r="AF24" i="16"/>
  <c r="AE24" i="16"/>
  <c r="AD24" i="16"/>
  <c r="AO23" i="16"/>
  <c r="AN23" i="16"/>
  <c r="AM23" i="16"/>
  <c r="AL23" i="16"/>
  <c r="AK23" i="16"/>
  <c r="AJ23" i="16"/>
  <c r="AI23" i="16"/>
  <c r="AH23" i="16"/>
  <c r="AG23" i="16"/>
  <c r="AF23" i="16"/>
  <c r="AE23" i="16"/>
  <c r="AD23" i="16"/>
  <c r="AO22" i="16"/>
  <c r="AN22" i="16"/>
  <c r="AM22" i="16"/>
  <c r="AL22" i="16"/>
  <c r="AK22" i="16"/>
  <c r="AJ22" i="16"/>
  <c r="AI22" i="16"/>
  <c r="AH22" i="16"/>
  <c r="AG22" i="16"/>
  <c r="AF22" i="16"/>
  <c r="AE22" i="16"/>
  <c r="AD22" i="16"/>
  <c r="AO21" i="16"/>
  <c r="AN21" i="16"/>
  <c r="AM21" i="16"/>
  <c r="AL21" i="16"/>
  <c r="AK21" i="16"/>
  <c r="AJ21" i="16"/>
  <c r="AI21" i="16"/>
  <c r="AH21" i="16"/>
  <c r="AG21" i="16"/>
  <c r="AF21" i="16"/>
  <c r="AE21" i="16"/>
  <c r="AD21" i="16"/>
  <c r="AO20" i="16"/>
  <c r="AN20" i="16"/>
  <c r="AM20" i="16"/>
  <c r="AL20" i="16"/>
  <c r="AK20" i="16"/>
  <c r="AJ20" i="16"/>
  <c r="AI20" i="16"/>
  <c r="AH20" i="16"/>
  <c r="AG20" i="16"/>
  <c r="AF20" i="16"/>
  <c r="AE20" i="16"/>
  <c r="AD20" i="16"/>
  <c r="AO19" i="16"/>
  <c r="AN19" i="16"/>
  <c r="AM19" i="16"/>
  <c r="AL19" i="16"/>
  <c r="AK19" i="16"/>
  <c r="AJ19" i="16"/>
  <c r="AI19" i="16"/>
  <c r="AH19" i="16"/>
  <c r="AG19" i="16"/>
  <c r="AF19" i="16"/>
  <c r="AE19" i="16"/>
  <c r="AD19" i="16"/>
  <c r="AO18" i="16"/>
  <c r="AN18" i="16"/>
  <c r="AM18" i="16"/>
  <c r="AL18" i="16"/>
  <c r="AK18" i="16"/>
  <c r="AJ18" i="16"/>
  <c r="AI18" i="16"/>
  <c r="AH18" i="16"/>
  <c r="AG18" i="16"/>
  <c r="AF18" i="16"/>
  <c r="AE18" i="16"/>
  <c r="AD18" i="16"/>
  <c r="AO17" i="16"/>
  <c r="AN17" i="16"/>
  <c r="AM17" i="16"/>
  <c r="AL17" i="16"/>
  <c r="AK17" i="16"/>
  <c r="AJ17" i="16"/>
  <c r="AI17" i="16"/>
  <c r="AH17" i="16"/>
  <c r="AG17" i="16"/>
  <c r="AF17" i="16"/>
  <c r="AE17" i="16"/>
  <c r="AD17" i="16"/>
  <c r="AO16" i="16"/>
  <c r="AN16" i="16"/>
  <c r="AM16" i="16"/>
  <c r="AL16" i="16"/>
  <c r="AK16" i="16"/>
  <c r="AJ16" i="16"/>
  <c r="AI16" i="16"/>
  <c r="AH16" i="16"/>
  <c r="AG16" i="16"/>
  <c r="AF16" i="16"/>
  <c r="AE16" i="16"/>
  <c r="AD16" i="16"/>
  <c r="AO15" i="16"/>
  <c r="AN15" i="16"/>
  <c r="AM15" i="16"/>
  <c r="AL15" i="16"/>
  <c r="AK15" i="16"/>
  <c r="AJ15" i="16"/>
  <c r="AI15" i="16"/>
  <c r="AH15" i="16"/>
  <c r="AG15" i="16"/>
  <c r="AF15" i="16"/>
  <c r="AE15" i="16"/>
  <c r="AD15" i="16"/>
  <c r="AO14" i="16"/>
  <c r="AN14" i="16"/>
  <c r="AM14" i="16"/>
  <c r="AL14" i="16"/>
  <c r="AK14" i="16"/>
  <c r="AJ14" i="16"/>
  <c r="AI14" i="16"/>
  <c r="AH14" i="16"/>
  <c r="AG14" i="16"/>
  <c r="AF14" i="16"/>
  <c r="AE14" i="16"/>
  <c r="AD14" i="16"/>
  <c r="AO13" i="16"/>
  <c r="AN13" i="16"/>
  <c r="AM13" i="16"/>
  <c r="AL13" i="16"/>
  <c r="AK13" i="16"/>
  <c r="AJ13" i="16"/>
  <c r="AI13" i="16"/>
  <c r="AH13" i="16"/>
  <c r="AG13" i="16"/>
  <c r="AF13" i="16"/>
  <c r="AE13" i="16"/>
  <c r="AD13" i="16"/>
  <c r="AO12" i="16"/>
  <c r="AN12" i="16"/>
  <c r="AM12" i="16"/>
  <c r="AL12" i="16"/>
  <c r="AK12" i="16"/>
  <c r="AJ12" i="16"/>
  <c r="AI12" i="16"/>
  <c r="AH12" i="16"/>
  <c r="AG12" i="16"/>
  <c r="AF12" i="16"/>
  <c r="AE12" i="16"/>
  <c r="AD12" i="16"/>
  <c r="AO11" i="16"/>
  <c r="AN11" i="16"/>
  <c r="AM11" i="16"/>
  <c r="AL11" i="16"/>
  <c r="AK11" i="16"/>
  <c r="AJ11" i="16"/>
  <c r="AI11" i="16"/>
  <c r="AH11" i="16"/>
  <c r="AG11" i="16"/>
  <c r="AF11" i="16"/>
  <c r="AE11" i="16"/>
  <c r="AD11" i="16"/>
  <c r="AO10" i="16"/>
  <c r="AN10" i="16"/>
  <c r="AM10" i="16"/>
  <c r="AL10" i="16"/>
  <c r="AK10" i="16"/>
  <c r="AJ10" i="16"/>
  <c r="AI10" i="16"/>
  <c r="AH10" i="16"/>
  <c r="AG10" i="16"/>
  <c r="AF10" i="16"/>
  <c r="AE10" i="16"/>
  <c r="AD10" i="16"/>
  <c r="AO9" i="16"/>
  <c r="AN9" i="16"/>
  <c r="AM9" i="16"/>
  <c r="AL9" i="16"/>
  <c r="AK9" i="16"/>
  <c r="AJ9" i="16"/>
  <c r="AI9" i="16"/>
  <c r="AH9" i="16"/>
  <c r="AG9" i="16"/>
  <c r="AF9" i="16"/>
  <c r="AE9" i="16"/>
  <c r="AD9" i="16"/>
  <c r="AO8" i="16"/>
  <c r="AN8" i="16"/>
  <c r="AM8" i="16"/>
  <c r="AL8" i="16"/>
  <c r="AK8" i="16"/>
  <c r="AJ8" i="16"/>
  <c r="AI8" i="16"/>
  <c r="AH8" i="16"/>
  <c r="AG8" i="16"/>
  <c r="AF8" i="16"/>
  <c r="AE8" i="16"/>
  <c r="AD8" i="16"/>
  <c r="AO7" i="16"/>
  <c r="AN7" i="16"/>
  <c r="AM7" i="16"/>
  <c r="AL7" i="16"/>
  <c r="AK7" i="16"/>
  <c r="AJ7" i="16"/>
  <c r="AI7" i="16"/>
  <c r="AH7" i="16"/>
  <c r="AG7" i="16"/>
  <c r="AF7" i="16"/>
  <c r="AE7" i="16"/>
  <c r="AD7" i="16"/>
  <c r="AO6" i="16"/>
  <c r="AN6" i="16"/>
  <c r="AM6" i="16"/>
  <c r="AL6" i="16"/>
  <c r="AK6" i="16"/>
  <c r="AJ6" i="16"/>
  <c r="AI6" i="16"/>
  <c r="AH6" i="16"/>
  <c r="AG6" i="16"/>
  <c r="AF6" i="16"/>
  <c r="AE6" i="16"/>
  <c r="AD6" i="16"/>
  <c r="C4" i="16"/>
  <c r="D4" i="16" s="1"/>
  <c r="E4" i="16" s="1"/>
  <c r="F4" i="16" s="1"/>
  <c r="G4" i="16" s="1"/>
  <c r="C4" i="15"/>
  <c r="D4" i="15" s="1"/>
  <c r="E4" i="15" s="1"/>
  <c r="F4" i="15" s="1"/>
  <c r="G4" i="15" s="1"/>
  <c r="AO99" i="14"/>
  <c r="AN99" i="14"/>
  <c r="AM99" i="14"/>
  <c r="AL99" i="14"/>
  <c r="AK99" i="14"/>
  <c r="AJ99" i="14"/>
  <c r="AI99" i="14"/>
  <c r="AH99" i="14"/>
  <c r="AG99" i="14"/>
  <c r="AF99" i="14"/>
  <c r="AE99" i="14"/>
  <c r="AD99" i="14"/>
  <c r="AO98" i="14"/>
  <c r="AN98" i="14"/>
  <c r="AM98" i="14"/>
  <c r="AL98" i="14"/>
  <c r="AK98" i="14"/>
  <c r="AJ98" i="14"/>
  <c r="AI98" i="14"/>
  <c r="AH98" i="14"/>
  <c r="AG98" i="14"/>
  <c r="AF98" i="14"/>
  <c r="AE98" i="14"/>
  <c r="AD98" i="14"/>
  <c r="AO97" i="14"/>
  <c r="AN97" i="14"/>
  <c r="AM97" i="14"/>
  <c r="AL97" i="14"/>
  <c r="AK97" i="14"/>
  <c r="AJ97" i="14"/>
  <c r="AI97" i="14"/>
  <c r="AH97" i="14"/>
  <c r="AG97" i="14"/>
  <c r="AF97" i="14"/>
  <c r="AE97" i="14"/>
  <c r="AD97" i="14"/>
  <c r="AO96" i="14"/>
  <c r="AN96" i="14"/>
  <c r="AM96" i="14"/>
  <c r="AL96" i="14"/>
  <c r="AK96" i="14"/>
  <c r="AJ96" i="14"/>
  <c r="AI96" i="14"/>
  <c r="AH96" i="14"/>
  <c r="AG96" i="14"/>
  <c r="AF96" i="14"/>
  <c r="AE96" i="14"/>
  <c r="AD96" i="14"/>
  <c r="AO95" i="14"/>
  <c r="AN95" i="14"/>
  <c r="AM95" i="14"/>
  <c r="AL95" i="14"/>
  <c r="AK95" i="14"/>
  <c r="AJ95" i="14"/>
  <c r="AI95" i="14"/>
  <c r="AH95" i="14"/>
  <c r="AG95" i="14"/>
  <c r="AF95" i="14"/>
  <c r="AE95" i="14"/>
  <c r="AD95" i="14"/>
  <c r="AO94" i="14"/>
  <c r="AN94" i="14"/>
  <c r="AM94" i="14"/>
  <c r="AL94" i="14"/>
  <c r="AK94" i="14"/>
  <c r="AJ94" i="14"/>
  <c r="AI94" i="14"/>
  <c r="AH94" i="14"/>
  <c r="AG94" i="14"/>
  <c r="AF94" i="14"/>
  <c r="AE94" i="14"/>
  <c r="AD94" i="14"/>
  <c r="AO93" i="14"/>
  <c r="AN93" i="14"/>
  <c r="AM93" i="14"/>
  <c r="AL93" i="14"/>
  <c r="AK93" i="14"/>
  <c r="AJ93" i="14"/>
  <c r="AI93" i="14"/>
  <c r="AH93" i="14"/>
  <c r="AG93" i="14"/>
  <c r="AF93" i="14"/>
  <c r="AE93" i="14"/>
  <c r="AD93" i="14"/>
  <c r="AO92" i="14"/>
  <c r="AN92" i="14"/>
  <c r="AM92" i="14"/>
  <c r="AL92" i="14"/>
  <c r="AK92" i="14"/>
  <c r="AJ92" i="14"/>
  <c r="AI92" i="14"/>
  <c r="AH92" i="14"/>
  <c r="AG92" i="14"/>
  <c r="AF92" i="14"/>
  <c r="AE92" i="14"/>
  <c r="AD92" i="14"/>
  <c r="AO91" i="14"/>
  <c r="AN91" i="14"/>
  <c r="AM91" i="14"/>
  <c r="AL91" i="14"/>
  <c r="AK91" i="14"/>
  <c r="AJ91" i="14"/>
  <c r="AI91" i="14"/>
  <c r="AH91" i="14"/>
  <c r="AG91" i="14"/>
  <c r="AF91" i="14"/>
  <c r="AE91" i="14"/>
  <c r="AD91" i="14"/>
  <c r="AO90" i="14"/>
  <c r="AN90" i="14"/>
  <c r="AM90" i="14"/>
  <c r="AL90" i="14"/>
  <c r="AK90" i="14"/>
  <c r="AJ90" i="14"/>
  <c r="AI90" i="14"/>
  <c r="AH90" i="14"/>
  <c r="AG90" i="14"/>
  <c r="AF90" i="14"/>
  <c r="AE90" i="14"/>
  <c r="AD90" i="14"/>
  <c r="AO89" i="14"/>
  <c r="AN89" i="14"/>
  <c r="AM89" i="14"/>
  <c r="AL89" i="14"/>
  <c r="AK89" i="14"/>
  <c r="AJ89" i="14"/>
  <c r="AI89" i="14"/>
  <c r="AH89" i="14"/>
  <c r="AG89" i="14"/>
  <c r="AF89" i="14"/>
  <c r="AE89" i="14"/>
  <c r="AD89" i="14"/>
  <c r="AO88" i="14"/>
  <c r="AN88" i="14"/>
  <c r="AM88" i="14"/>
  <c r="AL88" i="14"/>
  <c r="AK88" i="14"/>
  <c r="AJ88" i="14"/>
  <c r="AI88" i="14"/>
  <c r="AH88" i="14"/>
  <c r="AG88" i="14"/>
  <c r="AF88" i="14"/>
  <c r="AE88" i="14"/>
  <c r="AD88" i="14"/>
  <c r="AO87" i="14"/>
  <c r="AN87" i="14"/>
  <c r="AM87" i="14"/>
  <c r="AL87" i="14"/>
  <c r="AK87" i="14"/>
  <c r="AJ87" i="14"/>
  <c r="AI87" i="14"/>
  <c r="AH87" i="14"/>
  <c r="AG87" i="14"/>
  <c r="AF87" i="14"/>
  <c r="AE87" i="14"/>
  <c r="AD87" i="14"/>
  <c r="AO86" i="14"/>
  <c r="AN86" i="14"/>
  <c r="AM86" i="14"/>
  <c r="AL86" i="14"/>
  <c r="AK86" i="14"/>
  <c r="AJ86" i="14"/>
  <c r="AI86" i="14"/>
  <c r="AH86" i="14"/>
  <c r="AG86" i="14"/>
  <c r="AF86" i="14"/>
  <c r="AE86" i="14"/>
  <c r="AD86" i="14"/>
  <c r="AO85" i="14"/>
  <c r="AN85" i="14"/>
  <c r="AM85" i="14"/>
  <c r="AL85" i="14"/>
  <c r="AK85" i="14"/>
  <c r="AJ85" i="14"/>
  <c r="AI85" i="14"/>
  <c r="AH85" i="14"/>
  <c r="AG85" i="14"/>
  <c r="AF85" i="14"/>
  <c r="AE85" i="14"/>
  <c r="AD85" i="14"/>
  <c r="AO84" i="14"/>
  <c r="AN84" i="14"/>
  <c r="AM84" i="14"/>
  <c r="AL84" i="14"/>
  <c r="AK84" i="14"/>
  <c r="AJ84" i="14"/>
  <c r="AI84" i="14"/>
  <c r="AH84" i="14"/>
  <c r="AG84" i="14"/>
  <c r="AF84" i="14"/>
  <c r="AE84" i="14"/>
  <c r="AD84" i="14"/>
  <c r="AO83" i="14"/>
  <c r="AN83" i="14"/>
  <c r="AM83" i="14"/>
  <c r="AL83" i="14"/>
  <c r="AK83" i="14"/>
  <c r="AJ83" i="14"/>
  <c r="AI83" i="14"/>
  <c r="AH83" i="14"/>
  <c r="AG83" i="14"/>
  <c r="AF83" i="14"/>
  <c r="AE83" i="14"/>
  <c r="AD83" i="14"/>
  <c r="AO82" i="14"/>
  <c r="AN82" i="14"/>
  <c r="AM82" i="14"/>
  <c r="AL82" i="14"/>
  <c r="AK82" i="14"/>
  <c r="AJ82" i="14"/>
  <c r="AI82" i="14"/>
  <c r="AH82" i="14"/>
  <c r="AG82" i="14"/>
  <c r="AF82" i="14"/>
  <c r="AE82" i="14"/>
  <c r="AD82" i="14"/>
  <c r="AO81" i="14"/>
  <c r="AN81" i="14"/>
  <c r="AM81" i="14"/>
  <c r="AL81" i="14"/>
  <c r="AK81" i="14"/>
  <c r="AJ81" i="14"/>
  <c r="AI81" i="14"/>
  <c r="AH81" i="14"/>
  <c r="AG81" i="14"/>
  <c r="AF81" i="14"/>
  <c r="AE81" i="14"/>
  <c r="AD81" i="14"/>
  <c r="AO80" i="14"/>
  <c r="AN80" i="14"/>
  <c r="AM80" i="14"/>
  <c r="AL80" i="14"/>
  <c r="AK80" i="14"/>
  <c r="AJ80" i="14"/>
  <c r="AI80" i="14"/>
  <c r="AH80" i="14"/>
  <c r="AG80" i="14"/>
  <c r="AF80" i="14"/>
  <c r="AE80" i="14"/>
  <c r="AD80" i="14"/>
  <c r="AO79" i="14"/>
  <c r="AN79" i="14"/>
  <c r="AM79" i="14"/>
  <c r="AL79" i="14"/>
  <c r="AK79" i="14"/>
  <c r="AJ79" i="14"/>
  <c r="AI79" i="14"/>
  <c r="AH79" i="14"/>
  <c r="AG79" i="14"/>
  <c r="AF79" i="14"/>
  <c r="AE79" i="14"/>
  <c r="AD79" i="14"/>
  <c r="AO78" i="14"/>
  <c r="AN78" i="14"/>
  <c r="AM78" i="14"/>
  <c r="AL78" i="14"/>
  <c r="AK78" i="14"/>
  <c r="AJ78" i="14"/>
  <c r="AI78" i="14"/>
  <c r="AH78" i="14"/>
  <c r="AG78" i="14"/>
  <c r="AF78" i="14"/>
  <c r="AE78" i="14"/>
  <c r="AD78" i="14"/>
  <c r="AO77" i="14"/>
  <c r="AN77" i="14"/>
  <c r="AM77" i="14"/>
  <c r="AL77" i="14"/>
  <c r="AK77" i="14"/>
  <c r="AJ77" i="14"/>
  <c r="AI77" i="14"/>
  <c r="AH77" i="14"/>
  <c r="AG77" i="14"/>
  <c r="AF77" i="14"/>
  <c r="AE77" i="14"/>
  <c r="AD77" i="14"/>
  <c r="AO76" i="14"/>
  <c r="AN76" i="14"/>
  <c r="AM76" i="14"/>
  <c r="AL76" i="14"/>
  <c r="AK76" i="14"/>
  <c r="AJ76" i="14"/>
  <c r="AI76" i="14"/>
  <c r="AH76" i="14"/>
  <c r="AG76" i="14"/>
  <c r="AF76" i="14"/>
  <c r="AE76" i="14"/>
  <c r="AD76" i="14"/>
  <c r="AO75" i="14"/>
  <c r="AN75" i="14"/>
  <c r="AM75" i="14"/>
  <c r="AL75" i="14"/>
  <c r="AK75" i="14"/>
  <c r="AJ75" i="14"/>
  <c r="AI75" i="14"/>
  <c r="AH75" i="14"/>
  <c r="AG75" i="14"/>
  <c r="AF75" i="14"/>
  <c r="AE75" i="14"/>
  <c r="AD75" i="14"/>
  <c r="AO74" i="14"/>
  <c r="AN74" i="14"/>
  <c r="AM74" i="14"/>
  <c r="AL74" i="14"/>
  <c r="AK74" i="14"/>
  <c r="AJ74" i="14"/>
  <c r="AI74" i="14"/>
  <c r="AH74" i="14"/>
  <c r="AG74" i="14"/>
  <c r="AF74" i="14"/>
  <c r="AE74" i="14"/>
  <c r="AD74" i="14"/>
  <c r="AO73" i="14"/>
  <c r="AN73" i="14"/>
  <c r="AM73" i="14"/>
  <c r="AL73" i="14"/>
  <c r="AK73" i="14"/>
  <c r="AJ73" i="14"/>
  <c r="AI73" i="14"/>
  <c r="AH73" i="14"/>
  <c r="AG73" i="14"/>
  <c r="AF73" i="14"/>
  <c r="AE73" i="14"/>
  <c r="AD73" i="14"/>
  <c r="AO72" i="14"/>
  <c r="AN72" i="14"/>
  <c r="AM72" i="14"/>
  <c r="AL72" i="14"/>
  <c r="AK72" i="14"/>
  <c r="AJ72" i="14"/>
  <c r="AI72" i="14"/>
  <c r="AH72" i="14"/>
  <c r="AG72" i="14"/>
  <c r="AF72" i="14"/>
  <c r="AE72" i="14"/>
  <c r="AD72" i="14"/>
  <c r="AO71" i="14"/>
  <c r="AN71" i="14"/>
  <c r="AM71" i="14"/>
  <c r="AL71" i="14"/>
  <c r="AK71" i="14"/>
  <c r="AJ71" i="14"/>
  <c r="AI71" i="14"/>
  <c r="AH71" i="14"/>
  <c r="AG71" i="14"/>
  <c r="AF71" i="14"/>
  <c r="AE71" i="14"/>
  <c r="AD71" i="14"/>
  <c r="AO70" i="14"/>
  <c r="AN70" i="14"/>
  <c r="AM70" i="14"/>
  <c r="AL70" i="14"/>
  <c r="AK70" i="14"/>
  <c r="AJ70" i="14"/>
  <c r="AI70" i="14"/>
  <c r="AH70" i="14"/>
  <c r="AG70" i="14"/>
  <c r="AF70" i="14"/>
  <c r="AE70" i="14"/>
  <c r="AD70" i="14"/>
  <c r="AO69" i="14"/>
  <c r="AN69" i="14"/>
  <c r="AM69" i="14"/>
  <c r="AL69" i="14"/>
  <c r="AK69" i="14"/>
  <c r="AJ69" i="14"/>
  <c r="AI69" i="14"/>
  <c r="AH69" i="14"/>
  <c r="AG69" i="14"/>
  <c r="AF69" i="14"/>
  <c r="AE69" i="14"/>
  <c r="AD69" i="14"/>
  <c r="AO68" i="14"/>
  <c r="AN68" i="14"/>
  <c r="AM68" i="14"/>
  <c r="AL68" i="14"/>
  <c r="AK68" i="14"/>
  <c r="AJ68" i="14"/>
  <c r="AI68" i="14"/>
  <c r="AH68" i="14"/>
  <c r="AG68" i="14"/>
  <c r="AF68" i="14"/>
  <c r="AE68" i="14"/>
  <c r="AD68" i="14"/>
  <c r="AO67" i="14"/>
  <c r="AN67" i="14"/>
  <c r="AM67" i="14"/>
  <c r="AL67" i="14"/>
  <c r="AK67" i="14"/>
  <c r="AJ67" i="14"/>
  <c r="AI67" i="14"/>
  <c r="AH67" i="14"/>
  <c r="AG67" i="14"/>
  <c r="AF67" i="14"/>
  <c r="AE67" i="14"/>
  <c r="AD67" i="14"/>
  <c r="AO66" i="14"/>
  <c r="AN66" i="14"/>
  <c r="AM66" i="14"/>
  <c r="AL66" i="14"/>
  <c r="AK66" i="14"/>
  <c r="AJ66" i="14"/>
  <c r="AI66" i="14"/>
  <c r="AH66" i="14"/>
  <c r="AG66" i="14"/>
  <c r="AF66" i="14"/>
  <c r="AE66" i="14"/>
  <c r="AD66" i="14"/>
  <c r="AO65" i="14"/>
  <c r="AN65" i="14"/>
  <c r="AM65" i="14"/>
  <c r="AL65" i="14"/>
  <c r="AK65" i="14"/>
  <c r="AJ65" i="14"/>
  <c r="AI65" i="14"/>
  <c r="AH65" i="14"/>
  <c r="AG65" i="14"/>
  <c r="AF65" i="14"/>
  <c r="AE65" i="14"/>
  <c r="AD65" i="14"/>
  <c r="AO64" i="14"/>
  <c r="AN64" i="14"/>
  <c r="AM64" i="14"/>
  <c r="AL64" i="14"/>
  <c r="AK64" i="14"/>
  <c r="AJ64" i="14"/>
  <c r="AI64" i="14"/>
  <c r="AH64" i="14"/>
  <c r="AG64" i="14"/>
  <c r="AF64" i="14"/>
  <c r="AE64" i="14"/>
  <c r="AD64" i="14"/>
  <c r="AO63" i="14"/>
  <c r="AN63" i="14"/>
  <c r="AM63" i="14"/>
  <c r="AL63" i="14"/>
  <c r="AK63" i="14"/>
  <c r="AJ63" i="14"/>
  <c r="AI63" i="14"/>
  <c r="AH63" i="14"/>
  <c r="AG63" i="14"/>
  <c r="AF63" i="14"/>
  <c r="AE63" i="14"/>
  <c r="AD63" i="14"/>
  <c r="AO62" i="14"/>
  <c r="AN62" i="14"/>
  <c r="AM62" i="14"/>
  <c r="AL62" i="14"/>
  <c r="AK62" i="14"/>
  <c r="AJ62" i="14"/>
  <c r="AI62" i="14"/>
  <c r="AH62" i="14"/>
  <c r="AG62" i="14"/>
  <c r="AF62" i="14"/>
  <c r="AE62" i="14"/>
  <c r="AD62" i="14"/>
  <c r="AO61" i="14"/>
  <c r="AN61" i="14"/>
  <c r="AM61" i="14"/>
  <c r="AL61" i="14"/>
  <c r="AK61" i="14"/>
  <c r="AJ61" i="14"/>
  <c r="AI61" i="14"/>
  <c r="AH61" i="14"/>
  <c r="AG61" i="14"/>
  <c r="AF61" i="14"/>
  <c r="AE61" i="14"/>
  <c r="AD61" i="14"/>
  <c r="AO60" i="14"/>
  <c r="AN60" i="14"/>
  <c r="AM60" i="14"/>
  <c r="AL60" i="14"/>
  <c r="AK60" i="14"/>
  <c r="AJ60" i="14"/>
  <c r="AI60" i="14"/>
  <c r="AH60" i="14"/>
  <c r="AG60" i="14"/>
  <c r="AF60" i="14"/>
  <c r="AE60" i="14"/>
  <c r="AD60" i="14"/>
  <c r="AO59" i="14"/>
  <c r="AN59" i="14"/>
  <c r="AM59" i="14"/>
  <c r="AL59" i="14"/>
  <c r="AK59" i="14"/>
  <c r="AJ59" i="14"/>
  <c r="AI59" i="14"/>
  <c r="AH59" i="14"/>
  <c r="AG59" i="14"/>
  <c r="AF59" i="14"/>
  <c r="AE59" i="14"/>
  <c r="AD59" i="14"/>
  <c r="AO58" i="14"/>
  <c r="AN58" i="14"/>
  <c r="AM58" i="14"/>
  <c r="AL58" i="14"/>
  <c r="AK58" i="14"/>
  <c r="AJ58" i="14"/>
  <c r="AI58" i="14"/>
  <c r="AH58" i="14"/>
  <c r="AG58" i="14"/>
  <c r="AF58" i="14"/>
  <c r="AE58" i="14"/>
  <c r="AD58" i="14"/>
  <c r="AO57" i="14"/>
  <c r="AN57" i="14"/>
  <c r="AM57" i="14"/>
  <c r="AL57" i="14"/>
  <c r="AK57" i="14"/>
  <c r="AJ57" i="14"/>
  <c r="AI57" i="14"/>
  <c r="AH57" i="14"/>
  <c r="AG57" i="14"/>
  <c r="AF57" i="14"/>
  <c r="AE57" i="14"/>
  <c r="AD57" i="14"/>
  <c r="AO56" i="14"/>
  <c r="AN56" i="14"/>
  <c r="AM56" i="14"/>
  <c r="AL56" i="14"/>
  <c r="AK56" i="14"/>
  <c r="AJ56" i="14"/>
  <c r="AI56" i="14"/>
  <c r="AH56" i="14"/>
  <c r="AG56" i="14"/>
  <c r="AF56" i="14"/>
  <c r="AE56" i="14"/>
  <c r="AD56" i="14"/>
  <c r="AO55" i="14"/>
  <c r="AN55" i="14"/>
  <c r="AM55" i="14"/>
  <c r="AL55" i="14"/>
  <c r="AK55" i="14"/>
  <c r="AJ55" i="14"/>
  <c r="AI55" i="14"/>
  <c r="AH55" i="14"/>
  <c r="AG55" i="14"/>
  <c r="AF55" i="14"/>
  <c r="AE55" i="14"/>
  <c r="AD55" i="14"/>
  <c r="AO54" i="14"/>
  <c r="AN54" i="14"/>
  <c r="AM54" i="14"/>
  <c r="AL54" i="14"/>
  <c r="AK54" i="14"/>
  <c r="AJ54" i="14"/>
  <c r="AI54" i="14"/>
  <c r="AH54" i="14"/>
  <c r="AG54" i="14"/>
  <c r="AF54" i="14"/>
  <c r="AE54" i="14"/>
  <c r="AD54" i="14"/>
  <c r="AO53" i="14"/>
  <c r="AN53" i="14"/>
  <c r="AM53" i="14"/>
  <c r="AL53" i="14"/>
  <c r="AK53" i="14"/>
  <c r="AJ53" i="14"/>
  <c r="AI53" i="14"/>
  <c r="AH53" i="14"/>
  <c r="AG53" i="14"/>
  <c r="AF53" i="14"/>
  <c r="AE53" i="14"/>
  <c r="AD53" i="14"/>
  <c r="AO52" i="14"/>
  <c r="AN52" i="14"/>
  <c r="AM52" i="14"/>
  <c r="AL52" i="14"/>
  <c r="AK52" i="14"/>
  <c r="AJ52" i="14"/>
  <c r="AI52" i="14"/>
  <c r="AH52" i="14"/>
  <c r="AG52" i="14"/>
  <c r="AF52" i="14"/>
  <c r="AE52" i="14"/>
  <c r="AD52" i="14"/>
  <c r="AO51" i="14"/>
  <c r="AN51" i="14"/>
  <c r="AM51" i="14"/>
  <c r="AL51" i="14"/>
  <c r="AK51" i="14"/>
  <c r="AJ51" i="14"/>
  <c r="AI51" i="14"/>
  <c r="AH51" i="14"/>
  <c r="AG51" i="14"/>
  <c r="AF51" i="14"/>
  <c r="AE51" i="14"/>
  <c r="AD51" i="14"/>
  <c r="AO50" i="14"/>
  <c r="AN50" i="14"/>
  <c r="AM50" i="14"/>
  <c r="AL50" i="14"/>
  <c r="AK50" i="14"/>
  <c r="AJ50" i="14"/>
  <c r="AI50" i="14"/>
  <c r="AH50" i="14"/>
  <c r="AG50" i="14"/>
  <c r="AF50" i="14"/>
  <c r="AE50" i="14"/>
  <c r="AD50" i="14"/>
  <c r="AO49" i="14"/>
  <c r="AN49" i="14"/>
  <c r="AM49" i="14"/>
  <c r="AL49" i="14"/>
  <c r="AK49" i="14"/>
  <c r="AJ49" i="14"/>
  <c r="AI49" i="14"/>
  <c r="AH49" i="14"/>
  <c r="AG49" i="14"/>
  <c r="AF49" i="14"/>
  <c r="AE49" i="14"/>
  <c r="AD49" i="14"/>
  <c r="AO48" i="14"/>
  <c r="AN48" i="14"/>
  <c r="AM48" i="14"/>
  <c r="AL48" i="14"/>
  <c r="AK48" i="14"/>
  <c r="AJ48" i="14"/>
  <c r="AI48" i="14"/>
  <c r="AH48" i="14"/>
  <c r="AG48" i="14"/>
  <c r="AF48" i="14"/>
  <c r="AE48" i="14"/>
  <c r="AD48" i="14"/>
  <c r="AO47" i="14"/>
  <c r="AN47" i="14"/>
  <c r="AM47" i="14"/>
  <c r="AL47" i="14"/>
  <c r="AK47" i="14"/>
  <c r="AJ47" i="14"/>
  <c r="AI47" i="14"/>
  <c r="AH47" i="14"/>
  <c r="AG47" i="14"/>
  <c r="AF47" i="14"/>
  <c r="AE47" i="14"/>
  <c r="AD47" i="14"/>
  <c r="AO46" i="14"/>
  <c r="AN46" i="14"/>
  <c r="AM46" i="14"/>
  <c r="AL46" i="14"/>
  <c r="AK46" i="14"/>
  <c r="AJ46" i="14"/>
  <c r="AI46" i="14"/>
  <c r="AH46" i="14"/>
  <c r="AG46" i="14"/>
  <c r="AF46" i="14"/>
  <c r="AE46" i="14"/>
  <c r="AD46" i="14"/>
  <c r="AO45" i="14"/>
  <c r="AN45" i="14"/>
  <c r="AM45" i="14"/>
  <c r="AL45" i="14"/>
  <c r="AK45" i="14"/>
  <c r="AJ45" i="14"/>
  <c r="AI45" i="14"/>
  <c r="AH45" i="14"/>
  <c r="AG45" i="14"/>
  <c r="AF45" i="14"/>
  <c r="AE45" i="14"/>
  <c r="AD45" i="14"/>
  <c r="AO44" i="14"/>
  <c r="AN44" i="14"/>
  <c r="AM44" i="14"/>
  <c r="AL44" i="14"/>
  <c r="AK44" i="14"/>
  <c r="AJ44" i="14"/>
  <c r="AI44" i="14"/>
  <c r="AH44" i="14"/>
  <c r="AG44" i="14"/>
  <c r="AF44" i="14"/>
  <c r="AE44" i="14"/>
  <c r="AD44" i="14"/>
  <c r="AO43" i="14"/>
  <c r="AN43" i="14"/>
  <c r="AM43" i="14"/>
  <c r="AL43" i="14"/>
  <c r="AK43" i="14"/>
  <c r="AJ43" i="14"/>
  <c r="AI43" i="14"/>
  <c r="AH43" i="14"/>
  <c r="AG43" i="14"/>
  <c r="AF43" i="14"/>
  <c r="AE43" i="14"/>
  <c r="AD43" i="14"/>
  <c r="AO42" i="14"/>
  <c r="AN42" i="14"/>
  <c r="AM42" i="14"/>
  <c r="AL42" i="14"/>
  <c r="AK42" i="14"/>
  <c r="AJ42" i="14"/>
  <c r="AI42" i="14"/>
  <c r="AH42" i="14"/>
  <c r="AG42" i="14"/>
  <c r="AF42" i="14"/>
  <c r="AE42" i="14"/>
  <c r="AD42" i="14"/>
  <c r="AO41" i="14"/>
  <c r="AN41" i="14"/>
  <c r="AM41" i="14"/>
  <c r="AL41" i="14"/>
  <c r="AK41" i="14"/>
  <c r="AJ41" i="14"/>
  <c r="AI41" i="14"/>
  <c r="AH41" i="14"/>
  <c r="AG41" i="14"/>
  <c r="AF41" i="14"/>
  <c r="AE41" i="14"/>
  <c r="AD41" i="14"/>
  <c r="AO40" i="14"/>
  <c r="AN40" i="14"/>
  <c r="AM40" i="14"/>
  <c r="AL40" i="14"/>
  <c r="AK40" i="14"/>
  <c r="AJ40" i="14"/>
  <c r="AI40" i="14"/>
  <c r="AH40" i="14"/>
  <c r="AG40" i="14"/>
  <c r="AF40" i="14"/>
  <c r="AE40" i="14"/>
  <c r="AD40" i="14"/>
  <c r="AO39" i="14"/>
  <c r="AN39" i="14"/>
  <c r="AM39" i="14"/>
  <c r="AL39" i="14"/>
  <c r="AK39" i="14"/>
  <c r="AJ39" i="14"/>
  <c r="AI39" i="14"/>
  <c r="AH39" i="14"/>
  <c r="AG39" i="14"/>
  <c r="AF39" i="14"/>
  <c r="AE39" i="14"/>
  <c r="AD39" i="14"/>
  <c r="AO38" i="14"/>
  <c r="AN38" i="14"/>
  <c r="AM38" i="14"/>
  <c r="AL38" i="14"/>
  <c r="AK38" i="14"/>
  <c r="AJ38" i="14"/>
  <c r="AI38" i="14"/>
  <c r="AH38" i="14"/>
  <c r="AG38" i="14"/>
  <c r="AF38" i="14"/>
  <c r="AE38" i="14"/>
  <c r="AD38" i="14"/>
  <c r="AO37" i="14"/>
  <c r="AN37" i="14"/>
  <c r="AM37" i="14"/>
  <c r="AL37" i="14"/>
  <c r="AK37" i="14"/>
  <c r="AJ37" i="14"/>
  <c r="AI37" i="14"/>
  <c r="AH37" i="14"/>
  <c r="AG37" i="14"/>
  <c r="AF37" i="14"/>
  <c r="AE37" i="14"/>
  <c r="AD37" i="14"/>
  <c r="AO36" i="14"/>
  <c r="AN36" i="14"/>
  <c r="AM36" i="14"/>
  <c r="AL36" i="14"/>
  <c r="AK36" i="14"/>
  <c r="AJ36" i="14"/>
  <c r="AI36" i="14"/>
  <c r="AH36" i="14"/>
  <c r="AG36" i="14"/>
  <c r="AF36" i="14"/>
  <c r="AE36" i="14"/>
  <c r="AD36" i="14"/>
  <c r="AO35" i="14"/>
  <c r="AN35" i="14"/>
  <c r="AM35" i="14"/>
  <c r="AL35" i="14"/>
  <c r="AK35" i="14"/>
  <c r="AJ35" i="14"/>
  <c r="AI35" i="14"/>
  <c r="AH35" i="14"/>
  <c r="AG35" i="14"/>
  <c r="AF35" i="14"/>
  <c r="AE35" i="14"/>
  <c r="AD35" i="14"/>
  <c r="AO34" i="14"/>
  <c r="AN34" i="14"/>
  <c r="AM34" i="14"/>
  <c r="AL34" i="14"/>
  <c r="AK34" i="14"/>
  <c r="AJ34" i="14"/>
  <c r="AI34" i="14"/>
  <c r="AH34" i="14"/>
  <c r="AG34" i="14"/>
  <c r="AF34" i="14"/>
  <c r="AE34" i="14"/>
  <c r="AD34" i="14"/>
  <c r="AO33" i="14"/>
  <c r="AN33" i="14"/>
  <c r="AM33" i="14"/>
  <c r="AL33" i="14"/>
  <c r="AK33" i="14"/>
  <c r="AJ33" i="14"/>
  <c r="AI33" i="14"/>
  <c r="AH33" i="14"/>
  <c r="AG33" i="14"/>
  <c r="AF33" i="14"/>
  <c r="AE33" i="14"/>
  <c r="AD33" i="14"/>
  <c r="AO32" i="14"/>
  <c r="AN32" i="14"/>
  <c r="AM32" i="14"/>
  <c r="AL32" i="14"/>
  <c r="AK32" i="14"/>
  <c r="AJ32" i="14"/>
  <c r="AI32" i="14"/>
  <c r="AH32" i="14"/>
  <c r="AG32" i="14"/>
  <c r="AF32" i="14"/>
  <c r="AE32" i="14"/>
  <c r="AD32" i="14"/>
  <c r="AO31" i="14"/>
  <c r="AN31" i="14"/>
  <c r="AM31" i="14"/>
  <c r="AL31" i="14"/>
  <c r="AK31" i="14"/>
  <c r="AJ31" i="14"/>
  <c r="AI31" i="14"/>
  <c r="AH31" i="14"/>
  <c r="AG31" i="14"/>
  <c r="AF31" i="14"/>
  <c r="AE31" i="14"/>
  <c r="AD31" i="14"/>
  <c r="AO30" i="14"/>
  <c r="AN30" i="14"/>
  <c r="AM30" i="14"/>
  <c r="AL30" i="14"/>
  <c r="AK30" i="14"/>
  <c r="AJ30" i="14"/>
  <c r="AI30" i="14"/>
  <c r="AH30" i="14"/>
  <c r="AG30" i="14"/>
  <c r="AF30" i="14"/>
  <c r="AE30" i="14"/>
  <c r="AD30" i="14"/>
  <c r="AO29" i="14"/>
  <c r="AN29" i="14"/>
  <c r="AM29" i="14"/>
  <c r="AL29" i="14"/>
  <c r="AK29" i="14"/>
  <c r="AJ29" i="14"/>
  <c r="AI29" i="14"/>
  <c r="AH29" i="14"/>
  <c r="AG29" i="14"/>
  <c r="AF29" i="14"/>
  <c r="AE29" i="14"/>
  <c r="AD29" i="14"/>
  <c r="AO28" i="14"/>
  <c r="AN28" i="14"/>
  <c r="AM28" i="14"/>
  <c r="AL28" i="14"/>
  <c r="AK28" i="14"/>
  <c r="AJ28" i="14"/>
  <c r="AI28" i="14"/>
  <c r="AH28" i="14"/>
  <c r="AG28" i="14"/>
  <c r="AF28" i="14"/>
  <c r="AE28" i="14"/>
  <c r="AD28" i="14"/>
  <c r="AO27" i="14"/>
  <c r="AN27" i="14"/>
  <c r="AM27" i="14"/>
  <c r="AL27" i="14"/>
  <c r="AK27" i="14"/>
  <c r="AJ27" i="14"/>
  <c r="AI27" i="14"/>
  <c r="AH27" i="14"/>
  <c r="AG27" i="14"/>
  <c r="AF27" i="14"/>
  <c r="AE27" i="14"/>
  <c r="AD27" i="14"/>
  <c r="AO26" i="14"/>
  <c r="AN26" i="14"/>
  <c r="AM26" i="14"/>
  <c r="AL26" i="14"/>
  <c r="AK26" i="14"/>
  <c r="AJ26" i="14"/>
  <c r="AI26" i="14"/>
  <c r="AH26" i="14"/>
  <c r="AG26" i="14"/>
  <c r="AF26" i="14"/>
  <c r="AE26" i="14"/>
  <c r="AD26" i="14"/>
  <c r="AO25" i="14"/>
  <c r="AN25" i="14"/>
  <c r="AM25" i="14"/>
  <c r="AL25" i="14"/>
  <c r="AK25" i="14"/>
  <c r="AJ25" i="14"/>
  <c r="AI25" i="14"/>
  <c r="AH25" i="14"/>
  <c r="AG25" i="14"/>
  <c r="AF25" i="14"/>
  <c r="AE25" i="14"/>
  <c r="AD25" i="14"/>
  <c r="AO24" i="14"/>
  <c r="AN24" i="14"/>
  <c r="AM24" i="14"/>
  <c r="AL24" i="14"/>
  <c r="AK24" i="14"/>
  <c r="AJ24" i="14"/>
  <c r="AI24" i="14"/>
  <c r="AH24" i="14"/>
  <c r="AG24" i="14"/>
  <c r="AF24" i="14"/>
  <c r="AE24" i="14"/>
  <c r="AD24" i="14"/>
  <c r="AO23" i="14"/>
  <c r="AN23" i="14"/>
  <c r="AM23" i="14"/>
  <c r="AL23" i="14"/>
  <c r="AK23" i="14"/>
  <c r="AJ23" i="14"/>
  <c r="AI23" i="14"/>
  <c r="AH23" i="14"/>
  <c r="AG23" i="14"/>
  <c r="AF23" i="14"/>
  <c r="AE23" i="14"/>
  <c r="AD23" i="14"/>
  <c r="AO22" i="14"/>
  <c r="AN22" i="14"/>
  <c r="AM22" i="14"/>
  <c r="AL22" i="14"/>
  <c r="AK22" i="14"/>
  <c r="AJ22" i="14"/>
  <c r="AI22" i="14"/>
  <c r="AH22" i="14"/>
  <c r="AG22" i="14"/>
  <c r="AF22" i="14"/>
  <c r="AE22" i="14"/>
  <c r="AD22" i="14"/>
  <c r="AO21" i="14"/>
  <c r="AN21" i="14"/>
  <c r="AM21" i="14"/>
  <c r="AL21" i="14"/>
  <c r="AK21" i="14"/>
  <c r="AJ21" i="14"/>
  <c r="AI21" i="14"/>
  <c r="AH21" i="14"/>
  <c r="AG21" i="14"/>
  <c r="AF21" i="14"/>
  <c r="AE21" i="14"/>
  <c r="AD21" i="14"/>
  <c r="AO20" i="14"/>
  <c r="AN20" i="14"/>
  <c r="AM20" i="14"/>
  <c r="AL20" i="14"/>
  <c r="AK20" i="14"/>
  <c r="AJ20" i="14"/>
  <c r="AI20" i="14"/>
  <c r="AH20" i="14"/>
  <c r="AG20" i="14"/>
  <c r="AF20" i="14"/>
  <c r="AE20" i="14"/>
  <c r="AD20" i="14"/>
  <c r="AO19" i="14"/>
  <c r="AN19" i="14"/>
  <c r="AM19" i="14"/>
  <c r="AL19" i="14"/>
  <c r="AK19" i="14"/>
  <c r="AJ19" i="14"/>
  <c r="AI19" i="14"/>
  <c r="AH19" i="14"/>
  <c r="AG19" i="14"/>
  <c r="AF19" i="14"/>
  <c r="AE19" i="14"/>
  <c r="AD19" i="14"/>
  <c r="AO18" i="14"/>
  <c r="AN18" i="14"/>
  <c r="AM18" i="14"/>
  <c r="AL18" i="14"/>
  <c r="AK18" i="14"/>
  <c r="AJ18" i="14"/>
  <c r="AI18" i="14"/>
  <c r="AH18" i="14"/>
  <c r="AG18" i="14"/>
  <c r="AF18" i="14"/>
  <c r="AE18" i="14"/>
  <c r="AD18" i="14"/>
  <c r="AO17" i="14"/>
  <c r="AN17" i="14"/>
  <c r="AM17" i="14"/>
  <c r="AL17" i="14"/>
  <c r="AK17" i="14"/>
  <c r="AJ17" i="14"/>
  <c r="AI17" i="14"/>
  <c r="AH17" i="14"/>
  <c r="AG17" i="14"/>
  <c r="AF17" i="14"/>
  <c r="AE17" i="14"/>
  <c r="AD17" i="14"/>
  <c r="AO16" i="14"/>
  <c r="AN16" i="14"/>
  <c r="AM16" i="14"/>
  <c r="AL16" i="14"/>
  <c r="AK16" i="14"/>
  <c r="AJ16" i="14"/>
  <c r="AI16" i="14"/>
  <c r="AH16" i="14"/>
  <c r="AG16" i="14"/>
  <c r="AF16" i="14"/>
  <c r="AE16" i="14"/>
  <c r="AD16" i="14"/>
  <c r="AO15" i="14"/>
  <c r="AN15" i="14"/>
  <c r="AM15" i="14"/>
  <c r="AL15" i="14"/>
  <c r="AK15" i="14"/>
  <c r="AJ15" i="14"/>
  <c r="AI15" i="14"/>
  <c r="AH15" i="14"/>
  <c r="AG15" i="14"/>
  <c r="AF15" i="14"/>
  <c r="AE15" i="14"/>
  <c r="AD15" i="14"/>
  <c r="AO14" i="14"/>
  <c r="AN14" i="14"/>
  <c r="AM14" i="14"/>
  <c r="AL14" i="14"/>
  <c r="AK14" i="14"/>
  <c r="AJ14" i="14"/>
  <c r="AI14" i="14"/>
  <c r="AH14" i="14"/>
  <c r="AG14" i="14"/>
  <c r="AF14" i="14"/>
  <c r="AE14" i="14"/>
  <c r="AD14" i="14"/>
  <c r="AO13" i="14"/>
  <c r="AN13" i="14"/>
  <c r="AM13" i="14"/>
  <c r="AL13" i="14"/>
  <c r="AK13" i="14"/>
  <c r="AJ13" i="14"/>
  <c r="AI13" i="14"/>
  <c r="AH13" i="14"/>
  <c r="AG13" i="14"/>
  <c r="AF13" i="14"/>
  <c r="AE13" i="14"/>
  <c r="AD13" i="14"/>
  <c r="AO12" i="14"/>
  <c r="AN12" i="14"/>
  <c r="AM12" i="14"/>
  <c r="AL12" i="14"/>
  <c r="AK12" i="14"/>
  <c r="AJ12" i="14"/>
  <c r="AI12" i="14"/>
  <c r="AH12" i="14"/>
  <c r="AG12" i="14"/>
  <c r="AF12" i="14"/>
  <c r="AE12" i="14"/>
  <c r="AD12" i="14"/>
  <c r="AO11" i="14"/>
  <c r="AN11" i="14"/>
  <c r="AM11" i="14"/>
  <c r="AL11" i="14"/>
  <c r="AK11" i="14"/>
  <c r="AJ11" i="14"/>
  <c r="AI11" i="14"/>
  <c r="AH11" i="14"/>
  <c r="AG11" i="14"/>
  <c r="AF11" i="14"/>
  <c r="AE11" i="14"/>
  <c r="AD11" i="14"/>
  <c r="AO10" i="14"/>
  <c r="AN10" i="14"/>
  <c r="AM10" i="14"/>
  <c r="AL10" i="14"/>
  <c r="AK10" i="14"/>
  <c r="AJ10" i="14"/>
  <c r="AI10" i="14"/>
  <c r="AH10" i="14"/>
  <c r="AG10" i="14"/>
  <c r="AF10" i="14"/>
  <c r="AE10" i="14"/>
  <c r="AD10" i="14"/>
  <c r="AO9" i="14"/>
  <c r="AN9" i="14"/>
  <c r="AM9" i="14"/>
  <c r="AL9" i="14"/>
  <c r="AK9" i="14"/>
  <c r="AJ9" i="14"/>
  <c r="AI9" i="14"/>
  <c r="AH9" i="14"/>
  <c r="AG9" i="14"/>
  <c r="AF9" i="14"/>
  <c r="AE9" i="14"/>
  <c r="AD9" i="14"/>
  <c r="AO8" i="14"/>
  <c r="AN8" i="14"/>
  <c r="AM8" i="14"/>
  <c r="AL8" i="14"/>
  <c r="AK8" i="14"/>
  <c r="AJ8" i="14"/>
  <c r="AI8" i="14"/>
  <c r="AH8" i="14"/>
  <c r="AG8" i="14"/>
  <c r="AF8" i="14"/>
  <c r="AE8" i="14"/>
  <c r="AD8" i="14"/>
  <c r="AO7" i="14"/>
  <c r="AN7" i="14"/>
  <c r="AM7" i="14"/>
  <c r="AL7" i="14"/>
  <c r="AK7" i="14"/>
  <c r="AJ7" i="14"/>
  <c r="AI7" i="14"/>
  <c r="AH7" i="14"/>
  <c r="AG7" i="14"/>
  <c r="AF7" i="14"/>
  <c r="AE7" i="14"/>
  <c r="AD7" i="14"/>
  <c r="C4" i="14"/>
  <c r="D4" i="14" s="1"/>
  <c r="E4" i="14" s="1"/>
  <c r="F4" i="14" s="1"/>
  <c r="G4" i="14" s="1"/>
  <c r="B51" i="13"/>
  <c r="B52" i="13" l="1"/>
  <c r="B26" i="13"/>
  <c r="B27" i="13"/>
  <c r="B50" i="13"/>
  <c r="B49" i="13"/>
  <c r="H4" i="17"/>
  <c r="I4" i="17" s="1"/>
  <c r="J4" i="17" s="1"/>
  <c r="K4" i="17" s="1"/>
  <c r="L4" i="17" s="1"/>
  <c r="M4" i="17" s="1"/>
  <c r="H4" i="14"/>
  <c r="I4" i="14" s="1"/>
  <c r="J4" i="14" s="1"/>
  <c r="K4" i="14" s="1"/>
  <c r="L4" i="14" s="1"/>
  <c r="M4" i="14" s="1"/>
  <c r="H4" i="15"/>
  <c r="I4" i="15" s="1"/>
  <c r="J4" i="15" s="1"/>
  <c r="K4" i="15" s="1"/>
  <c r="L4" i="15" s="1"/>
  <c r="M4" i="15" s="1"/>
  <c r="H4" i="16"/>
  <c r="I4" i="16" s="1"/>
  <c r="J4" i="16" s="1"/>
  <c r="K4" i="16" s="1"/>
  <c r="L4" i="16" s="1"/>
  <c r="M4" i="16" s="1"/>
  <c r="B23" i="3" l="1"/>
  <c r="C19" i="6"/>
  <c r="C99" i="6" s="1"/>
  <c r="F6" i="8" l="1"/>
  <c r="F5" i="8"/>
  <c r="B28" i="3" l="1"/>
  <c r="B37" i="3"/>
  <c r="B30" i="3"/>
  <c r="B27" i="3"/>
  <c r="B32" i="3"/>
  <c r="B33" i="3"/>
  <c r="B35" i="3"/>
  <c r="D21" i="11" s="1"/>
  <c r="B31" i="3"/>
  <c r="B34" i="3"/>
  <c r="B36" i="3"/>
  <c r="B29" i="3"/>
  <c r="D116" i="11" l="1"/>
  <c r="D117" i="11" s="1"/>
  <c r="D101" i="6"/>
  <c r="D102" i="6" s="1"/>
  <c r="D21" i="6"/>
  <c r="D71" i="6" s="1"/>
  <c r="D49" i="6"/>
  <c r="E49" i="6" s="1"/>
  <c r="D134" i="11"/>
  <c r="D47" i="11"/>
  <c r="D49" i="11"/>
  <c r="D152" i="11"/>
  <c r="D153" i="11" s="1"/>
  <c r="D154" i="11" s="1"/>
  <c r="D137" i="6"/>
  <c r="D138" i="6" s="1"/>
  <c r="D139" i="6" s="1"/>
  <c r="H11" i="8"/>
  <c r="C17" i="13" s="1"/>
  <c r="C30" i="13" s="1"/>
  <c r="F36" i="3"/>
  <c r="F35" i="3" s="1"/>
  <c r="F34" i="3" s="1"/>
  <c r="F11" i="8"/>
  <c r="B17" i="13" s="1"/>
  <c r="D71" i="11"/>
  <c r="D10" i="6"/>
  <c r="D2" i="6"/>
  <c r="C61" i="6"/>
  <c r="D2" i="11"/>
  <c r="D61" i="11" s="1"/>
  <c r="C2" i="11"/>
  <c r="C61" i="11" s="1"/>
  <c r="I4" i="11"/>
  <c r="H4" i="11"/>
  <c r="H5" i="11" s="1"/>
  <c r="G4" i="11"/>
  <c r="G5" i="11" s="1"/>
  <c r="F4" i="11"/>
  <c r="F5" i="11" s="1"/>
  <c r="E4" i="11"/>
  <c r="E5" i="11" s="1"/>
  <c r="D4" i="11"/>
  <c r="D5" i="11" s="1"/>
  <c r="R8" i="11"/>
  <c r="Q8" i="11"/>
  <c r="P8" i="11"/>
  <c r="O8" i="11"/>
  <c r="N8" i="11"/>
  <c r="M8" i="11"/>
  <c r="L8" i="11"/>
  <c r="K8" i="11"/>
  <c r="J8" i="11"/>
  <c r="I8" i="11"/>
  <c r="H8" i="11"/>
  <c r="G8" i="11"/>
  <c r="F8" i="11"/>
  <c r="E8" i="11"/>
  <c r="D8" i="11"/>
  <c r="D9" i="11" s="1"/>
  <c r="D10" i="11"/>
  <c r="E10" i="11" s="1"/>
  <c r="F10" i="11" s="1"/>
  <c r="G10" i="11" s="1"/>
  <c r="H10" i="11" s="1"/>
  <c r="I10" i="11" s="1"/>
  <c r="J10" i="11" s="1"/>
  <c r="K10" i="11" s="1"/>
  <c r="L10" i="11" s="1"/>
  <c r="M10" i="11" s="1"/>
  <c r="N10" i="11" s="1"/>
  <c r="O10" i="11" s="1"/>
  <c r="P10" i="11" s="1"/>
  <c r="Q10" i="11" s="1"/>
  <c r="R10" i="11" s="1"/>
  <c r="S10" i="11" s="1"/>
  <c r="S5" i="6"/>
  <c r="T5" i="6"/>
  <c r="U5" i="6"/>
  <c r="V5" i="6"/>
  <c r="W5" i="6"/>
  <c r="X5" i="6"/>
  <c r="Y5" i="6"/>
  <c r="Z5" i="6"/>
  <c r="AA5" i="6"/>
  <c r="AB5" i="6"/>
  <c r="AC5" i="6"/>
  <c r="AD5" i="6"/>
  <c r="AE5" i="6"/>
  <c r="AF5" i="6"/>
  <c r="AG5" i="6"/>
  <c r="S8" i="6"/>
  <c r="T8" i="6"/>
  <c r="U8" i="6"/>
  <c r="V8" i="6"/>
  <c r="W8" i="6"/>
  <c r="X8" i="6"/>
  <c r="Y8" i="6"/>
  <c r="Z8" i="6"/>
  <c r="AA8" i="6"/>
  <c r="AB8" i="6"/>
  <c r="AC8" i="6"/>
  <c r="AD8" i="6"/>
  <c r="AE8" i="6"/>
  <c r="AF8" i="6"/>
  <c r="AG8" i="6"/>
  <c r="R8" i="6"/>
  <c r="Q8" i="6"/>
  <c r="P8" i="6"/>
  <c r="O8" i="6"/>
  <c r="N8" i="6"/>
  <c r="M8" i="6"/>
  <c r="L8" i="6"/>
  <c r="K8" i="6"/>
  <c r="J8" i="6"/>
  <c r="I8" i="6"/>
  <c r="H8" i="6"/>
  <c r="G8" i="6"/>
  <c r="F8" i="6"/>
  <c r="E8" i="6"/>
  <c r="D8" i="6"/>
  <c r="R5" i="6"/>
  <c r="Q5" i="6"/>
  <c r="P5" i="6"/>
  <c r="O5" i="6"/>
  <c r="N5" i="6"/>
  <c r="M5" i="6"/>
  <c r="L5" i="6"/>
  <c r="K5" i="6"/>
  <c r="J5" i="6"/>
  <c r="I5" i="6"/>
  <c r="H5" i="6"/>
  <c r="G5" i="6"/>
  <c r="F5" i="6"/>
  <c r="E5" i="6"/>
  <c r="D5" i="6"/>
  <c r="E20" i="6" s="1"/>
  <c r="D100" i="11" l="1"/>
  <c r="D103" i="6"/>
  <c r="D104" i="6" s="1"/>
  <c r="D118" i="11"/>
  <c r="D119" i="11" s="1"/>
  <c r="D135" i="11"/>
  <c r="D155" i="11"/>
  <c r="D156" i="11" s="1"/>
  <c r="D157" i="11" s="1"/>
  <c r="D89" i="6"/>
  <c r="D91" i="6" s="1"/>
  <c r="D140" i="6"/>
  <c r="D141" i="6" s="1"/>
  <c r="D61" i="6"/>
  <c r="D86" i="6"/>
  <c r="F20" i="6"/>
  <c r="G20" i="6" s="1"/>
  <c r="H20" i="6" s="1"/>
  <c r="I20" i="6" s="1"/>
  <c r="J20" i="6" s="1"/>
  <c r="K20" i="6" s="1"/>
  <c r="L20" i="6" s="1"/>
  <c r="M20" i="6" s="1"/>
  <c r="N20" i="6" s="1"/>
  <c r="O20" i="6" s="1"/>
  <c r="P20" i="6" s="1"/>
  <c r="Q20" i="6" s="1"/>
  <c r="R20" i="6" s="1"/>
  <c r="S20" i="6" s="1"/>
  <c r="T20" i="6" s="1"/>
  <c r="U20" i="6" s="1"/>
  <c r="V20" i="6" s="1"/>
  <c r="W20" i="6" s="1"/>
  <c r="X20" i="6" s="1"/>
  <c r="Y20" i="6" s="1"/>
  <c r="Z20" i="6" s="1"/>
  <c r="AA20" i="6" s="1"/>
  <c r="AB20" i="6" s="1"/>
  <c r="AC20" i="6" s="1"/>
  <c r="AD20" i="6" s="1"/>
  <c r="AE20" i="6" s="1"/>
  <c r="AF20" i="6" s="1"/>
  <c r="AG20" i="6" s="1"/>
  <c r="E49" i="11"/>
  <c r="D89" i="11"/>
  <c r="D91" i="11" s="1"/>
  <c r="F49" i="6"/>
  <c r="E89" i="6"/>
  <c r="F33" i="3"/>
  <c r="F32" i="3" s="1"/>
  <c r="F31" i="3" s="1"/>
  <c r="F30" i="3" s="1"/>
  <c r="F29" i="3" s="1"/>
  <c r="F28" i="3" s="1"/>
  <c r="F27" i="3" s="1"/>
  <c r="D6" i="11"/>
  <c r="E20" i="11"/>
  <c r="F20" i="11" s="1"/>
  <c r="G20" i="11" s="1"/>
  <c r="H20" i="11" s="1"/>
  <c r="I20" i="11" s="1"/>
  <c r="E10" i="6"/>
  <c r="F10" i="6" s="1"/>
  <c r="G10" i="6" s="1"/>
  <c r="H10" i="6" s="1"/>
  <c r="I10" i="6" s="1"/>
  <c r="J10" i="6" s="1"/>
  <c r="K10" i="6" s="1"/>
  <c r="L10" i="6" s="1"/>
  <c r="M10" i="6" s="1"/>
  <c r="N10" i="6" s="1"/>
  <c r="O10" i="6" s="1"/>
  <c r="P10" i="6" s="1"/>
  <c r="Q10" i="6" s="1"/>
  <c r="R10" i="6" s="1"/>
  <c r="S10" i="6" s="1"/>
  <c r="D67" i="6"/>
  <c r="C31" i="13"/>
  <c r="C38" i="13" s="1"/>
  <c r="C34" i="13"/>
  <c r="C42" i="13" s="1"/>
  <c r="C37" i="13"/>
  <c r="C41" i="13"/>
  <c r="C43" i="13"/>
  <c r="C33" i="13"/>
  <c r="C40" i="13" s="1"/>
  <c r="C39" i="13"/>
  <c r="C86" i="11"/>
  <c r="C94" i="11"/>
  <c r="D86" i="11"/>
  <c r="D94" i="11"/>
  <c r="C28" i="13"/>
  <c r="C29" i="13" s="1"/>
  <c r="F10" i="8"/>
  <c r="F12" i="8"/>
  <c r="D67" i="11"/>
  <c r="B28" i="13"/>
  <c r="B29" i="13" s="1"/>
  <c r="B30" i="13"/>
  <c r="B31" i="13"/>
  <c r="B38" i="13" s="1"/>
  <c r="B43" i="13"/>
  <c r="B41" i="13"/>
  <c r="B39" i="13"/>
  <c r="B37" i="13"/>
  <c r="B33" i="13"/>
  <c r="B34" i="13"/>
  <c r="B42" i="13" s="1"/>
  <c r="C36" i="13"/>
  <c r="C30" i="6"/>
  <c r="C94" i="6"/>
  <c r="D30" i="6"/>
  <c r="D94" i="6"/>
  <c r="D96" i="11"/>
  <c r="I5" i="11"/>
  <c r="I6" i="11" s="1"/>
  <c r="J4" i="11"/>
  <c r="C30" i="11"/>
  <c r="C12" i="11"/>
  <c r="E2" i="11"/>
  <c r="E61" i="11" s="1"/>
  <c r="D30" i="11"/>
  <c r="D12" i="11"/>
  <c r="C12" i="6"/>
  <c r="E2" i="6"/>
  <c r="D12" i="6"/>
  <c r="E9" i="11"/>
  <c r="K29" i="8"/>
  <c r="K11" i="8" s="1"/>
  <c r="D97" i="11"/>
  <c r="H9" i="11"/>
  <c r="F6" i="11"/>
  <c r="J9" i="11"/>
  <c r="R9" i="11"/>
  <c r="S51" i="11" s="1"/>
  <c r="P9" i="11"/>
  <c r="G6" i="11"/>
  <c r="K9" i="11"/>
  <c r="H6" i="11"/>
  <c r="L9" i="11"/>
  <c r="M9" i="11"/>
  <c r="F9" i="11"/>
  <c r="N9" i="11"/>
  <c r="G9" i="11"/>
  <c r="O9" i="11"/>
  <c r="E6" i="11"/>
  <c r="I9" i="11"/>
  <c r="Q9" i="11"/>
  <c r="T6" i="6"/>
  <c r="AB6" i="6"/>
  <c r="V9" i="6"/>
  <c r="U9" i="6"/>
  <c r="S9" i="6"/>
  <c r="AF6" i="6"/>
  <c r="Z9" i="6"/>
  <c r="Y6" i="6"/>
  <c r="AD9" i="6"/>
  <c r="AA9" i="6"/>
  <c r="X6" i="6"/>
  <c r="AG9" i="6"/>
  <c r="Y9" i="6"/>
  <c r="AE6" i="6"/>
  <c r="W6" i="6"/>
  <c r="X9" i="6"/>
  <c r="V6" i="6"/>
  <c r="AF9" i="6"/>
  <c r="AD6" i="6"/>
  <c r="AE9" i="6"/>
  <c r="W9" i="6"/>
  <c r="AC6" i="6"/>
  <c r="U6" i="6"/>
  <c r="AC9" i="6"/>
  <c r="S6" i="6"/>
  <c r="AB9" i="6"/>
  <c r="T9" i="6"/>
  <c r="Z6" i="6"/>
  <c r="AA6" i="6"/>
  <c r="AG6" i="6"/>
  <c r="P6" i="6"/>
  <c r="R9" i="6"/>
  <c r="L9" i="6"/>
  <c r="K9" i="6"/>
  <c r="R6" i="6"/>
  <c r="I6" i="6"/>
  <c r="D9" i="6"/>
  <c r="K6" i="6"/>
  <c r="E9" i="6"/>
  <c r="M9" i="6"/>
  <c r="D6" i="6"/>
  <c r="L6" i="6"/>
  <c r="F9" i="6"/>
  <c r="N9" i="6"/>
  <c r="J6" i="6"/>
  <c r="E6" i="6"/>
  <c r="M6" i="6"/>
  <c r="G9" i="6"/>
  <c r="O9" i="6"/>
  <c r="Q6" i="6"/>
  <c r="F6" i="6"/>
  <c r="N6" i="6"/>
  <c r="H9" i="6"/>
  <c r="P9" i="6"/>
  <c r="G6" i="6"/>
  <c r="O6" i="6"/>
  <c r="I9" i="6"/>
  <c r="Q9" i="6"/>
  <c r="H6" i="6"/>
  <c r="J9" i="6"/>
  <c r="C32" i="13" l="1"/>
  <c r="C22" i="13"/>
  <c r="C23" i="13" s="1"/>
  <c r="C24" i="13" s="1"/>
  <c r="D120" i="11"/>
  <c r="D121" i="11" s="1"/>
  <c r="D122" i="11" s="1"/>
  <c r="D105" i="6"/>
  <c r="D136" i="11"/>
  <c r="D137" i="11" s="1"/>
  <c r="D158" i="11"/>
  <c r="D159" i="11" s="1"/>
  <c r="E91" i="6"/>
  <c r="D142" i="6"/>
  <c r="D143" i="6" s="1"/>
  <c r="D144" i="6" s="1"/>
  <c r="D145" i="6" s="1"/>
  <c r="D146" i="6" s="1"/>
  <c r="D147" i="6" s="1"/>
  <c r="D148" i="6" s="1"/>
  <c r="E61" i="6"/>
  <c r="E86" i="6"/>
  <c r="G49" i="6"/>
  <c r="F89" i="6"/>
  <c r="F91" i="6" s="1"/>
  <c r="F49" i="11"/>
  <c r="E89" i="11"/>
  <c r="E91" i="11" s="1"/>
  <c r="E64" i="11"/>
  <c r="J20" i="11"/>
  <c r="C45" i="13"/>
  <c r="T10" i="6"/>
  <c r="U10" i="6" s="1"/>
  <c r="V10" i="6" s="1"/>
  <c r="W10" i="6" s="1"/>
  <c r="X10" i="6" s="1"/>
  <c r="Y10" i="6" s="1"/>
  <c r="Z10" i="6" s="1"/>
  <c r="AA10" i="6" s="1"/>
  <c r="AB10" i="6" s="1"/>
  <c r="AC10" i="6" s="1"/>
  <c r="AD10" i="6" s="1"/>
  <c r="AE10" i="6" s="1"/>
  <c r="AF10" i="6" s="1"/>
  <c r="AG10" i="6" s="1"/>
  <c r="AH10" i="6" s="1"/>
  <c r="C35" i="13"/>
  <c r="C44" i="13"/>
  <c r="E86" i="11"/>
  <c r="E94" i="11"/>
  <c r="E96" i="11"/>
  <c r="B40" i="13"/>
  <c r="B45" i="13" s="1"/>
  <c r="B35" i="13"/>
  <c r="B32" i="13"/>
  <c r="B36" i="13"/>
  <c r="B44" i="13" s="1"/>
  <c r="B22" i="13"/>
  <c r="B23" i="13" s="1"/>
  <c r="E12" i="6"/>
  <c r="E94" i="6"/>
  <c r="C25" i="6"/>
  <c r="C26" i="6" s="1"/>
  <c r="K28" i="8"/>
  <c r="K5" i="8" s="1"/>
  <c r="K6" i="8" s="1"/>
  <c r="F2" i="11"/>
  <c r="F61" i="11" s="1"/>
  <c r="E30" i="11"/>
  <c r="E12" i="11"/>
  <c r="K4" i="11"/>
  <c r="J5" i="11"/>
  <c r="F2" i="6"/>
  <c r="E30" i="6"/>
  <c r="E46" i="11"/>
  <c r="AH23" i="6"/>
  <c r="C25" i="11"/>
  <c r="C26" i="11" s="1"/>
  <c r="S23" i="11"/>
  <c r="F64" i="11"/>
  <c r="C36" i="6"/>
  <c r="D123" i="11" l="1"/>
  <c r="D124" i="11" s="1"/>
  <c r="D125" i="11" s="1"/>
  <c r="D126" i="11" s="1"/>
  <c r="D106" i="6"/>
  <c r="D107" i="6" s="1"/>
  <c r="D138" i="11"/>
  <c r="C37" i="6"/>
  <c r="D160" i="11"/>
  <c r="D161" i="11" s="1"/>
  <c r="D162" i="11" s="1"/>
  <c r="D163" i="11" s="1"/>
  <c r="D133" i="6"/>
  <c r="D135" i="6" s="1"/>
  <c r="E137" i="6" s="1"/>
  <c r="F61" i="6"/>
  <c r="F86" i="6"/>
  <c r="E65" i="11"/>
  <c r="E66" i="11" s="1"/>
  <c r="E67" i="11" s="1"/>
  <c r="G49" i="11"/>
  <c r="F89" i="11"/>
  <c r="F91" i="11" s="1"/>
  <c r="H49" i="6"/>
  <c r="G89" i="6"/>
  <c r="G91" i="6" s="1"/>
  <c r="K20" i="11"/>
  <c r="E64" i="6"/>
  <c r="F86" i="11"/>
  <c r="F94" i="11"/>
  <c r="H5" i="8"/>
  <c r="F96" i="11"/>
  <c r="B24" i="13"/>
  <c r="K10" i="8"/>
  <c r="G2" i="6"/>
  <c r="G86" i="6" s="1"/>
  <c r="F94" i="6"/>
  <c r="AH51" i="6"/>
  <c r="E21" i="6"/>
  <c r="D99" i="11"/>
  <c r="F46" i="11"/>
  <c r="E97" i="11"/>
  <c r="J6" i="11"/>
  <c r="L4" i="11"/>
  <c r="K5" i="11"/>
  <c r="K6" i="11" s="1"/>
  <c r="G2" i="11"/>
  <c r="G61" i="11" s="1"/>
  <c r="F30" i="11"/>
  <c r="F12" i="11"/>
  <c r="F30" i="6"/>
  <c r="F12" i="6"/>
  <c r="E21" i="11"/>
  <c r="E71" i="11" s="1"/>
  <c r="D25" i="6"/>
  <c r="D26" i="6" s="1"/>
  <c r="D25" i="11"/>
  <c r="D26" i="11" s="1"/>
  <c r="E46" i="6"/>
  <c r="G64" i="11"/>
  <c r="K13" i="8" l="1"/>
  <c r="K17" i="8"/>
  <c r="D108" i="6"/>
  <c r="D109" i="6" s="1"/>
  <c r="D110" i="6" s="1"/>
  <c r="D111" i="6" s="1"/>
  <c r="D112" i="6" s="1"/>
  <c r="D127" i="11"/>
  <c r="D112" i="11" s="1"/>
  <c r="D113" i="11" s="1"/>
  <c r="C117" i="6"/>
  <c r="D47" i="6"/>
  <c r="D73" i="6" s="1"/>
  <c r="D75" i="6" s="1"/>
  <c r="D76" i="6" s="1"/>
  <c r="D139" i="11"/>
  <c r="C54" i="6"/>
  <c r="C55" i="6" s="1"/>
  <c r="K7" i="8"/>
  <c r="D134" i="6"/>
  <c r="E138" i="6"/>
  <c r="E139" i="6" s="1"/>
  <c r="E140" i="6" s="1"/>
  <c r="D73" i="11"/>
  <c r="D75" i="11" s="1"/>
  <c r="D76" i="11" s="1"/>
  <c r="D54" i="11"/>
  <c r="D55" i="11" s="1"/>
  <c r="I49" i="6"/>
  <c r="H89" i="6"/>
  <c r="H91" i="6" s="1"/>
  <c r="H49" i="11"/>
  <c r="G89" i="11"/>
  <c r="G91" i="11" s="1"/>
  <c r="L20" i="11"/>
  <c r="E65" i="6"/>
  <c r="G94" i="6"/>
  <c r="G61" i="6"/>
  <c r="E25" i="6"/>
  <c r="E26" i="6" s="1"/>
  <c r="E71" i="6"/>
  <c r="F64" i="6"/>
  <c r="F97" i="11"/>
  <c r="F65" i="11"/>
  <c r="F66" i="11" s="1"/>
  <c r="G86" i="11"/>
  <c r="G94" i="11"/>
  <c r="G96" i="11"/>
  <c r="D102" i="11"/>
  <c r="H10" i="8"/>
  <c r="D103" i="11"/>
  <c r="E47" i="11"/>
  <c r="E100" i="11" s="1"/>
  <c r="G30" i="6"/>
  <c r="H2" i="6"/>
  <c r="H86" i="6" s="1"/>
  <c r="G12" i="6"/>
  <c r="F21" i="6"/>
  <c r="F21" i="11"/>
  <c r="E99" i="11"/>
  <c r="E102" i="11" s="1"/>
  <c r="G46" i="11"/>
  <c r="H2" i="11"/>
  <c r="H61" i="11" s="1"/>
  <c r="G12" i="11"/>
  <c r="G30" i="11"/>
  <c r="M4" i="11"/>
  <c r="L5" i="11"/>
  <c r="E25" i="11"/>
  <c r="E26" i="11" s="1"/>
  <c r="F46" i="6"/>
  <c r="H64" i="11"/>
  <c r="G64" i="6"/>
  <c r="K18" i="8" l="1"/>
  <c r="K19" i="8" s="1"/>
  <c r="D119" i="6"/>
  <c r="D120" i="6" s="1"/>
  <c r="D140" i="11"/>
  <c r="D141" i="11" s="1"/>
  <c r="D142" i="11" s="1"/>
  <c r="D143" i="11" s="1"/>
  <c r="D144" i="11" s="1"/>
  <c r="D145" i="11" s="1"/>
  <c r="D54" i="6"/>
  <c r="D55" i="6" s="1"/>
  <c r="E47" i="6"/>
  <c r="E54" i="6" s="1"/>
  <c r="E55" i="6" s="1"/>
  <c r="E66" i="6"/>
  <c r="E67" i="6" s="1"/>
  <c r="E141" i="6"/>
  <c r="E73" i="11"/>
  <c r="E75" i="11" s="1"/>
  <c r="E76" i="11" s="1"/>
  <c r="E54" i="11"/>
  <c r="E55" i="11" s="1"/>
  <c r="I49" i="11"/>
  <c r="H89" i="11"/>
  <c r="H91" i="11" s="1"/>
  <c r="J49" i="6"/>
  <c r="I89" i="6"/>
  <c r="I91" i="6" s="1"/>
  <c r="M20" i="11"/>
  <c r="D114" i="11"/>
  <c r="F65" i="6"/>
  <c r="F25" i="6"/>
  <c r="F26" i="6" s="1"/>
  <c r="F71" i="6"/>
  <c r="H94" i="6"/>
  <c r="H61" i="6"/>
  <c r="E103" i="11"/>
  <c r="F25" i="11"/>
  <c r="F26" i="11" s="1"/>
  <c r="F71" i="11"/>
  <c r="G97" i="11"/>
  <c r="G65" i="11"/>
  <c r="G66" i="11" s="1"/>
  <c r="H86" i="11"/>
  <c r="H94" i="11"/>
  <c r="F67" i="11"/>
  <c r="H96" i="11"/>
  <c r="F47" i="11"/>
  <c r="F100" i="11" s="1"/>
  <c r="H12" i="6"/>
  <c r="I2" i="6"/>
  <c r="I86" i="6" s="1"/>
  <c r="H30" i="6"/>
  <c r="G21" i="6"/>
  <c r="H46" i="11"/>
  <c r="G21" i="11"/>
  <c r="G71" i="11" s="1"/>
  <c r="F99" i="11"/>
  <c r="I2" i="11"/>
  <c r="I61" i="11" s="1"/>
  <c r="H12" i="11"/>
  <c r="H30" i="11"/>
  <c r="L6" i="11"/>
  <c r="N4" i="11"/>
  <c r="M5" i="11"/>
  <c r="M6" i="11" s="1"/>
  <c r="G46" i="6"/>
  <c r="I64" i="11"/>
  <c r="F47" i="6" l="1"/>
  <c r="G47" i="6" s="1"/>
  <c r="D121" i="6"/>
  <c r="E116" i="11"/>
  <c r="E73" i="6"/>
  <c r="E75" i="6" s="1"/>
  <c r="E76" i="6" s="1"/>
  <c r="F66" i="6"/>
  <c r="F67" i="6" s="1"/>
  <c r="E142" i="6"/>
  <c r="F73" i="11"/>
  <c r="F75" i="11" s="1"/>
  <c r="F76" i="11" s="1"/>
  <c r="F54" i="11"/>
  <c r="F55" i="11" s="1"/>
  <c r="K49" i="6"/>
  <c r="J89" i="6"/>
  <c r="J91" i="6" s="1"/>
  <c r="J49" i="11"/>
  <c r="I89" i="11"/>
  <c r="I91" i="11" s="1"/>
  <c r="N20" i="11"/>
  <c r="G25" i="6"/>
  <c r="G26" i="6" s="1"/>
  <c r="G71" i="6"/>
  <c r="I94" i="6"/>
  <c r="I61" i="6"/>
  <c r="G65" i="6"/>
  <c r="H64" i="6"/>
  <c r="H97" i="11"/>
  <c r="H65" i="11"/>
  <c r="H66" i="11" s="1"/>
  <c r="I86" i="11"/>
  <c r="I94" i="11"/>
  <c r="G67" i="11"/>
  <c r="I96" i="11"/>
  <c r="F102" i="11"/>
  <c r="G47" i="11"/>
  <c r="G100" i="11" s="1"/>
  <c r="F103" i="11"/>
  <c r="I30" i="6"/>
  <c r="J2" i="6"/>
  <c r="J86" i="6" s="1"/>
  <c r="I12" i="6"/>
  <c r="H21" i="6"/>
  <c r="I46" i="11"/>
  <c r="H21" i="11"/>
  <c r="H71" i="11" s="1"/>
  <c r="G99" i="11"/>
  <c r="G25" i="11"/>
  <c r="G26" i="11" s="1"/>
  <c r="O4" i="11"/>
  <c r="N5" i="11"/>
  <c r="J2" i="11"/>
  <c r="J61" i="11" s="1"/>
  <c r="I30" i="11"/>
  <c r="I12" i="11"/>
  <c r="H46" i="6"/>
  <c r="J64" i="11"/>
  <c r="F73" i="6" l="1"/>
  <c r="F75" i="6" s="1"/>
  <c r="F76" i="6" s="1"/>
  <c r="F54" i="6"/>
  <c r="F55" i="6" s="1"/>
  <c r="E117" i="11"/>
  <c r="E118" i="11" s="1"/>
  <c r="E119" i="11" s="1"/>
  <c r="D122" i="6"/>
  <c r="G66" i="6"/>
  <c r="G67" i="6" s="1"/>
  <c r="E143" i="6"/>
  <c r="E144" i="6" s="1"/>
  <c r="E145" i="6" s="1"/>
  <c r="E146" i="6" s="1"/>
  <c r="E147" i="6" s="1"/>
  <c r="E148" i="6" s="1"/>
  <c r="E133" i="6" s="1"/>
  <c r="G73" i="11"/>
  <c r="G75" i="11" s="1"/>
  <c r="G76" i="11" s="1"/>
  <c r="G54" i="11"/>
  <c r="G55" i="11" s="1"/>
  <c r="K49" i="11"/>
  <c r="J89" i="11"/>
  <c r="J91" i="11" s="1"/>
  <c r="L49" i="6"/>
  <c r="K89" i="6"/>
  <c r="K91" i="6" s="1"/>
  <c r="O20" i="11"/>
  <c r="G54" i="6"/>
  <c r="G55" i="6" s="1"/>
  <c r="G73" i="6"/>
  <c r="J94" i="6"/>
  <c r="J61" i="6"/>
  <c r="H25" i="6"/>
  <c r="H26" i="6" s="1"/>
  <c r="H71" i="6"/>
  <c r="I64" i="6"/>
  <c r="H65" i="6"/>
  <c r="H47" i="11"/>
  <c r="H100" i="11" s="1"/>
  <c r="I97" i="11"/>
  <c r="I65" i="11"/>
  <c r="I66" i="11" s="1"/>
  <c r="J86" i="11"/>
  <c r="J94" i="11"/>
  <c r="H67" i="11"/>
  <c r="J96" i="11"/>
  <c r="G102" i="11"/>
  <c r="G103" i="11"/>
  <c r="D130" i="11"/>
  <c r="J30" i="6"/>
  <c r="J12" i="6"/>
  <c r="K2" i="6"/>
  <c r="K86" i="6" s="1"/>
  <c r="I21" i="6"/>
  <c r="H47" i="6"/>
  <c r="J46" i="11"/>
  <c r="I21" i="11"/>
  <c r="I71" i="11" s="1"/>
  <c r="H99" i="11"/>
  <c r="H25" i="11"/>
  <c r="H26" i="11" s="1"/>
  <c r="K2" i="11"/>
  <c r="K61" i="11" s="1"/>
  <c r="J30" i="11"/>
  <c r="J12" i="11"/>
  <c r="P4" i="11"/>
  <c r="O5" i="11"/>
  <c r="N6" i="11"/>
  <c r="I46" i="6"/>
  <c r="K64" i="11"/>
  <c r="D123" i="6" l="1"/>
  <c r="D124" i="6" s="1"/>
  <c r="E120" i="11"/>
  <c r="E121" i="11" s="1"/>
  <c r="H66" i="6"/>
  <c r="H67" i="6" s="1"/>
  <c r="G75" i="6"/>
  <c r="G76" i="6" s="1"/>
  <c r="E135" i="6"/>
  <c r="E134" i="6"/>
  <c r="H73" i="11"/>
  <c r="H75" i="11" s="1"/>
  <c r="H76" i="11" s="1"/>
  <c r="H54" i="11"/>
  <c r="H55" i="11" s="1"/>
  <c r="M49" i="6"/>
  <c r="M89" i="6" s="1"/>
  <c r="M91" i="6" s="1"/>
  <c r="L89" i="6"/>
  <c r="L91" i="6" s="1"/>
  <c r="L49" i="11"/>
  <c r="K89" i="11"/>
  <c r="K91" i="11" s="1"/>
  <c r="P20" i="11"/>
  <c r="H54" i="6"/>
  <c r="H55" i="6" s="1"/>
  <c r="H73" i="6"/>
  <c r="H103" i="11"/>
  <c r="J64" i="6"/>
  <c r="I65" i="6"/>
  <c r="I25" i="6"/>
  <c r="I26" i="6" s="1"/>
  <c r="I71" i="6"/>
  <c r="K94" i="6"/>
  <c r="K61" i="6"/>
  <c r="I47" i="11"/>
  <c r="I100" i="11" s="1"/>
  <c r="J97" i="11"/>
  <c r="J65" i="11"/>
  <c r="J66" i="11" s="1"/>
  <c r="K86" i="11"/>
  <c r="K94" i="11"/>
  <c r="I67" i="11"/>
  <c r="K96" i="11"/>
  <c r="H102" i="11"/>
  <c r="K12" i="6"/>
  <c r="L2" i="6"/>
  <c r="L86" i="6" s="1"/>
  <c r="K30" i="6"/>
  <c r="D132" i="11"/>
  <c r="D131" i="11"/>
  <c r="I47" i="6"/>
  <c r="J21" i="6"/>
  <c r="D97" i="6"/>
  <c r="K46" i="11"/>
  <c r="J21" i="11"/>
  <c r="J71" i="11" s="1"/>
  <c r="I99" i="11"/>
  <c r="I25" i="11"/>
  <c r="I26" i="11" s="1"/>
  <c r="L2" i="11"/>
  <c r="L61" i="11" s="1"/>
  <c r="K30" i="11"/>
  <c r="K12" i="11"/>
  <c r="O6" i="11"/>
  <c r="Q4" i="11"/>
  <c r="P5" i="11"/>
  <c r="P6" i="11" s="1"/>
  <c r="J46" i="6"/>
  <c r="L64" i="11"/>
  <c r="D125" i="6" l="1"/>
  <c r="D126" i="6" s="1"/>
  <c r="D127" i="6" s="1"/>
  <c r="D128" i="6" s="1"/>
  <c r="D129" i="6" s="1"/>
  <c r="D130" i="6" s="1"/>
  <c r="E122" i="11"/>
  <c r="E134" i="11"/>
  <c r="E135" i="11" s="1"/>
  <c r="H75" i="6"/>
  <c r="H76" i="6" s="1"/>
  <c r="I66" i="6"/>
  <c r="I67" i="6" s="1"/>
  <c r="F137" i="6"/>
  <c r="F138" i="6" s="1"/>
  <c r="I73" i="11"/>
  <c r="I75" i="11" s="1"/>
  <c r="I76" i="11" s="1"/>
  <c r="I54" i="11"/>
  <c r="I55" i="11" s="1"/>
  <c r="M49" i="11"/>
  <c r="L89" i="11"/>
  <c r="L91" i="11" s="1"/>
  <c r="Q20" i="11"/>
  <c r="I54" i="6"/>
  <c r="I55" i="6" s="1"/>
  <c r="I73" i="6"/>
  <c r="K64" i="6"/>
  <c r="J25" i="6"/>
  <c r="J26" i="6" s="1"/>
  <c r="J71" i="6"/>
  <c r="L94" i="6"/>
  <c r="L61" i="6"/>
  <c r="J65" i="6"/>
  <c r="I103" i="11"/>
  <c r="J47" i="11"/>
  <c r="J100" i="11" s="1"/>
  <c r="K97" i="11"/>
  <c r="K65" i="11"/>
  <c r="K66" i="11" s="1"/>
  <c r="L86" i="11"/>
  <c r="L94" i="11"/>
  <c r="J67" i="11"/>
  <c r="L96" i="11"/>
  <c r="I102" i="11"/>
  <c r="L12" i="6"/>
  <c r="M2" i="6"/>
  <c r="M86" i="6" s="1"/>
  <c r="L30" i="6"/>
  <c r="D99" i="6"/>
  <c r="D98" i="6"/>
  <c r="J47" i="6"/>
  <c r="K21" i="6"/>
  <c r="L46" i="11"/>
  <c r="K21" i="11"/>
  <c r="K71" i="11" s="1"/>
  <c r="J99" i="11"/>
  <c r="J25" i="11"/>
  <c r="J26" i="11" s="1"/>
  <c r="R4" i="11"/>
  <c r="R5" i="11" s="1"/>
  <c r="Q5" i="11"/>
  <c r="Q6" i="11" s="1"/>
  <c r="M2" i="11"/>
  <c r="M61" i="11" s="1"/>
  <c r="L30" i="11"/>
  <c r="L12" i="11"/>
  <c r="K46" i="6"/>
  <c r="M64" i="11"/>
  <c r="E136" i="11" l="1"/>
  <c r="E137" i="11" s="1"/>
  <c r="E123" i="11"/>
  <c r="E124" i="11" s="1"/>
  <c r="E125" i="11" s="1"/>
  <c r="E126" i="11" s="1"/>
  <c r="E127" i="11" s="1"/>
  <c r="E101" i="6"/>
  <c r="E102" i="6" s="1"/>
  <c r="I75" i="6"/>
  <c r="I76" i="6" s="1"/>
  <c r="J66" i="6"/>
  <c r="J67" i="6" s="1"/>
  <c r="F139" i="6"/>
  <c r="F140" i="6" s="1"/>
  <c r="F141" i="6" s="1"/>
  <c r="M89" i="11"/>
  <c r="M91" i="11" s="1"/>
  <c r="J73" i="11"/>
  <c r="J75" i="11" s="1"/>
  <c r="J76" i="11" s="1"/>
  <c r="J54" i="11"/>
  <c r="J55" i="11" s="1"/>
  <c r="R20" i="11"/>
  <c r="J54" i="6"/>
  <c r="J55" i="6" s="1"/>
  <c r="J73" i="6"/>
  <c r="K65" i="6"/>
  <c r="K25" i="6"/>
  <c r="K26" i="6" s="1"/>
  <c r="K71" i="6"/>
  <c r="L64" i="6"/>
  <c r="M94" i="6"/>
  <c r="M61" i="6"/>
  <c r="J103" i="11"/>
  <c r="K47" i="11"/>
  <c r="K100" i="11" s="1"/>
  <c r="L97" i="11"/>
  <c r="L65" i="11"/>
  <c r="L66" i="11" s="1"/>
  <c r="M86" i="11"/>
  <c r="M94" i="11"/>
  <c r="K67" i="11"/>
  <c r="M96" i="11"/>
  <c r="J102" i="11"/>
  <c r="M30" i="6"/>
  <c r="M12" i="6"/>
  <c r="N2" i="6"/>
  <c r="N86" i="6" s="1"/>
  <c r="K47" i="6"/>
  <c r="L21" i="6"/>
  <c r="M46" i="11"/>
  <c r="L21" i="11"/>
  <c r="L71" i="11" s="1"/>
  <c r="K99" i="11"/>
  <c r="K25" i="11"/>
  <c r="K26" i="11" s="1"/>
  <c r="N2" i="11"/>
  <c r="N61" i="11" s="1"/>
  <c r="M30" i="11"/>
  <c r="M12" i="11"/>
  <c r="R6" i="11"/>
  <c r="L46" i="6"/>
  <c r="N64" i="11"/>
  <c r="E138" i="11" l="1"/>
  <c r="E112" i="11"/>
  <c r="E103" i="6"/>
  <c r="K66" i="6"/>
  <c r="K67" i="6" s="1"/>
  <c r="J75" i="6"/>
  <c r="J76" i="6" s="1"/>
  <c r="F142" i="6"/>
  <c r="F143" i="6" s="1"/>
  <c r="F144" i="6" s="1"/>
  <c r="F145" i="6" s="1"/>
  <c r="F146" i="6" s="1"/>
  <c r="F147" i="6" s="1"/>
  <c r="F148" i="6" s="1"/>
  <c r="F133" i="6" s="1"/>
  <c r="F134" i="6" s="1"/>
  <c r="K73" i="11"/>
  <c r="K75" i="11" s="1"/>
  <c r="K76" i="11" s="1"/>
  <c r="K54" i="11"/>
  <c r="K55" i="11" s="1"/>
  <c r="K54" i="6"/>
  <c r="K55" i="6" s="1"/>
  <c r="K73" i="6"/>
  <c r="L47" i="11"/>
  <c r="L100" i="11" s="1"/>
  <c r="M64" i="6"/>
  <c r="N94" i="6"/>
  <c r="N61" i="6"/>
  <c r="L65" i="6"/>
  <c r="L25" i="6"/>
  <c r="L26" i="6" s="1"/>
  <c r="L71" i="6"/>
  <c r="K103" i="11"/>
  <c r="M97" i="11"/>
  <c r="M65" i="11"/>
  <c r="M66" i="11" s="1"/>
  <c r="N86" i="11"/>
  <c r="N94" i="11"/>
  <c r="L67" i="11"/>
  <c r="N96" i="11"/>
  <c r="K102" i="11"/>
  <c r="O2" i="6"/>
  <c r="O86" i="6" s="1"/>
  <c r="N30" i="6"/>
  <c r="N12" i="6"/>
  <c r="M21" i="6"/>
  <c r="L47" i="6"/>
  <c r="N46" i="11"/>
  <c r="M21" i="11"/>
  <c r="M71" i="11" s="1"/>
  <c r="L99" i="11"/>
  <c r="L25" i="11"/>
  <c r="L26" i="11" s="1"/>
  <c r="O2" i="11"/>
  <c r="O61" i="11" s="1"/>
  <c r="N30" i="11"/>
  <c r="N12" i="11"/>
  <c r="M46" i="6"/>
  <c r="O64" i="11"/>
  <c r="E139" i="11" l="1"/>
  <c r="E113" i="11"/>
  <c r="E114" i="11"/>
  <c r="E104" i="6"/>
  <c r="E105" i="6" s="1"/>
  <c r="E106" i="6" s="1"/>
  <c r="E107" i="6" s="1"/>
  <c r="L66" i="6"/>
  <c r="L67" i="6" s="1"/>
  <c r="K75" i="6"/>
  <c r="K76" i="6" s="1"/>
  <c r="F135" i="6"/>
  <c r="G137" i="6" s="1"/>
  <c r="L73" i="11"/>
  <c r="L75" i="11" s="1"/>
  <c r="L76" i="11" s="1"/>
  <c r="L54" i="11"/>
  <c r="L55" i="11" s="1"/>
  <c r="L54" i="6"/>
  <c r="L55" i="6" s="1"/>
  <c r="L73" i="6"/>
  <c r="L103" i="11"/>
  <c r="M47" i="11"/>
  <c r="M100" i="11" s="1"/>
  <c r="M25" i="6"/>
  <c r="M26" i="6" s="1"/>
  <c r="M71" i="6"/>
  <c r="O94" i="6"/>
  <c r="O61" i="6"/>
  <c r="M65" i="6"/>
  <c r="N64" i="6"/>
  <c r="N97" i="11"/>
  <c r="N65" i="11"/>
  <c r="N66" i="11" s="1"/>
  <c r="O86" i="11"/>
  <c r="O94" i="11"/>
  <c r="M67" i="11"/>
  <c r="O96" i="11"/>
  <c r="L102" i="11"/>
  <c r="P2" i="6"/>
  <c r="P86" i="6" s="1"/>
  <c r="O12" i="6"/>
  <c r="O30" i="6"/>
  <c r="M47" i="6"/>
  <c r="O46" i="11"/>
  <c r="M99" i="11"/>
  <c r="M102" i="11" s="1"/>
  <c r="M25" i="11"/>
  <c r="M26" i="11" s="1"/>
  <c r="P2" i="11"/>
  <c r="P61" i="11" s="1"/>
  <c r="O12" i="11"/>
  <c r="O30" i="11"/>
  <c r="N46" i="6"/>
  <c r="P64" i="11"/>
  <c r="F116" i="11" l="1"/>
  <c r="E140" i="11"/>
  <c r="E141" i="11" s="1"/>
  <c r="E142" i="11" s="1"/>
  <c r="E143" i="11" s="1"/>
  <c r="E144" i="11" s="1"/>
  <c r="E145" i="11" s="1"/>
  <c r="E108" i="6"/>
  <c r="E109" i="6" s="1"/>
  <c r="M66" i="6"/>
  <c r="M67" i="6" s="1"/>
  <c r="L75" i="6"/>
  <c r="L76" i="6" s="1"/>
  <c r="G138" i="6"/>
  <c r="G139" i="6" s="1"/>
  <c r="M73" i="11"/>
  <c r="M54" i="11"/>
  <c r="M55" i="11" s="1"/>
  <c r="M54" i="6"/>
  <c r="M55" i="6" s="1"/>
  <c r="M73" i="6"/>
  <c r="M103" i="11"/>
  <c r="P94" i="6"/>
  <c r="P61" i="6"/>
  <c r="N65" i="6"/>
  <c r="O64" i="6"/>
  <c r="O97" i="11"/>
  <c r="O65" i="11"/>
  <c r="O66" i="11" s="1"/>
  <c r="P86" i="11"/>
  <c r="P94" i="11"/>
  <c r="N67" i="11"/>
  <c r="P96" i="11"/>
  <c r="Q2" i="6"/>
  <c r="Q86" i="6" s="1"/>
  <c r="P12" i="6"/>
  <c r="P30" i="6"/>
  <c r="P46" i="11"/>
  <c r="Q2" i="11"/>
  <c r="Q61" i="11" s="1"/>
  <c r="P12" i="11"/>
  <c r="P30" i="11"/>
  <c r="O46" i="6"/>
  <c r="Q64" i="11"/>
  <c r="E130" i="11" l="1"/>
  <c r="F117" i="11"/>
  <c r="E110" i="6"/>
  <c r="E111" i="6" s="1"/>
  <c r="E112" i="6" s="1"/>
  <c r="N66" i="6"/>
  <c r="N67" i="6" s="1"/>
  <c r="M75" i="6"/>
  <c r="M76" i="6" s="1"/>
  <c r="G140" i="6"/>
  <c r="M75" i="11"/>
  <c r="M76" i="11" s="1"/>
  <c r="O65" i="6"/>
  <c r="P64" i="6"/>
  <c r="Q94" i="6"/>
  <c r="Q61" i="6"/>
  <c r="P97" i="11"/>
  <c r="P65" i="11"/>
  <c r="P66" i="11" s="1"/>
  <c r="Q86" i="11"/>
  <c r="Q94" i="11"/>
  <c r="O67" i="11"/>
  <c r="Q96" i="11"/>
  <c r="R2" i="6"/>
  <c r="R86" i="6" s="1"/>
  <c r="Q30" i="6"/>
  <c r="Q12" i="6"/>
  <c r="Q46" i="11"/>
  <c r="R2" i="11"/>
  <c r="R61" i="11" s="1"/>
  <c r="Q30" i="11"/>
  <c r="Q12" i="11"/>
  <c r="P46" i="6"/>
  <c r="R64" i="11"/>
  <c r="F118" i="11" l="1"/>
  <c r="F119" i="11" s="1"/>
  <c r="F120" i="11" s="1"/>
  <c r="F121" i="11" s="1"/>
  <c r="E132" i="11"/>
  <c r="E131" i="11"/>
  <c r="E97" i="6"/>
  <c r="E98" i="6" s="1"/>
  <c r="O66" i="6"/>
  <c r="O67" i="6" s="1"/>
  <c r="G141" i="6"/>
  <c r="P65" i="6"/>
  <c r="Q64" i="6"/>
  <c r="S2" i="6"/>
  <c r="R61" i="6"/>
  <c r="Q97" i="11"/>
  <c r="Q65" i="11"/>
  <c r="Q66" i="11" s="1"/>
  <c r="R86" i="11"/>
  <c r="R94" i="11"/>
  <c r="P67" i="11"/>
  <c r="R96" i="11"/>
  <c r="R94" i="6"/>
  <c r="R30" i="6"/>
  <c r="R12" i="6"/>
  <c r="R46" i="11"/>
  <c r="S2" i="11"/>
  <c r="S61" i="11" s="1"/>
  <c r="R30" i="11"/>
  <c r="R12" i="11"/>
  <c r="Q46" i="6"/>
  <c r="E99" i="6" l="1"/>
  <c r="F101" i="6" s="1"/>
  <c r="F102" i="6" s="1"/>
  <c r="F134" i="11"/>
  <c r="F135" i="11" s="1"/>
  <c r="F122" i="11"/>
  <c r="F123" i="11" s="1"/>
  <c r="F124" i="11" s="1"/>
  <c r="F125" i="11" s="1"/>
  <c r="F126" i="11" s="1"/>
  <c r="F127" i="11" s="1"/>
  <c r="P66" i="6"/>
  <c r="P67" i="6" s="1"/>
  <c r="G142" i="6"/>
  <c r="G143" i="6" s="1"/>
  <c r="G144" i="6" s="1"/>
  <c r="S61" i="6"/>
  <c r="S86" i="6"/>
  <c r="S30" i="6"/>
  <c r="T2" i="6"/>
  <c r="S94" i="6"/>
  <c r="S12" i="6"/>
  <c r="R64" i="6"/>
  <c r="Q65" i="6"/>
  <c r="R97" i="11"/>
  <c r="R65" i="11"/>
  <c r="R66" i="11" s="1"/>
  <c r="S86" i="11"/>
  <c r="S94" i="11"/>
  <c r="Q67" i="11"/>
  <c r="S30" i="11"/>
  <c r="S12" i="11"/>
  <c r="R46" i="6"/>
  <c r="F136" i="11" l="1"/>
  <c r="F137" i="11" s="1"/>
  <c r="F112" i="11"/>
  <c r="F103" i="6"/>
  <c r="F104" i="6" s="1"/>
  <c r="Q66" i="6"/>
  <c r="Q67" i="6" s="1"/>
  <c r="U2" i="6"/>
  <c r="U86" i="6" s="1"/>
  <c r="T86" i="6"/>
  <c r="G145" i="6"/>
  <c r="G146" i="6" s="1"/>
  <c r="G147" i="6" s="1"/>
  <c r="G148" i="6" s="1"/>
  <c r="T12" i="6"/>
  <c r="T94" i="6"/>
  <c r="T61" i="6"/>
  <c r="S64" i="6"/>
  <c r="R65" i="6"/>
  <c r="T30" i="6"/>
  <c r="R67" i="11"/>
  <c r="C68" i="11" s="1"/>
  <c r="C25" i="8" s="1"/>
  <c r="S46" i="6"/>
  <c r="F113" i="11" l="1"/>
  <c r="F114" i="11"/>
  <c r="F138" i="11"/>
  <c r="F105" i="6"/>
  <c r="V2" i="6"/>
  <c r="V86" i="6" s="1"/>
  <c r="U61" i="6"/>
  <c r="U94" i="6"/>
  <c r="R66" i="6"/>
  <c r="R67" i="6" s="1"/>
  <c r="U12" i="6"/>
  <c r="U30" i="6"/>
  <c r="G133" i="6"/>
  <c r="G134" i="6" s="1"/>
  <c r="T64" i="6"/>
  <c r="S65" i="6"/>
  <c r="T46" i="6"/>
  <c r="F139" i="11" l="1"/>
  <c r="F140" i="11" s="1"/>
  <c r="F141" i="11" s="1"/>
  <c r="F142" i="11" s="1"/>
  <c r="F143" i="11" s="1"/>
  <c r="F144" i="11" s="1"/>
  <c r="F145" i="11" s="1"/>
  <c r="F130" i="11" s="1"/>
  <c r="G116" i="11"/>
  <c r="G117" i="11" s="1"/>
  <c r="F106" i="6"/>
  <c r="V61" i="6"/>
  <c r="V30" i="6"/>
  <c r="V12" i="6"/>
  <c r="W2" i="6"/>
  <c r="W86" i="6" s="1"/>
  <c r="V94" i="6"/>
  <c r="S66" i="6"/>
  <c r="S67" i="6" s="1"/>
  <c r="G135" i="6"/>
  <c r="H137" i="6" s="1"/>
  <c r="U64" i="6"/>
  <c r="T65" i="6"/>
  <c r="U46" i="6"/>
  <c r="F132" i="11" l="1"/>
  <c r="F131" i="11"/>
  <c r="G118" i="11"/>
  <c r="F107" i="6"/>
  <c r="F108" i="6" s="1"/>
  <c r="F109" i="6" s="1"/>
  <c r="F110" i="6" s="1"/>
  <c r="F111" i="6" s="1"/>
  <c r="F112" i="6" s="1"/>
  <c r="W12" i="6"/>
  <c r="W61" i="6"/>
  <c r="X2" i="6"/>
  <c r="X86" i="6" s="1"/>
  <c r="W94" i="6"/>
  <c r="W30" i="6"/>
  <c r="T66" i="6"/>
  <c r="T67" i="6" s="1"/>
  <c r="H138" i="6"/>
  <c r="V64" i="6"/>
  <c r="U65" i="6"/>
  <c r="V46" i="6"/>
  <c r="G119" i="11" l="1"/>
  <c r="G120" i="11" s="1"/>
  <c r="G134" i="11"/>
  <c r="F97" i="6"/>
  <c r="F98" i="6" s="1"/>
  <c r="X61" i="6"/>
  <c r="Y2" i="6"/>
  <c r="Y61" i="6" s="1"/>
  <c r="X94" i="6"/>
  <c r="X12" i="6"/>
  <c r="X30" i="6"/>
  <c r="U66" i="6"/>
  <c r="U67" i="6" s="1"/>
  <c r="H139" i="6"/>
  <c r="W64" i="6"/>
  <c r="V65" i="6"/>
  <c r="W46" i="6"/>
  <c r="G135" i="11" l="1"/>
  <c r="F99" i="6"/>
  <c r="G101" i="6" s="1"/>
  <c r="G102" i="6" s="1"/>
  <c r="G121" i="11"/>
  <c r="G122" i="11" s="1"/>
  <c r="G123" i="11" s="1"/>
  <c r="G124" i="11" s="1"/>
  <c r="G125" i="11" s="1"/>
  <c r="G126" i="11" s="1"/>
  <c r="G127" i="11" s="1"/>
  <c r="Y94" i="6"/>
  <c r="Y12" i="6"/>
  <c r="Z2" i="6"/>
  <c r="Z86" i="6" s="1"/>
  <c r="Y30" i="6"/>
  <c r="Y86" i="6"/>
  <c r="V66" i="6"/>
  <c r="V67" i="6" s="1"/>
  <c r="H140" i="6"/>
  <c r="H141" i="6" s="1"/>
  <c r="H142" i="6" s="1"/>
  <c r="H143" i="6" s="1"/>
  <c r="X64" i="6"/>
  <c r="W65" i="6"/>
  <c r="X46" i="6"/>
  <c r="G112" i="11" l="1"/>
  <c r="G136" i="11"/>
  <c r="G103" i="6"/>
  <c r="Z12" i="6"/>
  <c r="Z61" i="6"/>
  <c r="Z30" i="6"/>
  <c r="Z94" i="6"/>
  <c r="AA2" i="6"/>
  <c r="AA86" i="6" s="1"/>
  <c r="W66" i="6"/>
  <c r="W67" i="6" s="1"/>
  <c r="H144" i="6"/>
  <c r="H145" i="6" s="1"/>
  <c r="H146" i="6" s="1"/>
  <c r="H147" i="6" s="1"/>
  <c r="H148" i="6" s="1"/>
  <c r="Y64" i="6"/>
  <c r="X65" i="6"/>
  <c r="Y46" i="6"/>
  <c r="AA94" i="6" l="1"/>
  <c r="G113" i="11"/>
  <c r="G114" i="11"/>
  <c r="G137" i="11"/>
  <c r="G104" i="6"/>
  <c r="AB2" i="6"/>
  <c r="AB61" i="6" s="1"/>
  <c r="AA12" i="6"/>
  <c r="AA30" i="6"/>
  <c r="AA61" i="6"/>
  <c r="X66" i="6"/>
  <c r="X67" i="6" s="1"/>
  <c r="H133" i="6"/>
  <c r="Z64" i="6"/>
  <c r="Y65" i="6"/>
  <c r="Z46" i="6"/>
  <c r="H116" i="11" l="1"/>
  <c r="H117" i="11" s="1"/>
  <c r="G138" i="11"/>
  <c r="G105" i="6"/>
  <c r="G106" i="6" s="1"/>
  <c r="G107" i="6" s="1"/>
  <c r="AB94" i="6"/>
  <c r="AB30" i="6"/>
  <c r="AB12" i="6"/>
  <c r="AB86" i="6"/>
  <c r="AC2" i="6"/>
  <c r="AC86" i="6" s="1"/>
  <c r="H135" i="6"/>
  <c r="I137" i="6" s="1"/>
  <c r="H134" i="6"/>
  <c r="Y66" i="6"/>
  <c r="Y67" i="6" s="1"/>
  <c r="AA64" i="6"/>
  <c r="Z65" i="6"/>
  <c r="AA46" i="6"/>
  <c r="H118" i="11" l="1"/>
  <c r="H119" i="11" s="1"/>
  <c r="H120" i="11" s="1"/>
  <c r="G139" i="11"/>
  <c r="G108" i="6"/>
  <c r="G109" i="6" s="1"/>
  <c r="G110" i="6" s="1"/>
  <c r="G111" i="6" s="1"/>
  <c r="G112" i="6" s="1"/>
  <c r="AD2" i="6"/>
  <c r="AD86" i="6" s="1"/>
  <c r="AC12" i="6"/>
  <c r="AC30" i="6"/>
  <c r="AC94" i="6"/>
  <c r="AC61" i="6"/>
  <c r="Z66" i="6"/>
  <c r="Z67" i="6" s="1"/>
  <c r="I138" i="6"/>
  <c r="AB64" i="6"/>
  <c r="AA65" i="6"/>
  <c r="AB46" i="6"/>
  <c r="AD94" i="6" l="1"/>
  <c r="H121" i="11"/>
  <c r="H122" i="11" s="1"/>
  <c r="H123" i="11" s="1"/>
  <c r="H124" i="11" s="1"/>
  <c r="H125" i="11" s="1"/>
  <c r="H126" i="11" s="1"/>
  <c r="H127" i="11" s="1"/>
  <c r="G140" i="11"/>
  <c r="G97" i="6"/>
  <c r="G99" i="6" s="1"/>
  <c r="AD12" i="6"/>
  <c r="AD61" i="6"/>
  <c r="AD30" i="6"/>
  <c r="AE2" i="6"/>
  <c r="AE86" i="6" s="1"/>
  <c r="AA66" i="6"/>
  <c r="AA67" i="6" s="1"/>
  <c r="I139" i="6"/>
  <c r="AC64" i="6"/>
  <c r="AB65" i="6"/>
  <c r="AC46" i="6"/>
  <c r="AF2" i="6" l="1"/>
  <c r="AF86" i="6" s="1"/>
  <c r="AE61" i="6"/>
  <c r="AE94" i="6"/>
  <c r="G98" i="6"/>
  <c r="G141" i="11"/>
  <c r="G142" i="11" s="1"/>
  <c r="H112" i="11"/>
  <c r="H101" i="6"/>
  <c r="H102" i="6" s="1"/>
  <c r="AE12" i="6"/>
  <c r="AE30" i="6"/>
  <c r="AB66" i="6"/>
  <c r="AB67" i="6" s="1"/>
  <c r="I140" i="6"/>
  <c r="AD64" i="6"/>
  <c r="AC65" i="6"/>
  <c r="AG2" i="6"/>
  <c r="AD46" i="6"/>
  <c r="AF12" i="6" l="1"/>
  <c r="AF61" i="6"/>
  <c r="AF94" i="6"/>
  <c r="AF30" i="6"/>
  <c r="H113" i="11"/>
  <c r="H114" i="11"/>
  <c r="I116" i="11" s="1"/>
  <c r="I117" i="11" s="1"/>
  <c r="G143" i="11"/>
  <c r="G144" i="11" s="1"/>
  <c r="G145" i="11" s="1"/>
  <c r="G130" i="11" s="1"/>
  <c r="H103" i="6"/>
  <c r="AC66" i="6"/>
  <c r="AC67" i="6" s="1"/>
  <c r="AG12" i="6"/>
  <c r="AG86" i="6"/>
  <c r="I141" i="6"/>
  <c r="I142" i="6" s="1"/>
  <c r="I143" i="6" s="1"/>
  <c r="I144" i="6" s="1"/>
  <c r="I145" i="6" s="1"/>
  <c r="I146" i="6" s="1"/>
  <c r="I147" i="6" s="1"/>
  <c r="I148" i="6" s="1"/>
  <c r="AG94" i="6"/>
  <c r="AG61" i="6"/>
  <c r="AE64" i="6"/>
  <c r="AD65" i="6"/>
  <c r="AG30" i="6"/>
  <c r="AH2" i="6"/>
  <c r="AH86" i="6" s="1"/>
  <c r="AE46" i="6"/>
  <c r="G131" i="11" l="1"/>
  <c r="G132" i="11"/>
  <c r="H104" i="6"/>
  <c r="I118" i="11"/>
  <c r="AD66" i="6"/>
  <c r="AD67" i="6" s="1"/>
  <c r="I133" i="6"/>
  <c r="AH12" i="6"/>
  <c r="AH94" i="6"/>
  <c r="AH61" i="6"/>
  <c r="AF64" i="6"/>
  <c r="AE65" i="6"/>
  <c r="AH30" i="6"/>
  <c r="AF46" i="6"/>
  <c r="H134" i="11" l="1"/>
  <c r="H105" i="6"/>
  <c r="I119" i="11"/>
  <c r="I120" i="11" s="1"/>
  <c r="I135" i="6"/>
  <c r="J137" i="6" s="1"/>
  <c r="I134" i="6"/>
  <c r="AE66" i="6"/>
  <c r="AE67" i="6" s="1"/>
  <c r="AG64" i="6"/>
  <c r="AF65" i="6"/>
  <c r="AG46" i="6"/>
  <c r="H135" i="11" l="1"/>
  <c r="H106" i="6"/>
  <c r="I121" i="11"/>
  <c r="I122" i="11" s="1"/>
  <c r="I123" i="11" s="1"/>
  <c r="I124" i="11" s="1"/>
  <c r="I125" i="11" s="1"/>
  <c r="I126" i="11" s="1"/>
  <c r="I127" i="11" s="1"/>
  <c r="AF66" i="6"/>
  <c r="AF67" i="6" s="1"/>
  <c r="J138" i="6"/>
  <c r="J139" i="6" s="1"/>
  <c r="AG65" i="6"/>
  <c r="H136" i="11" l="1"/>
  <c r="H137" i="11" s="1"/>
  <c r="H107" i="6"/>
  <c r="H108" i="6" s="1"/>
  <c r="H109" i="6" s="1"/>
  <c r="H110" i="6" s="1"/>
  <c r="H111" i="6" s="1"/>
  <c r="H112" i="6" s="1"/>
  <c r="AG66" i="6"/>
  <c r="AG67" i="6" s="1"/>
  <c r="C68" i="6" s="1"/>
  <c r="J140" i="6"/>
  <c r="H138" i="11" l="1"/>
  <c r="H139" i="11" s="1"/>
  <c r="H97" i="6"/>
  <c r="I112" i="11"/>
  <c r="I113" i="11" s="1"/>
  <c r="J141" i="6"/>
  <c r="I114" i="11" l="1"/>
  <c r="J116" i="11" s="1"/>
  <c r="H140" i="11"/>
  <c r="H141" i="11" s="1"/>
  <c r="H142" i="11" s="1"/>
  <c r="H143" i="11" s="1"/>
  <c r="H144" i="11" s="1"/>
  <c r="H145" i="11" s="1"/>
  <c r="H98" i="6"/>
  <c r="H99" i="6"/>
  <c r="J142" i="6"/>
  <c r="J143" i="6" s="1"/>
  <c r="J144" i="6" s="1"/>
  <c r="J145" i="6" s="1"/>
  <c r="J146" i="6" s="1"/>
  <c r="J147" i="6" s="1"/>
  <c r="J148" i="6" s="1"/>
  <c r="H130" i="11" l="1"/>
  <c r="I101" i="6"/>
  <c r="I102" i="6" s="1"/>
  <c r="J117" i="11"/>
  <c r="J133" i="6"/>
  <c r="H131" i="11" l="1"/>
  <c r="H132" i="11"/>
  <c r="I103" i="6"/>
  <c r="J118" i="11"/>
  <c r="J119" i="11" s="1"/>
  <c r="J135" i="6"/>
  <c r="K137" i="6" s="1"/>
  <c r="J134" i="6"/>
  <c r="I134" i="11" l="1"/>
  <c r="I104" i="6"/>
  <c r="I105" i="6" s="1"/>
  <c r="J120" i="11"/>
  <c r="K138" i="6"/>
  <c r="I135" i="11" l="1"/>
  <c r="I106" i="6"/>
  <c r="I107" i="6" s="1"/>
  <c r="J121" i="11"/>
  <c r="J122" i="11" s="1"/>
  <c r="J123" i="11" s="1"/>
  <c r="J124" i="11" s="1"/>
  <c r="J125" i="11" s="1"/>
  <c r="J126" i="11" s="1"/>
  <c r="J127" i="11" s="1"/>
  <c r="K139" i="6"/>
  <c r="K140" i="6" s="1"/>
  <c r="I136" i="11" l="1"/>
  <c r="I108" i="6"/>
  <c r="I109" i="6" s="1"/>
  <c r="I110" i="6" s="1"/>
  <c r="I111" i="6" s="1"/>
  <c r="I112" i="6" s="1"/>
  <c r="I97" i="6" s="1"/>
  <c r="J112" i="11"/>
  <c r="K141" i="6"/>
  <c r="K142" i="6" s="1"/>
  <c r="K143" i="6" s="1"/>
  <c r="K144" i="6" s="1"/>
  <c r="I137" i="11" l="1"/>
  <c r="I138" i="11" s="1"/>
  <c r="I139" i="11" s="1"/>
  <c r="I140" i="11" s="1"/>
  <c r="I141" i="11" s="1"/>
  <c r="I142" i="11" s="1"/>
  <c r="I99" i="6"/>
  <c r="I98" i="6"/>
  <c r="J113" i="11"/>
  <c r="J114" i="11"/>
  <c r="K145" i="6"/>
  <c r="K146" i="6" s="1"/>
  <c r="K147" i="6" s="1"/>
  <c r="K148" i="6" s="1"/>
  <c r="I143" i="11" l="1"/>
  <c r="I144" i="11" s="1"/>
  <c r="I145" i="11" s="1"/>
  <c r="I130" i="11" s="1"/>
  <c r="J101" i="6"/>
  <c r="J102" i="6" s="1"/>
  <c r="K116" i="11"/>
  <c r="K133" i="6"/>
  <c r="K135" i="6" s="1"/>
  <c r="I131" i="11" l="1"/>
  <c r="I132" i="11"/>
  <c r="J103" i="6"/>
  <c r="K117" i="11"/>
  <c r="K134" i="6"/>
  <c r="L137" i="6"/>
  <c r="J134" i="11" l="1"/>
  <c r="J104" i="6"/>
  <c r="K118" i="11"/>
  <c r="L138" i="6"/>
  <c r="J135" i="11" l="1"/>
  <c r="J105" i="6"/>
  <c r="K119" i="11"/>
  <c r="L139" i="6"/>
  <c r="J136" i="11" l="1"/>
  <c r="J106" i="6"/>
  <c r="J107" i="6" s="1"/>
  <c r="J108" i="6" s="1"/>
  <c r="J109" i="6" s="1"/>
  <c r="J110" i="6" s="1"/>
  <c r="J111" i="6" s="1"/>
  <c r="J112" i="6" s="1"/>
  <c r="K120" i="11"/>
  <c r="L140" i="6"/>
  <c r="J137" i="11" l="1"/>
  <c r="J138" i="11" s="1"/>
  <c r="J97" i="6"/>
  <c r="K121" i="11"/>
  <c r="K122" i="11" s="1"/>
  <c r="K123" i="11" s="1"/>
  <c r="K124" i="11" s="1"/>
  <c r="K125" i="11" s="1"/>
  <c r="K126" i="11" s="1"/>
  <c r="K127" i="11" s="1"/>
  <c r="L141" i="6"/>
  <c r="L142" i="6" s="1"/>
  <c r="L143" i="6" s="1"/>
  <c r="L144" i="6" s="1"/>
  <c r="L145" i="6" s="1"/>
  <c r="L146" i="6" s="1"/>
  <c r="L147" i="6" s="1"/>
  <c r="L148" i="6" s="1"/>
  <c r="J139" i="11" l="1"/>
  <c r="J140" i="11" s="1"/>
  <c r="J141" i="11" s="1"/>
  <c r="J142" i="11" s="1"/>
  <c r="J143" i="11" s="1"/>
  <c r="J144" i="11" s="1"/>
  <c r="J145" i="11" s="1"/>
  <c r="J130" i="11" s="1"/>
  <c r="J98" i="6"/>
  <c r="J99" i="6"/>
  <c r="K112" i="11"/>
  <c r="L133" i="6"/>
  <c r="L134" i="6" s="1"/>
  <c r="J131" i="11" l="1"/>
  <c r="J132" i="11"/>
  <c r="K101" i="6"/>
  <c r="K102" i="6" s="1"/>
  <c r="K113" i="11"/>
  <c r="K114" i="11"/>
  <c r="L135" i="6"/>
  <c r="M137" i="6" s="1"/>
  <c r="K134" i="11" l="1"/>
  <c r="K135" i="11" s="1"/>
  <c r="K103" i="6"/>
  <c r="K104" i="6" s="1"/>
  <c r="K105" i="6" s="1"/>
  <c r="L116" i="11"/>
  <c r="M138" i="6"/>
  <c r="M139" i="6" s="1"/>
  <c r="M140" i="6" s="1"/>
  <c r="K136" i="11" l="1"/>
  <c r="K137" i="11" s="1"/>
  <c r="K106" i="6"/>
  <c r="K107" i="6" s="1"/>
  <c r="L117" i="11"/>
  <c r="M141" i="6"/>
  <c r="M142" i="6" s="1"/>
  <c r="M143" i="6" s="1"/>
  <c r="K138" i="11" l="1"/>
  <c r="K139" i="11" s="1"/>
  <c r="K140" i="11" s="1"/>
  <c r="K141" i="11" s="1"/>
  <c r="K142" i="11" s="1"/>
  <c r="K143" i="11" s="1"/>
  <c r="K144" i="11" s="1"/>
  <c r="K145" i="11" s="1"/>
  <c r="K130" i="11" s="1"/>
  <c r="K108" i="6"/>
  <c r="L118" i="11"/>
  <c r="L119" i="11" s="1"/>
  <c r="M144" i="6"/>
  <c r="K109" i="6" l="1"/>
  <c r="K110" i="6" s="1"/>
  <c r="K111" i="6" s="1"/>
  <c r="K112" i="6" s="1"/>
  <c r="K97" i="6" s="1"/>
  <c r="K131" i="11"/>
  <c r="K132" i="11"/>
  <c r="L120" i="11"/>
  <c r="L121" i="11" s="1"/>
  <c r="L122" i="11" s="1"/>
  <c r="M145" i="6"/>
  <c r="M146" i="6" s="1"/>
  <c r="C52" i="6"/>
  <c r="K31" i="8"/>
  <c r="K98" i="6" l="1"/>
  <c r="K99" i="6"/>
  <c r="L134" i="11"/>
  <c r="L123" i="11"/>
  <c r="L124" i="11" s="1"/>
  <c r="L125" i="11" s="1"/>
  <c r="L126" i="11" s="1"/>
  <c r="L127" i="11" s="1"/>
  <c r="M147" i="6"/>
  <c r="M148" i="6" s="1"/>
  <c r="AH52" i="6"/>
  <c r="AH80" i="6" s="1"/>
  <c r="H6" i="8"/>
  <c r="S52" i="11"/>
  <c r="K30" i="8"/>
  <c r="L101" i="6" l="1"/>
  <c r="L102" i="6" s="1"/>
  <c r="L135" i="11"/>
  <c r="L112" i="11"/>
  <c r="M133" i="6"/>
  <c r="M134" i="6" s="1"/>
  <c r="S80" i="11"/>
  <c r="AH81" i="6"/>
  <c r="C82" i="6" s="1"/>
  <c r="L103" i="6" l="1"/>
  <c r="L136" i="11"/>
  <c r="L113" i="11"/>
  <c r="L114" i="11"/>
  <c r="M135" i="6"/>
  <c r="N49" i="6" s="1"/>
  <c r="S81" i="11"/>
  <c r="C82" i="11" s="1"/>
  <c r="C27" i="8" s="1"/>
  <c r="L104" i="6" l="1"/>
  <c r="L137" i="11"/>
  <c r="L138" i="11" s="1"/>
  <c r="M116" i="11"/>
  <c r="N137" i="6"/>
  <c r="N138" i="6" s="1"/>
  <c r="L105" i="6" l="1"/>
  <c r="L139" i="11"/>
  <c r="L140" i="11" s="1"/>
  <c r="L141" i="11" s="1"/>
  <c r="L142" i="11" s="1"/>
  <c r="L143" i="11" s="1"/>
  <c r="L144" i="11" s="1"/>
  <c r="L145" i="11" s="1"/>
  <c r="L130" i="11" s="1"/>
  <c r="M117" i="11"/>
  <c r="N139" i="6"/>
  <c r="L106" i="6" l="1"/>
  <c r="L107" i="6" s="1"/>
  <c r="L108" i="6" s="1"/>
  <c r="L109" i="6" s="1"/>
  <c r="L110" i="6" s="1"/>
  <c r="L111" i="6" s="1"/>
  <c r="L112" i="6" s="1"/>
  <c r="L97" i="6" s="1"/>
  <c r="L131" i="11"/>
  <c r="L132" i="11"/>
  <c r="M118" i="11"/>
  <c r="N140" i="6"/>
  <c r="N141" i="6" s="1"/>
  <c r="L98" i="6" l="1"/>
  <c r="L99" i="6"/>
  <c r="M134" i="11"/>
  <c r="M135" i="11" s="1"/>
  <c r="M119" i="11"/>
  <c r="M120" i="11" s="1"/>
  <c r="M121" i="11" s="1"/>
  <c r="N142" i="6"/>
  <c r="N143" i="6" s="1"/>
  <c r="N144" i="6" s="1"/>
  <c r="M136" i="11" l="1"/>
  <c r="M137" i="11" s="1"/>
  <c r="M138" i="11" s="1"/>
  <c r="M101" i="6"/>
  <c r="M102" i="6" s="1"/>
  <c r="M122" i="11"/>
  <c r="M123" i="11" s="1"/>
  <c r="M124" i="11" s="1"/>
  <c r="M125" i="11" s="1"/>
  <c r="M126" i="11" s="1"/>
  <c r="M127" i="11" s="1"/>
  <c r="N145" i="6"/>
  <c r="N146" i="6" s="1"/>
  <c r="N147" i="6" s="1"/>
  <c r="N148" i="6" s="1"/>
  <c r="M103" i="6" l="1"/>
  <c r="M104" i="6" s="1"/>
  <c r="M139" i="11"/>
  <c r="M140" i="11" s="1"/>
  <c r="N133" i="6"/>
  <c r="N135" i="6" s="1"/>
  <c r="M105" i="6" l="1"/>
  <c r="M106" i="6" s="1"/>
  <c r="M141" i="11"/>
  <c r="M142" i="11" s="1"/>
  <c r="M143" i="11" s="1"/>
  <c r="M112" i="11"/>
  <c r="O137" i="6"/>
  <c r="O138" i="6" s="1"/>
  <c r="M107" i="6" l="1"/>
  <c r="M144" i="11"/>
  <c r="M145" i="11" s="1"/>
  <c r="M130" i="11" s="1"/>
  <c r="M113" i="11"/>
  <c r="M114" i="11"/>
  <c r="O139" i="6"/>
  <c r="O140" i="6" s="1"/>
  <c r="O141" i="6" s="1"/>
  <c r="M108" i="6" l="1"/>
  <c r="M109" i="6" s="1"/>
  <c r="M110" i="6" s="1"/>
  <c r="M111" i="6" s="1"/>
  <c r="M112" i="6" s="1"/>
  <c r="M97" i="6" s="1"/>
  <c r="M131" i="11"/>
  <c r="M132" i="11"/>
  <c r="N116" i="11"/>
  <c r="N117" i="11" s="1"/>
  <c r="N21" i="11"/>
  <c r="O142" i="6"/>
  <c r="O143" i="6" s="1"/>
  <c r="O144" i="6" s="1"/>
  <c r="O145" i="6" s="1"/>
  <c r="O146" i="6" s="1"/>
  <c r="O147" i="6" s="1"/>
  <c r="O148" i="6" s="1"/>
  <c r="O133" i="6" s="1"/>
  <c r="O135" i="6" s="1"/>
  <c r="P137" i="6" s="1"/>
  <c r="M98" i="6" l="1"/>
  <c r="M99" i="6"/>
  <c r="N47" i="11"/>
  <c r="N134" i="11"/>
  <c r="N135" i="11" s="1"/>
  <c r="N118" i="11"/>
  <c r="N119" i="11" s="1"/>
  <c r="N71" i="11"/>
  <c r="N25" i="11"/>
  <c r="N26" i="11" s="1"/>
  <c r="O21" i="11"/>
  <c r="N99" i="11"/>
  <c r="N102" i="11" s="1"/>
  <c r="P138" i="6"/>
  <c r="N73" i="11" l="1"/>
  <c r="N75" i="11" s="1"/>
  <c r="N76" i="11" s="1"/>
  <c r="N21" i="6"/>
  <c r="N101" i="6"/>
  <c r="N136" i="11"/>
  <c r="N137" i="11" s="1"/>
  <c r="N120" i="11"/>
  <c r="N121" i="11" s="1"/>
  <c r="O25" i="11"/>
  <c r="O26" i="11" s="1"/>
  <c r="P21" i="11"/>
  <c r="O99" i="11"/>
  <c r="O102" i="11" s="1"/>
  <c r="O71" i="11"/>
  <c r="P139" i="6"/>
  <c r="P140" i="6" s="1"/>
  <c r="N102" i="6" l="1"/>
  <c r="N103" i="6" s="1"/>
  <c r="N71" i="6"/>
  <c r="O21" i="6"/>
  <c r="N25" i="6"/>
  <c r="N26" i="6" s="1"/>
  <c r="N138" i="11"/>
  <c r="N139" i="11" s="1"/>
  <c r="N122" i="11"/>
  <c r="N123" i="11" s="1"/>
  <c r="N124" i="11" s="1"/>
  <c r="N125" i="11" s="1"/>
  <c r="N126" i="11" s="1"/>
  <c r="N127" i="11" s="1"/>
  <c r="N112" i="11" s="1"/>
  <c r="P71" i="11"/>
  <c r="P25" i="11"/>
  <c r="P26" i="11" s="1"/>
  <c r="Q21" i="11"/>
  <c r="P99" i="11"/>
  <c r="P102" i="11" s="1"/>
  <c r="P141" i="6"/>
  <c r="P142" i="6" s="1"/>
  <c r="O71" i="6" l="1"/>
  <c r="O25" i="6"/>
  <c r="O26" i="6" s="1"/>
  <c r="P21" i="6"/>
  <c r="N104" i="6"/>
  <c r="N140" i="11"/>
  <c r="N141" i="11" s="1"/>
  <c r="Q71" i="11"/>
  <c r="Q99" i="11"/>
  <c r="Q102" i="11" s="1"/>
  <c r="R21" i="11"/>
  <c r="Q25" i="11"/>
  <c r="Q26" i="11" s="1"/>
  <c r="N113" i="11"/>
  <c r="N114" i="11"/>
  <c r="P143" i="6"/>
  <c r="P144" i="6" s="1"/>
  <c r="P145" i="6" s="1"/>
  <c r="P146" i="6" s="1"/>
  <c r="P147" i="6" s="1"/>
  <c r="P148" i="6" s="1"/>
  <c r="N105" i="6" l="1"/>
  <c r="N106" i="6" s="1"/>
  <c r="P71" i="6"/>
  <c r="P25" i="6"/>
  <c r="P26" i="6" s="1"/>
  <c r="Q21" i="6"/>
  <c r="N142" i="11"/>
  <c r="N143" i="11" s="1"/>
  <c r="N144" i="11" s="1"/>
  <c r="N145" i="11" s="1"/>
  <c r="N130" i="11" s="1"/>
  <c r="N132" i="11" s="1"/>
  <c r="O116" i="11"/>
  <c r="R71" i="11"/>
  <c r="R25" i="11"/>
  <c r="R26" i="11" s="1"/>
  <c r="R99" i="11"/>
  <c r="R102" i="11" s="1"/>
  <c r="P133" i="6"/>
  <c r="P135" i="6" s="1"/>
  <c r="Q137" i="6" s="1"/>
  <c r="Q71" i="6" l="1"/>
  <c r="R21" i="6"/>
  <c r="Q25" i="6"/>
  <c r="Q26" i="6" s="1"/>
  <c r="N107" i="6"/>
  <c r="N108" i="6" s="1"/>
  <c r="O134" i="11"/>
  <c r="O135" i="11" s="1"/>
  <c r="O117" i="11"/>
  <c r="O118" i="11" s="1"/>
  <c r="O119" i="11" s="1"/>
  <c r="O120" i="11" s="1"/>
  <c r="O121" i="11" s="1"/>
  <c r="O122" i="11" s="1"/>
  <c r="Q138" i="6"/>
  <c r="N109" i="6" l="1"/>
  <c r="N110" i="6" s="1"/>
  <c r="N111" i="6" s="1"/>
  <c r="N112" i="6" s="1"/>
  <c r="R71" i="6"/>
  <c r="R25" i="6"/>
  <c r="R26" i="6" s="1"/>
  <c r="S21" i="6"/>
  <c r="O136" i="11"/>
  <c r="O123" i="11"/>
  <c r="O124" i="11" s="1"/>
  <c r="O125" i="11" s="1"/>
  <c r="O126" i="11" s="1"/>
  <c r="O127" i="11" s="1"/>
  <c r="O112" i="11" s="1"/>
  <c r="Q139" i="6"/>
  <c r="S71" i="6" l="1"/>
  <c r="T21" i="6"/>
  <c r="S25" i="6"/>
  <c r="S26" i="6" s="1"/>
  <c r="N97" i="6"/>
  <c r="O137" i="11"/>
  <c r="O138" i="11" s="1"/>
  <c r="O114" i="11"/>
  <c r="O113" i="11"/>
  <c r="Q140" i="6"/>
  <c r="Q141" i="6" s="1"/>
  <c r="Q142" i="6" s="1"/>
  <c r="Q143" i="6" s="1"/>
  <c r="Q144" i="6" s="1"/>
  <c r="Q145" i="6" s="1"/>
  <c r="Q146" i="6" s="1"/>
  <c r="Q147" i="6" s="1"/>
  <c r="Q148" i="6" s="1"/>
  <c r="Q133" i="6" s="1"/>
  <c r="Q135" i="6" s="1"/>
  <c r="N98" i="6" l="1"/>
  <c r="N99" i="6"/>
  <c r="T71" i="6"/>
  <c r="U21" i="6"/>
  <c r="T25" i="6"/>
  <c r="T26" i="6" s="1"/>
  <c r="O139" i="11"/>
  <c r="O140" i="11" s="1"/>
  <c r="O141" i="11" s="1"/>
  <c r="O142" i="11" s="1"/>
  <c r="O143" i="11" s="1"/>
  <c r="O144" i="11" s="1"/>
  <c r="O145" i="11" s="1"/>
  <c r="O130" i="11" s="1"/>
  <c r="O132" i="11" s="1"/>
  <c r="P116" i="11"/>
  <c r="R137" i="6"/>
  <c r="U71" i="6" l="1"/>
  <c r="U25" i="6"/>
  <c r="U26" i="6" s="1"/>
  <c r="V21" i="6"/>
  <c r="O101" i="6"/>
  <c r="P134" i="11"/>
  <c r="P117" i="11"/>
  <c r="P118" i="11" s="1"/>
  <c r="R138" i="6"/>
  <c r="R139" i="6" s="1"/>
  <c r="O102" i="6" l="1"/>
  <c r="O103" i="6" s="1"/>
  <c r="V71" i="6"/>
  <c r="V25" i="6"/>
  <c r="V26" i="6" s="1"/>
  <c r="W21" i="6"/>
  <c r="P135" i="11"/>
  <c r="P119" i="11"/>
  <c r="P120" i="11" s="1"/>
  <c r="P121" i="11" s="1"/>
  <c r="P122" i="11" s="1"/>
  <c r="P123" i="11" s="1"/>
  <c r="P124" i="11" s="1"/>
  <c r="P125" i="11" s="1"/>
  <c r="P126" i="11" s="1"/>
  <c r="P127" i="11" s="1"/>
  <c r="R140" i="6"/>
  <c r="W71" i="6" l="1"/>
  <c r="W25" i="6"/>
  <c r="W26" i="6" s="1"/>
  <c r="X21" i="6"/>
  <c r="O104" i="6"/>
  <c r="P136" i="11"/>
  <c r="P137" i="11" s="1"/>
  <c r="P138" i="11" s="1"/>
  <c r="P112" i="11"/>
  <c r="R141" i="6"/>
  <c r="R142" i="6" s="1"/>
  <c r="R143" i="6" s="1"/>
  <c r="R144" i="6" s="1"/>
  <c r="R145" i="6" s="1"/>
  <c r="R146" i="6" s="1"/>
  <c r="R147" i="6" s="1"/>
  <c r="R148" i="6" s="1"/>
  <c r="R133" i="6" s="1"/>
  <c r="R135" i="6" s="1"/>
  <c r="O105" i="6" l="1"/>
  <c r="X71" i="6"/>
  <c r="X25" i="6"/>
  <c r="X26" i="6" s="1"/>
  <c r="Y21" i="6"/>
  <c r="P139" i="11"/>
  <c r="P140" i="11" s="1"/>
  <c r="P141" i="11" s="1"/>
  <c r="P142" i="11" s="1"/>
  <c r="P143" i="11" s="1"/>
  <c r="P144" i="11" s="1"/>
  <c r="P145" i="11" s="1"/>
  <c r="P113" i="11"/>
  <c r="P114" i="11"/>
  <c r="S137" i="6"/>
  <c r="S138" i="6" s="1"/>
  <c r="Y71" i="6" l="1"/>
  <c r="Y25" i="6"/>
  <c r="Y26" i="6" s="1"/>
  <c r="Z21" i="6"/>
  <c r="O106" i="6"/>
  <c r="O107" i="6" s="1"/>
  <c r="O108" i="6" s="1"/>
  <c r="P130" i="11"/>
  <c r="P132" i="11" s="1"/>
  <c r="Q116" i="11"/>
  <c r="S139" i="6"/>
  <c r="S140" i="6" s="1"/>
  <c r="Z71" i="6" l="1"/>
  <c r="AA21" i="6"/>
  <c r="Z25" i="6"/>
  <c r="Z26" i="6" s="1"/>
  <c r="O109" i="6"/>
  <c r="O110" i="6" s="1"/>
  <c r="O111" i="6" s="1"/>
  <c r="O112" i="6" s="1"/>
  <c r="Q134" i="11"/>
  <c r="Q135" i="11" s="1"/>
  <c r="Q117" i="11"/>
  <c r="Q118" i="11" s="1"/>
  <c r="S141" i="6"/>
  <c r="S142" i="6" s="1"/>
  <c r="S143" i="6" s="1"/>
  <c r="S144" i="6" s="1"/>
  <c r="AA71" i="6" l="1"/>
  <c r="AA25" i="6"/>
  <c r="AA26" i="6" s="1"/>
  <c r="AB21" i="6"/>
  <c r="O97" i="6"/>
  <c r="Q136" i="11"/>
  <c r="Q137" i="11" s="1"/>
  <c r="Q138" i="11" s="1"/>
  <c r="Q139" i="11" s="1"/>
  <c r="Q140" i="11" s="1"/>
  <c r="Q141" i="11" s="1"/>
  <c r="Q142" i="11" s="1"/>
  <c r="Q143" i="11" s="1"/>
  <c r="Q144" i="11" s="1"/>
  <c r="Q145" i="11" s="1"/>
  <c r="Q119" i="11"/>
  <c r="Q120" i="11" s="1"/>
  <c r="Q121" i="11" s="1"/>
  <c r="Q122" i="11" s="1"/>
  <c r="Q123" i="11" s="1"/>
  <c r="Q124" i="11" s="1"/>
  <c r="Q125" i="11" s="1"/>
  <c r="Q126" i="11" s="1"/>
  <c r="Q127" i="11" s="1"/>
  <c r="Q112" i="11" s="1"/>
  <c r="S145" i="6"/>
  <c r="S146" i="6" s="1"/>
  <c r="S147" i="6" s="1"/>
  <c r="S148" i="6" s="1"/>
  <c r="S133" i="6" s="1"/>
  <c r="S135" i="6" s="1"/>
  <c r="O98" i="6" l="1"/>
  <c r="O99" i="6"/>
  <c r="AB71" i="6"/>
  <c r="AB25" i="6"/>
  <c r="AB26" i="6" s="1"/>
  <c r="AC21" i="6"/>
  <c r="Q130" i="11"/>
  <c r="Q132" i="11" s="1"/>
  <c r="R134" i="11" s="1"/>
  <c r="R135" i="11" s="1"/>
  <c r="Q114" i="11"/>
  <c r="R116" i="11" s="1"/>
  <c r="R117" i="11" s="1"/>
  <c r="R118" i="11" s="1"/>
  <c r="Q113" i="11"/>
  <c r="T137" i="6"/>
  <c r="T138" i="6" s="1"/>
  <c r="AC71" i="6" l="1"/>
  <c r="AC25" i="6"/>
  <c r="AC26" i="6" s="1"/>
  <c r="AD21" i="6"/>
  <c r="P101" i="6"/>
  <c r="P102" i="6" s="1"/>
  <c r="R136" i="11"/>
  <c r="R137" i="11" s="1"/>
  <c r="R138" i="11" s="1"/>
  <c r="T139" i="6"/>
  <c r="T140" i="6" s="1"/>
  <c r="R119" i="11"/>
  <c r="R120" i="11" s="1"/>
  <c r="P103" i="6" l="1"/>
  <c r="P104" i="6" s="1"/>
  <c r="P105" i="6" s="1"/>
  <c r="AD71" i="6"/>
  <c r="AD25" i="6"/>
  <c r="AD26" i="6" s="1"/>
  <c r="AE21" i="6"/>
  <c r="T141" i="6"/>
  <c r="R121" i="11"/>
  <c r="R122" i="11" s="1"/>
  <c r="R123" i="11" s="1"/>
  <c r="R124" i="11" s="1"/>
  <c r="R125" i="11" s="1"/>
  <c r="R126" i="11" s="1"/>
  <c r="R127" i="11" s="1"/>
  <c r="R139" i="11"/>
  <c r="R140" i="11" s="1"/>
  <c r="R141" i="11" s="1"/>
  <c r="R142" i="11" s="1"/>
  <c r="R143" i="11" s="1"/>
  <c r="R144" i="11" s="1"/>
  <c r="R145" i="11" s="1"/>
  <c r="AE71" i="6" l="1"/>
  <c r="AE25" i="6"/>
  <c r="AE26" i="6" s="1"/>
  <c r="AF21" i="6"/>
  <c r="T142" i="6"/>
  <c r="R130" i="11"/>
  <c r="R112" i="11"/>
  <c r="P106" i="6"/>
  <c r="P107" i="6" s="1"/>
  <c r="P108" i="6" s="1"/>
  <c r="P109" i="6" s="1"/>
  <c r="P110" i="6" s="1"/>
  <c r="P111" i="6" s="1"/>
  <c r="AF71" i="6" l="1"/>
  <c r="AG21" i="6"/>
  <c r="AF25" i="6"/>
  <c r="AF26" i="6" s="1"/>
  <c r="T143" i="6"/>
  <c r="T144" i="6" s="1"/>
  <c r="T145" i="6" s="1"/>
  <c r="T146" i="6" s="1"/>
  <c r="T147" i="6" s="1"/>
  <c r="T148" i="6" s="1"/>
  <c r="T133" i="6" s="1"/>
  <c r="T135" i="6" s="1"/>
  <c r="R113" i="11"/>
  <c r="R114" i="11"/>
  <c r="S22" i="11" s="1"/>
  <c r="R132" i="11"/>
  <c r="S48" i="11" s="1"/>
  <c r="S74" i="11" s="1"/>
  <c r="P112" i="6"/>
  <c r="P97" i="6" s="1"/>
  <c r="AG71" i="6" l="1"/>
  <c r="AG25" i="6"/>
  <c r="AG26" i="6" s="1"/>
  <c r="S25" i="11"/>
  <c r="S26" i="11" s="1"/>
  <c r="C28" i="11" s="1"/>
  <c r="S72" i="11"/>
  <c r="S75" i="11" s="1"/>
  <c r="S76" i="11" s="1"/>
  <c r="U137" i="6"/>
  <c r="U138" i="6" s="1"/>
  <c r="P99" i="6"/>
  <c r="P98" i="6"/>
  <c r="U139" i="6" l="1"/>
  <c r="U140" i="6" s="1"/>
  <c r="Q101" i="6"/>
  <c r="U141" i="6" l="1"/>
  <c r="Q102" i="6"/>
  <c r="U142" i="6" l="1"/>
  <c r="U143" i="6" s="1"/>
  <c r="U144" i="6" s="1"/>
  <c r="U145" i="6" s="1"/>
  <c r="U146" i="6" s="1"/>
  <c r="U147" i="6" s="1"/>
  <c r="U148" i="6" s="1"/>
  <c r="U133" i="6" s="1"/>
  <c r="U135" i="6" s="1"/>
  <c r="Q103" i="6"/>
  <c r="V137" i="6" l="1"/>
  <c r="V138" i="6" s="1"/>
  <c r="Q104" i="6"/>
  <c r="Q105" i="6" s="1"/>
  <c r="V139" i="6" l="1"/>
  <c r="Q106" i="6"/>
  <c r="Q107" i="6" s="1"/>
  <c r="Q108" i="6" s="1"/>
  <c r="Q109" i="6" s="1"/>
  <c r="Q110" i="6" s="1"/>
  <c r="Q111" i="6" s="1"/>
  <c r="Q112" i="6" s="1"/>
  <c r="Q97" i="6" s="1"/>
  <c r="V140" i="6" l="1"/>
  <c r="Q98" i="6"/>
  <c r="Q99" i="6"/>
  <c r="V141" i="6" l="1"/>
  <c r="V142" i="6" s="1"/>
  <c r="V143" i="6" s="1"/>
  <c r="V144" i="6" s="1"/>
  <c r="V145" i="6" s="1"/>
  <c r="V146" i="6" s="1"/>
  <c r="V147" i="6" s="1"/>
  <c r="V148" i="6" s="1"/>
  <c r="V133" i="6" s="1"/>
  <c r="V135" i="6" s="1"/>
  <c r="R101" i="6"/>
  <c r="W137" i="6" l="1"/>
  <c r="R102" i="6"/>
  <c r="W138" i="6" l="1"/>
  <c r="R103" i="6"/>
  <c r="W139" i="6" l="1"/>
  <c r="R104" i="6"/>
  <c r="R105" i="6" s="1"/>
  <c r="R106" i="6" s="1"/>
  <c r="W140" i="6" l="1"/>
  <c r="W141" i="6" s="1"/>
  <c r="W142" i="6" s="1"/>
  <c r="W143" i="6" s="1"/>
  <c r="W144" i="6" s="1"/>
  <c r="W145" i="6" s="1"/>
  <c r="W146" i="6" s="1"/>
  <c r="W147" i="6" s="1"/>
  <c r="W148" i="6" s="1"/>
  <c r="R107" i="6"/>
  <c r="W133" i="6" l="1"/>
  <c r="W135" i="6" s="1"/>
  <c r="R108" i="6"/>
  <c r="R109" i="6" s="1"/>
  <c r="R110" i="6" s="1"/>
  <c r="R111" i="6" s="1"/>
  <c r="R112" i="6" s="1"/>
  <c r="R97" i="6" s="1"/>
  <c r="X137" i="6" l="1"/>
  <c r="R98" i="6"/>
  <c r="R99" i="6"/>
  <c r="X138" i="6" l="1"/>
  <c r="S101" i="6"/>
  <c r="X139" i="6" l="1"/>
  <c r="S102" i="6"/>
  <c r="X140" i="6" l="1"/>
  <c r="X141" i="6" s="1"/>
  <c r="X142" i="6" s="1"/>
  <c r="X143" i="6" s="1"/>
  <c r="X144" i="6" s="1"/>
  <c r="X145" i="6" s="1"/>
  <c r="X146" i="6" s="1"/>
  <c r="X147" i="6" s="1"/>
  <c r="X148" i="6" s="1"/>
  <c r="S103" i="6"/>
  <c r="S104" i="6" s="1"/>
  <c r="X133" i="6" l="1"/>
  <c r="X135" i="6" s="1"/>
  <c r="S105" i="6"/>
  <c r="Y137" i="6" l="1"/>
  <c r="Y138" i="6" s="1"/>
  <c r="Y139" i="6" s="1"/>
  <c r="Y140" i="6" s="1"/>
  <c r="S106" i="6"/>
  <c r="S107" i="6" s="1"/>
  <c r="S108" i="6" s="1"/>
  <c r="Y141" i="6" l="1"/>
  <c r="Y142" i="6" s="1"/>
  <c r="S109" i="6"/>
  <c r="S110" i="6" s="1"/>
  <c r="S111" i="6" s="1"/>
  <c r="S112" i="6" s="1"/>
  <c r="S97" i="6" s="1"/>
  <c r="Y143" i="6" l="1"/>
  <c r="Y144" i="6" s="1"/>
  <c r="S98" i="6"/>
  <c r="S99" i="6"/>
  <c r="Y145" i="6" l="1"/>
  <c r="Y146" i="6" s="1"/>
  <c r="Y147" i="6" s="1"/>
  <c r="Y148" i="6" s="1"/>
  <c r="Y133" i="6" s="1"/>
  <c r="Y135" i="6" s="1"/>
  <c r="T101" i="6"/>
  <c r="Z137" i="6" l="1"/>
  <c r="Z138" i="6" s="1"/>
  <c r="T102" i="6"/>
  <c r="T103" i="6" s="1"/>
  <c r="Z139" i="6" l="1"/>
  <c r="Z140" i="6" s="1"/>
  <c r="T104" i="6"/>
  <c r="T105" i="6" s="1"/>
  <c r="Z141" i="6" l="1"/>
  <c r="Z142" i="6" s="1"/>
  <c r="T106" i="6"/>
  <c r="T107" i="6" s="1"/>
  <c r="T108" i="6" s="1"/>
  <c r="Z143" i="6" l="1"/>
  <c r="T109" i="6"/>
  <c r="T110" i="6" s="1"/>
  <c r="T111" i="6" s="1"/>
  <c r="T112" i="6" s="1"/>
  <c r="T97" i="6" s="1"/>
  <c r="Z144" i="6" l="1"/>
  <c r="Z145" i="6" s="1"/>
  <c r="Z146" i="6" s="1"/>
  <c r="Z147" i="6" s="1"/>
  <c r="Z148" i="6" s="1"/>
  <c r="Z133" i="6" s="1"/>
  <c r="Z135" i="6" s="1"/>
  <c r="T98" i="6"/>
  <c r="T99" i="6"/>
  <c r="D115" i="6"/>
  <c r="D116" i="6" s="1"/>
  <c r="AA137" i="6" l="1"/>
  <c r="AA138" i="6" s="1"/>
  <c r="U101" i="6"/>
  <c r="D117" i="6"/>
  <c r="E119" i="6" l="1"/>
  <c r="AA139" i="6"/>
  <c r="U102" i="6"/>
  <c r="E120" i="6" l="1"/>
  <c r="AA140" i="6"/>
  <c r="U103" i="6"/>
  <c r="U104" i="6" s="1"/>
  <c r="E121" i="6" l="1"/>
  <c r="E122" i="6" s="1"/>
  <c r="AA141" i="6"/>
  <c r="AA142" i="6" s="1"/>
  <c r="AA143" i="6" s="1"/>
  <c r="AA144" i="6" s="1"/>
  <c r="AA145" i="6" s="1"/>
  <c r="AA146" i="6" s="1"/>
  <c r="AA147" i="6" s="1"/>
  <c r="AA148" i="6" s="1"/>
  <c r="U105" i="6"/>
  <c r="U106" i="6" s="1"/>
  <c r="U107" i="6" s="1"/>
  <c r="E123" i="6" l="1"/>
  <c r="E124" i="6" s="1"/>
  <c r="E125" i="6" s="1"/>
  <c r="E126" i="6" s="1"/>
  <c r="AA133" i="6"/>
  <c r="AA135" i="6" s="1"/>
  <c r="U108" i="6"/>
  <c r="E127" i="6" l="1"/>
  <c r="E128" i="6" s="1"/>
  <c r="E129" i="6" s="1"/>
  <c r="E130" i="6" s="1"/>
  <c r="AB137" i="6"/>
  <c r="AB138" i="6" s="1"/>
  <c r="U109" i="6"/>
  <c r="U110" i="6" s="1"/>
  <c r="U111" i="6" s="1"/>
  <c r="U112" i="6" s="1"/>
  <c r="U97" i="6" s="1"/>
  <c r="AB139" i="6" l="1"/>
  <c r="U98" i="6"/>
  <c r="U99" i="6"/>
  <c r="E115" i="6"/>
  <c r="AB140" i="6" l="1"/>
  <c r="AB141" i="6" s="1"/>
  <c r="AB142" i="6" s="1"/>
  <c r="AB143" i="6" s="1"/>
  <c r="AB144" i="6" s="1"/>
  <c r="AB145" i="6" s="1"/>
  <c r="AB146" i="6" s="1"/>
  <c r="AB147" i="6" s="1"/>
  <c r="AB148" i="6" s="1"/>
  <c r="AB133" i="6" s="1"/>
  <c r="AB135" i="6" s="1"/>
  <c r="V101" i="6"/>
  <c r="E117" i="6"/>
  <c r="E116" i="6"/>
  <c r="F119" i="6" l="1"/>
  <c r="AC137" i="6"/>
  <c r="AC138" i="6" s="1"/>
  <c r="V102" i="6"/>
  <c r="F120" i="6" l="1"/>
  <c r="AC139" i="6"/>
  <c r="AC140" i="6" s="1"/>
  <c r="V103" i="6"/>
  <c r="F121" i="6" l="1"/>
  <c r="F122" i="6" s="1"/>
  <c r="F123" i="6" s="1"/>
  <c r="F124" i="6" s="1"/>
  <c r="F125" i="6" s="1"/>
  <c r="F126" i="6" s="1"/>
  <c r="F127" i="6" s="1"/>
  <c r="F128" i="6" s="1"/>
  <c r="F129" i="6" s="1"/>
  <c r="F130" i="6" s="1"/>
  <c r="AC141" i="6"/>
  <c r="V104" i="6"/>
  <c r="AC142" i="6" l="1"/>
  <c r="AC143" i="6" s="1"/>
  <c r="AC144" i="6" s="1"/>
  <c r="AC145" i="6" s="1"/>
  <c r="AC146" i="6" s="1"/>
  <c r="AC147" i="6" s="1"/>
  <c r="AC148" i="6" s="1"/>
  <c r="AC133" i="6" s="1"/>
  <c r="AC135" i="6" s="1"/>
  <c r="V105" i="6"/>
  <c r="AD137" i="6" l="1"/>
  <c r="AD138" i="6" s="1"/>
  <c r="V106" i="6"/>
  <c r="V107" i="6" s="1"/>
  <c r="V108" i="6" s="1"/>
  <c r="V109" i="6" s="1"/>
  <c r="V110" i="6" s="1"/>
  <c r="V111" i="6" s="1"/>
  <c r="V112" i="6" s="1"/>
  <c r="V97" i="6" s="1"/>
  <c r="F115" i="6"/>
  <c r="AD139" i="6" l="1"/>
  <c r="AD140" i="6" s="1"/>
  <c r="V98" i="6"/>
  <c r="V99" i="6"/>
  <c r="F117" i="6"/>
  <c r="F116" i="6"/>
  <c r="G119" i="6" l="1"/>
  <c r="G120" i="6" s="1"/>
  <c r="AD141" i="6"/>
  <c r="AD142" i="6" s="1"/>
  <c r="W101" i="6"/>
  <c r="G121" i="6" l="1"/>
  <c r="AD143" i="6"/>
  <c r="W102" i="6"/>
  <c r="G122" i="6" l="1"/>
  <c r="AD144" i="6"/>
  <c r="AD145" i="6" s="1"/>
  <c r="AD146" i="6" s="1"/>
  <c r="AD147" i="6" s="1"/>
  <c r="AD148" i="6" s="1"/>
  <c r="AD133" i="6" s="1"/>
  <c r="AD135" i="6" s="1"/>
  <c r="W103" i="6"/>
  <c r="W104" i="6" s="1"/>
  <c r="G123" i="6" l="1"/>
  <c r="AE137" i="6"/>
  <c r="AE138" i="6" s="1"/>
  <c r="W105" i="6"/>
  <c r="W106" i="6" s="1"/>
  <c r="G124" i="6" l="1"/>
  <c r="AE139" i="6"/>
  <c r="AE140" i="6" s="1"/>
  <c r="W107" i="6"/>
  <c r="W108" i="6" s="1"/>
  <c r="G125" i="6" l="1"/>
  <c r="G126" i="6" s="1"/>
  <c r="G127" i="6" s="1"/>
  <c r="G128" i="6" s="1"/>
  <c r="G129" i="6" s="1"/>
  <c r="G130" i="6" s="1"/>
  <c r="AE141" i="6"/>
  <c r="AE142" i="6" s="1"/>
  <c r="AE143" i="6" s="1"/>
  <c r="AE144" i="6" s="1"/>
  <c r="AE145" i="6" s="1"/>
  <c r="AE146" i="6" s="1"/>
  <c r="AE147" i="6" s="1"/>
  <c r="AE148" i="6" s="1"/>
  <c r="AE133" i="6" s="1"/>
  <c r="AE135" i="6" s="1"/>
  <c r="W109" i="6"/>
  <c r="W110" i="6" s="1"/>
  <c r="W111" i="6" s="1"/>
  <c r="W112" i="6" s="1"/>
  <c r="W97" i="6" s="1"/>
  <c r="W98" i="6" s="1"/>
  <c r="G115" i="6" l="1"/>
  <c r="AF137" i="6"/>
  <c r="AF138" i="6" s="1"/>
  <c r="W99" i="6"/>
  <c r="X101" i="6" s="1"/>
  <c r="X102" i="6" s="1"/>
  <c r="G116" i="6" l="1"/>
  <c r="G117" i="6"/>
  <c r="AF139" i="6"/>
  <c r="AF140" i="6" s="1"/>
  <c r="X103" i="6"/>
  <c r="X104" i="6" s="1"/>
  <c r="H119" i="6" l="1"/>
  <c r="H120" i="6" s="1"/>
  <c r="AF141" i="6"/>
  <c r="AF142" i="6" s="1"/>
  <c r="AF143" i="6" s="1"/>
  <c r="AF144" i="6" s="1"/>
  <c r="AF145" i="6" s="1"/>
  <c r="AF146" i="6" s="1"/>
  <c r="AF147" i="6" s="1"/>
  <c r="AF148" i="6" s="1"/>
  <c r="AF133" i="6" s="1"/>
  <c r="AF135" i="6" s="1"/>
  <c r="X105" i="6"/>
  <c r="X106" i="6" s="1"/>
  <c r="H121" i="6" l="1"/>
  <c r="AG137" i="6"/>
  <c r="AG138" i="6" s="1"/>
  <c r="X107" i="6"/>
  <c r="H122" i="6" l="1"/>
  <c r="AG139" i="6"/>
  <c r="AG140" i="6" s="1"/>
  <c r="AG141" i="6" s="1"/>
  <c r="X108" i="6"/>
  <c r="X109" i="6" s="1"/>
  <c r="X110" i="6" s="1"/>
  <c r="X111" i="6" s="1"/>
  <c r="X112" i="6" s="1"/>
  <c r="X97" i="6" s="1"/>
  <c r="H123" i="6" l="1"/>
  <c r="AG142" i="6"/>
  <c r="AG143" i="6" s="1"/>
  <c r="X98" i="6"/>
  <c r="X99" i="6"/>
  <c r="H124" i="6" l="1"/>
  <c r="H125" i="6" s="1"/>
  <c r="H126" i="6" s="1"/>
  <c r="H127" i="6" s="1"/>
  <c r="H128" i="6" s="1"/>
  <c r="H129" i="6" s="1"/>
  <c r="H130" i="6" s="1"/>
  <c r="AG144" i="6"/>
  <c r="AG145" i="6" s="1"/>
  <c r="AG146" i="6" s="1"/>
  <c r="AG147" i="6" s="1"/>
  <c r="AG148" i="6" s="1"/>
  <c r="AG133" i="6" s="1"/>
  <c r="AG135" i="6" s="1"/>
  <c r="AH50" i="6" s="1"/>
  <c r="AH90" i="6" s="1"/>
  <c r="AH91" i="6" s="1"/>
  <c r="Y101" i="6"/>
  <c r="Y102" i="6" s="1"/>
  <c r="H115" i="6" l="1"/>
  <c r="Y103" i="6"/>
  <c r="H116" i="6" l="1"/>
  <c r="H117" i="6"/>
  <c r="Y104" i="6"/>
  <c r="I119" i="6" l="1"/>
  <c r="I120" i="6" s="1"/>
  <c r="Y105" i="6"/>
  <c r="Y106" i="6" s="1"/>
  <c r="Y107" i="6" s="1"/>
  <c r="I121" i="6" l="1"/>
  <c r="Y108" i="6"/>
  <c r="Y109" i="6" s="1"/>
  <c r="Y110" i="6" s="1"/>
  <c r="Y111" i="6" s="1"/>
  <c r="Y112" i="6" s="1"/>
  <c r="Y97" i="6" s="1"/>
  <c r="I122" i="6" l="1"/>
  <c r="Y98" i="6"/>
  <c r="Y99" i="6"/>
  <c r="I123" i="6" l="1"/>
  <c r="I124" i="6" s="1"/>
  <c r="Z101" i="6"/>
  <c r="I125" i="6" l="1"/>
  <c r="I126" i="6" s="1"/>
  <c r="I127" i="6" s="1"/>
  <c r="I128" i="6" s="1"/>
  <c r="I129" i="6" s="1"/>
  <c r="I130" i="6" s="1"/>
  <c r="I115" i="6" s="1"/>
  <c r="Z102" i="6"/>
  <c r="Z103" i="6" s="1"/>
  <c r="I117" i="6" l="1"/>
  <c r="I116" i="6"/>
  <c r="Z104" i="6"/>
  <c r="Z105" i="6" s="1"/>
  <c r="J119" i="6" l="1"/>
  <c r="J120" i="6" s="1"/>
  <c r="J121" i="6" s="1"/>
  <c r="Z106" i="6"/>
  <c r="Z107" i="6" s="1"/>
  <c r="J122" i="6" l="1"/>
  <c r="J123" i="6" s="1"/>
  <c r="Z108" i="6"/>
  <c r="Z109" i="6" s="1"/>
  <c r="Z110" i="6" s="1"/>
  <c r="Z111" i="6" s="1"/>
  <c r="Z112" i="6" s="1"/>
  <c r="Z97" i="6" s="1"/>
  <c r="J124" i="6" l="1"/>
  <c r="Z98" i="6"/>
  <c r="Z99" i="6"/>
  <c r="J125" i="6" l="1"/>
  <c r="AA101" i="6"/>
  <c r="J126" i="6" l="1"/>
  <c r="AA102" i="6"/>
  <c r="J127" i="6" l="1"/>
  <c r="J128" i="6" s="1"/>
  <c r="J129" i="6" s="1"/>
  <c r="J130" i="6" s="1"/>
  <c r="J115" i="6" s="1"/>
  <c r="AA103" i="6"/>
  <c r="AA104" i="6" s="1"/>
  <c r="J116" i="6" l="1"/>
  <c r="J117" i="6"/>
  <c r="AA105" i="6"/>
  <c r="K119" i="6" l="1"/>
  <c r="K120" i="6" s="1"/>
  <c r="AA106" i="6"/>
  <c r="AA107" i="6" s="1"/>
  <c r="AA108" i="6" s="1"/>
  <c r="AA109" i="6" s="1"/>
  <c r="AA110" i="6" s="1"/>
  <c r="AA111" i="6" s="1"/>
  <c r="AA112" i="6" s="1"/>
  <c r="AA97" i="6" s="1"/>
  <c r="K121" i="6" l="1"/>
  <c r="K122" i="6" s="1"/>
  <c r="AA98" i="6"/>
  <c r="AA99" i="6"/>
  <c r="K123" i="6" l="1"/>
  <c r="AB101" i="6"/>
  <c r="K124" i="6" l="1"/>
  <c r="K125" i="6" s="1"/>
  <c r="AB102" i="6"/>
  <c r="K126" i="6" l="1"/>
  <c r="K127" i="6" s="1"/>
  <c r="K128" i="6" s="1"/>
  <c r="K129" i="6" s="1"/>
  <c r="K130" i="6" s="1"/>
  <c r="K115" i="6" s="1"/>
  <c r="AB103" i="6"/>
  <c r="K116" i="6" l="1"/>
  <c r="K117" i="6"/>
  <c r="AB104" i="6"/>
  <c r="L119" i="6" l="1"/>
  <c r="L120" i="6" s="1"/>
  <c r="AB105" i="6"/>
  <c r="AB106" i="6" s="1"/>
  <c r="AB107" i="6" s="1"/>
  <c r="AB108" i="6" s="1"/>
  <c r="AB109" i="6" s="1"/>
  <c r="AB110" i="6" s="1"/>
  <c r="AB111" i="6" s="1"/>
  <c r="AB112" i="6" s="1"/>
  <c r="AB97" i="6" s="1"/>
  <c r="L121" i="6" l="1"/>
  <c r="AB98" i="6"/>
  <c r="AB99" i="6"/>
  <c r="L122" i="6" l="1"/>
  <c r="AC101" i="6"/>
  <c r="L123" i="6" l="1"/>
  <c r="L124" i="6" s="1"/>
  <c r="AC102" i="6"/>
  <c r="L125" i="6" l="1"/>
  <c r="AC103" i="6"/>
  <c r="L126" i="6" l="1"/>
  <c r="L127" i="6" s="1"/>
  <c r="L128" i="6" s="1"/>
  <c r="L129" i="6" s="1"/>
  <c r="L130" i="6" s="1"/>
  <c r="L115" i="6" s="1"/>
  <c r="AC104" i="6"/>
  <c r="L117" i="6" l="1"/>
  <c r="L116" i="6"/>
  <c r="AC105" i="6"/>
  <c r="M119" i="6" l="1"/>
  <c r="AC106" i="6"/>
  <c r="M120" i="6" l="1"/>
  <c r="M121" i="6" s="1"/>
  <c r="AC107" i="6"/>
  <c r="AC108" i="6" s="1"/>
  <c r="AC109" i="6" s="1"/>
  <c r="AC110" i="6" s="1"/>
  <c r="AC111" i="6" s="1"/>
  <c r="AC112" i="6" s="1"/>
  <c r="AC97" i="6" s="1"/>
  <c r="M122" i="6" l="1"/>
  <c r="AC98" i="6"/>
  <c r="AC99" i="6"/>
  <c r="M123" i="6" l="1"/>
  <c r="M124" i="6" s="1"/>
  <c r="AD101" i="6"/>
  <c r="M125" i="6" l="1"/>
  <c r="M126" i="6" s="1"/>
  <c r="M127" i="6" s="1"/>
  <c r="M128" i="6" s="1"/>
  <c r="AD102" i="6"/>
  <c r="M129" i="6" l="1"/>
  <c r="M130" i="6" s="1"/>
  <c r="M115" i="6" s="1"/>
  <c r="AD103" i="6"/>
  <c r="M116" i="6" l="1"/>
  <c r="M117" i="6"/>
  <c r="AD104" i="6"/>
  <c r="AD105" i="6" s="1"/>
  <c r="N47" i="6" l="1"/>
  <c r="N119" i="6"/>
  <c r="AD106" i="6"/>
  <c r="N120" i="6" l="1"/>
  <c r="N73" i="6"/>
  <c r="N75" i="6" s="1"/>
  <c r="N76" i="6" s="1"/>
  <c r="O47" i="6"/>
  <c r="AD107" i="6"/>
  <c r="AD108" i="6" s="1"/>
  <c r="AD109" i="6" s="1"/>
  <c r="AD110" i="6" s="1"/>
  <c r="AD111" i="6" s="1"/>
  <c r="AD112" i="6" s="1"/>
  <c r="AD97" i="6" s="1"/>
  <c r="O73" i="6" l="1"/>
  <c r="O75" i="6" s="1"/>
  <c r="O76" i="6" s="1"/>
  <c r="P47" i="6"/>
  <c r="N121" i="6"/>
  <c r="N122" i="6" s="1"/>
  <c r="AD98" i="6"/>
  <c r="AD99" i="6"/>
  <c r="P73" i="6" l="1"/>
  <c r="P75" i="6" s="1"/>
  <c r="P76" i="6" s="1"/>
  <c r="Q47" i="6"/>
  <c r="N123" i="6"/>
  <c r="AE101" i="6"/>
  <c r="Q73" i="6" l="1"/>
  <c r="Q75" i="6" s="1"/>
  <c r="Q76" i="6" s="1"/>
  <c r="R47" i="6"/>
  <c r="N124" i="6"/>
  <c r="N125" i="6" s="1"/>
  <c r="N126" i="6" s="1"/>
  <c r="N127" i="6" s="1"/>
  <c r="N128" i="6" s="1"/>
  <c r="N129" i="6" s="1"/>
  <c r="N130" i="6" s="1"/>
  <c r="N115" i="6" s="1"/>
  <c r="AE102" i="6"/>
  <c r="AE103" i="6" s="1"/>
  <c r="N117" i="6" l="1"/>
  <c r="N116" i="6"/>
  <c r="R73" i="6"/>
  <c r="R75" i="6" s="1"/>
  <c r="R76" i="6" s="1"/>
  <c r="S47" i="6"/>
  <c r="AE104" i="6"/>
  <c r="AE105" i="6" s="1"/>
  <c r="S73" i="6" l="1"/>
  <c r="S75" i="6" s="1"/>
  <c r="S76" i="6" s="1"/>
  <c r="T47" i="6"/>
  <c r="O119" i="6"/>
  <c r="O120" i="6" s="1"/>
  <c r="AE106" i="6"/>
  <c r="O121" i="6" l="1"/>
  <c r="T73" i="6"/>
  <c r="T75" i="6" s="1"/>
  <c r="T76" i="6" s="1"/>
  <c r="U47" i="6"/>
  <c r="AE107" i="6"/>
  <c r="AE108" i="6" s="1"/>
  <c r="AE109" i="6" s="1"/>
  <c r="AE110" i="6" s="1"/>
  <c r="AE111" i="6" s="1"/>
  <c r="AE112" i="6" s="1"/>
  <c r="AE97" i="6" s="1"/>
  <c r="O122" i="6" l="1"/>
  <c r="U73" i="6"/>
  <c r="U75" i="6" s="1"/>
  <c r="U76" i="6" s="1"/>
  <c r="V47" i="6"/>
  <c r="AE98" i="6"/>
  <c r="AE99" i="6"/>
  <c r="V73" i="6" l="1"/>
  <c r="V75" i="6" s="1"/>
  <c r="V76" i="6" s="1"/>
  <c r="W47" i="6"/>
  <c r="O123" i="6"/>
  <c r="O124" i="6" s="1"/>
  <c r="O125" i="6" s="1"/>
  <c r="O126" i="6" s="1"/>
  <c r="AF101" i="6"/>
  <c r="AF102" i="6" s="1"/>
  <c r="O127" i="6" l="1"/>
  <c r="O128" i="6" s="1"/>
  <c r="O129" i="6" s="1"/>
  <c r="O130" i="6" s="1"/>
  <c r="O115" i="6" s="1"/>
  <c r="W73" i="6"/>
  <c r="W75" i="6" s="1"/>
  <c r="W76" i="6" s="1"/>
  <c r="X47" i="6"/>
  <c r="AF103" i="6"/>
  <c r="O116" i="6" l="1"/>
  <c r="O117" i="6"/>
  <c r="X73" i="6"/>
  <c r="X75" i="6" s="1"/>
  <c r="X76" i="6" s="1"/>
  <c r="Y47" i="6"/>
  <c r="AF104" i="6"/>
  <c r="AF105" i="6" s="1"/>
  <c r="Y73" i="6" l="1"/>
  <c r="Y75" i="6" s="1"/>
  <c r="Y76" i="6" s="1"/>
  <c r="Z47" i="6"/>
  <c r="P119" i="6"/>
  <c r="AF106" i="6"/>
  <c r="P120" i="6" l="1"/>
  <c r="P121" i="6" s="1"/>
  <c r="Z73" i="6"/>
  <c r="Z75" i="6" s="1"/>
  <c r="Z76" i="6" s="1"/>
  <c r="AA47" i="6"/>
  <c r="AF107" i="6"/>
  <c r="AF108" i="6" s="1"/>
  <c r="AF109" i="6" s="1"/>
  <c r="AF110" i="6" s="1"/>
  <c r="AF111" i="6" s="1"/>
  <c r="AF112" i="6" s="1"/>
  <c r="AF97" i="6" s="1"/>
  <c r="AA73" i="6" l="1"/>
  <c r="AA75" i="6" s="1"/>
  <c r="AA76" i="6" s="1"/>
  <c r="AB47" i="6"/>
  <c r="P122" i="6"/>
  <c r="P123" i="6" s="1"/>
  <c r="P124" i="6" s="1"/>
  <c r="P125" i="6" s="1"/>
  <c r="P126" i="6" s="1"/>
  <c r="P127" i="6" s="1"/>
  <c r="AF98" i="6"/>
  <c r="AF99" i="6"/>
  <c r="P128" i="6" l="1"/>
  <c r="P129" i="6" s="1"/>
  <c r="P130" i="6" s="1"/>
  <c r="P115" i="6" s="1"/>
  <c r="AB73" i="6"/>
  <c r="AB75" i="6" s="1"/>
  <c r="AB76" i="6" s="1"/>
  <c r="AC47" i="6"/>
  <c r="AG101" i="6"/>
  <c r="AG102" i="6" s="1"/>
  <c r="AC73" i="6" l="1"/>
  <c r="AC75" i="6" s="1"/>
  <c r="AC76" i="6" s="1"/>
  <c r="AD47" i="6"/>
  <c r="P116" i="6"/>
  <c r="P117" i="6"/>
  <c r="AG103" i="6"/>
  <c r="Q119" i="6" l="1"/>
  <c r="Q120" i="6" s="1"/>
  <c r="Q121" i="6" s="1"/>
  <c r="AD73" i="6"/>
  <c r="AD75" i="6" s="1"/>
  <c r="AD76" i="6" s="1"/>
  <c r="AE47" i="6"/>
  <c r="AG104" i="6"/>
  <c r="AG105" i="6" s="1"/>
  <c r="AE73" i="6" l="1"/>
  <c r="AE75" i="6" s="1"/>
  <c r="AE76" i="6" s="1"/>
  <c r="AF47" i="6"/>
  <c r="Q122" i="6"/>
  <c r="Q123" i="6" s="1"/>
  <c r="Q124" i="6" s="1"/>
  <c r="AG106" i="6"/>
  <c r="Q125" i="6" l="1"/>
  <c r="Q126" i="6" s="1"/>
  <c r="Q127" i="6" s="1"/>
  <c r="Q128" i="6" s="1"/>
  <c r="Q129" i="6" s="1"/>
  <c r="Q130" i="6" s="1"/>
  <c r="Q115" i="6" s="1"/>
  <c r="Q116" i="6" s="1"/>
  <c r="AF73" i="6"/>
  <c r="AF75" i="6" s="1"/>
  <c r="AF76" i="6" s="1"/>
  <c r="AG47" i="6"/>
  <c r="AG73" i="6" s="1"/>
  <c r="AG75" i="6" s="1"/>
  <c r="AG76" i="6" s="1"/>
  <c r="AG107" i="6"/>
  <c r="AG108" i="6" s="1"/>
  <c r="AG109" i="6" s="1"/>
  <c r="AG110" i="6" s="1"/>
  <c r="AG111" i="6" s="1"/>
  <c r="AG112" i="6" s="1"/>
  <c r="AG97" i="6" s="1"/>
  <c r="Q117" i="6" l="1"/>
  <c r="R119" i="6" s="1"/>
  <c r="AG98" i="6"/>
  <c r="AG99" i="6"/>
  <c r="AH22" i="6" s="1"/>
  <c r="AH25" i="6" l="1"/>
  <c r="AH26" i="6" s="1"/>
  <c r="C28" i="6" s="1"/>
  <c r="AH72" i="6"/>
  <c r="R120" i="6"/>
  <c r="R121" i="6" l="1"/>
  <c r="R122" i="6" s="1"/>
  <c r="R123" i="6" l="1"/>
  <c r="R124" i="6" l="1"/>
  <c r="R125" i="6" s="1"/>
  <c r="R126" i="6" s="1"/>
  <c r="R127" i="6" l="1"/>
  <c r="R128" i="6" s="1"/>
  <c r="R129" i="6" s="1"/>
  <c r="R130" i="6" s="1"/>
  <c r="R115" i="6" s="1"/>
  <c r="R116" i="6" l="1"/>
  <c r="R117" i="6"/>
  <c r="S119" i="6" l="1"/>
  <c r="S120" i="6" s="1"/>
  <c r="S121" i="6" l="1"/>
  <c r="S122" i="6" s="1"/>
  <c r="S123" i="6" s="1"/>
  <c r="S124" i="6" s="1"/>
  <c r="S125" i="6" l="1"/>
  <c r="S126" i="6" s="1"/>
  <c r="S127" i="6" s="1"/>
  <c r="S128" i="6" s="1"/>
  <c r="S129" i="6" s="1"/>
  <c r="S130" i="6" s="1"/>
  <c r="S115" i="6" s="1"/>
  <c r="S116" i="6" l="1"/>
  <c r="S117" i="6"/>
  <c r="T119" i="6" l="1"/>
  <c r="T120" i="6" s="1"/>
  <c r="T121" i="6" l="1"/>
  <c r="T122" i="6" l="1"/>
  <c r="T123" i="6" s="1"/>
  <c r="T124" i="6" s="1"/>
  <c r="T125" i="6" s="1"/>
  <c r="T126" i="6" l="1"/>
  <c r="T127" i="6" s="1"/>
  <c r="T128" i="6" s="1"/>
  <c r="T129" i="6" s="1"/>
  <c r="T130" i="6" s="1"/>
  <c r="T115" i="6" s="1"/>
  <c r="T116" i="6" l="1"/>
  <c r="T117" i="6"/>
  <c r="U119" i="6" s="1"/>
  <c r="U120" i="6" s="1"/>
  <c r="U121" i="6" l="1"/>
  <c r="U122" i="6" s="1"/>
  <c r="U123" i="6" l="1"/>
  <c r="U124" i="6" l="1"/>
  <c r="U125" i="6" s="1"/>
  <c r="U126" i="6" s="1"/>
  <c r="U127" i="6" s="1"/>
  <c r="U128" i="6" s="1"/>
  <c r="U129" i="6" s="1"/>
  <c r="U130" i="6" s="1"/>
  <c r="U115" i="6" s="1"/>
  <c r="U116" i="6" l="1"/>
  <c r="U117" i="6"/>
  <c r="V119" i="6" l="1"/>
  <c r="V120" i="6" l="1"/>
  <c r="V121" i="6" l="1"/>
  <c r="V122" i="6" l="1"/>
  <c r="V123" i="6" l="1"/>
  <c r="V124" i="6" s="1"/>
  <c r="V125" i="6" s="1"/>
  <c r="V126" i="6" s="1"/>
  <c r="V127" i="6" l="1"/>
  <c r="V128" i="6" s="1"/>
  <c r="V129" i="6" s="1"/>
  <c r="V130" i="6" s="1"/>
  <c r="V115" i="6" s="1"/>
  <c r="V116" i="6" l="1"/>
  <c r="V117" i="6"/>
  <c r="W119" i="6" l="1"/>
  <c r="W120" i="6" l="1"/>
  <c r="W121" i="6" s="1"/>
  <c r="W122" i="6" l="1"/>
  <c r="W123" i="6" s="1"/>
  <c r="W124" i="6" l="1"/>
  <c r="W125" i="6" s="1"/>
  <c r="W126" i="6" l="1"/>
  <c r="W127" i="6" s="1"/>
  <c r="W128" i="6" s="1"/>
  <c r="W129" i="6" s="1"/>
  <c r="W130" i="6" s="1"/>
  <c r="W115" i="6" s="1"/>
  <c r="W116" i="6" l="1"/>
  <c r="W117" i="6"/>
  <c r="X119" i="6" l="1"/>
  <c r="X120" i="6" s="1"/>
  <c r="X121" i="6" l="1"/>
  <c r="X122" i="6" l="1"/>
  <c r="X123" i="6" s="1"/>
  <c r="X124" i="6" l="1"/>
  <c r="X125" i="6" l="1"/>
  <c r="X126" i="6" s="1"/>
  <c r="X127" i="6" s="1"/>
  <c r="X128" i="6" s="1"/>
  <c r="X129" i="6" s="1"/>
  <c r="X130" i="6" s="1"/>
  <c r="X115" i="6" s="1"/>
  <c r="X116" i="6" l="1"/>
  <c r="X117" i="6"/>
  <c r="Y119" i="6" l="1"/>
  <c r="Y120" i="6" l="1"/>
  <c r="Y121" i="6" l="1"/>
  <c r="Y122" i="6" l="1"/>
  <c r="Y123" i="6" l="1"/>
  <c r="Y124" i="6" l="1"/>
  <c r="Y125" i="6" s="1"/>
  <c r="Y126" i="6" s="1"/>
  <c r="Y127" i="6" s="1"/>
  <c r="Y128" i="6" s="1"/>
  <c r="Y129" i="6" s="1"/>
  <c r="Y130" i="6" s="1"/>
  <c r="Y115" i="6" s="1"/>
  <c r="Y116" i="6" l="1"/>
  <c r="Y117" i="6"/>
  <c r="Z119" i="6" l="1"/>
  <c r="Z120" i="6" s="1"/>
  <c r="Z121" i="6" l="1"/>
  <c r="Z122" i="6" l="1"/>
  <c r="Z123" i="6" l="1"/>
  <c r="Z124" i="6" l="1"/>
  <c r="Z125" i="6" s="1"/>
  <c r="Z126" i="6" s="1"/>
  <c r="Z127" i="6" s="1"/>
  <c r="Z128" i="6" s="1"/>
  <c r="Z129" i="6" s="1"/>
  <c r="Z130" i="6" s="1"/>
  <c r="Z115" i="6" s="1"/>
  <c r="Z116" i="6" l="1"/>
  <c r="Z117" i="6"/>
  <c r="AA119" i="6" l="1"/>
  <c r="AA120" i="6" l="1"/>
  <c r="AA121" i="6" l="1"/>
  <c r="AA122" i="6" l="1"/>
  <c r="AA123" i="6" l="1"/>
  <c r="AA124" i="6" s="1"/>
  <c r="AA125" i="6" s="1"/>
  <c r="AA126" i="6" s="1"/>
  <c r="AA127" i="6" s="1"/>
  <c r="AA128" i="6" s="1"/>
  <c r="AA129" i="6" s="1"/>
  <c r="AA130" i="6" s="1"/>
  <c r="AA115" i="6" s="1"/>
  <c r="AA116" i="6" l="1"/>
  <c r="AA117" i="6"/>
  <c r="AB119" i="6" l="1"/>
  <c r="AB120" i="6" l="1"/>
  <c r="AB121" i="6" s="1"/>
  <c r="AB122" i="6" l="1"/>
  <c r="AB123" i="6" l="1"/>
  <c r="AB124" i="6" l="1"/>
  <c r="AB125" i="6" s="1"/>
  <c r="AB126" i="6" l="1"/>
  <c r="AB127" i="6" l="1"/>
  <c r="AB128" i="6" s="1"/>
  <c r="AB129" i="6" s="1"/>
  <c r="AB130" i="6" l="1"/>
  <c r="AB115" i="6" s="1"/>
  <c r="AB116" i="6" l="1"/>
  <c r="AB117" i="6"/>
  <c r="AC119" i="6" l="1"/>
  <c r="AC120" i="6" l="1"/>
  <c r="AC121" i="6" l="1"/>
  <c r="AC122" i="6" l="1"/>
  <c r="AC123" i="6" l="1"/>
  <c r="AC124" i="6" l="1"/>
  <c r="AC125" i="6" s="1"/>
  <c r="AC126" i="6" l="1"/>
  <c r="AC127" i="6" s="1"/>
  <c r="AC128" i="6" s="1"/>
  <c r="AC129" i="6" s="1"/>
  <c r="AC130" i="6" s="1"/>
  <c r="AC115" i="6" s="1"/>
  <c r="AC117" i="6" l="1"/>
  <c r="AC116" i="6"/>
  <c r="AD119" i="6" l="1"/>
  <c r="AD120" i="6" l="1"/>
  <c r="AD121" i="6" l="1"/>
  <c r="AD122" i="6" l="1"/>
  <c r="AD123" i="6" s="1"/>
  <c r="AD124" i="6" l="1"/>
  <c r="AD125" i="6" s="1"/>
  <c r="AD126" i="6" l="1"/>
  <c r="AD127" i="6" s="1"/>
  <c r="AD128" i="6" s="1"/>
  <c r="AD129" i="6" s="1"/>
  <c r="AD130" i="6" s="1"/>
  <c r="AD115" i="6" s="1"/>
  <c r="AD116" i="6" l="1"/>
  <c r="AD117" i="6"/>
  <c r="AE119" i="6" l="1"/>
  <c r="AE120" i="6" l="1"/>
  <c r="AE121" i="6" l="1"/>
  <c r="AE122" i="6" l="1"/>
  <c r="AE123" i="6" l="1"/>
  <c r="AE124" i="6" s="1"/>
  <c r="AE125" i="6" l="1"/>
  <c r="AE126" i="6" s="1"/>
  <c r="AE127" i="6" s="1"/>
  <c r="AE128" i="6" s="1"/>
  <c r="AE129" i="6" s="1"/>
  <c r="AE130" i="6" s="1"/>
  <c r="AE115" i="6" s="1"/>
  <c r="AE116" i="6" l="1"/>
  <c r="AE117" i="6"/>
  <c r="AF119" i="6" l="1"/>
  <c r="AF120" i="6" l="1"/>
  <c r="AF121" i="6" l="1"/>
  <c r="AF122" i="6" l="1"/>
  <c r="AF123" i="6" s="1"/>
  <c r="AF124" i="6" l="1"/>
  <c r="AF125" i="6" s="1"/>
  <c r="AF126" i="6" l="1"/>
  <c r="AF127" i="6" s="1"/>
  <c r="AF128" i="6" s="1"/>
  <c r="AF129" i="6" s="1"/>
  <c r="AF130" i="6" l="1"/>
  <c r="AF115" i="6" s="1"/>
  <c r="AF116" i="6" l="1"/>
  <c r="AF117" i="6"/>
  <c r="AG119" i="6" l="1"/>
  <c r="AG120" i="6" s="1"/>
  <c r="AG121" i="6" l="1"/>
  <c r="AG122" i="6" l="1"/>
  <c r="AG123" i="6" l="1"/>
  <c r="AG124" i="6" s="1"/>
  <c r="AG125" i="6" l="1"/>
  <c r="AG126" i="6" s="1"/>
  <c r="AG127" i="6" s="1"/>
  <c r="AG128" i="6" s="1"/>
  <c r="AG129" i="6" s="1"/>
  <c r="AG130" i="6" s="1"/>
  <c r="AG115" i="6" s="1"/>
  <c r="AG117" i="6" l="1"/>
  <c r="AH48" i="6" s="1"/>
  <c r="AG116" i="6"/>
  <c r="O47" i="11"/>
  <c r="N131" i="11"/>
  <c r="AH54" i="6" l="1"/>
  <c r="AH55" i="6" s="1"/>
  <c r="AH74" i="6"/>
  <c r="AH75" i="6" s="1"/>
  <c r="AH76" i="6" s="1"/>
  <c r="C77" i="6" s="1"/>
  <c r="C84" i="6" s="1"/>
  <c r="E21" i="8" s="1"/>
  <c r="O73" i="11"/>
  <c r="O131" i="11"/>
  <c r="P47" i="11"/>
  <c r="O75" i="11" l="1"/>
  <c r="O76" i="11" s="1"/>
  <c r="P73" i="11"/>
  <c r="P131" i="11"/>
  <c r="Q47" i="11"/>
  <c r="Q73" i="11" l="1"/>
  <c r="P75" i="11"/>
  <c r="P76" i="11" s="1"/>
  <c r="Q131" i="11"/>
  <c r="R47" i="11"/>
  <c r="R73" i="11" l="1"/>
  <c r="Q75" i="11"/>
  <c r="Q76" i="11" s="1"/>
  <c r="R131" i="11"/>
  <c r="R75" i="11" l="1"/>
  <c r="R76" i="11" s="1"/>
  <c r="C77" i="11" s="1"/>
  <c r="C84" i="11" l="1"/>
  <c r="E18" i="8" s="1"/>
  <c r="C26" i="8"/>
  <c r="C28" i="8" s="1"/>
  <c r="D148" i="11"/>
  <c r="D150" i="11" l="1"/>
  <c r="D149" i="11"/>
  <c r="E152" i="11" l="1"/>
  <c r="E153" i="11" l="1"/>
  <c r="E154" i="11" s="1"/>
  <c r="E155" i="11" l="1"/>
  <c r="E156" i="11" l="1"/>
  <c r="E157" i="11" l="1"/>
  <c r="E158" i="11" l="1"/>
  <c r="E159" i="11" s="1"/>
  <c r="E160" i="11" s="1"/>
  <c r="E161" i="11" s="1"/>
  <c r="E162" i="11" s="1"/>
  <c r="E163" i="11" s="1"/>
  <c r="E148" i="11" s="1"/>
  <c r="E149" i="11" l="1"/>
  <c r="E150" i="11"/>
  <c r="F152" i="11" l="1"/>
  <c r="F153" i="11" l="1"/>
  <c r="F154" i="11" l="1"/>
  <c r="F155" i="11" l="1"/>
  <c r="F156" i="11" s="1"/>
  <c r="F157" i="11" l="1"/>
  <c r="F158" i="11" s="1"/>
  <c r="F159" i="11" s="1"/>
  <c r="F160" i="11" s="1"/>
  <c r="F161" i="11" s="1"/>
  <c r="F162" i="11" l="1"/>
  <c r="F163" i="11" s="1"/>
  <c r="F148" i="11" s="1"/>
  <c r="F149" i="11" l="1"/>
  <c r="F150" i="11"/>
  <c r="O49" i="6"/>
  <c r="O134" i="6" s="1"/>
  <c r="N134" i="6"/>
  <c r="N89" i="6"/>
  <c r="N91" i="6" s="1"/>
  <c r="N54" i="6"/>
  <c r="N55" i="6" s="1"/>
  <c r="G152" i="11" l="1"/>
  <c r="O54" i="6"/>
  <c r="O55" i="6" s="1"/>
  <c r="P49" i="6"/>
  <c r="P134" i="6" s="1"/>
  <c r="O89" i="6"/>
  <c r="O91" i="6" s="1"/>
  <c r="G153" i="11" l="1"/>
  <c r="P89" i="6"/>
  <c r="P91" i="6" s="1"/>
  <c r="P54" i="6"/>
  <c r="P55" i="6" s="1"/>
  <c r="Q49" i="6"/>
  <c r="Q134" i="6" s="1"/>
  <c r="G154" i="11" l="1"/>
  <c r="R49" i="6"/>
  <c r="R134" i="6" s="1"/>
  <c r="Q54" i="6"/>
  <c r="Q55" i="6" s="1"/>
  <c r="Q89" i="6"/>
  <c r="Q91" i="6" s="1"/>
  <c r="G155" i="11" l="1"/>
  <c r="R54" i="6"/>
  <c r="R55" i="6" s="1"/>
  <c r="S49" i="6"/>
  <c r="S134" i="6" s="1"/>
  <c r="R89" i="6"/>
  <c r="R91" i="6" s="1"/>
  <c r="G156" i="11" l="1"/>
  <c r="S89" i="6"/>
  <c r="S91" i="6" s="1"/>
  <c r="S54" i="6"/>
  <c r="S55" i="6" s="1"/>
  <c r="T49" i="6"/>
  <c r="T134" i="6" s="1"/>
  <c r="G157" i="11" l="1"/>
  <c r="G158" i="11" s="1"/>
  <c r="G159" i="11" s="1"/>
  <c r="G160" i="11" s="1"/>
  <c r="G161" i="11" s="1"/>
  <c r="G162" i="11" s="1"/>
  <c r="G163" i="11" s="1"/>
  <c r="G148" i="11" s="1"/>
  <c r="T89" i="6"/>
  <c r="T91" i="6" s="1"/>
  <c r="T54" i="6"/>
  <c r="T55" i="6" s="1"/>
  <c r="U49" i="6"/>
  <c r="U134" i="6" s="1"/>
  <c r="U89" i="6" l="1"/>
  <c r="U91" i="6" s="1"/>
  <c r="G149" i="11"/>
  <c r="G150" i="11"/>
  <c r="U54" i="6"/>
  <c r="U55" i="6" s="1"/>
  <c r="V49" i="6"/>
  <c r="V134" i="6" s="1"/>
  <c r="V54" i="6" l="1"/>
  <c r="V55" i="6" s="1"/>
  <c r="V89" i="6"/>
  <c r="V91" i="6" s="1"/>
  <c r="W49" i="6"/>
  <c r="W134" i="6" s="1"/>
  <c r="H152" i="11"/>
  <c r="H153" i="11" s="1"/>
  <c r="W54" i="6" l="1"/>
  <c r="W55" i="6" s="1"/>
  <c r="X49" i="6"/>
  <c r="X134" i="6" s="1"/>
  <c r="W89" i="6"/>
  <c r="W91" i="6" s="1"/>
  <c r="H154" i="11"/>
  <c r="X54" i="6" l="1"/>
  <c r="X55" i="6" s="1"/>
  <c r="Y49" i="6"/>
  <c r="Y134" i="6" s="1"/>
  <c r="X89" i="6"/>
  <c r="X91" i="6" s="1"/>
  <c r="H155" i="11"/>
  <c r="Z49" i="6" l="1"/>
  <c r="Z134" i="6" s="1"/>
  <c r="Y89" i="6"/>
  <c r="Y91" i="6" s="1"/>
  <c r="Y54" i="6"/>
  <c r="Y55" i="6" s="1"/>
  <c r="H156" i="11"/>
  <c r="H157" i="11" s="1"/>
  <c r="AA49" i="6" l="1"/>
  <c r="AA134" i="6" s="1"/>
  <c r="Z89" i="6"/>
  <c r="Z91" i="6" s="1"/>
  <c r="Z54" i="6"/>
  <c r="Z55" i="6" s="1"/>
  <c r="H158" i="11"/>
  <c r="H159" i="11" s="1"/>
  <c r="H160" i="11" s="1"/>
  <c r="AB49" i="6" l="1"/>
  <c r="AB134" i="6" s="1"/>
  <c r="AA89" i="6"/>
  <c r="AA91" i="6" s="1"/>
  <c r="AA54" i="6"/>
  <c r="AA55" i="6" s="1"/>
  <c r="H161" i="11"/>
  <c r="H162" i="11" s="1"/>
  <c r="H163" i="11" s="1"/>
  <c r="H148" i="11" s="1"/>
  <c r="AB89" i="6" l="1"/>
  <c r="AB91" i="6" s="1"/>
  <c r="AB54" i="6"/>
  <c r="AB55" i="6" s="1"/>
  <c r="AC49" i="6"/>
  <c r="AC134" i="6" s="1"/>
  <c r="H149" i="11"/>
  <c r="H150" i="11"/>
  <c r="AC89" i="6" l="1"/>
  <c r="AC91" i="6" s="1"/>
  <c r="AC54" i="6"/>
  <c r="AC55" i="6" s="1"/>
  <c r="AD49" i="6"/>
  <c r="AD134" i="6" s="1"/>
  <c r="I152" i="11"/>
  <c r="I153" i="11" s="1"/>
  <c r="AD54" i="6" l="1"/>
  <c r="AD55" i="6" s="1"/>
  <c r="AD89" i="6"/>
  <c r="AD91" i="6" s="1"/>
  <c r="AE49" i="6"/>
  <c r="AE134" i="6" s="1"/>
  <c r="I154" i="11"/>
  <c r="AF49" i="6" l="1"/>
  <c r="AF134" i="6" s="1"/>
  <c r="AE54" i="6"/>
  <c r="AE55" i="6" s="1"/>
  <c r="AE89" i="6"/>
  <c r="AE91" i="6" s="1"/>
  <c r="I155" i="11"/>
  <c r="I156" i="11" s="1"/>
  <c r="AF54" i="6" l="1"/>
  <c r="AF55" i="6" s="1"/>
  <c r="AG49" i="6"/>
  <c r="AG134" i="6" s="1"/>
  <c r="AF89" i="6"/>
  <c r="AF91" i="6" s="1"/>
  <c r="I157" i="11"/>
  <c r="AG89" i="6" l="1"/>
  <c r="AG91" i="6" s="1"/>
  <c r="C92" i="6" s="1"/>
  <c r="G21" i="8" s="1"/>
  <c r="AG54" i="6"/>
  <c r="AG55" i="6" s="1"/>
  <c r="C57" i="6" s="1"/>
  <c r="C59" i="6" s="1"/>
  <c r="I158" i="11"/>
  <c r="I159" i="11" l="1"/>
  <c r="I160" i="11" s="1"/>
  <c r="I161" i="11" s="1"/>
  <c r="I162" i="11" s="1"/>
  <c r="I163" i="11" s="1"/>
  <c r="I148" i="11" s="1"/>
  <c r="I149" i="11" l="1"/>
  <c r="I150" i="11"/>
  <c r="J152" i="11" l="1"/>
  <c r="J153" i="11" l="1"/>
  <c r="J154" i="11" l="1"/>
  <c r="J155" i="11" s="1"/>
  <c r="J156" i="11" l="1"/>
  <c r="J157" i="11" l="1"/>
  <c r="J158" i="11" s="1"/>
  <c r="J159" i="11" s="1"/>
  <c r="J160" i="11" s="1"/>
  <c r="J161" i="11" s="1"/>
  <c r="J162" i="11" s="1"/>
  <c r="J163" i="11" s="1"/>
  <c r="J148" i="11" s="1"/>
  <c r="J149" i="11" l="1"/>
  <c r="J150" i="11"/>
  <c r="K152" i="11" l="1"/>
  <c r="K153" i="11" s="1"/>
  <c r="K154" i="11" l="1"/>
  <c r="K155" i="11" l="1"/>
  <c r="K156" i="11" s="1"/>
  <c r="K157" i="11" l="1"/>
  <c r="K158" i="11" l="1"/>
  <c r="K159" i="11" s="1"/>
  <c r="K160" i="11" s="1"/>
  <c r="K161" i="11" s="1"/>
  <c r="K162" i="11" s="1"/>
  <c r="K163" i="11" s="1"/>
  <c r="K148" i="11" s="1"/>
  <c r="K149" i="11" l="1"/>
  <c r="K150" i="11"/>
  <c r="L152" i="11" l="1"/>
  <c r="L153" i="11" l="1"/>
  <c r="L154" i="11" s="1"/>
  <c r="L155" i="11" l="1"/>
  <c r="L156" i="11" l="1"/>
  <c r="L157" i="11" s="1"/>
  <c r="L158" i="11" l="1"/>
  <c r="L159" i="11" s="1"/>
  <c r="L160" i="11" s="1"/>
  <c r="L161" i="11" s="1"/>
  <c r="L162" i="11" s="1"/>
  <c r="L163" i="11" s="1"/>
  <c r="L148" i="11" s="1"/>
  <c r="L149" i="11" l="1"/>
  <c r="L150" i="11"/>
  <c r="M152" i="11" l="1"/>
  <c r="M153" i="11" l="1"/>
  <c r="M154" i="11" s="1"/>
  <c r="M155" i="11" l="1"/>
  <c r="M156" i="11" s="1"/>
  <c r="M157" i="11" l="1"/>
  <c r="M158" i="11" l="1"/>
  <c r="M159" i="11" s="1"/>
  <c r="M160" i="11" s="1"/>
  <c r="M161" i="11" s="1"/>
  <c r="M162" i="11" s="1"/>
  <c r="M163" i="11" s="1"/>
  <c r="M148" i="11" s="1"/>
  <c r="M149" i="11" l="1"/>
  <c r="M150" i="11"/>
  <c r="N49" i="11" s="1"/>
  <c r="N100" i="11" s="1"/>
  <c r="N103" i="11" l="1"/>
  <c r="N152" i="11"/>
  <c r="N153" i="11" s="1"/>
  <c r="N154" i="11" l="1"/>
  <c r="N89" i="11"/>
  <c r="N91" i="11" s="1"/>
  <c r="N54" i="11"/>
  <c r="N55" i="11" s="1"/>
  <c r="O49" i="11"/>
  <c r="O100" i="11" s="1"/>
  <c r="O103" i="11" l="1"/>
  <c r="N155" i="11"/>
  <c r="P49" i="11"/>
  <c r="P100" i="11" s="1"/>
  <c r="P103" i="11" s="1"/>
  <c r="O54" i="11"/>
  <c r="O55" i="11" s="1"/>
  <c r="O89" i="11"/>
  <c r="O91" i="11" s="1"/>
  <c r="Q49" i="11" l="1"/>
  <c r="Q100" i="11" s="1"/>
  <c r="P89" i="11"/>
  <c r="P91" i="11" s="1"/>
  <c r="P54" i="11"/>
  <c r="P55" i="11" s="1"/>
  <c r="N156" i="11"/>
  <c r="Q103" i="11" l="1"/>
  <c r="N157" i="11"/>
  <c r="N158" i="11" s="1"/>
  <c r="N159" i="11" s="1"/>
  <c r="N160" i="11" s="1"/>
  <c r="N161" i="11" s="1"/>
  <c r="N162" i="11" s="1"/>
  <c r="N163" i="11" s="1"/>
  <c r="N148" i="11" s="1"/>
  <c r="R49" i="11"/>
  <c r="R100" i="11" s="1"/>
  <c r="D106" i="11" s="1"/>
  <c r="Q89" i="11"/>
  <c r="Q91" i="11" s="1"/>
  <c r="Q54" i="11"/>
  <c r="Q55" i="11" s="1"/>
  <c r="L105" i="11" l="1"/>
  <c r="K106" i="11"/>
  <c r="J106" i="11"/>
  <c r="M106" i="11"/>
  <c r="F106" i="11"/>
  <c r="Q105" i="11"/>
  <c r="N106" i="11"/>
  <c r="M105" i="11"/>
  <c r="P105" i="11"/>
  <c r="Q106" i="11"/>
  <c r="I105" i="11"/>
  <c r="N105" i="11"/>
  <c r="O106" i="11"/>
  <c r="R106" i="11"/>
  <c r="P106" i="11"/>
  <c r="R105" i="11"/>
  <c r="I106" i="11"/>
  <c r="K105" i="11"/>
  <c r="L106" i="11"/>
  <c r="G106" i="11"/>
  <c r="F105" i="11"/>
  <c r="R103" i="11"/>
  <c r="G109" i="11" s="1"/>
  <c r="E106" i="11"/>
  <c r="D105" i="11"/>
  <c r="H105" i="11"/>
  <c r="G105" i="11"/>
  <c r="O105" i="11"/>
  <c r="E105" i="11"/>
  <c r="H106" i="11"/>
  <c r="J105" i="11"/>
  <c r="N150" i="11"/>
  <c r="N149" i="11"/>
  <c r="R54" i="11"/>
  <c r="R55" i="11" s="1"/>
  <c r="R89" i="11"/>
  <c r="R91" i="11" s="1"/>
  <c r="L109" i="11" l="1"/>
  <c r="R108" i="11"/>
  <c r="E108" i="11"/>
  <c r="K108" i="11"/>
  <c r="M108" i="11"/>
  <c r="L108" i="11"/>
  <c r="O109" i="11"/>
  <c r="D109" i="11"/>
  <c r="G108" i="11"/>
  <c r="H108" i="11"/>
  <c r="E109" i="11"/>
  <c r="N108" i="11"/>
  <c r="J109" i="11"/>
  <c r="P109" i="11"/>
  <c r="F109" i="11"/>
  <c r="I108" i="11"/>
  <c r="F108" i="11"/>
  <c r="M109" i="11"/>
  <c r="J108" i="11"/>
  <c r="Q109" i="11"/>
  <c r="O108" i="11"/>
  <c r="D108" i="11"/>
  <c r="P108" i="11"/>
  <c r="R109" i="11"/>
  <c r="H109" i="11"/>
  <c r="Q108" i="11"/>
  <c r="I109" i="11"/>
  <c r="K109" i="11"/>
  <c r="N109" i="11"/>
  <c r="O152" i="11"/>
  <c r="O153" i="11" l="1"/>
  <c r="O154" i="11" s="1"/>
  <c r="O155" i="11" l="1"/>
  <c r="O156" i="11" s="1"/>
  <c r="O157" i="11" l="1"/>
  <c r="O158" i="11" s="1"/>
  <c r="O159" i="11" s="1"/>
  <c r="O160" i="11" s="1"/>
  <c r="O161" i="11" s="1"/>
  <c r="O162" i="11" s="1"/>
  <c r="O163" i="11" s="1"/>
  <c r="O148" i="11" s="1"/>
  <c r="O149" i="11" l="1"/>
  <c r="O150" i="11"/>
  <c r="P152" i="11" l="1"/>
  <c r="P153" i="11" l="1"/>
  <c r="P154" i="11" l="1"/>
  <c r="P155" i="11" s="1"/>
  <c r="P156" i="11" l="1"/>
  <c r="P157" i="11" s="1"/>
  <c r="P158" i="11" s="1"/>
  <c r="P159" i="11" s="1"/>
  <c r="P160" i="11" s="1"/>
  <c r="P161" i="11" s="1"/>
  <c r="P162" i="11" s="1"/>
  <c r="P163" i="11" s="1"/>
  <c r="P148" i="11" s="1"/>
  <c r="P149" i="11" l="1"/>
  <c r="P150" i="11"/>
  <c r="Q152" i="11" l="1"/>
  <c r="Q153" i="11" s="1"/>
  <c r="Q154" i="11" l="1"/>
  <c r="Q155" i="11" l="1"/>
  <c r="Q156" i="11" s="1"/>
  <c r="Q157" i="11" s="1"/>
  <c r="Q158" i="11" s="1"/>
  <c r="Q159" i="11" s="1"/>
  <c r="Q160" i="11" l="1"/>
  <c r="Q161" i="11" s="1"/>
  <c r="Q162" i="11" s="1"/>
  <c r="Q163" i="11" s="1"/>
  <c r="Q148" i="11" s="1"/>
  <c r="Q149" i="11" l="1"/>
  <c r="Q150" i="11"/>
  <c r="R152" i="11" l="1"/>
  <c r="R153" i="11" l="1"/>
  <c r="R154" i="11" l="1"/>
  <c r="R155" i="11" s="1"/>
  <c r="R156" i="11" s="1"/>
  <c r="R157" i="11" l="1"/>
  <c r="R158" i="11" s="1"/>
  <c r="R159" i="11" s="1"/>
  <c r="R160" i="11" s="1"/>
  <c r="R161" i="11" s="1"/>
  <c r="R162" i="11" s="1"/>
  <c r="R163" i="11" s="1"/>
  <c r="R148" i="11" s="1"/>
  <c r="R149" i="11" l="1"/>
  <c r="R150" i="11"/>
  <c r="S50" i="11" l="1"/>
  <c r="S54" i="11" l="1"/>
  <c r="S55" i="11" s="1"/>
  <c r="C57" i="11" s="1"/>
  <c r="C59" i="11" s="1"/>
  <c r="S90" i="11"/>
  <c r="S91" i="11" s="1"/>
  <c r="C92" i="11" s="1"/>
  <c r="G18" i="8" s="1"/>
  <c r="C29" i="8" l="1"/>
</calcChain>
</file>

<file path=xl/sharedStrings.xml><?xml version="1.0" encoding="utf-8"?>
<sst xmlns="http://schemas.openxmlformats.org/spreadsheetml/2006/main" count="696" uniqueCount="297">
  <si>
    <t>Basisscenario</t>
  </si>
  <si>
    <t>Duurzaamheidsinvestering</t>
  </si>
  <si>
    <t>Woningwaarde</t>
  </si>
  <si>
    <t>Energielasten</t>
  </si>
  <si>
    <t>Hypotheeklasten</t>
  </si>
  <si>
    <t>Eindwaarde</t>
  </si>
  <si>
    <t>Netto kasstroom</t>
  </si>
  <si>
    <t>Contante waarde netto kasstroom</t>
  </si>
  <si>
    <t>Netto contante waarde</t>
  </si>
  <si>
    <t>Waardestijging als gevolg van labelstap</t>
  </si>
  <si>
    <t>Woningwaarde per label</t>
  </si>
  <si>
    <t>Indexreeksen</t>
  </si>
  <si>
    <t>Energieprijs</t>
  </si>
  <si>
    <t>Ontwikkeling woningwaarde</t>
  </si>
  <si>
    <t>A</t>
  </si>
  <si>
    <t>B</t>
  </si>
  <si>
    <t>C</t>
  </si>
  <si>
    <t>D</t>
  </si>
  <si>
    <t>F</t>
  </si>
  <si>
    <t>G</t>
  </si>
  <si>
    <t>E</t>
  </si>
  <si>
    <t>A+</t>
  </si>
  <si>
    <t>A++</t>
  </si>
  <si>
    <t>A+++</t>
  </si>
  <si>
    <t>A++++</t>
  </si>
  <si>
    <t>Type woning</t>
  </si>
  <si>
    <t>Investering</t>
  </si>
  <si>
    <t>Startjaar</t>
  </si>
  <si>
    <t>Hypotheekrente</t>
  </si>
  <si>
    <t>Hypotheekrente 10 jaar vast met NHG</t>
  </si>
  <si>
    <t>Triodos Hypotheek | Bekijk de lage rente voor duurzame huizen | Triodos Bank</t>
  </si>
  <si>
    <t>Woningwaarde per energielabel</t>
  </si>
  <si>
    <t>Bron</t>
  </si>
  <si>
    <t>Contante waardeberekening 30 jaar</t>
  </si>
  <si>
    <t>Contante waardeberekening 15 jaar</t>
  </si>
  <si>
    <t>Winst/verlies</t>
  </si>
  <si>
    <t>Toetsinkomen</t>
  </si>
  <si>
    <t>Financieringslastnormen 2021</t>
  </si>
  <si>
    <t>Rekenhulp</t>
  </si>
  <si>
    <t>inkomen 1</t>
  </si>
  <si>
    <t>bruto jaarinkomen</t>
  </si>
  <si>
    <t>inkomen 2</t>
  </si>
  <si>
    <t>rente</t>
  </si>
  <si>
    <t>hypotheekrente (toetsrente = 5%)</t>
  </si>
  <si>
    <t>AOW</t>
  </si>
  <si>
    <t>tabel voor AOW-leeftijd gebruiken? (nee/ja)</t>
  </si>
  <si>
    <t>box 3</t>
  </si>
  <si>
    <t>nee</t>
  </si>
  <si>
    <t>gaat het om niet aftrekbare gedeelten? (nee/ja)</t>
  </si>
  <si>
    <t>verhoging niet-kwetsbare groep</t>
  </si>
  <si>
    <t>bij aantoonbaar geen persoonlijk onvermijdbare uitgaven (nee/ja)</t>
  </si>
  <si>
    <t>LET OP: De verhoging niet-kwetsbare groep geldt volgens de Regeling hypothecair krediet alleen voor alleenstaanden met een inkomen hoger dan 21.500 en lager dan 31.000 euro.</t>
  </si>
  <si>
    <t>financieringslastpercentage</t>
  </si>
  <si>
    <t>maximale hypotheek</t>
  </si>
  <si>
    <t>factor</t>
  </si>
  <si>
    <t>rekeninkomen</t>
  </si>
  <si>
    <t>gezamenlijk inkomen</t>
  </si>
  <si>
    <t>rente per duizend per maand</t>
  </si>
  <si>
    <t>annuiteitenfactor</t>
  </si>
  <si>
    <t>financieringslastpercentage nietAOW</t>
  </si>
  <si>
    <t>financieringslastpercentage welAOW</t>
  </si>
  <si>
    <t>financieringslastpercentage box1</t>
  </si>
  <si>
    <t>finlastperc box 3 tabel nietAOW</t>
  </si>
  <si>
    <t>finlastperc box 3 tabel welAOW</t>
  </si>
  <si>
    <t>finlastperc box 3 tabel</t>
  </si>
  <si>
    <t>finlastperc verhoging box1 nietAOW</t>
  </si>
  <si>
    <t>finlastperc max verhoging box1 nietAOW</t>
  </si>
  <si>
    <t>finlastperc verhoging box1 welAOW</t>
  </si>
  <si>
    <t>finlastperc max verhoging box1 welAOW</t>
  </si>
  <si>
    <t>finlastperc verhoging box3 nietAOW</t>
  </si>
  <si>
    <t>finlastperc max verhoging box3 nietAOW</t>
  </si>
  <si>
    <t>finlastperc verhoging box3 welAOW</t>
  </si>
  <si>
    <t>finlastperc max verhoging box3 welAOW</t>
  </si>
  <si>
    <t>finlastperc verhoging box1</t>
  </si>
  <si>
    <t>finlastperc verhoging box3</t>
  </si>
  <si>
    <t>startrente</t>
  </si>
  <si>
    <t>startinkomen nietAOW</t>
  </si>
  <si>
    <t>startinkomen welAOW</t>
  </si>
  <si>
    <t>rekeninkomen hulp nietAOW</t>
  </si>
  <si>
    <t>rekeninkomen hulp welAOW</t>
  </si>
  <si>
    <t>max inkomen verhoging</t>
  </si>
  <si>
    <t>controle verhoging niet-kwetsbare groep</t>
  </si>
  <si>
    <t>Financieringslastpercentages voor 2021 voor niet-AOW gerechtigden</t>
  </si>
  <si>
    <t>Maximale hypotheek</t>
  </si>
  <si>
    <t>Factor lening/inkomen</t>
  </si>
  <si>
    <t>toetsrente</t>
  </si>
  <si>
    <t>&lt;=1,000%</t>
  </si>
  <si>
    <t>1,001-1,500%</t>
  </si>
  <si>
    <t>1,501-2,000%</t>
  </si>
  <si>
    <t>2,001-2,500%</t>
  </si>
  <si>
    <t>2,501-3,000%</t>
  </si>
  <si>
    <t>3,001-3,500%</t>
  </si>
  <si>
    <t>3,501-4,000%</t>
  </si>
  <si>
    <t>4,001-4,500%</t>
  </si>
  <si>
    <t>4,501-5,000%</t>
  </si>
  <si>
    <t>5,001-5,500%</t>
  </si>
  <si>
    <t>5,501-6,000%</t>
  </si>
  <si>
    <t>&gt;=6,001%</t>
  </si>
  <si>
    <t>bruto inkomen</t>
  </si>
  <si>
    <t>-</t>
  </si>
  <si>
    <t>Financieringslastpercentages voor 2021 voor AOW-gerechtigden</t>
  </si>
  <si>
    <t>Financieringslastpercentages voor 2021 voor niet-aftrekbare gedeelten voor niet-AOW gerechtigden</t>
  </si>
  <si>
    <t>Financieringslastpercentages voor 2021 voor niet-aftrekbare gedeelten voor AOW-gerechtigden</t>
  </si>
  <si>
    <t>vanaf een inkomen van</t>
  </si>
  <si>
    <t>Extra bedrag voor energiezuinige maatregelen, A++ &amp; EI/EPC &lt;= 0,6</t>
  </si>
  <si>
    <t>Extra bedrag voor A++ &amp; EI/EPC &lt;= 0,6</t>
  </si>
  <si>
    <t>Extra bedrag voor woningen met EI/EPC/BENG2 &lt;= 0</t>
  </si>
  <si>
    <t>Extra bedrag voor Nul-op-demeterwoningen met garantie</t>
  </si>
  <si>
    <t>Vuistregel voor tweeverdieners</t>
  </si>
  <si>
    <t>Hanteer het financieringslastpercentage dat hoort bij</t>
  </si>
  <si>
    <t>keer het hoogste inkomen</t>
  </si>
  <si>
    <t>plus</t>
  </si>
  <si>
    <t>keer het laagste inkomen</t>
  </si>
  <si>
    <t>Verhoging voor groepen met aantoonbaar geen persoonlijk onvermijdbare uitgaven (uit de Tijdelijke regeling voor hypothecair krediet)</t>
  </si>
  <si>
    <t>Verhoog het financieringslastpercentage met</t>
  </si>
  <si>
    <t>punt</t>
  </si>
  <si>
    <t>tot</t>
  </si>
  <si>
    <t>euro (maximaal het financieringslastpercentage bij 31.000 euro)</t>
  </si>
  <si>
    <t>overige eigenaarslasten (als percentage van de waarde van de woning per jaar)</t>
  </si>
  <si>
    <t>gebouwgebonden energieverbruik</t>
  </si>
  <si>
    <t>basisbedrag</t>
  </si>
  <si>
    <t>jaarbedrag</t>
  </si>
  <si>
    <t>flatwoning energielabel C</t>
  </si>
  <si>
    <t>voorbeeldbedragen</t>
  </si>
  <si>
    <t>waarde van de woning</t>
  </si>
  <si>
    <t>0 - 202.200</t>
  </si>
  <si>
    <t>202.200 - 269.600</t>
  </si>
  <si>
    <t>269.600 - 337.000</t>
  </si>
  <si>
    <t>337.000 - 404.400</t>
  </si>
  <si>
    <t>404.400 - 539.200</t>
  </si>
  <si>
    <t>539.200 - 674.000</t>
  </si>
  <si>
    <t>&gt;674.000</t>
  </si>
  <si>
    <t>Huishouden met AOW</t>
  </si>
  <si>
    <t>Investeringsscenario</t>
  </si>
  <si>
    <t>Energielasten basisscenario</t>
  </si>
  <si>
    <t>Energielasten investeringsscenario</t>
  </si>
  <si>
    <t>Hypotheeklasten basisscenario</t>
  </si>
  <si>
    <t>Hypotheeklasten investeringsscenario</t>
  </si>
  <si>
    <t>Totale lasten basisscenario</t>
  </si>
  <si>
    <t>Totale lasten investeringsscenario</t>
  </si>
  <si>
    <t>Indexatiereeksen</t>
  </si>
  <si>
    <t>Disconteringsfactor</t>
  </si>
  <si>
    <t>Kasstromen</t>
  </si>
  <si>
    <t>Hypotheekrente (10 jaar vast)</t>
  </si>
  <si>
    <t>Woningwaarde ultimo 2020</t>
  </si>
  <si>
    <t>Hulpregels</t>
  </si>
  <si>
    <t>Kenmerken</t>
  </si>
  <si>
    <t>Ruimte NOM</t>
  </si>
  <si>
    <t>Groene ruimte</t>
  </si>
  <si>
    <t>Spouwmuurisolatie</t>
  </si>
  <si>
    <t>Zonnepanelen</t>
  </si>
  <si>
    <t>Labelstap</t>
  </si>
  <si>
    <t>Vrijstaande woning</t>
  </si>
  <si>
    <t>Hoekwoning</t>
  </si>
  <si>
    <t>2/1 Kapwoning</t>
  </si>
  <si>
    <t>Tussen of geschakelde woning</t>
  </si>
  <si>
    <t>https://www.cbs.nl/nl-nl/maatwerk/2020/13/energielevering-woningen-naar-energielabel-en-pv-2018</t>
  </si>
  <si>
    <t>NB</t>
  </si>
  <si>
    <t>https://energiebesparingsverkenner.rvo.nl/</t>
  </si>
  <si>
    <t>Enkel glas naar HR++</t>
  </si>
  <si>
    <t>Hybride warmtepomp icm mechanische ventilatie</t>
  </si>
  <si>
    <t>2 personen</t>
  </si>
  <si>
    <t>4 personen</t>
  </si>
  <si>
    <t>https://esb.nu/esb/20055699/verplichte-energielabels-hebben-positief-effect-op-verduurzaming-van-huizen</t>
  </si>
  <si>
    <t>https://www.cbs.nl/nl-nl/cijfers/detail/83910NED</t>
  </si>
  <si>
    <t>Hypotheek basisscenario</t>
  </si>
  <si>
    <t>Aflossing</t>
  </si>
  <si>
    <t>Rente</t>
  </si>
  <si>
    <t>Hoofdsom ultimo</t>
  </si>
  <si>
    <t>Aflossing maand 1</t>
  </si>
  <si>
    <t>Aflossing maand 2</t>
  </si>
  <si>
    <t>Aflossing maand 3</t>
  </si>
  <si>
    <t>Aflossing maand 4</t>
  </si>
  <si>
    <t>Aflossing maand 5</t>
  </si>
  <si>
    <t>Aflossing maand 6</t>
  </si>
  <si>
    <t>Aflossing maand 7</t>
  </si>
  <si>
    <t>Aflossing maand 8</t>
  </si>
  <si>
    <t>Aflossing maand 9</t>
  </si>
  <si>
    <t>Aflossing maand 10</t>
  </si>
  <si>
    <t>Aflossing maand 11</t>
  </si>
  <si>
    <t>Aflossing maand 12</t>
  </si>
  <si>
    <t>Hypotheek investeringsscenario</t>
  </si>
  <si>
    <t>Hypotheekrente 10 jaar vast zonder NHG</t>
  </si>
  <si>
    <t xml:space="preserve">   Aflossing per maand</t>
  </si>
  <si>
    <t>&lt;Kies investering&gt;</t>
  </si>
  <si>
    <t>Leenruimte obv toetsinkomen</t>
  </si>
  <si>
    <t>Maximale hypotheek - LTV</t>
  </si>
  <si>
    <t>Maximale hypotheek - LTI</t>
  </si>
  <si>
    <t>Leenruimte LTV</t>
  </si>
  <si>
    <t>+</t>
  </si>
  <si>
    <t>Leenruimte LTI</t>
  </si>
  <si>
    <t>Ruimte verduurzamingsinvestering</t>
  </si>
  <si>
    <t>Dashboard</t>
  </si>
  <si>
    <t>Label uitgangssituatie</t>
  </si>
  <si>
    <t>Basisscenario (100% LTV)</t>
  </si>
  <si>
    <t>Input</t>
  </si>
  <si>
    <t>Hulp investeringsscenario - min</t>
  </si>
  <si>
    <t>Hulp basisscenario - min</t>
  </si>
  <si>
    <t>Hulp investeringsscenario - max</t>
  </si>
  <si>
    <t>Hulp basisscenario - max</t>
  </si>
  <si>
    <t>Waarde bij aankoop</t>
  </si>
  <si>
    <t>Waarde na investering (t.b.v. eindwaarde)</t>
  </si>
  <si>
    <t>Transactieprijs</t>
  </si>
  <si>
    <t>Ontwikkeling energieprijs</t>
  </si>
  <si>
    <t>Transactieprijs voor en na investering</t>
  </si>
  <si>
    <t>Ruimte verduurzaming (6%)</t>
  </si>
  <si>
    <t>Verschil energielasten</t>
  </si>
  <si>
    <t>Contante waarde</t>
  </si>
  <si>
    <t>Verschil hypotheekrente</t>
  </si>
  <si>
    <t>Aandeel waardestijging</t>
  </si>
  <si>
    <t>Verschil eindwaarde</t>
  </si>
  <si>
    <t>Aandeel lagere hypotheek rente</t>
  </si>
  <si>
    <t>Totaal groene ruimte</t>
  </si>
  <si>
    <t>Aandeel lagere energielasten</t>
  </si>
  <si>
    <t>Waardestijging</t>
  </si>
  <si>
    <t>1 persoon</t>
  </si>
  <si>
    <t>Duurzaamheidsinvesteringen</t>
  </si>
  <si>
    <t>Energierekening</t>
  </si>
  <si>
    <t>Appartement</t>
  </si>
  <si>
    <t>3 personen</t>
  </si>
  <si>
    <t>https://www.cbs.nl/nl-nl/maatwerk/2019/38/gemiddelde-energielevering-aardgaswoningen-2018</t>
  </si>
  <si>
    <t>https://www.cbs.nl/nl-nl/longread/rapportages/2021/lagere-energierekening-effecten-van-lagere-prijzen-en-energiebesparing/3-de-ontwikkeling-van-de-prijs-van-energie</t>
  </si>
  <si>
    <t>Aantal personen in huishouden</t>
  </si>
  <si>
    <t>Label</t>
  </si>
  <si>
    <t>5 of meer personen</t>
  </si>
  <si>
    <t>Vloerisolatie (geen &gt; zeer goed)</t>
  </si>
  <si>
    <t>Dakisolatie (geen &gt; zeer goed)</t>
  </si>
  <si>
    <t>Hulp</t>
  </si>
  <si>
    <t>Aantal personen in huishouden (label)</t>
  </si>
  <si>
    <t>Energielabel</t>
  </si>
  <si>
    <t>https://www.rijksoverheid.nl/documenten/kamerstukken/2020/11/10/rapport-werkgroep-discontovoet-2020</t>
  </si>
  <si>
    <t>Discontovoet</t>
  </si>
  <si>
    <t>Verkoop na 15 jaar</t>
  </si>
  <si>
    <t>Verkoop na 30 jaar</t>
  </si>
  <si>
    <t>Lagere energie-
lasten</t>
  </si>
  <si>
    <t>Lagere hypotheek-
rente</t>
  </si>
  <si>
    <t>Referentielabel</t>
  </si>
  <si>
    <t>DNB (2019)</t>
  </si>
  <si>
    <t>Brounen (2011)</t>
  </si>
  <si>
    <t>Hypotheekrente na 10 jaar o.b.v. toetsrente Nibud</t>
  </si>
  <si>
    <t>Groene ruimte* t.o.v. verduurzamingsinvestering</t>
  </si>
  <si>
    <t>Verloop energielasten en hypotheeklasten per scenario*</t>
  </si>
  <si>
    <t>Verschil in netto contante waarde</t>
  </si>
  <si>
    <t>Label na investeringen</t>
  </si>
  <si>
    <t>Hypotheek investeringsscenario - aankoop</t>
  </si>
  <si>
    <t>Hypotheek investeringsscenario - investering</t>
  </si>
  <si>
    <t>Aandeel verhoging hypotheek</t>
  </si>
  <si>
    <t>Investering en financieringskosten investering</t>
  </si>
  <si>
    <t>Hypotheeklasten investeringsscenario - aankoop</t>
  </si>
  <si>
    <t>Hypotheeklasten investeringsscenario - investering</t>
  </si>
  <si>
    <r>
      <t xml:space="preserve">Daar waar de tekst </t>
    </r>
    <r>
      <rPr>
        <b/>
        <sz val="11"/>
        <color rgb="FF1459CA"/>
        <rFont val="Calibri"/>
        <family val="2"/>
        <scheme val="minor"/>
      </rPr>
      <t>blauw</t>
    </r>
    <r>
      <rPr>
        <sz val="11"/>
        <rFont val="Calibri"/>
        <family val="2"/>
        <scheme val="minor"/>
      </rPr>
      <t xml:space="preserve"> is kunnen de uitgangspunten worden ingevuld. </t>
    </r>
  </si>
  <si>
    <t>Voor vragen over Finance Ideas, onze dienstverlening of het rekenmodel kunt u zich wenden tot:</t>
  </si>
  <si>
    <t>Max van Son</t>
  </si>
  <si>
    <t>max.vanson@finance-ideas.nl</t>
  </si>
  <si>
    <t>Finance Ideas B.V.</t>
  </si>
  <si>
    <t>Weg der Verenigde Naties 1</t>
  </si>
  <si>
    <t>3527KT Utrecht</t>
  </si>
  <si>
    <t>T.    030 - 232 04 80</t>
  </si>
  <si>
    <t>F.    030 - 236 48 52</t>
  </si>
  <si>
    <t>E.    info@finance-ideas.nl</t>
  </si>
  <si>
    <t>Labeleffecten studies</t>
  </si>
  <si>
    <t>Groene Ruimte Configurator</t>
  </si>
  <si>
    <t>Financieringsruimte**</t>
  </si>
  <si>
    <t>Maximale hypotheek per scenario</t>
  </si>
  <si>
    <t>De cellen met formules en de structuur van de werkmap zijn beveiligd tegen bewerken. Het model is niet beveiligd met een wachtwoord. Het opheffen van de beveiliging is mogelijk in het lint via 'Controleren'.</t>
  </si>
  <si>
    <t>Kenmerken basisscenario en investeringsscenario</t>
  </si>
  <si>
    <t>Aantal personen in gezin</t>
  </si>
  <si>
    <t>* Bij verkoop na 15 jaar        ** Uitgaande van het lenen van het maximale hypotheekbedrag</t>
  </si>
  <si>
    <t>Kenmerken voor financieringsruimte</t>
  </si>
  <si>
    <t>LTV van aankoop</t>
  </si>
  <si>
    <t>Het tabblad 'Input' levert de gegevens voor de doorrekeningen in de tabbladen 'DCF 15 jaar' en 'DCF 30 jaar'. De invoer is afkomstig uit openbare bronnen en voor elk onderdeel is de link naar de bron opgenomen. Het tabblad 'Dashboard' geeft de resultaten van de doorrekening weer. Daarnaast zijn de kenmerken van o.a. de woning, het gezin en de verduurzamingsinvestering in dit tabblad aan te passen.</t>
  </si>
  <si>
    <t>Investering en financiering</t>
  </si>
  <si>
    <t>Aankoop woning</t>
  </si>
  <si>
    <t>Trekking hypotheek</t>
  </si>
  <si>
    <t>Trekking hypotheek voor investering</t>
  </si>
  <si>
    <t>Eindwaarde woning ex investering</t>
  </si>
  <si>
    <t>Aflossing resthypotheek</t>
  </si>
  <si>
    <t>Aflossing resthypotheek - investering</t>
  </si>
  <si>
    <t>Aflossing resthypotheek - aankoop</t>
  </si>
  <si>
    <t>De Groene Ruimte Configurator (GRC) berekent de financiële ruimte voor verduurzamingsinvesteringen. Groene ruimte ontstaat door lagere energielasten, een lagere hypotheekrente en een hogere woningwaarde als gevolg van verduurzaming van een woning. De GRC zet deze drie componenten van groene ruimte af tegen de kosten van verduurzamingsinvesteringen en de kosten van financiering van de investering. Daarnaast maakt de GRC de financieringsruimte voor verduurzaming volgens de huidige hypothecaire normen van het NIBUD inzichtelijk.</t>
  </si>
  <si>
    <t>Investering en 
financiering</t>
  </si>
  <si>
    <t>Hypotheeklasten - aankoop</t>
  </si>
  <si>
    <t>Hypotheeklasten - investering</t>
  </si>
  <si>
    <t>NOM (na investering)</t>
  </si>
  <si>
    <t>Energieprestatiegarantie (na investering)</t>
  </si>
  <si>
    <t>Waarde bij
aankoop</t>
  </si>
  <si>
    <t>Waarde na
investering</t>
  </si>
  <si>
    <t>Omvang investering</t>
  </si>
  <si>
    <t>Hypotheeklasten basiscenario - aankoop</t>
  </si>
  <si>
    <t>Aflossing resthypotheek bassiscenario - aankoop</t>
  </si>
  <si>
    <t>Aflossing resthypotheek investeringsscenario - aankoop</t>
  </si>
  <si>
    <t>Hypothecaire ruimte voor investering</t>
  </si>
  <si>
    <t>Maximale LTV</t>
  </si>
  <si>
    <t>Extra ruimte voor verduurzaming LTV</t>
  </si>
  <si>
    <t>Extra ruimte voor verduurzaming LTI</t>
  </si>
  <si>
    <t>Extra ruimte voor verduurzaming LTI - NOM</t>
  </si>
  <si>
    <t>Extra ruimte voor verduurzaming LTI - NOM &amp; EPG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</si>
</sst>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 #,##0_ ;_ * \-#,##0_ ;_ * &quot;-&quot;_ ;_ @_ "/>
    <numFmt numFmtId="165" formatCode="_ &quot;€&quot;\ * #,##0.00_ ;_ &quot;€&quot;\ * \-#,##0.00_ ;_ &quot;€&quot;\ * &quot;-&quot;??_ ;_ @_ "/>
    <numFmt numFmtId="166" formatCode="_ * #,##0.00_ ;_ * \-#,##0.00_ ;_ * &quot;-&quot;??_ ;_ @_ "/>
    <numFmt numFmtId="167" formatCode="&quot;€&quot;\ #,##0"/>
    <numFmt numFmtId="168" formatCode="0.0%"/>
    <numFmt numFmtId="169" formatCode="_ &quot;€&quot;\ * #,##0_ ;_ &quot;€&quot;\ * \-#,##0_ ;_ &quot;€&quot;\ * &quot;-&quot;??_ ;_ @_ "/>
    <numFmt numFmtId="170" formatCode="_ &quot;€&quot;\ * #,##0.0_ ;_ &quot;€&quot;\ * \-#,##0.0_ ;_ &quot;€&quot;\ * &quot;-&quot;?_ ;_ @_ "/>
    <numFmt numFmtId="171" formatCode="0.0"/>
    <numFmt numFmtId="172" formatCode="0.000%"/>
    <numFmt numFmtId="173" formatCode="_ [$€-413]\ * #,##0_ ;_ [$€-413]\ * \-#,##0_ ;_ [$€-413]\ * &quot;-&quot;??_ ;_ @_ "/>
    <numFmt numFmtId="174" formatCode="_ * #,##0_ ;_ * \-#,##0_ ;_ * &quot;-&quot;??_ ;_ @_ "/>
  </numFmts>
  <fonts count="32" x14ac:knownFonts="1">
    <font>
      <sz val="11"/>
      <color theme="1"/>
      <name val="Calibri"/>
      <family val="2"/>
      <scheme val="minor"/>
    </font>
    <font>
      <sz val="11"/>
      <color theme="1"/>
      <name val="Calibri"/>
      <family val="2"/>
      <scheme val="minor"/>
    </font>
    <font>
      <b/>
      <sz val="12"/>
      <color indexed="9"/>
      <name val="Calibri"/>
      <family val="2"/>
      <scheme val="minor"/>
    </font>
    <font>
      <b/>
      <sz val="10"/>
      <color indexed="9"/>
      <name val="Calibri"/>
      <family val="2"/>
      <scheme val="minor"/>
    </font>
    <font>
      <sz val="10"/>
      <name val="Arial"/>
      <family val="2"/>
    </font>
    <font>
      <sz val="10"/>
      <name val="Calibri"/>
      <family val="2"/>
      <scheme val="minor"/>
    </font>
    <font>
      <b/>
      <sz val="10"/>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u/>
      <sz val="11"/>
      <color theme="10"/>
      <name val="Calibri"/>
      <family val="2"/>
      <scheme val="minor"/>
    </font>
    <font>
      <u/>
      <sz val="10"/>
      <color theme="10"/>
      <name val="Calibri"/>
      <family val="2"/>
      <scheme val="minor"/>
    </font>
    <font>
      <i/>
      <sz val="10"/>
      <color theme="2" tint="-0.249977111117893"/>
      <name val="Calibri"/>
      <family val="2"/>
      <scheme val="minor"/>
    </font>
    <font>
      <b/>
      <sz val="9"/>
      <color theme="1"/>
      <name val="Calibri"/>
      <family val="2"/>
      <scheme val="minor"/>
    </font>
    <font>
      <sz val="9"/>
      <color theme="1"/>
      <name val="Calibri"/>
      <family val="2"/>
      <scheme val="minor"/>
    </font>
    <font>
      <b/>
      <sz val="9"/>
      <color theme="4" tint="-0.249977111117893"/>
      <name val="Calibri"/>
      <family val="2"/>
      <scheme val="minor"/>
    </font>
    <font>
      <b/>
      <sz val="9"/>
      <color theme="0"/>
      <name val="Calibri"/>
      <family val="2"/>
      <scheme val="minor"/>
    </font>
    <font>
      <sz val="9"/>
      <color theme="4" tint="-0.249977111117893"/>
      <name val="Calibri"/>
      <family val="2"/>
      <scheme val="minor"/>
    </font>
    <font>
      <sz val="9"/>
      <color theme="3"/>
      <name val="Calibri"/>
      <family val="2"/>
      <scheme val="minor"/>
    </font>
    <font>
      <sz val="10"/>
      <color theme="8"/>
      <name val="Calibri"/>
      <family val="2"/>
      <scheme val="minor"/>
    </font>
    <font>
      <sz val="8"/>
      <name val="Calibri"/>
      <family val="2"/>
      <scheme val="minor"/>
    </font>
    <font>
      <sz val="8"/>
      <color theme="1"/>
      <name val="Calibri"/>
      <family val="2"/>
      <scheme val="minor"/>
    </font>
    <font>
      <b/>
      <sz val="11"/>
      <name val="Calibri"/>
      <family val="2"/>
      <scheme val="minor"/>
    </font>
    <font>
      <sz val="11"/>
      <name val="Calibri"/>
      <family val="2"/>
      <scheme val="minor"/>
    </font>
    <font>
      <b/>
      <sz val="11"/>
      <color rgb="FF1459CA"/>
      <name val="Calibri"/>
      <family val="2"/>
      <scheme val="minor"/>
    </font>
    <font>
      <b/>
      <sz val="10"/>
      <color theme="0" tint="-0.249977111117893"/>
      <name val="Calibri"/>
      <family val="2"/>
      <scheme val="minor"/>
    </font>
    <font>
      <sz val="10"/>
      <color theme="0" tint="-0.249977111117893"/>
      <name val="Calibri"/>
      <family val="2"/>
      <scheme val="minor"/>
    </font>
    <font>
      <i/>
      <sz val="10"/>
      <color theme="1"/>
      <name val="Calibri"/>
      <family val="2"/>
      <scheme val="minor"/>
    </font>
  </fonts>
  <fills count="15">
    <fill>
      <patternFill patternType="none"/>
    </fill>
    <fill>
      <patternFill patternType="gray125"/>
    </fill>
    <fill>
      <patternFill patternType="solid">
        <fgColor indexed="56"/>
        <bgColor indexed="64"/>
      </patternFill>
    </fill>
    <fill>
      <patternFill patternType="solid">
        <fgColor indexed="44"/>
        <bgColor indexed="64"/>
      </patternFill>
    </fill>
    <fill>
      <patternFill patternType="solid">
        <fgColor rgb="FFFFCC99"/>
      </patternFill>
    </fill>
    <fill>
      <patternFill patternType="solid">
        <fgColor rgb="FFF2F2F2"/>
      </patternFill>
    </fill>
    <fill>
      <patternFill patternType="solid">
        <fgColor rgb="FFFFFFCC"/>
      </patternFill>
    </fill>
    <fill>
      <patternFill patternType="solid">
        <fgColor theme="0"/>
        <bgColor theme="4" tint="0.79998168889431442"/>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s>
  <borders count="2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style="thin">
        <color rgb="FFB2B2B2"/>
      </top>
      <bottom/>
      <diagonal/>
    </border>
    <border>
      <left style="thin">
        <color rgb="FFB2B2B2"/>
      </left>
      <right style="thin">
        <color rgb="FFB2B2B2"/>
      </right>
      <top/>
      <bottom/>
      <diagonal/>
    </border>
    <border>
      <left style="thin">
        <color rgb="FFB2B2B2"/>
      </left>
      <right style="thin">
        <color rgb="FFB2B2B2"/>
      </right>
      <top/>
      <bottom style="thin">
        <color rgb="FFB2B2B2"/>
      </bottom>
      <diagonal/>
    </border>
    <border>
      <left/>
      <right/>
      <top style="thin">
        <color theme="4"/>
      </top>
      <bottom/>
      <diagonal/>
    </border>
    <border>
      <left/>
      <right/>
      <top style="thin">
        <color theme="4"/>
      </top>
      <bottom style="thin">
        <color theme="4"/>
      </bottom>
      <diagonal/>
    </border>
    <border>
      <left/>
      <right/>
      <top/>
      <bottom style="thin">
        <color indexed="64"/>
      </bottom>
      <diagonal/>
    </border>
    <border>
      <left/>
      <right style="medium">
        <color theme="5"/>
      </right>
      <top/>
      <bottom/>
      <diagonal/>
    </border>
    <border>
      <left/>
      <right style="medium">
        <color theme="5"/>
      </right>
      <top/>
      <bottom style="medium">
        <color theme="5"/>
      </bottom>
      <diagonal/>
    </border>
    <border>
      <left style="medium">
        <color theme="5"/>
      </left>
      <right/>
      <top/>
      <bottom/>
      <diagonal/>
    </border>
    <border>
      <left style="medium">
        <color theme="5"/>
      </left>
      <right/>
      <top/>
      <bottom style="medium">
        <color theme="5"/>
      </bottom>
      <diagonal/>
    </border>
    <border>
      <left style="medium">
        <color theme="5"/>
      </left>
      <right/>
      <top style="medium">
        <color theme="5"/>
      </top>
      <bottom/>
      <diagonal/>
    </border>
    <border>
      <left/>
      <right style="medium">
        <color theme="5"/>
      </right>
      <top style="medium">
        <color theme="5"/>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theme="9" tint="-0.249977111117893"/>
      </left>
      <right style="medium">
        <color theme="9" tint="-0.249977111117893"/>
      </right>
      <top style="medium">
        <color theme="9" tint="-0.249977111117893"/>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
      <left style="medium">
        <color theme="5"/>
      </left>
      <right style="medium">
        <color theme="5"/>
      </right>
      <top style="medium">
        <color theme="5"/>
      </top>
      <bottom style="medium">
        <color theme="5"/>
      </bottom>
      <diagonal/>
    </border>
  </borders>
  <cellStyleXfs count="11">
    <xf numFmtId="0" fontId="0" fillId="0" borderId="0"/>
    <xf numFmtId="9" fontId="1" fillId="0" borderId="0" applyFont="0" applyFill="0" applyBorder="0" applyAlignment="0" applyProtection="0"/>
    <xf numFmtId="0" fontId="4" fillId="0" borderId="0"/>
    <xf numFmtId="166" fontId="1" fillId="0" borderId="0" applyFont="0" applyFill="0" applyBorder="0" applyAlignment="0" applyProtection="0"/>
    <xf numFmtId="165" fontId="1" fillId="0" borderId="0" applyFont="0" applyFill="0" applyBorder="0" applyAlignment="0" applyProtection="0"/>
    <xf numFmtId="0" fontId="10" fillId="4" borderId="1" applyNumberFormat="0" applyAlignment="0" applyProtection="0"/>
    <xf numFmtId="0" fontId="11" fillId="5" borderId="2" applyNumberFormat="0" applyAlignment="0" applyProtection="0"/>
    <xf numFmtId="0" fontId="12" fillId="5" borderId="1" applyNumberFormat="0" applyAlignment="0" applyProtection="0"/>
    <xf numFmtId="0" fontId="1" fillId="6" borderId="3" applyNumberFormat="0" applyFont="0" applyAlignment="0" applyProtection="0"/>
    <xf numFmtId="0" fontId="13" fillId="0" borderId="0" applyNumberFormat="0" applyFill="0" applyBorder="0" applyAlignment="0" applyProtection="0"/>
    <xf numFmtId="0" fontId="14" fillId="0" borderId="0" applyNumberFormat="0" applyFill="0" applyBorder="0" applyAlignment="0" applyProtection="0"/>
  </cellStyleXfs>
  <cellXfs count="229">
    <xf numFmtId="0" fontId="0" fillId="0" borderId="0" xfId="0"/>
    <xf numFmtId="0" fontId="2" fillId="2" borderId="0" xfId="0" applyFont="1" applyFill="1" applyAlignment="1" applyProtection="1">
      <alignment horizontal="left"/>
    </xf>
    <xf numFmtId="0" fontId="3" fillId="2" borderId="0" xfId="0" applyFont="1" applyFill="1" applyAlignment="1" applyProtection="1">
      <alignment horizontal="left"/>
    </xf>
    <xf numFmtId="0" fontId="6" fillId="3" borderId="0" xfId="0" applyFont="1" applyFill="1" applyProtection="1"/>
    <xf numFmtId="0" fontId="9" fillId="0" borderId="0" xfId="0" applyFont="1"/>
    <xf numFmtId="0" fontId="6" fillId="0" borderId="0" xfId="0" applyFont="1" applyFill="1" applyProtection="1"/>
    <xf numFmtId="171" fontId="6" fillId="0" borderId="0" xfId="0" applyNumberFormat="1" applyFont="1" applyFill="1" applyProtection="1"/>
    <xf numFmtId="0" fontId="5" fillId="0" borderId="0" xfId="0" applyFont="1" applyFill="1" applyProtection="1"/>
    <xf numFmtId="0" fontId="7" fillId="0" borderId="0" xfId="0" applyFont="1"/>
    <xf numFmtId="169" fontId="7" fillId="0" borderId="0" xfId="0" applyNumberFormat="1" applyFont="1"/>
    <xf numFmtId="9" fontId="7" fillId="0" borderId="0" xfId="0" applyNumberFormat="1" applyFont="1"/>
    <xf numFmtId="0" fontId="8" fillId="0" borderId="0" xfId="0" applyFont="1"/>
    <xf numFmtId="169" fontId="16" fillId="0" borderId="0" xfId="0" applyNumberFormat="1" applyFont="1"/>
    <xf numFmtId="169" fontId="8" fillId="0" borderId="0" xfId="0" applyNumberFormat="1" applyFont="1"/>
    <xf numFmtId="0" fontId="7" fillId="0" borderId="0" xfId="0" quotePrefix="1" applyFont="1"/>
    <xf numFmtId="2" fontId="7" fillId="0" borderId="0" xfId="0" applyNumberFormat="1" applyFont="1"/>
    <xf numFmtId="168" fontId="7" fillId="0" borderId="0" xfId="0" applyNumberFormat="1" applyFont="1"/>
    <xf numFmtId="0" fontId="6" fillId="3" borderId="0" xfId="0" applyFont="1" applyFill="1" applyAlignment="1" applyProtection="1">
      <alignment horizontal="right"/>
    </xf>
    <xf numFmtId="171" fontId="5" fillId="0" borderId="0" xfId="0" applyNumberFormat="1" applyFont="1" applyFill="1" applyProtection="1"/>
    <xf numFmtId="0" fontId="1" fillId="0" borderId="0" xfId="0" applyFont="1"/>
    <xf numFmtId="0" fontId="1" fillId="6" borderId="3" xfId="8" applyFont="1"/>
    <xf numFmtId="169" fontId="10" fillId="4" borderId="1" xfId="4" applyNumberFormat="1" applyFont="1" applyFill="1" applyBorder="1"/>
    <xf numFmtId="10" fontId="10" fillId="4" borderId="1" xfId="1" applyNumberFormat="1" applyFont="1" applyFill="1" applyBorder="1" applyAlignment="1">
      <alignment horizontal="right"/>
    </xf>
    <xf numFmtId="0" fontId="10" fillId="4" borderId="1" xfId="5" applyAlignment="1">
      <alignment horizontal="center"/>
    </xf>
    <xf numFmtId="168" fontId="11" fillId="5" borderId="2" xfId="6" applyNumberFormat="1"/>
    <xf numFmtId="173" fontId="11" fillId="5" borderId="2" xfId="6" applyNumberFormat="1"/>
    <xf numFmtId="171" fontId="11" fillId="5" borderId="2" xfId="6" applyNumberFormat="1"/>
    <xf numFmtId="0" fontId="13" fillId="0" borderId="0" xfId="9"/>
    <xf numFmtId="169" fontId="12" fillId="5" borderId="1" xfId="7" applyNumberFormat="1"/>
    <xf numFmtId="170" fontId="1" fillId="0" borderId="0" xfId="0" applyNumberFormat="1" applyFont="1"/>
    <xf numFmtId="10" fontId="12" fillId="5" borderId="1" xfId="1" applyNumberFormat="1" applyFont="1" applyFill="1" applyBorder="1"/>
    <xf numFmtId="0" fontId="12" fillId="5" borderId="1" xfId="7"/>
    <xf numFmtId="168" fontId="12" fillId="5" borderId="1" xfId="7" applyNumberFormat="1"/>
    <xf numFmtId="172" fontId="12" fillId="5" borderId="1" xfId="1" applyNumberFormat="1" applyFont="1" applyFill="1" applyBorder="1"/>
    <xf numFmtId="0" fontId="17" fillId="0" borderId="0" xfId="0" applyFont="1"/>
    <xf numFmtId="0" fontId="18" fillId="0" borderId="0" xfId="0" applyFont="1"/>
    <xf numFmtId="0" fontId="17" fillId="0" borderId="0" xfId="0" applyFont="1" applyAlignment="1">
      <alignment horizontal="left"/>
    </xf>
    <xf numFmtId="0" fontId="19" fillId="0" borderId="7" xfId="0" applyFont="1" applyBorder="1" applyAlignment="1">
      <alignment horizontal="left"/>
    </xf>
    <xf numFmtId="0" fontId="19" fillId="0" borderId="7" xfId="0" applyFont="1" applyBorder="1" applyAlignment="1">
      <alignment horizontal="right"/>
    </xf>
    <xf numFmtId="0" fontId="19" fillId="7" borderId="7" xfId="0" applyFont="1" applyFill="1" applyBorder="1" applyAlignment="1">
      <alignment horizontal="left"/>
    </xf>
    <xf numFmtId="10" fontId="19" fillId="0" borderId="7" xfId="1" applyNumberFormat="1" applyFont="1" applyBorder="1" applyAlignment="1">
      <alignment horizontal="right"/>
    </xf>
    <xf numFmtId="0" fontId="19" fillId="7" borderId="8" xfId="0" applyFont="1" applyFill="1" applyBorder="1" applyAlignment="1">
      <alignment horizontal="left"/>
    </xf>
    <xf numFmtId="0" fontId="20" fillId="7" borderId="7" xfId="0" applyFont="1" applyFill="1" applyBorder="1" applyAlignment="1">
      <alignment horizontal="right"/>
    </xf>
    <xf numFmtId="0" fontId="20" fillId="0" borderId="7" xfId="0" applyFont="1" applyBorder="1" applyAlignment="1">
      <alignment horizontal="right"/>
    </xf>
    <xf numFmtId="0" fontId="21" fillId="7" borderId="7" xfId="0" applyFont="1" applyFill="1" applyBorder="1" applyAlignment="1">
      <alignment horizontal="right"/>
    </xf>
    <xf numFmtId="10" fontId="21" fillId="7" borderId="7" xfId="0" applyNumberFormat="1" applyFont="1" applyFill="1" applyBorder="1" applyAlignment="1">
      <alignment horizontal="right"/>
    </xf>
    <xf numFmtId="0" fontId="19" fillId="7" borderId="0" xfId="0" applyFont="1" applyFill="1" applyAlignment="1">
      <alignment horizontal="left"/>
    </xf>
    <xf numFmtId="0" fontId="21" fillId="7" borderId="7" xfId="0" applyFont="1" applyFill="1" applyBorder="1"/>
    <xf numFmtId="10" fontId="21" fillId="7" borderId="7" xfId="0" applyNumberFormat="1" applyFont="1" applyFill="1" applyBorder="1" applyAlignment="1">
      <alignment horizontal="center"/>
    </xf>
    <xf numFmtId="0" fontId="21" fillId="7" borderId="0" xfId="3" applyNumberFormat="1" applyFont="1" applyFill="1" applyAlignment="1">
      <alignment horizontal="left"/>
    </xf>
    <xf numFmtId="168" fontId="21" fillId="8" borderId="0" xfId="1" applyNumberFormat="1" applyFont="1" applyFill="1" applyAlignment="1">
      <alignment horizontal="right"/>
    </xf>
    <xf numFmtId="168" fontId="21" fillId="0" borderId="0" xfId="1" applyNumberFormat="1" applyFont="1" applyAlignment="1">
      <alignment horizontal="right"/>
    </xf>
    <xf numFmtId="0" fontId="21" fillId="7" borderId="0" xfId="0" applyFont="1" applyFill="1" applyAlignment="1">
      <alignment horizontal="left"/>
    </xf>
    <xf numFmtId="0" fontId="21" fillId="7" borderId="0" xfId="0" applyFont="1" applyFill="1" applyAlignment="1">
      <alignment horizontal="right"/>
    </xf>
    <xf numFmtId="168" fontId="21" fillId="7" borderId="0" xfId="1" applyNumberFormat="1" applyFont="1" applyFill="1" applyAlignment="1">
      <alignment horizontal="right"/>
    </xf>
    <xf numFmtId="0" fontId="21" fillId="7" borderId="0" xfId="3" applyNumberFormat="1" applyFont="1" applyFill="1" applyAlignment="1">
      <alignment horizontal="right"/>
    </xf>
    <xf numFmtId="168" fontId="21" fillId="0" borderId="0" xfId="3" applyNumberFormat="1" applyFont="1" applyAlignment="1">
      <alignment horizontal="right"/>
    </xf>
    <xf numFmtId="168" fontId="21" fillId="7" borderId="0" xfId="3" applyNumberFormat="1" applyFont="1" applyFill="1" applyAlignment="1">
      <alignment horizontal="right"/>
    </xf>
    <xf numFmtId="3" fontId="21" fillId="7" borderId="0" xfId="3" applyNumberFormat="1" applyFont="1" applyFill="1" applyAlignment="1">
      <alignment horizontal="left"/>
    </xf>
    <xf numFmtId="171" fontId="21" fillId="0" borderId="0" xfId="0" applyNumberFormat="1" applyFont="1" applyAlignment="1">
      <alignment horizontal="right"/>
    </xf>
    <xf numFmtId="3" fontId="21" fillId="7" borderId="0" xfId="3" applyNumberFormat="1" applyFont="1" applyFill="1" applyAlignment="1">
      <alignment horizontal="right"/>
    </xf>
    <xf numFmtId="3" fontId="21" fillId="0" borderId="0" xfId="3" applyNumberFormat="1" applyFont="1" applyAlignment="1">
      <alignment horizontal="right"/>
    </xf>
    <xf numFmtId="172" fontId="18" fillId="0" borderId="0" xfId="1" applyNumberFormat="1" applyFont="1"/>
    <xf numFmtId="168" fontId="22" fillId="0" borderId="0" xfId="1" applyNumberFormat="1" applyFont="1" applyAlignment="1">
      <alignment horizontal="right"/>
    </xf>
    <xf numFmtId="0" fontId="22" fillId="0" borderId="0" xfId="0" applyFont="1"/>
    <xf numFmtId="3" fontId="22" fillId="0" borderId="0" xfId="0" applyNumberFormat="1" applyFont="1" applyAlignment="1">
      <alignment horizontal="right"/>
    </xf>
    <xf numFmtId="174" fontId="21" fillId="7" borderId="0" xfId="3" applyNumberFormat="1" applyFont="1" applyFill="1" applyAlignment="1">
      <alignment horizontal="center"/>
    </xf>
    <xf numFmtId="3" fontId="22" fillId="0" borderId="0" xfId="0" applyNumberFormat="1" applyFont="1"/>
    <xf numFmtId="168" fontId="22" fillId="0" borderId="0" xfId="1" applyNumberFormat="1" applyFont="1"/>
    <xf numFmtId="168" fontId="18" fillId="0" borderId="0" xfId="0" applyNumberFormat="1" applyFont="1"/>
    <xf numFmtId="0" fontId="18" fillId="0" borderId="0" xfId="0" applyFont="1" applyAlignment="1">
      <alignment horizontal="left"/>
    </xf>
    <xf numFmtId="0" fontId="18" fillId="0" borderId="0" xfId="0" applyFont="1" applyAlignment="1">
      <alignment horizontal="right"/>
    </xf>
    <xf numFmtId="3" fontId="19" fillId="0" borderId="7" xfId="0" applyNumberFormat="1" applyFont="1" applyBorder="1" applyAlignment="1">
      <alignment horizontal="left"/>
    </xf>
    <xf numFmtId="3" fontId="19" fillId="7" borderId="7" xfId="0" applyNumberFormat="1" applyFont="1" applyFill="1" applyBorder="1" applyAlignment="1">
      <alignment horizontal="left"/>
    </xf>
    <xf numFmtId="0" fontId="21" fillId="7" borderId="0" xfId="0" applyFont="1" applyFill="1"/>
    <xf numFmtId="174" fontId="21" fillId="7" borderId="0" xfId="3" applyNumberFormat="1" applyFont="1" applyFill="1"/>
    <xf numFmtId="174" fontId="21" fillId="7" borderId="0" xfId="3" applyNumberFormat="1" applyFont="1" applyFill="1" applyAlignment="1">
      <alignment horizontal="left"/>
    </xf>
    <xf numFmtId="168" fontId="18" fillId="0" borderId="0" xfId="0" applyNumberFormat="1" applyFont="1" applyAlignment="1">
      <alignment horizontal="right"/>
    </xf>
    <xf numFmtId="1" fontId="19" fillId="0" borderId="7" xfId="0" applyNumberFormat="1" applyFont="1" applyBorder="1" applyAlignment="1">
      <alignment horizontal="left"/>
    </xf>
    <xf numFmtId="0" fontId="19" fillId="7" borderId="8" xfId="0" applyFont="1" applyFill="1" applyBorder="1" applyAlignment="1">
      <alignment horizontal="center"/>
    </xf>
    <xf numFmtId="1" fontId="19" fillId="7" borderId="7" xfId="0" applyNumberFormat="1" applyFont="1" applyFill="1" applyBorder="1" applyAlignment="1">
      <alignment horizontal="left"/>
    </xf>
    <xf numFmtId="0" fontId="19" fillId="7" borderId="0" xfId="0" applyFont="1" applyFill="1" applyAlignment="1">
      <alignment horizontal="center"/>
    </xf>
    <xf numFmtId="0" fontId="21" fillId="7" borderId="0" xfId="0" applyFont="1" applyFill="1" applyAlignment="1">
      <alignment horizontal="center"/>
    </xf>
    <xf numFmtId="164" fontId="21" fillId="0" borderId="0" xfId="0" applyNumberFormat="1" applyFont="1" applyAlignment="1">
      <alignment horizontal="center"/>
    </xf>
    <xf numFmtId="164" fontId="21" fillId="0" borderId="0" xfId="1" applyNumberFormat="1" applyFont="1" applyAlignment="1">
      <alignment horizontal="center"/>
    </xf>
    <xf numFmtId="0" fontId="18" fillId="0" borderId="0" xfId="0" applyFont="1" applyAlignment="1">
      <alignment horizontal="center"/>
    </xf>
    <xf numFmtId="10" fontId="19" fillId="0" borderId="7" xfId="1" applyNumberFormat="1" applyFont="1" applyBorder="1" applyAlignment="1">
      <alignment horizontal="center"/>
    </xf>
    <xf numFmtId="0" fontId="21" fillId="7" borderId="7" xfId="0" applyFont="1" applyFill="1" applyBorder="1" applyAlignment="1">
      <alignment horizontal="center"/>
    </xf>
    <xf numFmtId="168" fontId="21" fillId="8" borderId="0" xfId="1" applyNumberFormat="1" applyFont="1" applyFill="1" applyAlignment="1">
      <alignment horizontal="center"/>
    </xf>
    <xf numFmtId="172" fontId="21" fillId="8" borderId="0" xfId="1" applyNumberFormat="1" applyFont="1" applyFill="1" applyAlignment="1">
      <alignment horizontal="right"/>
    </xf>
    <xf numFmtId="0" fontId="0" fillId="6" borderId="3" xfId="8" applyFont="1" applyAlignment="1">
      <alignment horizontal="right"/>
    </xf>
    <xf numFmtId="0" fontId="0" fillId="6" borderId="3" xfId="8" applyFont="1"/>
    <xf numFmtId="169" fontId="11" fillId="5" borderId="2" xfId="6" applyNumberFormat="1" applyAlignment="1">
      <alignment horizontal="center"/>
    </xf>
    <xf numFmtId="169" fontId="0" fillId="0" borderId="0" xfId="4" applyNumberFormat="1" applyFont="1"/>
    <xf numFmtId="0" fontId="11" fillId="5" borderId="2" xfId="6" applyAlignment="1">
      <alignment horizontal="center"/>
    </xf>
    <xf numFmtId="2" fontId="11" fillId="5" borderId="2" xfId="6" applyNumberFormat="1" applyAlignment="1">
      <alignment horizontal="center"/>
    </xf>
    <xf numFmtId="9" fontId="11" fillId="5" borderId="2" xfId="6" applyNumberFormat="1" applyAlignment="1">
      <alignment horizontal="center"/>
    </xf>
    <xf numFmtId="169" fontId="11" fillId="0" borderId="2" xfId="6" applyNumberFormat="1" applyFill="1" applyAlignment="1">
      <alignment horizontal="center"/>
    </xf>
    <xf numFmtId="172" fontId="11" fillId="0" borderId="2" xfId="1" applyNumberFormat="1" applyFont="1" applyFill="1" applyBorder="1" applyAlignment="1">
      <alignment horizontal="center"/>
    </xf>
    <xf numFmtId="0" fontId="0" fillId="0" borderId="3" xfId="8" applyFont="1" applyFill="1"/>
    <xf numFmtId="10" fontId="1" fillId="0" borderId="0" xfId="1" applyNumberFormat="1" applyFont="1"/>
    <xf numFmtId="169" fontId="7" fillId="0" borderId="0" xfId="0" quotePrefix="1" applyNumberFormat="1" applyFont="1"/>
    <xf numFmtId="0" fontId="6" fillId="8" borderId="0" xfId="0" applyFont="1" applyFill="1" applyProtection="1"/>
    <xf numFmtId="169" fontId="23" fillId="0" borderId="0" xfId="0" applyNumberFormat="1" applyFont="1" applyProtection="1">
      <protection locked="0"/>
    </xf>
    <xf numFmtId="167" fontId="23" fillId="0" borderId="0" xfId="0" applyNumberFormat="1" applyFont="1" applyProtection="1">
      <protection locked="0"/>
    </xf>
    <xf numFmtId="10" fontId="23" fillId="0" borderId="0" xfId="0" applyNumberFormat="1" applyFont="1" applyAlignment="1" applyProtection="1">
      <alignment horizontal="left"/>
      <protection locked="0"/>
    </xf>
    <xf numFmtId="10" fontId="23" fillId="0" borderId="0" xfId="0" applyNumberFormat="1" applyFont="1" applyProtection="1">
      <protection locked="0"/>
    </xf>
    <xf numFmtId="0" fontId="23" fillId="0" borderId="0" xfId="0" applyFont="1" applyProtection="1">
      <protection locked="0"/>
    </xf>
    <xf numFmtId="9" fontId="23" fillId="0" borderId="0" xfId="0" applyNumberFormat="1" applyFont="1" applyProtection="1">
      <protection locked="0"/>
    </xf>
    <xf numFmtId="0" fontId="23" fillId="0" borderId="0" xfId="0" applyFont="1" applyAlignment="1" applyProtection="1">
      <alignment horizontal="right"/>
      <protection locked="0"/>
    </xf>
    <xf numFmtId="9" fontId="23" fillId="0" borderId="0" xfId="0" applyNumberFormat="1" applyFont="1" applyAlignment="1" applyProtection="1">
      <alignment horizontal="right"/>
      <protection locked="0"/>
    </xf>
    <xf numFmtId="167" fontId="23" fillId="0" borderId="0" xfId="0" applyNumberFormat="1" applyFont="1" applyAlignment="1" applyProtection="1">
      <alignment horizontal="right"/>
      <protection locked="0"/>
    </xf>
    <xf numFmtId="169" fontId="7" fillId="11" borderId="0" xfId="0" applyNumberFormat="1" applyFont="1" applyFill="1"/>
    <xf numFmtId="10" fontId="23" fillId="0" borderId="0" xfId="0" applyNumberFormat="1" applyFont="1" applyFill="1" applyProtection="1">
      <protection locked="0"/>
    </xf>
    <xf numFmtId="169" fontId="5" fillId="0" borderId="0" xfId="0" applyNumberFormat="1" applyFont="1" applyProtection="1"/>
    <xf numFmtId="10" fontId="5" fillId="0" borderId="0" xfId="0" applyNumberFormat="1" applyFont="1" applyProtection="1"/>
    <xf numFmtId="167" fontId="8" fillId="0" borderId="0" xfId="0" applyNumberFormat="1" applyFont="1"/>
    <xf numFmtId="10" fontId="23" fillId="0" borderId="0" xfId="0" applyNumberFormat="1" applyFont="1" applyFill="1" applyAlignment="1" applyProtection="1">
      <alignment horizontal="left"/>
      <protection locked="0"/>
    </xf>
    <xf numFmtId="165" fontId="7" fillId="0" borderId="0" xfId="0" applyNumberFormat="1" applyFont="1"/>
    <xf numFmtId="165" fontId="7" fillId="11" borderId="0" xfId="0" applyNumberFormat="1" applyFont="1" applyFill="1"/>
    <xf numFmtId="169" fontId="8" fillId="0" borderId="0" xfId="0" quotePrefix="1" applyNumberFormat="1" applyFont="1"/>
    <xf numFmtId="0" fontId="0" fillId="0" borderId="0" xfId="0" applyProtection="1">
      <protection locked="0"/>
    </xf>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9" fillId="0" borderId="0" xfId="0" applyFont="1" applyAlignment="1">
      <alignment horizontal="left"/>
    </xf>
    <xf numFmtId="0" fontId="0" fillId="0" borderId="0" xfId="0" applyAlignment="1">
      <alignment vertical="top" wrapText="1"/>
    </xf>
    <xf numFmtId="0" fontId="0" fillId="0" borderId="0" xfId="0" applyAlignment="1">
      <alignment vertical="top"/>
    </xf>
    <xf numFmtId="0" fontId="26" fillId="0" borderId="19" xfId="0" applyFont="1" applyBorder="1" applyAlignment="1">
      <alignment horizontal="center"/>
    </xf>
    <xf numFmtId="0" fontId="0" fillId="0" borderId="19" xfId="0" applyBorder="1" applyAlignment="1">
      <alignment horizontal="center" vertical="top"/>
    </xf>
    <xf numFmtId="0" fontId="0" fillId="0" borderId="0" xfId="0" applyAlignment="1">
      <alignment horizontal="left" vertical="top" wrapText="1"/>
    </xf>
    <xf numFmtId="0" fontId="14" fillId="0" borderId="0" xfId="10" applyBorder="1" applyAlignment="1" applyProtection="1"/>
    <xf numFmtId="0" fontId="14" fillId="0" borderId="0" xfId="10" applyBorder="1" applyAlignment="1" applyProtection="1">
      <alignment vertical="top"/>
    </xf>
    <xf numFmtId="0" fontId="0" fillId="0" borderId="21" xfId="0" applyBorder="1"/>
    <xf numFmtId="0" fontId="0" fillId="0" borderId="22" xfId="0" applyBorder="1"/>
    <xf numFmtId="0" fontId="0" fillId="0" borderId="23" xfId="0" applyBorder="1"/>
    <xf numFmtId="169" fontId="30" fillId="0" borderId="0" xfId="0" applyNumberFormat="1" applyFont="1" applyProtection="1"/>
    <xf numFmtId="0" fontId="7" fillId="0" borderId="0" xfId="0" applyFont="1" applyProtection="1"/>
    <xf numFmtId="0" fontId="15" fillId="0" borderId="0" xfId="10" applyFont="1" applyProtection="1"/>
    <xf numFmtId="0" fontId="8" fillId="0" borderId="0" xfId="0" applyFont="1" applyAlignment="1" applyProtection="1"/>
    <xf numFmtId="0" fontId="30" fillId="0" borderId="0" xfId="0" applyFont="1" applyProtection="1"/>
    <xf numFmtId="0" fontId="8" fillId="0" borderId="0" xfId="0" applyFont="1" applyProtection="1"/>
    <xf numFmtId="0" fontId="8" fillId="0" borderId="0" xfId="0" applyFont="1" applyAlignment="1" applyProtection="1">
      <alignment horizontal="left"/>
    </xf>
    <xf numFmtId="169" fontId="30" fillId="10" borderId="0" xfId="0" applyNumberFormat="1" applyFont="1" applyFill="1" applyProtection="1"/>
    <xf numFmtId="169" fontId="23" fillId="10" borderId="0" xfId="0" applyNumberFormat="1" applyFont="1" applyFill="1" applyProtection="1"/>
    <xf numFmtId="1" fontId="7" fillId="0" borderId="0" xfId="0" applyNumberFormat="1" applyFont="1" applyAlignment="1" applyProtection="1">
      <alignment horizontal="left"/>
    </xf>
    <xf numFmtId="10" fontId="7" fillId="0" borderId="0" xfId="0" applyNumberFormat="1" applyFont="1" applyProtection="1"/>
    <xf numFmtId="10" fontId="23" fillId="0" borderId="0" xfId="0" applyNumberFormat="1" applyFont="1" applyAlignment="1" applyProtection="1">
      <alignment horizontal="left"/>
    </xf>
    <xf numFmtId="0" fontId="5" fillId="0" borderId="0" xfId="0" applyFont="1" applyProtection="1"/>
    <xf numFmtId="10" fontId="7" fillId="0" borderId="0" xfId="1" applyNumberFormat="1" applyFont="1" applyProtection="1"/>
    <xf numFmtId="169" fontId="7" fillId="0" borderId="0" xfId="1" applyNumberFormat="1" applyFont="1" applyProtection="1"/>
    <xf numFmtId="0" fontId="8" fillId="0" borderId="0" xfId="0" applyFont="1" applyFill="1" applyAlignment="1" applyProtection="1">
      <alignment horizontal="left"/>
    </xf>
    <xf numFmtId="10" fontId="23" fillId="0" borderId="0" xfId="0" applyNumberFormat="1" applyFont="1" applyFill="1" applyProtection="1"/>
    <xf numFmtId="10" fontId="23" fillId="0" borderId="0" xfId="0" applyNumberFormat="1" applyFont="1" applyProtection="1"/>
    <xf numFmtId="9" fontId="7" fillId="0" borderId="0" xfId="0" applyNumberFormat="1" applyFont="1" applyProtection="1"/>
    <xf numFmtId="0" fontId="8" fillId="0" borderId="0" xfId="0" applyFont="1" applyFill="1" applyProtection="1"/>
    <xf numFmtId="0" fontId="14" fillId="0" borderId="0" xfId="10" applyProtection="1"/>
    <xf numFmtId="167" fontId="7" fillId="0" borderId="0" xfId="0" applyNumberFormat="1" applyFont="1" applyProtection="1"/>
    <xf numFmtId="9" fontId="7" fillId="0" borderId="0" xfId="0" applyNumberFormat="1" applyFont="1" applyAlignment="1" applyProtection="1">
      <alignment horizontal="left"/>
    </xf>
    <xf numFmtId="0" fontId="29" fillId="0" borderId="0" xfId="0" applyFont="1" applyProtection="1"/>
    <xf numFmtId="0" fontId="0" fillId="0" borderId="0" xfId="0" applyProtection="1"/>
    <xf numFmtId="167" fontId="30" fillId="0" borderId="0" xfId="0" applyNumberFormat="1" applyFont="1" applyProtection="1"/>
    <xf numFmtId="167" fontId="23" fillId="0" borderId="0" xfId="0" applyNumberFormat="1" applyFont="1" applyProtection="1"/>
    <xf numFmtId="0" fontId="23" fillId="0" borderId="0" xfId="0" applyFont="1" applyProtection="1"/>
    <xf numFmtId="167" fontId="30" fillId="0" borderId="0" xfId="0" applyNumberFormat="1" applyFont="1" applyAlignment="1" applyProtection="1">
      <alignment horizontal="right"/>
    </xf>
    <xf numFmtId="167" fontId="0" fillId="0" borderId="0" xfId="0" applyNumberFormat="1" applyProtection="1"/>
    <xf numFmtId="0" fontId="8" fillId="0" borderId="0" xfId="0" applyFont="1" applyAlignment="1" applyProtection="1">
      <alignment horizontal="right"/>
    </xf>
    <xf numFmtId="9" fontId="23" fillId="0" borderId="0" xfId="0" applyNumberFormat="1" applyFont="1" applyProtection="1"/>
    <xf numFmtId="174" fontId="7" fillId="0" borderId="0" xfId="3" applyNumberFormat="1" applyFont="1" applyProtection="1"/>
    <xf numFmtId="1" fontId="7" fillId="0" borderId="0" xfId="0" applyNumberFormat="1" applyFont="1" applyProtection="1"/>
    <xf numFmtId="0" fontId="14" fillId="0" borderId="0" xfId="10" applyAlignment="1">
      <alignment vertical="top"/>
    </xf>
    <xf numFmtId="0" fontId="7" fillId="0" borderId="0" xfId="0" applyFont="1" applyFill="1" applyProtection="1"/>
    <xf numFmtId="0" fontId="8" fillId="0" borderId="0" xfId="0" applyFont="1" applyFill="1" applyAlignment="1" applyProtection="1">
      <alignment horizontal="center"/>
    </xf>
    <xf numFmtId="167" fontId="7" fillId="0" borderId="0" xfId="0" applyNumberFormat="1" applyFont="1" applyFill="1" applyAlignment="1" applyProtection="1">
      <alignment horizontal="center"/>
    </xf>
    <xf numFmtId="169" fontId="7" fillId="0" borderId="0" xfId="0" applyNumberFormat="1" applyFont="1" applyProtection="1"/>
    <xf numFmtId="169" fontId="7" fillId="0" borderId="9" xfId="0" applyNumberFormat="1" applyFont="1" applyBorder="1" applyProtection="1"/>
    <xf numFmtId="0" fontId="7" fillId="0" borderId="0" xfId="0" applyFont="1" applyAlignment="1" applyProtection="1">
      <alignment horizontal="right"/>
    </xf>
    <xf numFmtId="10" fontId="7" fillId="0" borderId="0" xfId="1" applyNumberFormat="1" applyFont="1" applyFill="1" applyAlignment="1" applyProtection="1">
      <alignment horizontal="center"/>
    </xf>
    <xf numFmtId="0" fontId="7" fillId="11" borderId="12" xfId="0" applyFont="1" applyFill="1" applyBorder="1" applyProtection="1"/>
    <xf numFmtId="0" fontId="7" fillId="11" borderId="10" xfId="0" applyFont="1" applyFill="1" applyBorder="1" applyProtection="1"/>
    <xf numFmtId="167" fontId="7" fillId="0" borderId="0" xfId="0" applyNumberFormat="1" applyFont="1" applyFill="1" applyAlignment="1" applyProtection="1">
      <alignment vertical="center"/>
    </xf>
    <xf numFmtId="0" fontId="0" fillId="0" borderId="0" xfId="0" applyAlignment="1" applyProtection="1">
      <alignment wrapText="1"/>
    </xf>
    <xf numFmtId="0" fontId="7" fillId="0" borderId="0" xfId="0" applyFont="1" applyAlignment="1" applyProtection="1">
      <alignment wrapText="1"/>
    </xf>
    <xf numFmtId="167" fontId="7" fillId="0" borderId="0" xfId="0" applyNumberFormat="1" applyFont="1" applyFill="1" applyProtection="1"/>
    <xf numFmtId="0" fontId="25" fillId="0" borderId="0" xfId="0" applyFont="1" applyProtection="1"/>
    <xf numFmtId="0" fontId="6" fillId="13" borderId="25" xfId="0" applyFont="1" applyFill="1" applyBorder="1" applyAlignment="1" applyProtection="1">
      <alignment horizontal="center"/>
    </xf>
    <xf numFmtId="0" fontId="7" fillId="12" borderId="26" xfId="0" applyFont="1" applyFill="1" applyBorder="1" applyProtection="1"/>
    <xf numFmtId="0" fontId="7" fillId="12" borderId="26" xfId="0" applyFont="1" applyFill="1" applyBorder="1" applyAlignment="1" applyProtection="1">
      <alignment horizontal="center"/>
    </xf>
    <xf numFmtId="167" fontId="8" fillId="9" borderId="26" xfId="0" applyNumberFormat="1" applyFont="1" applyFill="1" applyBorder="1" applyAlignment="1" applyProtection="1">
      <alignment horizontal="center" vertical="center"/>
    </xf>
    <xf numFmtId="167" fontId="8" fillId="9" borderId="27" xfId="0" applyNumberFormat="1" applyFont="1" applyFill="1" applyBorder="1" applyAlignment="1" applyProtection="1">
      <alignment horizontal="center" vertical="center"/>
    </xf>
    <xf numFmtId="0" fontId="6" fillId="0" borderId="0" xfId="0" applyFont="1" applyFill="1" applyBorder="1" applyAlignment="1" applyProtection="1">
      <alignment horizontal="center"/>
    </xf>
    <xf numFmtId="0" fontId="7" fillId="0" borderId="0" xfId="0" applyFont="1" applyFill="1" applyBorder="1" applyProtection="1"/>
    <xf numFmtId="0" fontId="7" fillId="0" borderId="0" xfId="0" applyFont="1" applyFill="1" applyBorder="1" applyAlignment="1" applyProtection="1">
      <alignment horizontal="center"/>
    </xf>
    <xf numFmtId="167" fontId="8" fillId="0" borderId="0" xfId="0" applyNumberFormat="1" applyFont="1" applyFill="1" applyBorder="1" applyAlignment="1" applyProtection="1">
      <alignment horizontal="center" vertical="center"/>
    </xf>
    <xf numFmtId="169" fontId="7" fillId="0" borderId="0" xfId="0" applyNumberFormat="1" applyFont="1" applyFill="1"/>
    <xf numFmtId="0" fontId="31" fillId="9" borderId="0" xfId="0" applyFont="1" applyFill="1" applyProtection="1"/>
    <xf numFmtId="0" fontId="7" fillId="9" borderId="0" xfId="0" applyFont="1" applyFill="1" applyProtection="1"/>
    <xf numFmtId="10" fontId="7" fillId="0" borderId="0" xfId="1" applyNumberFormat="1" applyFont="1"/>
    <xf numFmtId="0" fontId="8" fillId="0" borderId="0" xfId="0" applyFont="1" applyAlignment="1" applyProtection="1">
      <alignment wrapText="1"/>
    </xf>
    <xf numFmtId="169" fontId="7" fillId="11" borderId="28" xfId="0" applyNumberFormat="1" applyFont="1" applyFill="1" applyBorder="1" applyAlignment="1" applyProtection="1">
      <alignment vertical="center"/>
    </xf>
    <xf numFmtId="169" fontId="7" fillId="12" borderId="24" xfId="0" applyNumberFormat="1" applyFont="1" applyFill="1" applyBorder="1" applyAlignment="1" applyProtection="1">
      <alignment vertical="center"/>
    </xf>
    <xf numFmtId="0" fontId="6" fillId="3" borderId="0" xfId="0" applyFont="1" applyFill="1" applyAlignment="1" applyProtection="1"/>
    <xf numFmtId="9" fontId="23" fillId="0" borderId="0" xfId="1" applyNumberFormat="1" applyFont="1" applyProtection="1">
      <protection locked="0"/>
    </xf>
    <xf numFmtId="0" fontId="27" fillId="0" borderId="0" xfId="0" applyFont="1" applyAlignment="1">
      <alignment horizontal="left"/>
    </xf>
    <xf numFmtId="0" fontId="0" fillId="0" borderId="0" xfId="0" applyAlignment="1">
      <alignment horizontal="justify" vertical="top"/>
    </xf>
    <xf numFmtId="0" fontId="9" fillId="0" borderId="0" xfId="0" applyFont="1" applyAlignment="1">
      <alignment horizontal="left"/>
    </xf>
    <xf numFmtId="0" fontId="0" fillId="0" borderId="0" xfId="0" applyAlignment="1">
      <alignment horizontal="justify" vertical="top" wrapText="1"/>
    </xf>
    <xf numFmtId="0" fontId="8" fillId="0" borderId="0" xfId="0" applyFont="1" applyFill="1" applyAlignment="1" applyProtection="1">
      <alignment horizontal="center"/>
    </xf>
    <xf numFmtId="10" fontId="7" fillId="0" borderId="0" xfId="1" applyNumberFormat="1" applyFont="1" applyFill="1" applyAlignment="1" applyProtection="1">
      <alignment horizontal="center"/>
    </xf>
    <xf numFmtId="167" fontId="7" fillId="0" borderId="0" xfId="0" applyNumberFormat="1" applyFont="1" applyFill="1" applyAlignment="1" applyProtection="1">
      <alignment horizontal="center"/>
    </xf>
    <xf numFmtId="167" fontId="7" fillId="0" borderId="0" xfId="0" applyNumberFormat="1" applyFont="1" applyFill="1" applyAlignment="1" applyProtection="1">
      <alignment horizontal="center" vertical="center"/>
    </xf>
    <xf numFmtId="0" fontId="23" fillId="0" borderId="0" xfId="0" applyFont="1" applyAlignment="1" applyProtection="1">
      <alignment horizontal="center"/>
      <protection locked="0"/>
    </xf>
    <xf numFmtId="167" fontId="8" fillId="9" borderId="12" xfId="0" applyNumberFormat="1" applyFont="1" applyFill="1" applyBorder="1" applyAlignment="1" applyProtection="1">
      <alignment horizontal="center"/>
    </xf>
    <xf numFmtId="167" fontId="8" fillId="9" borderId="10" xfId="0" applyNumberFormat="1" applyFont="1" applyFill="1" applyBorder="1" applyAlignment="1" applyProtection="1">
      <alignment horizontal="center"/>
    </xf>
    <xf numFmtId="167" fontId="8" fillId="9" borderId="13" xfId="0" applyNumberFormat="1" applyFont="1" applyFill="1" applyBorder="1" applyAlignment="1" applyProtection="1">
      <alignment horizontal="center" vertical="center"/>
    </xf>
    <xf numFmtId="167" fontId="8" fillId="9" borderId="11" xfId="0" applyNumberFormat="1" applyFont="1" applyFill="1" applyBorder="1" applyAlignment="1" applyProtection="1">
      <alignment horizontal="center" vertical="center"/>
    </xf>
    <xf numFmtId="0" fontId="6" fillId="14" borderId="14" xfId="0" applyFont="1" applyFill="1" applyBorder="1" applyAlignment="1" applyProtection="1">
      <alignment horizontal="center"/>
    </xf>
    <xf numFmtId="0" fontId="6" fillId="14" borderId="15" xfId="0" applyFont="1" applyFill="1" applyBorder="1" applyAlignment="1" applyProtection="1">
      <alignment horizontal="center"/>
    </xf>
    <xf numFmtId="0" fontId="7" fillId="11" borderId="12" xfId="0" applyFont="1" applyFill="1" applyBorder="1" applyAlignment="1" applyProtection="1">
      <alignment horizontal="center"/>
    </xf>
    <xf numFmtId="0" fontId="7" fillId="11" borderId="10" xfId="0" applyFont="1" applyFill="1" applyBorder="1" applyAlignment="1" applyProtection="1">
      <alignment horizontal="center"/>
    </xf>
    <xf numFmtId="0" fontId="8" fillId="0" borderId="0" xfId="0" applyFont="1" applyAlignment="1" applyProtection="1">
      <alignment horizontal="left" wrapText="1"/>
    </xf>
    <xf numFmtId="0" fontId="8" fillId="0" borderId="0" xfId="0" applyFont="1" applyAlignment="1" applyProtection="1">
      <alignment horizontal="center"/>
    </xf>
    <xf numFmtId="0" fontId="8" fillId="0" borderId="0" xfId="0" applyFont="1" applyFill="1" applyAlignment="1" applyProtection="1">
      <alignment horizontal="left"/>
    </xf>
    <xf numFmtId="0" fontId="8" fillId="0" borderId="0" xfId="0" applyFont="1" applyAlignment="1" applyProtection="1">
      <alignment horizontal="left"/>
    </xf>
    <xf numFmtId="0" fontId="0" fillId="6" borderId="4" xfId="8" applyFont="1" applyBorder="1" applyAlignment="1">
      <alignment horizontal="left" wrapText="1"/>
    </xf>
    <xf numFmtId="0" fontId="1" fillId="6" borderId="5" xfId="8" applyFont="1" applyBorder="1" applyAlignment="1">
      <alignment horizontal="left" wrapText="1"/>
    </xf>
    <xf numFmtId="0" fontId="1" fillId="6" borderId="6" xfId="8" applyFont="1" applyBorder="1" applyAlignment="1">
      <alignment horizontal="left" wrapText="1"/>
    </xf>
  </cellXfs>
  <cellStyles count="11">
    <cellStyle name="Calculation" xfId="7" builtinId="22"/>
    <cellStyle name="Comma" xfId="3" builtinId="3"/>
    <cellStyle name="Currency" xfId="4" builtinId="4"/>
    <cellStyle name="Explanatory Text" xfId="9" builtinId="53"/>
    <cellStyle name="Hyperlink" xfId="10" builtinId="8"/>
    <cellStyle name="Input" xfId="5" builtinId="20"/>
    <cellStyle name="Normal" xfId="0" builtinId="0"/>
    <cellStyle name="Note" xfId="8" builtinId="10"/>
    <cellStyle name="Output" xfId="6" builtinId="21"/>
    <cellStyle name="Percent" xfId="1" builtinId="5"/>
    <cellStyle name="Standaard 2 3 3" xfId="2" xr:uid="{BF46B92B-174C-4AF4-814B-FB63E14AF8F1}"/>
  </cellStyles>
  <dxfs count="1">
    <dxf>
      <font>
        <color rgb="FFFF0000"/>
      </font>
      <border>
        <left style="thin">
          <color auto="1"/>
        </left>
        <right style="thin">
          <color auto="1"/>
        </right>
        <top style="thin">
          <color auto="1"/>
        </top>
        <bottom style="thin">
          <color auto="1"/>
        </bottom>
      </border>
    </dxf>
  </dxfs>
  <tableStyles count="0" defaultTableStyle="TableStyleMedium2" defaultPivotStyle="PivotStyleLight16"/>
  <colors>
    <mruColors>
      <color rgb="FF084686"/>
      <color rgb="FFB21B2C"/>
      <color rgb="FFB5BA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2"/>
          <c:order val="0"/>
          <c:tx>
            <c:strRef>
              <c:f>'DCF 15 jaar'!$A$99</c:f>
              <c:strCache>
                <c:ptCount val="1"/>
                <c:pt idx="0">
                  <c:v>Hypotheeklasten basisscenario</c:v>
                </c:pt>
              </c:strCache>
            </c:strRef>
          </c:tx>
          <c:spPr>
            <a:noFill/>
            <a:ln w="25400">
              <a:noFill/>
            </a:ln>
            <a:effectLst/>
          </c:spPr>
          <c:val>
            <c:numRef>
              <c:f>'DCF 15 jaar'!$D$99:$R$99</c:f>
              <c:numCache>
                <c:formatCode>_ "€"\ * #.##0_ ;_ "€"\ * \-#.##0_ ;_ "€"\ * "-"??_ ;_ @_ </c:formatCode>
                <c:ptCount val="15"/>
                <c:pt idx="0">
                  <c:v>11398.52029943173</c:v>
                </c:pt>
                <c:pt idx="1">
                  <c:v>11398.52029943173</c:v>
                </c:pt>
                <c:pt idx="2">
                  <c:v>11398.52029943173</c:v>
                </c:pt>
                <c:pt idx="3">
                  <c:v>11398.52029943173</c:v>
                </c:pt>
                <c:pt idx="4">
                  <c:v>11398.52029943173</c:v>
                </c:pt>
                <c:pt idx="5">
                  <c:v>11398.52029943173</c:v>
                </c:pt>
                <c:pt idx="6">
                  <c:v>11398.52029943173</c:v>
                </c:pt>
                <c:pt idx="7">
                  <c:v>11398.52029943173</c:v>
                </c:pt>
                <c:pt idx="8">
                  <c:v>11398.52029943173</c:v>
                </c:pt>
                <c:pt idx="9">
                  <c:v>11398.52029943173</c:v>
                </c:pt>
                <c:pt idx="10">
                  <c:v>16121.389953613558</c:v>
                </c:pt>
                <c:pt idx="11">
                  <c:v>16121.389953613558</c:v>
                </c:pt>
                <c:pt idx="12">
                  <c:v>16121.389953613558</c:v>
                </c:pt>
                <c:pt idx="13">
                  <c:v>16121.389953613558</c:v>
                </c:pt>
                <c:pt idx="14">
                  <c:v>16121.389953613558</c:v>
                </c:pt>
              </c:numCache>
            </c:numRef>
          </c:val>
          <c:extLst>
            <c:ext xmlns:c16="http://schemas.microsoft.com/office/drawing/2014/chart" uri="{C3380CC4-5D6E-409C-BE32-E72D297353CC}">
              <c16:uniqueId val="{00000002-065B-4BCA-9E6A-0E6D439D2246}"/>
            </c:ext>
          </c:extLst>
        </c:ser>
        <c:ser>
          <c:idx val="0"/>
          <c:order val="1"/>
          <c:tx>
            <c:strRef>
              <c:f>'DCF 15 jaar'!$A$96</c:f>
              <c:strCache>
                <c:ptCount val="1"/>
                <c:pt idx="0">
                  <c:v>Energielasten basisscenario</c:v>
                </c:pt>
              </c:strCache>
            </c:strRef>
          </c:tx>
          <c:spPr>
            <a:solidFill>
              <a:srgbClr val="084686">
                <a:alpha val="25000"/>
              </a:srgbClr>
            </a:solidFill>
            <a:ln>
              <a:noFill/>
            </a:ln>
            <a:effectLst/>
          </c:spPr>
          <c:cat>
            <c:numRef>
              <c:f>'DCF 15 jaar'!$D$86:$R$86</c:f>
              <c:numCache>
                <c:formatCode>General</c:formatCode>
                <c:ptCount val="15"/>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numCache>
            </c:numRef>
          </c:cat>
          <c:val>
            <c:numRef>
              <c:f>'DCF 15 jaar'!$D$96:$R$96</c:f>
              <c:numCache>
                <c:formatCode>_ "€"\ * #.##0_ ;_ "€"\ * \-#.##0_ ;_ "€"\ * "-"??_ ;_ @_ </c:formatCode>
                <c:ptCount val="15"/>
                <c:pt idx="0">
                  <c:v>1499.6231768480536</c:v>
                </c:pt>
                <c:pt idx="1">
                  <c:v>1529.6156403850148</c:v>
                </c:pt>
                <c:pt idx="2">
                  <c:v>1560.2079531927152</c:v>
                </c:pt>
                <c:pt idx="3">
                  <c:v>1591.4121122565696</c:v>
                </c:pt>
                <c:pt idx="4">
                  <c:v>1623.2403545017009</c:v>
                </c:pt>
                <c:pt idx="5">
                  <c:v>1655.7051615917351</c:v>
                </c:pt>
                <c:pt idx="6">
                  <c:v>1688.8192648235697</c:v>
                </c:pt>
                <c:pt idx="7">
                  <c:v>1722.5956501200412</c:v>
                </c:pt>
                <c:pt idx="8">
                  <c:v>1757.0475631224422</c:v>
                </c:pt>
                <c:pt idx="9">
                  <c:v>1792.1885143848911</c:v>
                </c:pt>
                <c:pt idx="10">
                  <c:v>1828.032284672589</c:v>
                </c:pt>
                <c:pt idx="11">
                  <c:v>1864.5929303660407</c:v>
                </c:pt>
                <c:pt idx="12">
                  <c:v>1901.8847889733615</c:v>
                </c:pt>
                <c:pt idx="13">
                  <c:v>1939.9224847528287</c:v>
                </c:pt>
                <c:pt idx="14">
                  <c:v>1978.7209344478854</c:v>
                </c:pt>
              </c:numCache>
            </c:numRef>
          </c:val>
          <c:extLst>
            <c:ext xmlns:c16="http://schemas.microsoft.com/office/drawing/2014/chart" uri="{C3380CC4-5D6E-409C-BE32-E72D297353CC}">
              <c16:uniqueId val="{00000003-065B-4BCA-9E6A-0E6D439D2246}"/>
            </c:ext>
          </c:extLst>
        </c:ser>
        <c:dLbls>
          <c:showLegendKey val="0"/>
          <c:showVal val="0"/>
          <c:showCatName val="0"/>
          <c:showSerName val="0"/>
          <c:showPercent val="0"/>
          <c:showBubbleSize val="0"/>
        </c:dLbls>
        <c:axId val="660428184"/>
        <c:axId val="660429168"/>
      </c:areaChart>
      <c:areaChart>
        <c:grouping val="stacked"/>
        <c:varyColors val="0"/>
        <c:ser>
          <c:idx val="3"/>
          <c:order val="3"/>
          <c:tx>
            <c:strRef>
              <c:f>'DCF 15 jaar'!$A$100</c:f>
              <c:strCache>
                <c:ptCount val="1"/>
                <c:pt idx="0">
                  <c:v>Hypotheeklasten investeringsscenario</c:v>
                </c:pt>
              </c:strCache>
            </c:strRef>
          </c:tx>
          <c:spPr>
            <a:noFill/>
            <a:ln w="25400">
              <a:noFill/>
            </a:ln>
            <a:effectLst/>
          </c:spPr>
          <c:val>
            <c:numRef>
              <c:f>'DCF 15 jaar'!$D$100:$R$100</c:f>
              <c:numCache>
                <c:formatCode>_ "€"\ * #.##0_ ;_ "€"\ * \-#.##0_ ;_ "€"\ * "-"??_ ;_ @_ </c:formatCode>
                <c:ptCount val="15"/>
                <c:pt idx="0">
                  <c:v>11494.537812715022</c:v>
                </c:pt>
                <c:pt idx="1">
                  <c:v>11494.537812715022</c:v>
                </c:pt>
                <c:pt idx="2">
                  <c:v>11494.537812715022</c:v>
                </c:pt>
                <c:pt idx="3">
                  <c:v>11494.537812715022</c:v>
                </c:pt>
                <c:pt idx="4">
                  <c:v>11494.537812715022</c:v>
                </c:pt>
                <c:pt idx="5">
                  <c:v>11494.537812715022</c:v>
                </c:pt>
                <c:pt idx="6">
                  <c:v>11494.537812715022</c:v>
                </c:pt>
                <c:pt idx="7">
                  <c:v>11494.537812715022</c:v>
                </c:pt>
                <c:pt idx="8">
                  <c:v>11494.537812715022</c:v>
                </c:pt>
                <c:pt idx="9">
                  <c:v>11494.537812715022</c:v>
                </c:pt>
                <c:pt idx="10">
                  <c:v>16278.012863066029</c:v>
                </c:pt>
                <c:pt idx="11">
                  <c:v>16278.012863066029</c:v>
                </c:pt>
                <c:pt idx="12">
                  <c:v>16278.012863066029</c:v>
                </c:pt>
                <c:pt idx="13">
                  <c:v>16278.012863066029</c:v>
                </c:pt>
                <c:pt idx="14">
                  <c:v>16278.012863066029</c:v>
                </c:pt>
              </c:numCache>
            </c:numRef>
          </c:val>
          <c:extLst>
            <c:ext xmlns:c16="http://schemas.microsoft.com/office/drawing/2014/chart" uri="{C3380CC4-5D6E-409C-BE32-E72D297353CC}">
              <c16:uniqueId val="{00000000-065B-4BCA-9E6A-0E6D439D2246}"/>
            </c:ext>
          </c:extLst>
        </c:ser>
        <c:ser>
          <c:idx val="1"/>
          <c:order val="4"/>
          <c:tx>
            <c:strRef>
              <c:f>'DCF 15 jaar'!$A$97</c:f>
              <c:strCache>
                <c:ptCount val="1"/>
                <c:pt idx="0">
                  <c:v>Energielasten investeringsscenario</c:v>
                </c:pt>
              </c:strCache>
            </c:strRef>
          </c:tx>
          <c:spPr>
            <a:solidFill>
              <a:srgbClr val="B21B2C">
                <a:alpha val="25000"/>
              </a:srgbClr>
            </a:solidFill>
            <a:ln>
              <a:noFill/>
            </a:ln>
            <a:effectLst/>
          </c:spPr>
          <c:cat>
            <c:numRef>
              <c:f>'DCF 15 jaar'!$D$86:$R$86</c:f>
              <c:numCache>
                <c:formatCode>General</c:formatCode>
                <c:ptCount val="15"/>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numCache>
            </c:numRef>
          </c:cat>
          <c:val>
            <c:numRef>
              <c:f>'DCF 15 jaar'!$D$97:$R$97</c:f>
              <c:numCache>
                <c:formatCode>_ "€"\ * #.##0_ ;_ "€"\ * \-#.##0_ ;_ "€"\ * "-"??_ ;_ @_ </c:formatCode>
                <c:ptCount val="15"/>
                <c:pt idx="0">
                  <c:v>1417.9925732637266</c:v>
                </c:pt>
                <c:pt idx="1">
                  <c:v>1446.3524247290011</c:v>
                </c:pt>
                <c:pt idx="2">
                  <c:v>1475.2794732235811</c:v>
                </c:pt>
                <c:pt idx="3">
                  <c:v>1504.7850626880527</c:v>
                </c:pt>
                <c:pt idx="4">
                  <c:v>1534.8807639418137</c:v>
                </c:pt>
                <c:pt idx="5">
                  <c:v>1565.57837922065</c:v>
                </c:pt>
                <c:pt idx="6">
                  <c:v>1596.8899468050631</c:v>
                </c:pt>
                <c:pt idx="7">
                  <c:v>1628.8277457411643</c:v>
                </c:pt>
                <c:pt idx="8">
                  <c:v>1661.4043006559878</c:v>
                </c:pt>
                <c:pt idx="9">
                  <c:v>1694.6323866691075</c:v>
                </c:pt>
                <c:pt idx="10">
                  <c:v>1728.5250344024896</c:v>
                </c:pt>
                <c:pt idx="11">
                  <c:v>1763.0955350905394</c:v>
                </c:pt>
                <c:pt idx="12">
                  <c:v>1798.3574457923503</c:v>
                </c:pt>
                <c:pt idx="13">
                  <c:v>1834.3245947081973</c:v>
                </c:pt>
                <c:pt idx="14">
                  <c:v>1871.0110866023613</c:v>
                </c:pt>
              </c:numCache>
            </c:numRef>
          </c:val>
          <c:extLst>
            <c:ext xmlns:c16="http://schemas.microsoft.com/office/drawing/2014/chart" uri="{C3380CC4-5D6E-409C-BE32-E72D297353CC}">
              <c16:uniqueId val="{00000001-065B-4BCA-9E6A-0E6D439D2246}"/>
            </c:ext>
          </c:extLst>
        </c:ser>
        <c:dLbls>
          <c:showLegendKey val="0"/>
          <c:showVal val="0"/>
          <c:showCatName val="0"/>
          <c:showSerName val="0"/>
          <c:showPercent val="0"/>
          <c:showBubbleSize val="0"/>
        </c:dLbls>
        <c:axId val="398453680"/>
        <c:axId val="398446136"/>
      </c:areaChart>
      <c:lineChart>
        <c:grouping val="standard"/>
        <c:varyColors val="0"/>
        <c:ser>
          <c:idx val="4"/>
          <c:order val="2"/>
          <c:tx>
            <c:strRef>
              <c:f>'DCF 15 jaar'!$A$99</c:f>
              <c:strCache>
                <c:ptCount val="1"/>
                <c:pt idx="0">
                  <c:v>Hypotheeklasten basisscenario</c:v>
                </c:pt>
              </c:strCache>
            </c:strRef>
          </c:tx>
          <c:spPr>
            <a:ln w="19050" cap="rnd">
              <a:solidFill>
                <a:srgbClr val="084686"/>
              </a:solidFill>
              <a:round/>
            </a:ln>
            <a:effectLst/>
          </c:spPr>
          <c:marker>
            <c:symbol val="none"/>
          </c:marker>
          <c:val>
            <c:numRef>
              <c:f>'DCF 15 jaar'!$D$99:$R$99</c:f>
              <c:numCache>
                <c:formatCode>_ "€"\ * #.##0_ ;_ "€"\ * \-#.##0_ ;_ "€"\ * "-"??_ ;_ @_ </c:formatCode>
                <c:ptCount val="15"/>
                <c:pt idx="0">
                  <c:v>11398.52029943173</c:v>
                </c:pt>
                <c:pt idx="1">
                  <c:v>11398.52029943173</c:v>
                </c:pt>
                <c:pt idx="2">
                  <c:v>11398.52029943173</c:v>
                </c:pt>
                <c:pt idx="3">
                  <c:v>11398.52029943173</c:v>
                </c:pt>
                <c:pt idx="4">
                  <c:v>11398.52029943173</c:v>
                </c:pt>
                <c:pt idx="5">
                  <c:v>11398.52029943173</c:v>
                </c:pt>
                <c:pt idx="6">
                  <c:v>11398.52029943173</c:v>
                </c:pt>
                <c:pt idx="7">
                  <c:v>11398.52029943173</c:v>
                </c:pt>
                <c:pt idx="8">
                  <c:v>11398.52029943173</c:v>
                </c:pt>
                <c:pt idx="9">
                  <c:v>11398.52029943173</c:v>
                </c:pt>
                <c:pt idx="10">
                  <c:v>16121.389953613558</c:v>
                </c:pt>
                <c:pt idx="11">
                  <c:v>16121.389953613558</c:v>
                </c:pt>
                <c:pt idx="12">
                  <c:v>16121.389953613558</c:v>
                </c:pt>
                <c:pt idx="13">
                  <c:v>16121.389953613558</c:v>
                </c:pt>
                <c:pt idx="14">
                  <c:v>16121.389953613558</c:v>
                </c:pt>
              </c:numCache>
            </c:numRef>
          </c:val>
          <c:smooth val="0"/>
          <c:extLst>
            <c:ext xmlns:c16="http://schemas.microsoft.com/office/drawing/2014/chart" uri="{C3380CC4-5D6E-409C-BE32-E72D297353CC}">
              <c16:uniqueId val="{00000005-065B-4BCA-9E6A-0E6D439D2246}"/>
            </c:ext>
          </c:extLst>
        </c:ser>
        <c:ser>
          <c:idx val="8"/>
          <c:order val="8"/>
          <c:tx>
            <c:strRef>
              <c:f>'DCF 15 jaar'!$A$105</c:f>
              <c:strCache>
                <c:ptCount val="1"/>
                <c:pt idx="0">
                  <c:v>Hulp basisscenario - min</c:v>
                </c:pt>
              </c:strCache>
            </c:strRef>
          </c:tx>
          <c:spPr>
            <a:ln w="28575" cap="rnd">
              <a:noFill/>
              <a:round/>
            </a:ln>
            <a:effectLst/>
          </c:spPr>
          <c:marker>
            <c:symbol val="none"/>
          </c:marker>
          <c:val>
            <c:numRef>
              <c:f>'DCF 15 jaar'!$D$105:$R$105</c:f>
              <c:numCache>
                <c:formatCode>_ "€"\ * #.##0_ ;_ "€"\ * \-#.##0_ ;_ "€"\ * "-"??_ ;_ @_ </c:formatCode>
                <c:ptCount val="15"/>
                <c:pt idx="0">
                  <c:v>11398.52029943173</c:v>
                </c:pt>
                <c:pt idx="1">
                  <c:v>11398.52029943173</c:v>
                </c:pt>
                <c:pt idx="2">
                  <c:v>11398.52029943173</c:v>
                </c:pt>
                <c:pt idx="3">
                  <c:v>11398.52029943173</c:v>
                </c:pt>
                <c:pt idx="4">
                  <c:v>11398.52029943173</c:v>
                </c:pt>
                <c:pt idx="5">
                  <c:v>11398.52029943173</c:v>
                </c:pt>
                <c:pt idx="6">
                  <c:v>11398.52029943173</c:v>
                </c:pt>
                <c:pt idx="7">
                  <c:v>11398.52029943173</c:v>
                </c:pt>
                <c:pt idx="8">
                  <c:v>11398.52029943173</c:v>
                </c:pt>
                <c:pt idx="9">
                  <c:v>11398.52029943173</c:v>
                </c:pt>
                <c:pt idx="10">
                  <c:v>11398.52029943173</c:v>
                </c:pt>
                <c:pt idx="11">
                  <c:v>11398.52029943173</c:v>
                </c:pt>
                <c:pt idx="12">
                  <c:v>11398.52029943173</c:v>
                </c:pt>
                <c:pt idx="13">
                  <c:v>11398.52029943173</c:v>
                </c:pt>
                <c:pt idx="14">
                  <c:v>11398.52029943173</c:v>
                </c:pt>
              </c:numCache>
            </c:numRef>
          </c:val>
          <c:smooth val="0"/>
          <c:extLst>
            <c:ext xmlns:c16="http://schemas.microsoft.com/office/drawing/2014/chart" uri="{C3380CC4-5D6E-409C-BE32-E72D297353CC}">
              <c16:uniqueId val="{00000001-4327-4136-BC63-C8E5BD4B6675}"/>
            </c:ext>
          </c:extLst>
        </c:ser>
        <c:ser>
          <c:idx val="10"/>
          <c:order val="10"/>
          <c:tx>
            <c:strRef>
              <c:f>'DCF 15 jaar'!$A$108</c:f>
              <c:strCache>
                <c:ptCount val="1"/>
                <c:pt idx="0">
                  <c:v>Hulp basisscenario - max</c:v>
                </c:pt>
              </c:strCache>
            </c:strRef>
          </c:tx>
          <c:spPr>
            <a:ln w="28575" cap="rnd">
              <a:noFill/>
              <a:round/>
            </a:ln>
            <a:effectLst/>
          </c:spPr>
          <c:marker>
            <c:symbol val="none"/>
          </c:marker>
          <c:val>
            <c:numRef>
              <c:f>'DCF 15 jaar'!$D$108:$R$108</c:f>
              <c:numCache>
                <c:formatCode>_ "€"\ * #.##0_ ;_ "€"\ * \-#.##0_ ;_ "€"\ * "-"??_ ;_ @_ </c:formatCode>
                <c:ptCount val="15"/>
                <c:pt idx="0">
                  <c:v>18149.02394966839</c:v>
                </c:pt>
                <c:pt idx="1">
                  <c:v>18149.02394966839</c:v>
                </c:pt>
                <c:pt idx="2">
                  <c:v>18149.02394966839</c:v>
                </c:pt>
                <c:pt idx="3">
                  <c:v>18149.02394966839</c:v>
                </c:pt>
                <c:pt idx="4">
                  <c:v>18149.02394966839</c:v>
                </c:pt>
                <c:pt idx="5">
                  <c:v>18149.02394966839</c:v>
                </c:pt>
                <c:pt idx="6">
                  <c:v>18149.02394966839</c:v>
                </c:pt>
                <c:pt idx="7">
                  <c:v>18149.02394966839</c:v>
                </c:pt>
                <c:pt idx="8">
                  <c:v>18149.02394966839</c:v>
                </c:pt>
                <c:pt idx="9">
                  <c:v>18149.02394966839</c:v>
                </c:pt>
                <c:pt idx="10">
                  <c:v>18149.02394966839</c:v>
                </c:pt>
                <c:pt idx="11">
                  <c:v>18149.02394966839</c:v>
                </c:pt>
                <c:pt idx="12">
                  <c:v>18149.02394966839</c:v>
                </c:pt>
                <c:pt idx="13">
                  <c:v>18149.02394966839</c:v>
                </c:pt>
                <c:pt idx="14">
                  <c:v>18149.02394966839</c:v>
                </c:pt>
              </c:numCache>
            </c:numRef>
          </c:val>
          <c:smooth val="0"/>
          <c:extLst>
            <c:ext xmlns:c16="http://schemas.microsoft.com/office/drawing/2014/chart" uri="{C3380CC4-5D6E-409C-BE32-E72D297353CC}">
              <c16:uniqueId val="{00000003-4327-4136-BC63-C8E5BD4B6675}"/>
            </c:ext>
          </c:extLst>
        </c:ser>
        <c:dLbls>
          <c:showLegendKey val="0"/>
          <c:showVal val="0"/>
          <c:showCatName val="0"/>
          <c:showSerName val="0"/>
          <c:showPercent val="0"/>
          <c:showBubbleSize val="0"/>
        </c:dLbls>
        <c:marker val="1"/>
        <c:smooth val="0"/>
        <c:axId val="660428184"/>
        <c:axId val="660429168"/>
      </c:lineChart>
      <c:lineChart>
        <c:grouping val="standard"/>
        <c:varyColors val="0"/>
        <c:ser>
          <c:idx val="5"/>
          <c:order val="5"/>
          <c:tx>
            <c:strRef>
              <c:f>'DCF 15 jaar'!$A$100</c:f>
              <c:strCache>
                <c:ptCount val="1"/>
                <c:pt idx="0">
                  <c:v>Hypotheeklasten investeringsscenario</c:v>
                </c:pt>
              </c:strCache>
            </c:strRef>
          </c:tx>
          <c:spPr>
            <a:ln w="19050" cap="rnd">
              <a:solidFill>
                <a:srgbClr val="B21B2C"/>
              </a:solidFill>
              <a:round/>
            </a:ln>
            <a:effectLst/>
          </c:spPr>
          <c:marker>
            <c:symbol val="none"/>
          </c:marker>
          <c:val>
            <c:numRef>
              <c:f>'DCF 15 jaar'!$D$100:$R$100</c:f>
              <c:numCache>
                <c:formatCode>_ "€"\ * #.##0_ ;_ "€"\ * \-#.##0_ ;_ "€"\ * "-"??_ ;_ @_ </c:formatCode>
                <c:ptCount val="15"/>
                <c:pt idx="0">
                  <c:v>11494.537812715022</c:v>
                </c:pt>
                <c:pt idx="1">
                  <c:v>11494.537812715022</c:v>
                </c:pt>
                <c:pt idx="2">
                  <c:v>11494.537812715022</c:v>
                </c:pt>
                <c:pt idx="3">
                  <c:v>11494.537812715022</c:v>
                </c:pt>
                <c:pt idx="4">
                  <c:v>11494.537812715022</c:v>
                </c:pt>
                <c:pt idx="5">
                  <c:v>11494.537812715022</c:v>
                </c:pt>
                <c:pt idx="6">
                  <c:v>11494.537812715022</c:v>
                </c:pt>
                <c:pt idx="7">
                  <c:v>11494.537812715022</c:v>
                </c:pt>
                <c:pt idx="8">
                  <c:v>11494.537812715022</c:v>
                </c:pt>
                <c:pt idx="9">
                  <c:v>11494.537812715022</c:v>
                </c:pt>
                <c:pt idx="10">
                  <c:v>16278.012863066029</c:v>
                </c:pt>
                <c:pt idx="11">
                  <c:v>16278.012863066029</c:v>
                </c:pt>
                <c:pt idx="12">
                  <c:v>16278.012863066029</c:v>
                </c:pt>
                <c:pt idx="13">
                  <c:v>16278.012863066029</c:v>
                </c:pt>
                <c:pt idx="14">
                  <c:v>16278.012863066029</c:v>
                </c:pt>
              </c:numCache>
            </c:numRef>
          </c:val>
          <c:smooth val="0"/>
          <c:extLst>
            <c:ext xmlns:c16="http://schemas.microsoft.com/office/drawing/2014/chart" uri="{C3380CC4-5D6E-409C-BE32-E72D297353CC}">
              <c16:uniqueId val="{00000004-065B-4BCA-9E6A-0E6D439D2246}"/>
            </c:ext>
          </c:extLst>
        </c:ser>
        <c:ser>
          <c:idx val="7"/>
          <c:order val="6"/>
          <c:tx>
            <c:strRef>
              <c:f>'DCF 15 jaar'!$A$103</c:f>
              <c:strCache>
                <c:ptCount val="1"/>
                <c:pt idx="0">
                  <c:v>Totale lasten investeringsscenario</c:v>
                </c:pt>
              </c:strCache>
            </c:strRef>
          </c:tx>
          <c:spPr>
            <a:ln w="19050" cap="rnd">
              <a:solidFill>
                <a:srgbClr val="B21B2C"/>
              </a:solidFill>
              <a:prstDash val="dash"/>
              <a:round/>
            </a:ln>
            <a:effectLst/>
          </c:spPr>
          <c:marker>
            <c:symbol val="none"/>
          </c:marker>
          <c:val>
            <c:numRef>
              <c:f>'DCF 15 jaar'!$D$103:$R$103</c:f>
              <c:numCache>
                <c:formatCode>_ "€"\ * #.##0_ ;_ "€"\ * \-#.##0_ ;_ "€"\ * "-"??_ ;_ @_ </c:formatCode>
                <c:ptCount val="15"/>
                <c:pt idx="0">
                  <c:v>12912.530385978749</c:v>
                </c:pt>
                <c:pt idx="1">
                  <c:v>12940.890237444022</c:v>
                </c:pt>
                <c:pt idx="2">
                  <c:v>12969.817285938603</c:v>
                </c:pt>
                <c:pt idx="3">
                  <c:v>12999.322875403075</c:v>
                </c:pt>
                <c:pt idx="4">
                  <c:v>13029.418576656835</c:v>
                </c:pt>
                <c:pt idx="5">
                  <c:v>13060.116191935671</c:v>
                </c:pt>
                <c:pt idx="6">
                  <c:v>13091.427759520084</c:v>
                </c:pt>
                <c:pt idx="7">
                  <c:v>13123.365558456186</c:v>
                </c:pt>
                <c:pt idx="8">
                  <c:v>13155.942113371009</c:v>
                </c:pt>
                <c:pt idx="9">
                  <c:v>13189.170199384129</c:v>
                </c:pt>
                <c:pt idx="10">
                  <c:v>18006.537897468519</c:v>
                </c:pt>
                <c:pt idx="11">
                  <c:v>18041.108398156568</c:v>
                </c:pt>
                <c:pt idx="12">
                  <c:v>18076.370308858379</c:v>
                </c:pt>
                <c:pt idx="13">
                  <c:v>18112.337457774225</c:v>
                </c:pt>
                <c:pt idx="14">
                  <c:v>18149.02394966839</c:v>
                </c:pt>
              </c:numCache>
            </c:numRef>
          </c:val>
          <c:smooth val="0"/>
          <c:extLst>
            <c:ext xmlns:c16="http://schemas.microsoft.com/office/drawing/2014/chart" uri="{C3380CC4-5D6E-409C-BE32-E72D297353CC}">
              <c16:uniqueId val="{00000006-065B-4BCA-9E6A-0E6D439D2246}"/>
            </c:ext>
          </c:extLst>
        </c:ser>
        <c:ser>
          <c:idx val="6"/>
          <c:order val="7"/>
          <c:tx>
            <c:strRef>
              <c:f>'DCF 15 jaar'!$A$102</c:f>
              <c:strCache>
                <c:ptCount val="1"/>
                <c:pt idx="0">
                  <c:v>Totale lasten basisscenario</c:v>
                </c:pt>
              </c:strCache>
            </c:strRef>
          </c:tx>
          <c:spPr>
            <a:ln w="19050" cap="rnd">
              <a:solidFill>
                <a:schemeClr val="accent1">
                  <a:lumMod val="60000"/>
                </a:schemeClr>
              </a:solidFill>
              <a:prstDash val="dash"/>
              <a:round/>
            </a:ln>
            <a:effectLst/>
          </c:spPr>
          <c:marker>
            <c:symbol val="none"/>
          </c:marker>
          <c:val>
            <c:numRef>
              <c:f>'DCF 15 jaar'!$D$102:$R$102</c:f>
              <c:numCache>
                <c:formatCode>_ "€"\ * #.##0_ ;_ "€"\ * \-#.##0_ ;_ "€"\ * "-"??_ ;_ @_ </c:formatCode>
                <c:ptCount val="15"/>
                <c:pt idx="0">
                  <c:v>12898.143476279783</c:v>
                </c:pt>
                <c:pt idx="1">
                  <c:v>12928.135939816744</c:v>
                </c:pt>
                <c:pt idx="2">
                  <c:v>12958.728252624445</c:v>
                </c:pt>
                <c:pt idx="3">
                  <c:v>12989.9324116883</c:v>
                </c:pt>
                <c:pt idx="4">
                  <c:v>13021.76065393343</c:v>
                </c:pt>
                <c:pt idx="5">
                  <c:v>13054.225461023465</c:v>
                </c:pt>
                <c:pt idx="6">
                  <c:v>13087.339564255299</c:v>
                </c:pt>
                <c:pt idx="7">
                  <c:v>13121.115949551771</c:v>
                </c:pt>
                <c:pt idx="8">
                  <c:v>13155.567862554171</c:v>
                </c:pt>
                <c:pt idx="9">
                  <c:v>13190.70881381662</c:v>
                </c:pt>
                <c:pt idx="10">
                  <c:v>17949.422238286148</c:v>
                </c:pt>
                <c:pt idx="11">
                  <c:v>17985.982883979599</c:v>
                </c:pt>
                <c:pt idx="12">
                  <c:v>18023.27474258692</c:v>
                </c:pt>
                <c:pt idx="13">
                  <c:v>18061.312438366385</c:v>
                </c:pt>
                <c:pt idx="14">
                  <c:v>18100.110888061445</c:v>
                </c:pt>
              </c:numCache>
            </c:numRef>
          </c:val>
          <c:smooth val="0"/>
          <c:extLst>
            <c:ext xmlns:c16="http://schemas.microsoft.com/office/drawing/2014/chart" uri="{C3380CC4-5D6E-409C-BE32-E72D297353CC}">
              <c16:uniqueId val="{00000007-065B-4BCA-9E6A-0E6D439D2246}"/>
            </c:ext>
          </c:extLst>
        </c:ser>
        <c:ser>
          <c:idx val="9"/>
          <c:order val="9"/>
          <c:tx>
            <c:strRef>
              <c:f>'DCF 15 jaar'!$A$106</c:f>
              <c:strCache>
                <c:ptCount val="1"/>
                <c:pt idx="0">
                  <c:v>Hulp investeringsscenario - min</c:v>
                </c:pt>
              </c:strCache>
            </c:strRef>
          </c:tx>
          <c:spPr>
            <a:ln w="28575" cap="rnd">
              <a:noFill/>
              <a:round/>
            </a:ln>
            <a:effectLst/>
          </c:spPr>
          <c:marker>
            <c:symbol val="none"/>
          </c:marker>
          <c:val>
            <c:numRef>
              <c:f>'DCF 15 jaar'!$D$106:$R$106</c:f>
              <c:numCache>
                <c:formatCode>_ "€"\ * #.##0_ ;_ "€"\ * \-#.##0_ ;_ "€"\ * "-"??_ ;_ @_ </c:formatCode>
                <c:ptCount val="15"/>
                <c:pt idx="0">
                  <c:v>11398.52029943173</c:v>
                </c:pt>
                <c:pt idx="1">
                  <c:v>11398.52029943173</c:v>
                </c:pt>
                <c:pt idx="2">
                  <c:v>11398.52029943173</c:v>
                </c:pt>
                <c:pt idx="3">
                  <c:v>11398.52029943173</c:v>
                </c:pt>
                <c:pt idx="4">
                  <c:v>11398.52029943173</c:v>
                </c:pt>
                <c:pt idx="5">
                  <c:v>11398.52029943173</c:v>
                </c:pt>
                <c:pt idx="6">
                  <c:v>11398.52029943173</c:v>
                </c:pt>
                <c:pt idx="7">
                  <c:v>11398.52029943173</c:v>
                </c:pt>
                <c:pt idx="8">
                  <c:v>11398.52029943173</c:v>
                </c:pt>
                <c:pt idx="9">
                  <c:v>11398.52029943173</c:v>
                </c:pt>
                <c:pt idx="10">
                  <c:v>11398.52029943173</c:v>
                </c:pt>
                <c:pt idx="11">
                  <c:v>11398.52029943173</c:v>
                </c:pt>
                <c:pt idx="12">
                  <c:v>11398.52029943173</c:v>
                </c:pt>
                <c:pt idx="13">
                  <c:v>11398.52029943173</c:v>
                </c:pt>
                <c:pt idx="14">
                  <c:v>11398.52029943173</c:v>
                </c:pt>
              </c:numCache>
            </c:numRef>
          </c:val>
          <c:smooth val="0"/>
          <c:extLst>
            <c:ext xmlns:c16="http://schemas.microsoft.com/office/drawing/2014/chart" uri="{C3380CC4-5D6E-409C-BE32-E72D297353CC}">
              <c16:uniqueId val="{00000002-4327-4136-BC63-C8E5BD4B6675}"/>
            </c:ext>
          </c:extLst>
        </c:ser>
        <c:ser>
          <c:idx val="11"/>
          <c:order val="11"/>
          <c:tx>
            <c:strRef>
              <c:f>'DCF 15 jaar'!$A$109</c:f>
              <c:strCache>
                <c:ptCount val="1"/>
                <c:pt idx="0">
                  <c:v>Hulp investeringsscenario - max</c:v>
                </c:pt>
              </c:strCache>
            </c:strRef>
          </c:tx>
          <c:spPr>
            <a:ln w="28575" cap="rnd">
              <a:noFill/>
              <a:round/>
            </a:ln>
            <a:effectLst/>
          </c:spPr>
          <c:marker>
            <c:symbol val="none"/>
          </c:marker>
          <c:val>
            <c:numRef>
              <c:f>'DCF 15 jaar'!$D$109:$R$109</c:f>
              <c:numCache>
                <c:formatCode>_ "€"\ * #.##0_ ;_ "€"\ * \-#.##0_ ;_ "€"\ * "-"??_ ;_ @_ </c:formatCode>
                <c:ptCount val="15"/>
                <c:pt idx="0">
                  <c:v>18149.02394966839</c:v>
                </c:pt>
                <c:pt idx="1">
                  <c:v>18149.02394966839</c:v>
                </c:pt>
                <c:pt idx="2">
                  <c:v>18149.02394966839</c:v>
                </c:pt>
                <c:pt idx="3">
                  <c:v>18149.02394966839</c:v>
                </c:pt>
                <c:pt idx="4">
                  <c:v>18149.02394966839</c:v>
                </c:pt>
                <c:pt idx="5">
                  <c:v>18149.02394966839</c:v>
                </c:pt>
                <c:pt idx="6">
                  <c:v>18149.02394966839</c:v>
                </c:pt>
                <c:pt idx="7">
                  <c:v>18149.02394966839</c:v>
                </c:pt>
                <c:pt idx="8">
                  <c:v>18149.02394966839</c:v>
                </c:pt>
                <c:pt idx="9">
                  <c:v>18149.02394966839</c:v>
                </c:pt>
                <c:pt idx="10">
                  <c:v>18149.02394966839</c:v>
                </c:pt>
                <c:pt idx="11">
                  <c:v>18149.02394966839</c:v>
                </c:pt>
                <c:pt idx="12">
                  <c:v>18149.02394966839</c:v>
                </c:pt>
                <c:pt idx="13">
                  <c:v>18149.02394966839</c:v>
                </c:pt>
                <c:pt idx="14">
                  <c:v>18149.02394966839</c:v>
                </c:pt>
              </c:numCache>
            </c:numRef>
          </c:val>
          <c:smooth val="0"/>
          <c:extLst>
            <c:ext xmlns:c16="http://schemas.microsoft.com/office/drawing/2014/chart" uri="{C3380CC4-5D6E-409C-BE32-E72D297353CC}">
              <c16:uniqueId val="{00000004-4327-4136-BC63-C8E5BD4B6675}"/>
            </c:ext>
          </c:extLst>
        </c:ser>
        <c:dLbls>
          <c:showLegendKey val="0"/>
          <c:showVal val="0"/>
          <c:showCatName val="0"/>
          <c:showSerName val="0"/>
          <c:showPercent val="0"/>
          <c:showBubbleSize val="0"/>
        </c:dLbls>
        <c:marker val="1"/>
        <c:smooth val="0"/>
        <c:axId val="398453680"/>
        <c:axId val="398446136"/>
      </c:lineChart>
      <c:catAx>
        <c:axId val="660428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660429168"/>
        <c:crosses val="autoZero"/>
        <c:auto val="1"/>
        <c:lblAlgn val="ctr"/>
        <c:lblOffset val="100"/>
        <c:noMultiLvlLbl val="0"/>
      </c:catAx>
      <c:valAx>
        <c:axId val="660429168"/>
        <c:scaling>
          <c:orientation val="minMax"/>
        </c:scaling>
        <c:delete val="0"/>
        <c:axPos val="l"/>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660428184"/>
        <c:crosses val="autoZero"/>
        <c:crossBetween val="between"/>
      </c:valAx>
      <c:valAx>
        <c:axId val="398446136"/>
        <c:scaling>
          <c:orientation val="minMax"/>
        </c:scaling>
        <c:delete val="1"/>
        <c:axPos val="r"/>
        <c:numFmt formatCode="_ &quot;€&quot;\ * #.##0_ ;_ &quot;€&quot;\ * \-#.##0_ ;_ &quot;€&quot;\ * &quot;-&quot;??_ ;_ @_ " sourceLinked="1"/>
        <c:majorTickMark val="out"/>
        <c:minorTickMark val="none"/>
        <c:tickLblPos val="nextTo"/>
        <c:crossAx val="398453680"/>
        <c:crosses val="max"/>
        <c:crossBetween val="between"/>
      </c:valAx>
      <c:catAx>
        <c:axId val="398453680"/>
        <c:scaling>
          <c:orientation val="minMax"/>
        </c:scaling>
        <c:delete val="1"/>
        <c:axPos val="b"/>
        <c:numFmt formatCode="General" sourceLinked="1"/>
        <c:majorTickMark val="out"/>
        <c:minorTickMark val="none"/>
        <c:tickLblPos val="nextTo"/>
        <c:crossAx val="398446136"/>
        <c:crosses val="autoZero"/>
        <c:auto val="1"/>
        <c:lblAlgn val="ctr"/>
        <c:lblOffset val="100"/>
        <c:noMultiLvlLbl val="0"/>
      </c:catAx>
      <c:spPr>
        <a:noFill/>
        <a:ln>
          <a:noFill/>
        </a:ln>
        <a:effectLst/>
      </c:spPr>
    </c:plotArea>
    <c:legend>
      <c:legendPos val="r"/>
      <c:legendEntry>
        <c:idx val="1"/>
        <c:delete val="1"/>
      </c:legendEntry>
      <c:legendEntry>
        <c:idx val="3"/>
        <c:delete val="1"/>
      </c:legendEntry>
      <c:legendEntry>
        <c:idx val="5"/>
        <c:delete val="1"/>
      </c:legendEntry>
      <c:legendEntry>
        <c:idx val="6"/>
        <c:delete val="1"/>
      </c:legendEntry>
      <c:legendEntry>
        <c:idx val="10"/>
        <c:delete val="1"/>
      </c:legendEntry>
      <c:legendEntry>
        <c:idx val="11"/>
        <c:delete val="1"/>
      </c:legendEntry>
      <c:layout>
        <c:manualLayout>
          <c:xMode val="edge"/>
          <c:yMode val="edge"/>
          <c:x val="0.67657644279999085"/>
          <c:y val="6.8867834494980337E-2"/>
          <c:w val="0.30267196932468882"/>
          <c:h val="0.77237626195601961"/>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noFill/>
      <a:round/>
    </a:ln>
    <a:effectLst/>
  </c:spPr>
  <c:txPr>
    <a:bodyPr/>
    <a:lstStyle/>
    <a:p>
      <a:pPr>
        <a:defRPr sz="900"/>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_xlchart.v5.2</cx:f>
      </cx:strDim>
      <cx:numDim type="val">
        <cx:f>_xlchart.v5.3</cx:f>
      </cx:numDim>
    </cx:data>
  </cx:chartData>
  <cx:chart>
    <cx:plotArea>
      <cx:plotAreaRegion>
        <cx:series layoutId="waterfall" uniqueId="{5A5CEFDC-EA73-4E49-84BD-4B2A225F24AB}">
          <cx:dataPt idx="0">
            <cx:spPr>
              <a:solidFill>
                <a:sysClr val="windowText" lastClr="000000">
                  <a:lumMod val="50000"/>
                  <a:lumOff val="50000"/>
                </a:sysClr>
              </a:solidFill>
            </cx:spPr>
          </cx:dataPt>
          <cx:dataPt idx="3">
            <cx:spPr>
              <a:solidFill>
                <a:sysClr val="windowText" lastClr="000000">
                  <a:lumMod val="50000"/>
                  <a:lumOff val="50000"/>
                </a:sysClr>
              </a:solidFill>
            </cx:spPr>
          </cx:dataPt>
          <cx:dataLabels pos="outEnd">
            <cx:txPr>
              <a:bodyPr spcFirstLastPara="1" vertOverflow="ellipsis" horzOverflow="overflow" wrap="square" lIns="0" tIns="0" rIns="0" bIns="0" anchor="ctr" anchorCtr="1"/>
              <a:lstStyle/>
              <a:p>
                <a:pPr algn="ctr" rtl="0">
                  <a:defRPr sz="800"/>
                </a:pPr>
                <a:endParaRPr lang="nl-NL" sz="800" b="0"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layoutPr>
            <cx:subtotals>
              <cx:idx val="0"/>
              <cx:idx val="3"/>
            </cx:subtotals>
          </cx:layoutPr>
        </cx:series>
      </cx:plotAreaRegion>
      <cx:axis id="0">
        <cx:catScaling gapWidth="0.5"/>
        <cx:tickLabels/>
        <cx:txPr>
          <a:bodyPr spcFirstLastPara="1" vertOverflow="ellipsis" horzOverflow="overflow" wrap="square" lIns="0" tIns="0" rIns="0" bIns="0" anchor="ctr" anchorCtr="1"/>
          <a:lstStyle/>
          <a:p>
            <a:pPr algn="ctr" rtl="0">
              <a:defRPr sz="800"/>
            </a:pPr>
            <a:endParaRPr lang="nl-NL" sz="800" b="0" i="0" u="none" strike="noStrike" baseline="0">
              <a:solidFill>
                <a:sysClr val="windowText" lastClr="000000">
                  <a:lumMod val="65000"/>
                  <a:lumOff val="35000"/>
                </a:sysClr>
              </a:solidFill>
              <a:latin typeface="Calibri" panose="020F0502020204030204"/>
            </a:endParaRPr>
          </a:p>
        </cx:txPr>
      </cx:axis>
      <cx:axis id="1" hidden="1">
        <cx:valScaling/>
        <cx:tickLabels/>
      </cx:axis>
    </cx:plotArea>
    <cx:legend pos="b" align="ctr" overlay="0">
      <cx:txPr>
        <a:bodyPr spcFirstLastPara="1" vertOverflow="ellipsis" horzOverflow="overflow" wrap="square" lIns="0" tIns="0" rIns="0" bIns="0" anchor="ctr" anchorCtr="1"/>
        <a:lstStyle/>
        <a:p>
          <a:pPr algn="ctr" rtl="0">
            <a:defRPr sz="800"/>
          </a:pPr>
          <a:endParaRPr lang="nl-NL" sz="800" b="0" i="0" u="none" strike="noStrike" baseline="0">
            <a:solidFill>
              <a:sysClr val="windowText" lastClr="000000">
                <a:lumMod val="65000"/>
                <a:lumOff val="35000"/>
              </a:sysClr>
            </a:solidFill>
            <a:latin typeface="Calibri" panose="020F0502020204030204"/>
          </a:endParaRPr>
        </a:p>
      </cx:txPr>
    </cx:legend>
  </cx:chart>
  <cx:spPr>
    <a:solidFill>
      <a:schemeClr val="bg1">
        <a:lumMod val="95000"/>
      </a:schemeClr>
    </a:solidFill>
    <a:ln>
      <a:noFill/>
    </a:ln>
  </cx:spPr>
  <cx:fmtOvrs>
    <cx:fmtOvr idx="0">
      <cx:spPr>
        <a:solidFill>
          <a:srgbClr val="084686"/>
        </a:solidFill>
      </cx:spPr>
    </cx:fmtOvr>
    <cx:fmtOvr idx="1">
      <cx:spPr>
        <a:solidFill>
          <a:srgbClr val="B21B2C"/>
        </a:solidFill>
      </cx:spPr>
    </cx:fmtOvr>
  </cx:fmtOvrs>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_xlchart.v5.0</cx:f>
      </cx:strDim>
      <cx:numDim type="val">
        <cx:f>_xlchart.v5.1</cx:f>
      </cx:numDim>
    </cx:data>
  </cx:chartData>
  <cx:chart>
    <cx:plotArea>
      <cx:plotAreaRegion>
        <cx:series layoutId="waterfall" uniqueId="{EC827270-D0B2-49AF-BF2B-095FC586B70F}">
          <cx:dataPt idx="4">
            <cx:spPr>
              <a:solidFill>
                <a:srgbClr val="ED7D31"/>
              </a:solidFill>
            </cx:spPr>
          </cx:dataPt>
          <cx:dataPt idx="5">
            <cx:spPr>
              <a:solidFill>
                <a:srgbClr val="ED7D31">
                  <a:lumMod val="60000"/>
                  <a:lumOff val="40000"/>
                </a:srgbClr>
              </a:solidFill>
            </cx:spPr>
          </cx:dataPt>
          <cx:dataPt idx="6">
            <cx:spPr>
              <a:solidFill>
                <a:srgbClr val="ED7D31"/>
              </a:solidFill>
            </cx:spPr>
          </cx:dataPt>
          <cx:dataLabels pos="outEnd">
            <cx:txPr>
              <a:bodyPr spcFirstLastPara="1" vertOverflow="ellipsis" horzOverflow="overflow" wrap="square" lIns="0" tIns="0" rIns="0" bIns="0" anchor="ctr" anchorCtr="1"/>
              <a:lstStyle/>
              <a:p>
                <a:pPr algn="ctr" rtl="0">
                  <a:defRPr sz="800"/>
                </a:pPr>
                <a:endParaRPr lang="nl-NL" sz="800" b="0"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layoutPr>
            <cx:subtotals>
              <cx:idx val="3"/>
              <cx:idx val="4"/>
              <cx:idx val="6"/>
            </cx:subtotals>
          </cx:layoutPr>
        </cx:series>
      </cx:plotAreaRegion>
      <cx:axis id="0">
        <cx:catScaling gapWidth="0.5"/>
        <cx:tickLabels/>
        <cx:txPr>
          <a:bodyPr spcFirstLastPara="1" vertOverflow="ellipsis" horzOverflow="overflow" wrap="square" lIns="0" tIns="0" rIns="0" bIns="0" anchor="ctr" anchorCtr="1"/>
          <a:lstStyle/>
          <a:p>
            <a:pPr algn="ctr" rtl="0">
              <a:defRPr sz="800"/>
            </a:pPr>
            <a:endParaRPr lang="nl-NL" sz="800" b="0" i="0" u="none" strike="noStrike" baseline="0">
              <a:solidFill>
                <a:sysClr val="windowText" lastClr="000000">
                  <a:lumMod val="65000"/>
                  <a:lumOff val="35000"/>
                </a:sysClr>
              </a:solidFill>
              <a:latin typeface="Calibri" panose="020F0502020204030204"/>
            </a:endParaRPr>
          </a:p>
        </cx:txPr>
      </cx:axis>
      <cx:axis id="1" hidden="1">
        <cx:valScaling/>
        <cx:tickLabels/>
      </cx:axis>
    </cx:plotArea>
  </cx:chart>
  <cx:spPr>
    <a:solidFill>
      <a:schemeClr val="bg1">
        <a:lumMod val="95000"/>
      </a:schemeClr>
    </a:solidFill>
    <a:ln>
      <a:noFill/>
    </a:ln>
  </cx:spPr>
  <cx:fmtOvrs>
    <cx:fmtOvr idx="0">
      <cx:spPr>
        <a:solidFill>
          <a:schemeClr val="accent6"/>
        </a:solidFill>
      </cx:spPr>
    </cx:fmtOvr>
    <cx:fmtOvr idx="2">
      <cx:spPr>
        <a:solidFill>
          <a:schemeClr val="accent6">
            <a:lumMod val="50000"/>
          </a:schemeClr>
        </a:solidFill>
      </cx:spPr>
    </cx:fmtOvr>
  </cx:fmtOvrs>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microsoft.com/office/2014/relationships/chartEx" Target="../charts/chartEx2.xml"/><Relationship Id="rId2" Type="http://schemas.microsoft.com/office/2014/relationships/chartEx" Target="../charts/chartEx1.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952500</xdr:colOff>
      <xdr:row>30</xdr:row>
      <xdr:rowOff>137008</xdr:rowOff>
    </xdr:from>
    <xdr:to>
      <xdr:col>2</xdr:col>
      <xdr:colOff>952500</xdr:colOff>
      <xdr:row>32</xdr:row>
      <xdr:rowOff>124969</xdr:rowOff>
    </xdr:to>
    <xdr:pic>
      <xdr:nvPicPr>
        <xdr:cNvPr id="2" name="Afbeelding 1" descr="pay-off maatschappelijk kapitaal RG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09750" y="11090758"/>
          <a:ext cx="0" cy="368961"/>
        </a:xfrm>
        <a:prstGeom prst="rect">
          <a:avLst/>
        </a:prstGeom>
      </xdr:spPr>
    </xdr:pic>
    <xdr:clientData/>
  </xdr:twoCellAnchor>
  <xdr:twoCellAnchor editAs="oneCell">
    <xdr:from>
      <xdr:col>2</xdr:col>
      <xdr:colOff>874057</xdr:colOff>
      <xdr:row>30</xdr:row>
      <xdr:rowOff>112059</xdr:rowOff>
    </xdr:from>
    <xdr:to>
      <xdr:col>6</xdr:col>
      <xdr:colOff>42299</xdr:colOff>
      <xdr:row>32</xdr:row>
      <xdr:rowOff>100020</xdr:rowOff>
    </xdr:to>
    <xdr:pic>
      <xdr:nvPicPr>
        <xdr:cNvPr id="3" name="Afbeelding 2" descr="pay-off maatschappelijk kapitaal RG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1731307" y="11065809"/>
          <a:ext cx="5064217" cy="368961"/>
        </a:xfrm>
        <a:prstGeom prst="rect">
          <a:avLst/>
        </a:prstGeom>
      </xdr:spPr>
    </xdr:pic>
    <xdr:clientData/>
  </xdr:twoCellAnchor>
  <xdr:twoCellAnchor editAs="oneCell">
    <xdr:from>
      <xdr:col>6</xdr:col>
      <xdr:colOff>95250</xdr:colOff>
      <xdr:row>1</xdr:row>
      <xdr:rowOff>171450</xdr:rowOff>
    </xdr:from>
    <xdr:to>
      <xdr:col>6</xdr:col>
      <xdr:colOff>1076325</xdr:colOff>
      <xdr:row>5</xdr:row>
      <xdr:rowOff>75087</xdr:rowOff>
    </xdr:to>
    <xdr:pic>
      <xdr:nvPicPr>
        <xdr:cNvPr id="8" name="Afbeelding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34000" y="371475"/>
          <a:ext cx="981075" cy="665637"/>
        </a:xfrm>
        <a:prstGeom prst="rect">
          <a:avLst/>
        </a:prstGeom>
      </xdr:spPr>
    </xdr:pic>
    <xdr:clientData/>
  </xdr:twoCellAnchor>
  <xdr:twoCellAnchor editAs="oneCell">
    <xdr:from>
      <xdr:col>4</xdr:col>
      <xdr:colOff>747900</xdr:colOff>
      <xdr:row>2</xdr:row>
      <xdr:rowOff>180975</xdr:rowOff>
    </xdr:from>
    <xdr:to>
      <xdr:col>5</xdr:col>
      <xdr:colOff>1104900</xdr:colOff>
      <xdr:row>4</xdr:row>
      <xdr:rowOff>83722</xdr:rowOff>
    </xdr:to>
    <xdr:pic>
      <xdr:nvPicPr>
        <xdr:cNvPr id="12" name="Afbeelding 11" descr="Invest-NL zoekt een Legal Counsel - Mr. Online">
          <a:extLst>
            <a:ext uri="{FF2B5EF4-FFF2-40B4-BE49-F238E27FC236}">
              <a16:creationId xmlns:a16="http://schemas.microsoft.com/office/drawing/2014/main" id="{00000000-0008-0000-0000-00000C000000}"/>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37199" b="34619"/>
        <a:stretch/>
      </xdr:blipFill>
      <xdr:spPr bwMode="auto">
        <a:xfrm>
          <a:off x="3681600" y="571500"/>
          <a:ext cx="1509525" cy="2837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24</xdr:row>
      <xdr:rowOff>0</xdr:rowOff>
    </xdr:from>
    <xdr:to>
      <xdr:col>8</xdr:col>
      <xdr:colOff>6518</xdr:colOff>
      <xdr:row>39</xdr:row>
      <xdr:rowOff>114300</xdr:rowOff>
    </xdr:to>
    <xdr:graphicFrame macro="">
      <xdr:nvGraphicFramePr>
        <xdr:cNvPr id="6" name="Grafiek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24</xdr:row>
      <xdr:rowOff>0</xdr:rowOff>
    </xdr:from>
    <xdr:to>
      <xdr:col>11</xdr:col>
      <xdr:colOff>0</xdr:colOff>
      <xdr:row>39</xdr:row>
      <xdr:rowOff>116785</xdr:rowOff>
    </xdr:to>
    <mc:AlternateContent xmlns:mc="http://schemas.openxmlformats.org/markup-compatibility/2006">
      <mc:Choice xmlns:cx4="http://schemas.microsoft.com/office/drawing/2016/5/10/chartex" Requires="cx4">
        <xdr:graphicFrame macro="">
          <xdr:nvGraphicFramePr>
            <xdr:cNvPr id="7" name="Grafiek 6">
              <a:extLst>
                <a:ext uri="{FF2B5EF4-FFF2-40B4-BE49-F238E27FC236}">
                  <a16:creationId xmlns:a16="http://schemas.microsoft.com/office/drawing/2014/main" id="{363A91FA-6A7D-412D-A02E-C1A8474A44EF}"/>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8391525" y="3924300"/>
              <a:ext cx="3295650" cy="254566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xdr:col>
      <xdr:colOff>0</xdr:colOff>
      <xdr:row>24</xdr:row>
      <xdr:rowOff>0</xdr:rowOff>
    </xdr:from>
    <xdr:to>
      <xdr:col>3</xdr:col>
      <xdr:colOff>20241</xdr:colOff>
      <xdr:row>39</xdr:row>
      <xdr:rowOff>119062</xdr:rowOff>
    </xdr:to>
    <mc:AlternateContent xmlns:mc="http://schemas.openxmlformats.org/markup-compatibility/2006">
      <mc:Choice xmlns:cx4="http://schemas.microsoft.com/office/drawing/2016/5/10/chartex" Requires="cx4">
        <xdr:graphicFrame macro="">
          <xdr:nvGraphicFramePr>
            <xdr:cNvPr id="5" name="Grafiek 4">
              <a:extLst>
                <a:ext uri="{FF2B5EF4-FFF2-40B4-BE49-F238E27FC236}">
                  <a16:creationId xmlns:a16="http://schemas.microsoft.com/office/drawing/2014/main" id="{AAF41350-2E67-4F5E-BD7E-119E82FE0F1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209550" y="3924300"/>
              <a:ext cx="3315891" cy="2547937"/>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57151</xdr:colOff>
      <xdr:row>1</xdr:row>
      <xdr:rowOff>142875</xdr:rowOff>
    </xdr:from>
    <xdr:to>
      <xdr:col>4</xdr:col>
      <xdr:colOff>2419350</xdr:colOff>
      <xdr:row>11</xdr:row>
      <xdr:rowOff>100853</xdr:rowOff>
    </xdr:to>
    <xdr:sp macro="" textlink="">
      <xdr:nvSpPr>
        <xdr:cNvPr id="2" name="Tekstvak 1">
          <a:extLst>
            <a:ext uri="{FF2B5EF4-FFF2-40B4-BE49-F238E27FC236}">
              <a16:creationId xmlns:a16="http://schemas.microsoft.com/office/drawing/2014/main" id="{00000000-0008-0000-0500-000002000000}"/>
            </a:ext>
          </a:extLst>
        </xdr:cNvPr>
        <xdr:cNvSpPr txBox="1"/>
      </xdr:nvSpPr>
      <xdr:spPr>
        <a:xfrm>
          <a:off x="57151" y="333375"/>
          <a:ext cx="6067424" cy="18629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0" i="0" u="none" strike="noStrike">
              <a:solidFill>
                <a:schemeClr val="dk1"/>
              </a:solidFill>
              <a:effectLst/>
              <a:latin typeface="+mn-lt"/>
              <a:ea typeface="+mn-ea"/>
              <a:cs typeface="+mn-cs"/>
            </a:rPr>
            <a:t>Op de volgende werkbladen staan de financieringslastpercentages voor</a:t>
          </a:r>
          <a:r>
            <a:rPr lang="nl-NL"/>
            <a:t> </a:t>
          </a:r>
          <a:r>
            <a:rPr lang="nl-NL" sz="1100" b="0" i="0" u="none" strike="noStrike">
              <a:solidFill>
                <a:schemeClr val="dk1"/>
              </a:solidFill>
              <a:effectLst/>
              <a:latin typeface="+mn-lt"/>
              <a:ea typeface="+mn-ea"/>
              <a:cs typeface="+mn-cs"/>
            </a:rPr>
            <a:t>hypotheken voor het jaar 2021.</a:t>
          </a:r>
          <a:endParaRPr lang="nl-NL"/>
        </a:p>
        <a:p>
          <a:r>
            <a:rPr lang="nl-NL" sz="1100" b="0" i="0" u="none" strike="noStrike">
              <a:solidFill>
                <a:schemeClr val="dk1"/>
              </a:solidFill>
              <a:effectLst/>
              <a:latin typeface="+mn-lt"/>
              <a:ea typeface="+mn-ea"/>
              <a:cs typeface="+mn-cs"/>
            </a:rPr>
            <a:t>Er is een werkblad voor niet AOW-gerechtigden en een werkblad voor</a:t>
          </a:r>
          <a:r>
            <a:rPr lang="nl-NL"/>
            <a:t> </a:t>
          </a:r>
          <a:r>
            <a:rPr lang="nl-NL" sz="1100" b="0" i="0" u="none" strike="noStrike">
              <a:solidFill>
                <a:schemeClr val="dk1"/>
              </a:solidFill>
              <a:effectLst/>
              <a:latin typeface="+mn-lt"/>
              <a:ea typeface="+mn-ea"/>
              <a:cs typeface="+mn-cs"/>
            </a:rPr>
            <a:t>AOW-gerechtigden.</a:t>
          </a:r>
          <a:r>
            <a:rPr lang="nl-NL"/>
            <a:t> </a:t>
          </a:r>
        </a:p>
        <a:p>
          <a:r>
            <a:rPr lang="nl-NL"/>
            <a:t>Ook zijn er aparte werkbladen voor niet-aftrekbare gedeelten (box3), zowel voor niet-AOW als</a:t>
          </a:r>
          <a:r>
            <a:rPr lang="nl-NL" baseline="0"/>
            <a:t> voor</a:t>
          </a:r>
          <a:r>
            <a:rPr lang="nl-NL"/>
            <a:t> AOW.</a:t>
          </a:r>
        </a:p>
        <a:p>
          <a:r>
            <a:rPr lang="nl-NL" sz="1100" b="0" i="0" u="none" strike="noStrike">
              <a:solidFill>
                <a:schemeClr val="dk1"/>
              </a:solidFill>
              <a:effectLst/>
              <a:latin typeface="+mn-lt"/>
              <a:ea typeface="+mn-ea"/>
              <a:cs typeface="+mn-cs"/>
            </a:rPr>
            <a:t>Naast de financieringslastpercentages zelf, worden voorbeelden gegeven</a:t>
          </a:r>
          <a:r>
            <a:rPr lang="nl-NL"/>
            <a:t> </a:t>
          </a:r>
          <a:r>
            <a:rPr lang="nl-NL" sz="1100" b="0" i="0" u="none" strike="noStrike">
              <a:solidFill>
                <a:schemeClr val="dk1"/>
              </a:solidFill>
              <a:effectLst/>
              <a:latin typeface="+mn-lt"/>
              <a:ea typeface="+mn-ea"/>
              <a:cs typeface="+mn-cs"/>
            </a:rPr>
            <a:t>van de berekening van de bijbehorende maximale hypotheek en de </a:t>
          </a:r>
          <a:r>
            <a:rPr lang="nl-NL"/>
            <a:t> </a:t>
          </a:r>
          <a:r>
            <a:rPr lang="nl-NL" sz="1100" b="0" i="0" u="none" strike="noStrike">
              <a:solidFill>
                <a:schemeClr val="dk1"/>
              </a:solidFill>
              <a:effectLst/>
              <a:latin typeface="+mn-lt"/>
              <a:ea typeface="+mn-ea"/>
              <a:cs typeface="+mn-cs"/>
            </a:rPr>
            <a:t>factor tussen lening en inkomen.</a:t>
          </a:r>
          <a:r>
            <a:rPr lang="nl-NL"/>
            <a:t> </a:t>
          </a:r>
        </a:p>
        <a:p>
          <a:endParaRPr lang="nl-NL" sz="1100" b="0" i="0" u="none" strike="noStrike">
            <a:solidFill>
              <a:schemeClr val="dk1"/>
            </a:solidFill>
            <a:effectLst/>
            <a:latin typeface="+mn-lt"/>
            <a:ea typeface="+mn-ea"/>
            <a:cs typeface="+mn-cs"/>
          </a:endParaRPr>
        </a:p>
        <a:p>
          <a:r>
            <a:rPr lang="nl-NL" sz="1100" b="0" i="0" u="none" strike="noStrike">
              <a:solidFill>
                <a:schemeClr val="dk1"/>
              </a:solidFill>
              <a:effectLst/>
              <a:latin typeface="+mn-lt"/>
              <a:ea typeface="+mn-ea"/>
              <a:cs typeface="+mn-cs"/>
            </a:rPr>
            <a:t>Datum: 29</a:t>
          </a:r>
          <a:r>
            <a:rPr lang="nl-NL" sz="1100" b="0" i="0" u="none" strike="noStrike" baseline="0">
              <a:solidFill>
                <a:schemeClr val="dk1"/>
              </a:solidFill>
              <a:effectLst/>
              <a:latin typeface="+mn-lt"/>
              <a:ea typeface="+mn-ea"/>
              <a:cs typeface="+mn-cs"/>
            </a:rPr>
            <a:t> september 2020</a:t>
          </a:r>
        </a:p>
        <a:p>
          <a:r>
            <a:rPr lang="nl-NL" sz="1100" b="0" i="0" u="none" strike="noStrike">
              <a:solidFill>
                <a:schemeClr val="dk1"/>
              </a:solidFill>
              <a:effectLst/>
              <a:latin typeface="+mn-lt"/>
              <a:ea typeface="+mn-ea"/>
              <a:cs typeface="+mn-cs"/>
            </a:rPr>
            <a:t>Samengesteld</a:t>
          </a:r>
          <a:r>
            <a:rPr lang="nl-NL" sz="1100" b="0" i="0" u="none" strike="noStrike" baseline="0">
              <a:solidFill>
                <a:schemeClr val="dk1"/>
              </a:solidFill>
              <a:effectLst/>
              <a:latin typeface="+mn-lt"/>
              <a:ea typeface="+mn-ea"/>
              <a:cs typeface="+mn-cs"/>
            </a:rPr>
            <a:t> door</a:t>
          </a:r>
          <a:r>
            <a:rPr lang="nl-NL" sz="1100" b="0" i="0" u="none" strike="noStrike">
              <a:solidFill>
                <a:schemeClr val="dk1"/>
              </a:solidFill>
              <a:effectLst/>
              <a:latin typeface="+mn-lt"/>
              <a:ea typeface="+mn-ea"/>
              <a:cs typeface="+mn-cs"/>
            </a:rPr>
            <a:t>: Marcel Warnaar,</a:t>
          </a:r>
          <a:r>
            <a:rPr lang="nl-NL" sz="1100" b="0" i="0" u="none" strike="noStrike" baseline="0">
              <a:solidFill>
                <a:schemeClr val="dk1"/>
              </a:solidFill>
              <a:effectLst/>
              <a:latin typeface="+mn-lt"/>
              <a:ea typeface="+mn-ea"/>
              <a:cs typeface="+mn-cs"/>
            </a:rPr>
            <a:t> J</a:t>
          </a:r>
          <a:r>
            <a:rPr lang="nl-NL" sz="1100" b="0" i="0" u="none" strike="noStrike">
              <a:solidFill>
                <a:schemeClr val="dk1"/>
              </a:solidFill>
              <a:effectLst/>
              <a:latin typeface="+mn-lt"/>
              <a:ea typeface="+mn-ea"/>
              <a:cs typeface="+mn-cs"/>
            </a:rPr>
            <a:t>asja Bos, Marjan Verberk, Nibud</a:t>
          </a:r>
          <a:r>
            <a:rPr lang="nl-NL"/>
            <a:t> </a:t>
          </a:r>
        </a:p>
        <a:p>
          <a:r>
            <a:rPr lang="nl-NL" sz="1100"/>
            <a:t>Versie:</a:t>
          </a:r>
          <a:r>
            <a:rPr lang="nl-NL" sz="1100" baseline="0"/>
            <a:t> 200929 percentages horend bij advies </a:t>
          </a:r>
        </a:p>
        <a:p>
          <a:endParaRPr lang="nl-NL"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max.vanson@finance-ideas.n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rijksoverheid.nl/documenten/kamerstukken/2020/11/10/rapport-werkgroep-discontovoet-2020" TargetMode="External"/><Relationship Id="rId3" Type="http://schemas.openxmlformats.org/officeDocument/2006/relationships/hyperlink" Target="https://esb.nu/esb/20055699/verplichte-energielabels-hebben-positief-effect-op-verduurzaming-van-huizen" TargetMode="External"/><Relationship Id="rId7" Type="http://schemas.openxmlformats.org/officeDocument/2006/relationships/hyperlink" Target="https://www.cbs.nl/nl-nl/maatwerk/2020/13/energielevering-woningen-naar-energielabel-en-pv-2018" TargetMode="External"/><Relationship Id="rId2" Type="http://schemas.openxmlformats.org/officeDocument/2006/relationships/hyperlink" Target="https://energiebesparingsverkenner.rvo.nl/" TargetMode="External"/><Relationship Id="rId1" Type="http://schemas.openxmlformats.org/officeDocument/2006/relationships/hyperlink" Target="https://www.triodos.nl/hypotheek" TargetMode="External"/><Relationship Id="rId6" Type="http://schemas.openxmlformats.org/officeDocument/2006/relationships/hyperlink" Target="https://www.cbs.nl/nl-nl/maatwerk/2019/38/gemiddelde-energielevering-aardgaswoningen-2018" TargetMode="External"/><Relationship Id="rId5" Type="http://schemas.openxmlformats.org/officeDocument/2006/relationships/hyperlink" Target="https://www.cbs.nl/nl-nl/longread/rapportages/2021/lagere-energierekening-effecten-van-lagere-prijzen-en-energiebesparing/3-de-ontwikkeling-van-de-prijs-van-energie" TargetMode="External"/><Relationship Id="rId4" Type="http://schemas.openxmlformats.org/officeDocument/2006/relationships/hyperlink" Target="https://www.cbs.nl/nl-nl/cijfers/detail/83910NED" TargetMode="External"/><Relationship Id="rId9"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ED433-46F4-4181-8BC2-C26A272D11C9}">
  <dimension ref="A1:I35"/>
  <sheetViews>
    <sheetView showGridLines="0" workbookViewId="0"/>
  </sheetViews>
  <sheetFormatPr defaultColWidth="0" defaultRowHeight="15" zeroHeight="1" x14ac:dyDescent="0.25"/>
  <cols>
    <col min="1" max="1" width="1.7109375" customWidth="1"/>
    <col min="2" max="2" width="7.7109375" customWidth="1"/>
    <col min="3" max="7" width="17.28515625" customWidth="1"/>
    <col min="8" max="8" width="7.7109375" customWidth="1"/>
    <col min="9" max="9" width="1.7109375" customWidth="1"/>
    <col min="10" max="16384" width="9.140625" hidden="1"/>
  </cols>
  <sheetData>
    <row r="1" spans="2:8" ht="15.75" thickBot="1" x14ac:dyDescent="0.3">
      <c r="B1" s="121"/>
    </row>
    <row r="2" spans="2:8" x14ac:dyDescent="0.25">
      <c r="B2" s="122"/>
      <c r="C2" s="123"/>
      <c r="D2" s="123"/>
      <c r="E2" s="123"/>
      <c r="F2" s="123"/>
      <c r="G2" s="123"/>
      <c r="H2" s="124"/>
    </row>
    <row r="3" spans="2:8" x14ac:dyDescent="0.25">
      <c r="B3" s="125"/>
      <c r="H3" s="126"/>
    </row>
    <row r="4" spans="2:8" x14ac:dyDescent="0.25">
      <c r="B4" s="125"/>
      <c r="H4" s="126"/>
    </row>
    <row r="5" spans="2:8" x14ac:dyDescent="0.25">
      <c r="B5" s="125"/>
      <c r="H5" s="126"/>
    </row>
    <row r="6" spans="2:8" x14ac:dyDescent="0.25">
      <c r="B6" s="125"/>
      <c r="H6" s="126"/>
    </row>
    <row r="7" spans="2:8" x14ac:dyDescent="0.25">
      <c r="B7" s="125"/>
      <c r="H7" s="126"/>
    </row>
    <row r="8" spans="2:8" x14ac:dyDescent="0.25">
      <c r="B8" s="125"/>
      <c r="C8" s="207" t="s">
        <v>261</v>
      </c>
      <c r="D8" s="207"/>
      <c r="E8" s="207"/>
      <c r="F8" s="207"/>
      <c r="G8" s="207"/>
      <c r="H8" s="126"/>
    </row>
    <row r="9" spans="2:8" x14ac:dyDescent="0.25">
      <c r="B9" s="125"/>
      <c r="H9" s="126"/>
    </row>
    <row r="10" spans="2:8" ht="105" customHeight="1" x14ac:dyDescent="0.25">
      <c r="B10" s="125"/>
      <c r="C10" s="208" t="s">
        <v>279</v>
      </c>
      <c r="D10" s="208"/>
      <c r="E10" s="208"/>
      <c r="F10" s="208"/>
      <c r="G10" s="208"/>
      <c r="H10" s="126"/>
    </row>
    <row r="11" spans="2:8" x14ac:dyDescent="0.25">
      <c r="B11" s="125"/>
      <c r="C11" s="127"/>
      <c r="D11" s="127"/>
      <c r="E11" s="127"/>
      <c r="F11" s="127"/>
      <c r="G11" s="128"/>
      <c r="H11" s="126"/>
    </row>
    <row r="12" spans="2:8" ht="77.25" customHeight="1" x14ac:dyDescent="0.25">
      <c r="B12" s="125"/>
      <c r="C12" s="208" t="s">
        <v>270</v>
      </c>
      <c r="D12" s="208"/>
      <c r="E12" s="208"/>
      <c r="F12" s="208"/>
      <c r="G12" s="208"/>
      <c r="H12" s="126"/>
    </row>
    <row r="13" spans="2:8" x14ac:dyDescent="0.25">
      <c r="B13" s="125"/>
      <c r="H13" s="126"/>
    </row>
    <row r="14" spans="2:8" ht="45" customHeight="1" x14ac:dyDescent="0.25">
      <c r="B14" s="125"/>
      <c r="C14" s="208" t="s">
        <v>264</v>
      </c>
      <c r="D14" s="208"/>
      <c r="E14" s="208"/>
      <c r="F14" s="208"/>
      <c r="G14" s="208"/>
      <c r="H14" s="126"/>
    </row>
    <row r="15" spans="2:8" x14ac:dyDescent="0.25">
      <c r="B15" s="125"/>
      <c r="C15" s="127"/>
      <c r="D15" s="127"/>
      <c r="E15" s="127"/>
      <c r="F15" s="127"/>
      <c r="G15" s="128"/>
      <c r="H15" s="126"/>
    </row>
    <row r="16" spans="2:8" x14ac:dyDescent="0.25">
      <c r="B16" s="130"/>
      <c r="C16" s="205" t="s">
        <v>250</v>
      </c>
      <c r="D16" s="205"/>
      <c r="E16" s="205"/>
      <c r="F16" s="205"/>
      <c r="G16" s="205"/>
      <c r="H16" s="126"/>
    </row>
    <row r="17" spans="2:8" x14ac:dyDescent="0.25">
      <c r="B17" s="131"/>
      <c r="C17" s="132"/>
      <c r="D17" s="132"/>
      <c r="E17" s="132"/>
      <c r="F17" s="132"/>
      <c r="G17" s="132"/>
      <c r="H17" s="126"/>
    </row>
    <row r="18" spans="2:8" x14ac:dyDescent="0.25">
      <c r="B18" s="125"/>
      <c r="C18" s="206" t="s">
        <v>251</v>
      </c>
      <c r="D18" s="206"/>
      <c r="E18" s="206"/>
      <c r="F18" s="206"/>
      <c r="G18" s="206"/>
      <c r="H18" s="126"/>
    </row>
    <row r="19" spans="2:8" x14ac:dyDescent="0.25">
      <c r="B19" s="125"/>
      <c r="C19" s="129"/>
      <c r="D19" s="129"/>
      <c r="E19" s="129"/>
      <c r="F19" s="129"/>
      <c r="G19" s="129"/>
      <c r="H19" s="126"/>
    </row>
    <row r="20" spans="2:8" x14ac:dyDescent="0.25">
      <c r="B20" s="125"/>
      <c r="C20" s="129" t="s">
        <v>252</v>
      </c>
      <c r="D20" s="129"/>
      <c r="E20" s="129"/>
      <c r="F20" s="129"/>
      <c r="G20" s="129"/>
      <c r="H20" s="126"/>
    </row>
    <row r="21" spans="2:8" x14ac:dyDescent="0.25">
      <c r="B21" s="125"/>
      <c r="C21" s="172" t="s">
        <v>253</v>
      </c>
      <c r="D21" s="129"/>
      <c r="E21" s="129"/>
      <c r="F21" s="129"/>
      <c r="G21" s="129"/>
      <c r="H21" s="126"/>
    </row>
    <row r="22" spans="2:8" x14ac:dyDescent="0.25">
      <c r="B22" s="125"/>
      <c r="C22" s="129"/>
      <c r="D22" s="129"/>
      <c r="E22" s="129"/>
      <c r="F22" s="129"/>
      <c r="G22" s="129"/>
      <c r="H22" s="126"/>
    </row>
    <row r="23" spans="2:8" x14ac:dyDescent="0.25">
      <c r="B23" s="125"/>
      <c r="C23" s="129" t="s">
        <v>254</v>
      </c>
      <c r="D23" s="129"/>
      <c r="E23" s="129"/>
      <c r="F23" s="129"/>
      <c r="G23" s="129"/>
      <c r="H23" s="126"/>
    </row>
    <row r="24" spans="2:8" x14ac:dyDescent="0.25">
      <c r="B24" s="125"/>
      <c r="C24" s="129" t="s">
        <v>255</v>
      </c>
      <c r="D24" s="129"/>
      <c r="E24" s="129"/>
      <c r="F24" s="129"/>
      <c r="G24" s="129"/>
      <c r="H24" s="126"/>
    </row>
    <row r="25" spans="2:8" x14ac:dyDescent="0.25">
      <c r="B25" s="125"/>
      <c r="C25" s="129" t="s">
        <v>256</v>
      </c>
      <c r="D25" s="129"/>
      <c r="E25" s="129"/>
      <c r="F25" s="129"/>
      <c r="G25" s="129"/>
      <c r="H25" s="126"/>
    </row>
    <row r="26" spans="2:8" x14ac:dyDescent="0.25">
      <c r="B26" s="125"/>
      <c r="C26" s="129"/>
      <c r="D26" s="129"/>
      <c r="E26" s="129"/>
      <c r="F26" s="129"/>
      <c r="G26" s="129"/>
      <c r="H26" s="126"/>
    </row>
    <row r="27" spans="2:8" x14ac:dyDescent="0.25">
      <c r="B27" s="125"/>
      <c r="C27" s="129" t="s">
        <v>257</v>
      </c>
      <c r="D27" s="129"/>
      <c r="E27" s="129"/>
      <c r="F27" s="129"/>
      <c r="G27" s="129"/>
      <c r="H27" s="126"/>
    </row>
    <row r="28" spans="2:8" x14ac:dyDescent="0.25">
      <c r="B28" s="125"/>
      <c r="C28" s="129" t="s">
        <v>258</v>
      </c>
      <c r="D28" s="129"/>
      <c r="E28" s="129"/>
      <c r="F28" s="129"/>
      <c r="G28" s="129"/>
      <c r="H28" s="126"/>
    </row>
    <row r="29" spans="2:8" x14ac:dyDescent="0.25">
      <c r="B29" s="125"/>
      <c r="C29" s="129" t="s">
        <v>259</v>
      </c>
      <c r="D29" s="129"/>
      <c r="E29" s="133"/>
      <c r="F29" s="129"/>
      <c r="G29" s="134"/>
      <c r="H29" s="126"/>
    </row>
    <row r="30" spans="2:8" x14ac:dyDescent="0.25">
      <c r="B30" s="125"/>
      <c r="C30" s="129"/>
      <c r="D30" s="129"/>
      <c r="F30" s="129"/>
      <c r="G30" s="129"/>
      <c r="H30" s="126"/>
    </row>
    <row r="31" spans="2:8" x14ac:dyDescent="0.25">
      <c r="B31" s="125"/>
      <c r="C31" s="129"/>
      <c r="D31" s="129"/>
      <c r="F31" s="129"/>
      <c r="G31" s="129"/>
      <c r="H31" s="126"/>
    </row>
    <row r="32" spans="2:8" x14ac:dyDescent="0.25">
      <c r="B32" s="125"/>
      <c r="C32" s="129"/>
      <c r="D32" s="129"/>
      <c r="F32" s="129"/>
      <c r="G32" s="129"/>
      <c r="H32" s="126"/>
    </row>
    <row r="33" spans="2:8" x14ac:dyDescent="0.25">
      <c r="B33" s="125"/>
      <c r="C33" s="129"/>
      <c r="D33" s="129"/>
      <c r="F33" s="129"/>
      <c r="G33" s="129"/>
      <c r="H33" s="126"/>
    </row>
    <row r="34" spans="2:8" ht="15.75" thickBot="1" x14ac:dyDescent="0.3">
      <c r="B34" s="135"/>
      <c r="C34" s="136"/>
      <c r="D34" s="136"/>
      <c r="E34" s="136"/>
      <c r="F34" s="136"/>
      <c r="G34" s="136"/>
      <c r="H34" s="137"/>
    </row>
    <row r="35" spans="2:8" x14ac:dyDescent="0.25"/>
  </sheetData>
  <sheetProtection sheet="1" objects="1" scenarios="1"/>
  <mergeCells count="6">
    <mergeCell ref="C16:G16"/>
    <mergeCell ref="C18:G18"/>
    <mergeCell ref="C8:G8"/>
    <mergeCell ref="C10:G10"/>
    <mergeCell ref="C12:G12"/>
    <mergeCell ref="C14:G14"/>
  </mergeCells>
  <hyperlinks>
    <hyperlink ref="C21" r:id="rId1" xr:uid="{27F35ECA-E34A-476D-880A-A97A0C64A6B9}"/>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C30F0-F1B1-40C2-8ECC-2A55C30757FA}">
  <sheetPr codeName="Blad9">
    <tabColor theme="8"/>
  </sheetPr>
  <dimension ref="A1:AO342"/>
  <sheetViews>
    <sheetView showGridLines="0" showRowColHeaders="0" topLeftCell="A10" zoomScaleNormal="100" workbookViewId="0">
      <selection activeCell="B6" sqref="B6"/>
    </sheetView>
  </sheetViews>
  <sheetFormatPr defaultColWidth="9.140625" defaultRowHeight="12" x14ac:dyDescent="0.2"/>
  <cols>
    <col min="1" max="1" width="9.7109375" style="85" customWidth="1"/>
    <col min="2" max="13" width="10.7109375" style="71" customWidth="1"/>
    <col min="14" max="14" width="10.7109375" style="85" customWidth="1"/>
    <col min="15" max="27" width="9.7109375" style="85" customWidth="1"/>
    <col min="28" max="28" width="10.7109375" style="85" customWidth="1"/>
    <col min="29" max="29" width="9.7109375" style="85" customWidth="1"/>
    <col min="30" max="41" width="7.7109375" style="71" customWidth="1"/>
    <col min="42" max="42" width="4.5703125" style="85" customWidth="1"/>
    <col min="43" max="16384" width="9.140625" style="85"/>
  </cols>
  <sheetData>
    <row r="1" spans="1:41" x14ac:dyDescent="0.2">
      <c r="A1" s="36" t="s">
        <v>102</v>
      </c>
      <c r="O1" s="36" t="s">
        <v>83</v>
      </c>
      <c r="AC1" s="36" t="s">
        <v>84</v>
      </c>
    </row>
    <row r="3" spans="1:41" x14ac:dyDescent="0.2">
      <c r="A3" s="37" t="s">
        <v>85</v>
      </c>
      <c r="B3" s="38" t="s">
        <v>86</v>
      </c>
      <c r="C3" s="38" t="s">
        <v>87</v>
      </c>
      <c r="D3" s="38" t="s">
        <v>88</v>
      </c>
      <c r="E3" s="38" t="s">
        <v>89</v>
      </c>
      <c r="F3" s="38" t="s">
        <v>90</v>
      </c>
      <c r="G3" s="38" t="s">
        <v>91</v>
      </c>
      <c r="H3" s="38" t="s">
        <v>92</v>
      </c>
      <c r="I3" s="38" t="s">
        <v>93</v>
      </c>
      <c r="J3" s="38" t="s">
        <v>94</v>
      </c>
      <c r="K3" s="38" t="s">
        <v>95</v>
      </c>
      <c r="L3" s="38" t="s">
        <v>96</v>
      </c>
      <c r="M3" s="38" t="s">
        <v>97</v>
      </c>
      <c r="O3" s="39" t="s">
        <v>42</v>
      </c>
      <c r="P3" s="86">
        <v>7.4999999999999997E-3</v>
      </c>
      <c r="Q3" s="86">
        <v>1.2500000000000001E-2</v>
      </c>
      <c r="R3" s="86">
        <v>1.7500000000000002E-2</v>
      </c>
      <c r="S3" s="86">
        <v>2.2499999999999999E-2</v>
      </c>
      <c r="T3" s="86">
        <v>2.75E-2</v>
      </c>
      <c r="U3" s="86">
        <v>3.2500000000000001E-2</v>
      </c>
      <c r="V3" s="86">
        <v>3.7499999999999999E-2</v>
      </c>
      <c r="W3" s="86">
        <v>4.2499999999999996E-2</v>
      </c>
      <c r="X3" s="86">
        <v>4.7499999999999994E-2</v>
      </c>
      <c r="Y3" s="86">
        <v>5.2499999999999991E-2</v>
      </c>
      <c r="Z3" s="86">
        <v>5.7499999999999989E-2</v>
      </c>
      <c r="AA3" s="86">
        <v>6.2499999999999986E-2</v>
      </c>
      <c r="AC3" s="41" t="s">
        <v>42</v>
      </c>
      <c r="AD3" s="40">
        <v>7.4999999999999997E-3</v>
      </c>
      <c r="AE3" s="40">
        <v>1.2500000000000001E-2</v>
      </c>
      <c r="AF3" s="40">
        <v>1.7500000000000002E-2</v>
      </c>
      <c r="AG3" s="40">
        <v>2.2499999999999999E-2</v>
      </c>
      <c r="AH3" s="40">
        <v>2.75E-2</v>
      </c>
      <c r="AI3" s="40">
        <v>3.2500000000000001E-2</v>
      </c>
      <c r="AJ3" s="40">
        <v>3.7499999999999999E-2</v>
      </c>
      <c r="AK3" s="40">
        <v>4.2499999999999996E-2</v>
      </c>
      <c r="AL3" s="40">
        <v>4.7499999999999994E-2</v>
      </c>
      <c r="AM3" s="40">
        <v>5.2499999999999991E-2</v>
      </c>
      <c r="AN3" s="40">
        <v>5.7499999999999989E-2</v>
      </c>
      <c r="AO3" s="40">
        <v>6.2499999999999986E-2</v>
      </c>
    </row>
    <row r="4" spans="1:41" x14ac:dyDescent="0.2">
      <c r="A4" s="39" t="s">
        <v>98</v>
      </c>
      <c r="B4" s="42">
        <v>0</v>
      </c>
      <c r="C4" s="42">
        <f>'Nibud LTI-rekenblad'!B46+0.00001</f>
        <v>1.001E-2</v>
      </c>
      <c r="D4" s="42">
        <f>C4+0.5%</f>
        <v>1.5009999999999999E-2</v>
      </c>
      <c r="E4" s="42">
        <f t="shared" ref="E4:M4" si="0">D4+0.5%</f>
        <v>2.001E-2</v>
      </c>
      <c r="F4" s="42">
        <f t="shared" si="0"/>
        <v>2.5010000000000001E-2</v>
      </c>
      <c r="G4" s="42">
        <f t="shared" si="0"/>
        <v>3.0010000000000002E-2</v>
      </c>
      <c r="H4" s="42">
        <f t="shared" si="0"/>
        <v>3.5009999999999999E-2</v>
      </c>
      <c r="I4" s="42">
        <f t="shared" si="0"/>
        <v>4.0009999999999997E-2</v>
      </c>
      <c r="J4" s="42">
        <f t="shared" si="0"/>
        <v>4.5009999999999994E-2</v>
      </c>
      <c r="K4" s="42">
        <f t="shared" si="0"/>
        <v>5.0009999999999992E-2</v>
      </c>
      <c r="L4" s="42">
        <f t="shared" si="0"/>
        <v>5.5009999999999989E-2</v>
      </c>
      <c r="M4" s="42">
        <f t="shared" si="0"/>
        <v>6.0009999999999987E-2</v>
      </c>
      <c r="O4" s="39" t="s">
        <v>98</v>
      </c>
      <c r="P4" s="87"/>
      <c r="Q4" s="87"/>
      <c r="R4" s="87"/>
      <c r="S4" s="87"/>
      <c r="T4" s="87"/>
      <c r="U4" s="48"/>
      <c r="V4" s="48"/>
      <c r="W4" s="48"/>
      <c r="X4" s="48"/>
      <c r="Y4" s="48"/>
      <c r="Z4" s="48"/>
      <c r="AA4" s="48"/>
      <c r="AC4" s="46" t="s">
        <v>98</v>
      </c>
      <c r="AD4" s="44"/>
      <c r="AE4" s="44"/>
      <c r="AF4" s="44"/>
      <c r="AG4" s="44"/>
      <c r="AH4" s="44"/>
      <c r="AI4" s="45"/>
      <c r="AJ4" s="45"/>
      <c r="AK4" s="45"/>
      <c r="AL4" s="45"/>
      <c r="AM4" s="45"/>
      <c r="AN4" s="45"/>
      <c r="AO4" s="45"/>
    </row>
    <row r="5" spans="1:41" x14ac:dyDescent="0.2">
      <c r="A5" s="58" t="s">
        <v>99</v>
      </c>
      <c r="B5" s="54">
        <v>0.18</v>
      </c>
      <c r="C5" s="54">
        <v>0.18</v>
      </c>
      <c r="D5" s="54">
        <v>0.185</v>
      </c>
      <c r="E5" s="54">
        <v>0.19</v>
      </c>
      <c r="F5" s="54">
        <v>0.19</v>
      </c>
      <c r="G5" s="54">
        <v>0.19500000000000001</v>
      </c>
      <c r="H5" s="54">
        <v>0.19500000000000001</v>
      </c>
      <c r="I5" s="54">
        <v>0.2</v>
      </c>
      <c r="J5" s="54">
        <v>0.2</v>
      </c>
      <c r="K5" s="54">
        <v>0.20500000000000002</v>
      </c>
      <c r="L5" s="54">
        <v>0.20500000000000002</v>
      </c>
      <c r="M5" s="54">
        <v>0.20500000000000002</v>
      </c>
      <c r="O5" s="52"/>
      <c r="P5" s="82"/>
      <c r="Q5" s="82"/>
      <c r="R5" s="82"/>
      <c r="S5" s="82"/>
      <c r="T5" s="82"/>
      <c r="U5" s="88"/>
      <c r="V5" s="88"/>
      <c r="W5" s="88"/>
      <c r="X5" s="88"/>
      <c r="Y5" s="88"/>
      <c r="Z5" s="88"/>
      <c r="AA5" s="88"/>
      <c r="AC5" s="52"/>
      <c r="AI5" s="50"/>
      <c r="AJ5" s="50"/>
      <c r="AK5" s="50"/>
      <c r="AL5" s="50"/>
      <c r="AM5" s="50"/>
      <c r="AN5" s="50"/>
      <c r="AO5" s="50"/>
    </row>
    <row r="6" spans="1:41" x14ac:dyDescent="0.2">
      <c r="A6" s="58">
        <v>22500</v>
      </c>
      <c r="B6" s="54">
        <v>0.18</v>
      </c>
      <c r="C6" s="54">
        <v>0.18</v>
      </c>
      <c r="D6" s="54">
        <v>0.185</v>
      </c>
      <c r="E6" s="54">
        <v>0.19</v>
      </c>
      <c r="F6" s="54">
        <v>0.19</v>
      </c>
      <c r="G6" s="54">
        <v>0.19500000000000001</v>
      </c>
      <c r="H6" s="54">
        <v>0.19500000000000001</v>
      </c>
      <c r="I6" s="54">
        <v>0.2</v>
      </c>
      <c r="J6" s="54">
        <v>0.2</v>
      </c>
      <c r="K6" s="54">
        <v>0.20500000000000002</v>
      </c>
      <c r="L6" s="54">
        <v>0.20500000000000002</v>
      </c>
      <c r="M6" s="54">
        <v>0.20500000000000002</v>
      </c>
      <c r="O6" s="58">
        <v>22500</v>
      </c>
      <c r="P6" s="66">
        <v>108770.93476909076</v>
      </c>
      <c r="Q6" s="66">
        <v>101274.80708491737</v>
      </c>
      <c r="R6" s="66">
        <v>97097.652177476004</v>
      </c>
      <c r="S6" s="66">
        <v>93199.119070203698</v>
      </c>
      <c r="T6" s="66">
        <v>87264.591761261167</v>
      </c>
      <c r="U6" s="66">
        <v>84011.877580112239</v>
      </c>
      <c r="V6" s="66">
        <v>78948.972276839981</v>
      </c>
      <c r="W6" s="66">
        <v>76228.825269105262</v>
      </c>
      <c r="X6" s="66">
        <v>71887.647795506215</v>
      </c>
      <c r="Y6" s="66">
        <v>69607.465235941476</v>
      </c>
      <c r="Z6" s="66">
        <v>65865.811912926103</v>
      </c>
      <c r="AA6" s="66">
        <v>62427.198677219763</v>
      </c>
      <c r="AC6" s="58">
        <v>22500</v>
      </c>
      <c r="AD6" s="59">
        <f t="shared" ref="AD6:AO27" si="1">P6/$O6</f>
        <v>4.8342637675151447</v>
      </c>
      <c r="AE6" s="59">
        <f t="shared" si="1"/>
        <v>4.5011025371074389</v>
      </c>
      <c r="AF6" s="59">
        <f t="shared" si="1"/>
        <v>4.315451207887822</v>
      </c>
      <c r="AG6" s="59">
        <f t="shared" si="1"/>
        <v>4.1421830697868307</v>
      </c>
      <c r="AH6" s="59">
        <f t="shared" si="1"/>
        <v>3.8784263005004962</v>
      </c>
      <c r="AI6" s="59">
        <f t="shared" si="1"/>
        <v>3.7338612257827664</v>
      </c>
      <c r="AJ6" s="59">
        <f t="shared" si="1"/>
        <v>3.508843212303999</v>
      </c>
      <c r="AK6" s="59">
        <f t="shared" si="1"/>
        <v>3.3879477897380115</v>
      </c>
      <c r="AL6" s="59">
        <f t="shared" si="1"/>
        <v>3.1950065686891649</v>
      </c>
      <c r="AM6" s="59">
        <f t="shared" si="1"/>
        <v>3.0936651215973989</v>
      </c>
      <c r="AN6" s="59">
        <f t="shared" si="1"/>
        <v>2.9273694183522712</v>
      </c>
      <c r="AO6" s="59">
        <f t="shared" si="1"/>
        <v>2.7745421634319896</v>
      </c>
    </row>
    <row r="7" spans="1:41" x14ac:dyDescent="0.2">
      <c r="A7" s="58">
        <v>23000</v>
      </c>
      <c r="B7" s="50">
        <v>0.19</v>
      </c>
      <c r="C7" s="50">
        <v>0.19</v>
      </c>
      <c r="D7" s="50">
        <v>0.19500000000000001</v>
      </c>
      <c r="E7" s="50">
        <v>0.2</v>
      </c>
      <c r="F7" s="50">
        <v>0.2</v>
      </c>
      <c r="G7" s="50">
        <v>0.20500000000000002</v>
      </c>
      <c r="H7" s="50">
        <v>0.20500000000000002</v>
      </c>
      <c r="I7" s="50">
        <v>0.21000000000000002</v>
      </c>
      <c r="J7" s="50">
        <v>0.21000000000000002</v>
      </c>
      <c r="K7" s="50">
        <v>0.21499999999999997</v>
      </c>
      <c r="L7" s="50">
        <v>0.21499999999999997</v>
      </c>
      <c r="M7" s="50">
        <v>0.21499999999999997</v>
      </c>
      <c r="O7" s="58">
        <v>23000</v>
      </c>
      <c r="P7" s="66">
        <v>117365.18146689548</v>
      </c>
      <c r="Q7" s="66">
        <v>109276.76715088615</v>
      </c>
      <c r="R7" s="66">
        <v>104620.53333717235</v>
      </c>
      <c r="S7" s="66">
        <v>100284.43221589169</v>
      </c>
      <c r="T7" s="66">
        <v>93898.742012117262</v>
      </c>
      <c r="U7" s="66">
        <v>90282.849638798682</v>
      </c>
      <c r="V7" s="66">
        <v>84842.02946673517</v>
      </c>
      <c r="W7" s="66">
        <v>81818.939122173004</v>
      </c>
      <c r="X7" s="66">
        <v>77159.408633843341</v>
      </c>
      <c r="Y7" s="66">
        <v>74625.239152678711</v>
      </c>
      <c r="Z7" s="66">
        <v>70613.862310985263</v>
      </c>
      <c r="AA7" s="66">
        <v>66927.370722786276</v>
      </c>
      <c r="AC7" s="58">
        <v>23000</v>
      </c>
      <c r="AD7" s="59">
        <f t="shared" si="1"/>
        <v>5.1028339768215423</v>
      </c>
      <c r="AE7" s="59">
        <f t="shared" si="1"/>
        <v>4.7511637891689631</v>
      </c>
      <c r="AF7" s="59">
        <f t="shared" si="1"/>
        <v>4.5487188407466244</v>
      </c>
      <c r="AG7" s="59">
        <f t="shared" si="1"/>
        <v>4.3601927050387692</v>
      </c>
      <c r="AH7" s="59">
        <f t="shared" si="1"/>
        <v>4.0825540005268373</v>
      </c>
      <c r="AI7" s="59">
        <f t="shared" si="1"/>
        <v>3.9253412886434211</v>
      </c>
      <c r="AJ7" s="59">
        <f t="shared" si="1"/>
        <v>3.6887838898580507</v>
      </c>
      <c r="AK7" s="59">
        <f t="shared" si="1"/>
        <v>3.5573451792249133</v>
      </c>
      <c r="AL7" s="59">
        <f t="shared" si="1"/>
        <v>3.3547568971236235</v>
      </c>
      <c r="AM7" s="59">
        <f t="shared" si="1"/>
        <v>3.244575615333857</v>
      </c>
      <c r="AN7" s="59">
        <f t="shared" si="1"/>
        <v>3.0701679265645767</v>
      </c>
      <c r="AO7" s="59">
        <f t="shared" si="1"/>
        <v>2.9098856835994034</v>
      </c>
    </row>
    <row r="8" spans="1:41" x14ac:dyDescent="0.2">
      <c r="A8" s="58">
        <v>23500</v>
      </c>
      <c r="B8" s="54">
        <v>0.19500000000000001</v>
      </c>
      <c r="C8" s="54">
        <v>0.2</v>
      </c>
      <c r="D8" s="54">
        <v>0.2</v>
      </c>
      <c r="E8" s="54">
        <v>0.20500000000000002</v>
      </c>
      <c r="F8" s="54">
        <v>0.20500000000000002</v>
      </c>
      <c r="G8" s="54">
        <v>0.21000000000000002</v>
      </c>
      <c r="H8" s="54">
        <v>0.21499999999999997</v>
      </c>
      <c r="I8" s="54">
        <v>0.21499999999999997</v>
      </c>
      <c r="J8" s="54">
        <v>0.21999999999999997</v>
      </c>
      <c r="K8" s="54">
        <v>0.21999999999999997</v>
      </c>
      <c r="L8" s="54">
        <v>0.21999999999999997</v>
      </c>
      <c r="M8" s="54">
        <v>0.22499999999999998</v>
      </c>
      <c r="O8" s="58">
        <v>23500</v>
      </c>
      <c r="P8" s="66">
        <v>123072.2984146564</v>
      </c>
      <c r="Q8" s="66">
        <v>117528.78846891646</v>
      </c>
      <c r="R8" s="66">
        <v>109635.78744363658</v>
      </c>
      <c r="S8" s="66">
        <v>105026.14178262136</v>
      </c>
      <c r="T8" s="66">
        <v>98338.51948769021</v>
      </c>
      <c r="U8" s="66">
        <v>94495.411021733104</v>
      </c>
      <c r="V8" s="66">
        <v>90915.027334184371</v>
      </c>
      <c r="W8" s="66">
        <v>85588.031038256508</v>
      </c>
      <c r="X8" s="66">
        <v>82590.919800614894</v>
      </c>
      <c r="Y8" s="66">
        <v>78020.725261749016</v>
      </c>
      <c r="Z8" s="66">
        <v>73826.828745762148</v>
      </c>
      <c r="AA8" s="66">
        <v>71562.886288520211</v>
      </c>
      <c r="AC8" s="58">
        <v>23500</v>
      </c>
      <c r="AD8" s="59">
        <f t="shared" si="1"/>
        <v>5.2371190814747406</v>
      </c>
      <c r="AE8" s="59">
        <f t="shared" si="1"/>
        <v>5.0012250412304882</v>
      </c>
      <c r="AF8" s="59">
        <f t="shared" si="1"/>
        <v>4.6653526571760251</v>
      </c>
      <c r="AG8" s="59">
        <f t="shared" si="1"/>
        <v>4.4691975226647385</v>
      </c>
      <c r="AH8" s="59">
        <f t="shared" si="1"/>
        <v>4.1846178505400093</v>
      </c>
      <c r="AI8" s="59">
        <f t="shared" si="1"/>
        <v>4.0210813200737494</v>
      </c>
      <c r="AJ8" s="59">
        <f t="shared" si="1"/>
        <v>3.8687245674121007</v>
      </c>
      <c r="AK8" s="59">
        <f t="shared" si="1"/>
        <v>3.6420438739683618</v>
      </c>
      <c r="AL8" s="59">
        <f t="shared" si="1"/>
        <v>3.5145072255580807</v>
      </c>
      <c r="AM8" s="59">
        <f t="shared" si="1"/>
        <v>3.3200308622020858</v>
      </c>
      <c r="AN8" s="59">
        <f t="shared" si="1"/>
        <v>3.1415671806707297</v>
      </c>
      <c r="AO8" s="59">
        <f t="shared" si="1"/>
        <v>3.0452292037668176</v>
      </c>
    </row>
    <row r="9" spans="1:41" x14ac:dyDescent="0.2">
      <c r="A9" s="58">
        <v>24000</v>
      </c>
      <c r="B9" s="50">
        <v>0.19500000000000001</v>
      </c>
      <c r="C9" s="50">
        <v>0.2</v>
      </c>
      <c r="D9" s="50">
        <v>0.20500000000000002</v>
      </c>
      <c r="E9" s="50">
        <v>0.21000000000000002</v>
      </c>
      <c r="F9" s="50">
        <v>0.21000000000000002</v>
      </c>
      <c r="G9" s="50">
        <v>0.21499999999999997</v>
      </c>
      <c r="H9" s="50">
        <v>0.21499999999999997</v>
      </c>
      <c r="I9" s="50">
        <v>0.21999999999999997</v>
      </c>
      <c r="J9" s="50">
        <v>0.21999999999999997</v>
      </c>
      <c r="K9" s="50">
        <v>0.22499999999999998</v>
      </c>
      <c r="L9" s="50">
        <v>0.22499999999999998</v>
      </c>
      <c r="M9" s="50">
        <v>0.22999999999999998</v>
      </c>
      <c r="O9" s="58">
        <v>24000</v>
      </c>
      <c r="P9" s="66">
        <v>125690.85795539377</v>
      </c>
      <c r="Q9" s="66">
        <v>120029.4009895317</v>
      </c>
      <c r="R9" s="66">
        <v>114767.67536653019</v>
      </c>
      <c r="S9" s="66">
        <v>109876.856166977</v>
      </c>
      <c r="T9" s="66">
        <v>102880.36081327633</v>
      </c>
      <c r="U9" s="66">
        <v>98803.712436097805</v>
      </c>
      <c r="V9" s="66">
        <v>92849.389617890425</v>
      </c>
      <c r="W9" s="66">
        <v>89441.821649083504</v>
      </c>
      <c r="X9" s="66">
        <v>84348.173413393946</v>
      </c>
      <c r="Y9" s="66">
        <v>81491.666617687573</v>
      </c>
      <c r="Z9" s="66">
        <v>77111.194434645178</v>
      </c>
      <c r="AA9" s="66">
        <v>74709.623132412598</v>
      </c>
      <c r="AC9" s="58">
        <v>24000</v>
      </c>
      <c r="AD9" s="59">
        <f t="shared" si="1"/>
        <v>5.2371190814747406</v>
      </c>
      <c r="AE9" s="59">
        <f t="shared" si="1"/>
        <v>5.0012250412304873</v>
      </c>
      <c r="AF9" s="59">
        <f t="shared" si="1"/>
        <v>4.7819864736054249</v>
      </c>
      <c r="AG9" s="59">
        <f t="shared" si="1"/>
        <v>4.5782023402907086</v>
      </c>
      <c r="AH9" s="59">
        <f t="shared" si="1"/>
        <v>4.2866817005531805</v>
      </c>
      <c r="AI9" s="59">
        <f t="shared" si="1"/>
        <v>4.1168213515040755</v>
      </c>
      <c r="AJ9" s="59">
        <f t="shared" si="1"/>
        <v>3.8687245674121011</v>
      </c>
      <c r="AK9" s="59">
        <f t="shared" si="1"/>
        <v>3.7267425687118125</v>
      </c>
      <c r="AL9" s="59">
        <f t="shared" si="1"/>
        <v>3.5145072255580811</v>
      </c>
      <c r="AM9" s="59">
        <f t="shared" si="1"/>
        <v>3.3954861090703155</v>
      </c>
      <c r="AN9" s="59">
        <f t="shared" si="1"/>
        <v>3.2129664347768823</v>
      </c>
      <c r="AO9" s="59">
        <f t="shared" si="1"/>
        <v>3.1129009638505249</v>
      </c>
    </row>
    <row r="10" spans="1:41" x14ac:dyDescent="0.2">
      <c r="A10" s="58">
        <v>24500</v>
      </c>
      <c r="B10" s="54">
        <v>0.2</v>
      </c>
      <c r="C10" s="54">
        <v>0.20500000000000002</v>
      </c>
      <c r="D10" s="54">
        <v>0.20500000000000002</v>
      </c>
      <c r="E10" s="54">
        <v>0.21000000000000002</v>
      </c>
      <c r="F10" s="54">
        <v>0.21499999999999997</v>
      </c>
      <c r="G10" s="54">
        <v>0.21499999999999997</v>
      </c>
      <c r="H10" s="54">
        <v>0.21999999999999997</v>
      </c>
      <c r="I10" s="54">
        <v>0.21999999999999997</v>
      </c>
      <c r="J10" s="54">
        <v>0.22499999999999998</v>
      </c>
      <c r="K10" s="54">
        <v>0.22499999999999998</v>
      </c>
      <c r="L10" s="54">
        <v>0.22999999999999998</v>
      </c>
      <c r="M10" s="54">
        <v>0.22999999999999998</v>
      </c>
      <c r="O10" s="58">
        <v>24500</v>
      </c>
      <c r="P10" s="66">
        <v>131599.40256013451</v>
      </c>
      <c r="Q10" s="66">
        <v>125593.26384790063</v>
      </c>
      <c r="R10" s="66">
        <v>117158.66860333292</v>
      </c>
      <c r="S10" s="66">
        <v>112165.95733712235</v>
      </c>
      <c r="T10" s="66">
        <v>107524.26598887557</v>
      </c>
      <c r="U10" s="66">
        <v>100862.12311184984</v>
      </c>
      <c r="V10" s="66">
        <v>96988.025201633602</v>
      </c>
      <c r="W10" s="66">
        <v>91305.192933439394</v>
      </c>
      <c r="X10" s="66">
        <v>88062.368549495091</v>
      </c>
      <c r="Y10" s="66">
        <v>83189.409672222726</v>
      </c>
      <c r="Z10" s="66">
        <v>80466.959377634383</v>
      </c>
      <c r="AA10" s="66">
        <v>76266.07361433786</v>
      </c>
      <c r="AC10" s="58">
        <v>24500</v>
      </c>
      <c r="AD10" s="59">
        <f t="shared" si="1"/>
        <v>5.3714041861279389</v>
      </c>
      <c r="AE10" s="59">
        <f t="shared" si="1"/>
        <v>5.1262556672612503</v>
      </c>
      <c r="AF10" s="59">
        <f t="shared" si="1"/>
        <v>4.7819864736054249</v>
      </c>
      <c r="AG10" s="59">
        <f t="shared" si="1"/>
        <v>4.5782023402907086</v>
      </c>
      <c r="AH10" s="59">
        <f t="shared" si="1"/>
        <v>4.38874555056635</v>
      </c>
      <c r="AI10" s="59">
        <f t="shared" si="1"/>
        <v>4.1168213515040755</v>
      </c>
      <c r="AJ10" s="59">
        <f t="shared" si="1"/>
        <v>3.9586949061891268</v>
      </c>
      <c r="AK10" s="59">
        <f t="shared" si="1"/>
        <v>3.7267425687118121</v>
      </c>
      <c r="AL10" s="59">
        <f t="shared" si="1"/>
        <v>3.5943823897753098</v>
      </c>
      <c r="AM10" s="59">
        <f t="shared" si="1"/>
        <v>3.3954861090703155</v>
      </c>
      <c r="AN10" s="59">
        <f t="shared" si="1"/>
        <v>3.2843656888830361</v>
      </c>
      <c r="AO10" s="59">
        <f t="shared" si="1"/>
        <v>3.1129009638505249</v>
      </c>
    </row>
    <row r="11" spans="1:41" x14ac:dyDescent="0.2">
      <c r="A11" s="58">
        <v>25000</v>
      </c>
      <c r="B11" s="50">
        <v>0.2</v>
      </c>
      <c r="C11" s="50">
        <v>0.20500000000000002</v>
      </c>
      <c r="D11" s="50">
        <v>0.21000000000000002</v>
      </c>
      <c r="E11" s="50">
        <v>0.21499999999999997</v>
      </c>
      <c r="F11" s="50">
        <v>0.21499999999999997</v>
      </c>
      <c r="G11" s="50">
        <v>0.21999999999999997</v>
      </c>
      <c r="H11" s="50">
        <v>0.21999999999999997</v>
      </c>
      <c r="I11" s="50">
        <v>0.22499999999999998</v>
      </c>
      <c r="J11" s="50">
        <v>0.22499999999999998</v>
      </c>
      <c r="K11" s="50">
        <v>0.22999999999999998</v>
      </c>
      <c r="L11" s="50">
        <v>0.22999999999999998</v>
      </c>
      <c r="M11" s="50">
        <v>0.23499999999999999</v>
      </c>
      <c r="O11" s="58">
        <v>25000</v>
      </c>
      <c r="P11" s="66">
        <v>134285.10465319848</v>
      </c>
      <c r="Q11" s="66">
        <v>128156.39168153124</v>
      </c>
      <c r="R11" s="66">
        <v>122465.50725087065</v>
      </c>
      <c r="S11" s="66">
        <v>117180.17894791689</v>
      </c>
      <c r="T11" s="66">
        <v>109718.63876415875</v>
      </c>
      <c r="U11" s="66">
        <v>105314.03457336006</v>
      </c>
      <c r="V11" s="66">
        <v>98967.372654728169</v>
      </c>
      <c r="W11" s="66">
        <v>95286.031586381578</v>
      </c>
      <c r="X11" s="66">
        <v>89859.559744382757</v>
      </c>
      <c r="Y11" s="66">
        <v>86773.533898463633</v>
      </c>
      <c r="Z11" s="66">
        <v>82109.142222075898</v>
      </c>
      <c r="AA11" s="66">
        <v>79514.318098355798</v>
      </c>
      <c r="AC11" s="58">
        <v>25000</v>
      </c>
      <c r="AD11" s="59">
        <f t="shared" si="1"/>
        <v>5.3714041861279389</v>
      </c>
      <c r="AE11" s="59">
        <f t="shared" si="1"/>
        <v>5.1262556672612494</v>
      </c>
      <c r="AF11" s="59">
        <f t="shared" si="1"/>
        <v>4.8986202900348257</v>
      </c>
      <c r="AG11" s="59">
        <f t="shared" si="1"/>
        <v>4.6872071579166761</v>
      </c>
      <c r="AH11" s="59">
        <f t="shared" si="1"/>
        <v>4.38874555056635</v>
      </c>
      <c r="AI11" s="59">
        <f t="shared" si="1"/>
        <v>4.2125613829344024</v>
      </c>
      <c r="AJ11" s="59">
        <f t="shared" si="1"/>
        <v>3.9586949061891268</v>
      </c>
      <c r="AK11" s="59">
        <f t="shared" si="1"/>
        <v>3.8114412634552632</v>
      </c>
      <c r="AL11" s="59">
        <f t="shared" si="1"/>
        <v>3.5943823897753102</v>
      </c>
      <c r="AM11" s="59">
        <f t="shared" si="1"/>
        <v>3.4709413559385451</v>
      </c>
      <c r="AN11" s="59">
        <f t="shared" si="1"/>
        <v>3.2843656888830357</v>
      </c>
      <c r="AO11" s="59">
        <f t="shared" si="1"/>
        <v>3.1805727239342318</v>
      </c>
    </row>
    <row r="12" spans="1:41" x14ac:dyDescent="0.2">
      <c r="A12" s="58">
        <v>26000</v>
      </c>
      <c r="B12" s="54">
        <v>0.20500000000000002</v>
      </c>
      <c r="C12" s="54">
        <v>0.21000000000000002</v>
      </c>
      <c r="D12" s="54">
        <v>0.21499999999999997</v>
      </c>
      <c r="E12" s="54">
        <v>0.21999999999999997</v>
      </c>
      <c r="F12" s="54">
        <v>0.21999999999999997</v>
      </c>
      <c r="G12" s="54">
        <v>0.22499999999999998</v>
      </c>
      <c r="H12" s="54">
        <v>0.22499999999999998</v>
      </c>
      <c r="I12" s="54">
        <v>0.22999999999999998</v>
      </c>
      <c r="J12" s="54">
        <v>0.22999999999999998</v>
      </c>
      <c r="K12" s="54">
        <v>0.23499999999999999</v>
      </c>
      <c r="L12" s="54">
        <v>0.23499999999999999</v>
      </c>
      <c r="M12" s="54">
        <v>0.24</v>
      </c>
      <c r="O12" s="58">
        <v>26000</v>
      </c>
      <c r="P12" s="66">
        <v>143147.92156030957</v>
      </c>
      <c r="Q12" s="66">
        <v>136533.44362559234</v>
      </c>
      <c r="R12" s="66">
        <v>130396.60676806986</v>
      </c>
      <c r="S12" s="66">
        <v>124701.51136410878</v>
      </c>
      <c r="T12" s="66">
        <v>116761.04441506755</v>
      </c>
      <c r="U12" s="66">
        <v>112015.83677348298</v>
      </c>
      <c r="V12" s="66">
        <v>105265.29636911997</v>
      </c>
      <c r="W12" s="66">
        <v>101299.63891316653</v>
      </c>
      <c r="X12" s="66">
        <v>95530.69640380601</v>
      </c>
      <c r="Y12" s="66">
        <v>92206.311672976139</v>
      </c>
      <c r="Z12" s="66">
        <v>87249.888517718922</v>
      </c>
      <c r="AA12" s="66">
        <v>84454.356584466412</v>
      </c>
      <c r="AC12" s="58">
        <v>26000</v>
      </c>
      <c r="AD12" s="59">
        <f t="shared" si="1"/>
        <v>5.5056892907811372</v>
      </c>
      <c r="AE12" s="59">
        <f t="shared" si="1"/>
        <v>5.2512862932920132</v>
      </c>
      <c r="AF12" s="59">
        <f t="shared" si="1"/>
        <v>5.0152541064642255</v>
      </c>
      <c r="AG12" s="59">
        <f t="shared" si="1"/>
        <v>4.7962119755426453</v>
      </c>
      <c r="AH12" s="59">
        <f t="shared" si="1"/>
        <v>4.4908094005795212</v>
      </c>
      <c r="AI12" s="59">
        <f t="shared" si="1"/>
        <v>4.3083014143647302</v>
      </c>
      <c r="AJ12" s="59">
        <f t="shared" si="1"/>
        <v>4.0486652449661529</v>
      </c>
      <c r="AK12" s="59">
        <f t="shared" si="1"/>
        <v>3.8961399581987131</v>
      </c>
      <c r="AL12" s="59">
        <f t="shared" si="1"/>
        <v>3.6742575539925388</v>
      </c>
      <c r="AM12" s="59">
        <f t="shared" si="1"/>
        <v>3.5463966028067744</v>
      </c>
      <c r="AN12" s="59">
        <f t="shared" si="1"/>
        <v>3.3557649429891891</v>
      </c>
      <c r="AO12" s="59">
        <f t="shared" si="1"/>
        <v>3.2482444840179387</v>
      </c>
    </row>
    <row r="13" spans="1:41" x14ac:dyDescent="0.2">
      <c r="A13" s="58">
        <v>27000</v>
      </c>
      <c r="B13" s="50">
        <v>0.21000000000000002</v>
      </c>
      <c r="C13" s="50">
        <v>0.21499999999999997</v>
      </c>
      <c r="D13" s="50">
        <v>0.21499999999999997</v>
      </c>
      <c r="E13" s="50">
        <v>0.21999999999999997</v>
      </c>
      <c r="F13" s="50">
        <v>0.22499999999999998</v>
      </c>
      <c r="G13" s="50">
        <v>0.22499999999999998</v>
      </c>
      <c r="H13" s="50">
        <v>0.22999999999999998</v>
      </c>
      <c r="I13" s="50">
        <v>0.23499999999999999</v>
      </c>
      <c r="J13" s="50">
        <v>0.23499999999999999</v>
      </c>
      <c r="K13" s="50">
        <v>0.24</v>
      </c>
      <c r="L13" s="50">
        <v>0.24</v>
      </c>
      <c r="M13" s="50">
        <v>0.24</v>
      </c>
      <c r="O13" s="58">
        <v>27000</v>
      </c>
      <c r="P13" s="66">
        <v>152279.30867672709</v>
      </c>
      <c r="Q13" s="66">
        <v>145160.55682171488</v>
      </c>
      <c r="R13" s="66">
        <v>135411.86087453409</v>
      </c>
      <c r="S13" s="66">
        <v>129497.72333965143</v>
      </c>
      <c r="T13" s="66">
        <v>124007.57776600269</v>
      </c>
      <c r="U13" s="66">
        <v>116324.13818784771</v>
      </c>
      <c r="V13" s="66">
        <v>111743.1607610658</v>
      </c>
      <c r="W13" s="66">
        <v>107482.64362943842</v>
      </c>
      <c r="X13" s="66">
        <v>101361.58339166375</v>
      </c>
      <c r="Y13" s="66">
        <v>97789.999941225091</v>
      </c>
      <c r="Z13" s="66">
        <v>92533.433321574237</v>
      </c>
      <c r="AA13" s="66">
        <v>87702.60106848435</v>
      </c>
      <c r="AC13" s="58">
        <v>27000</v>
      </c>
      <c r="AD13" s="59">
        <f t="shared" si="1"/>
        <v>5.6399743954343364</v>
      </c>
      <c r="AE13" s="59">
        <f t="shared" si="1"/>
        <v>5.3763169193227736</v>
      </c>
      <c r="AF13" s="59">
        <f t="shared" si="1"/>
        <v>5.0152541064642255</v>
      </c>
      <c r="AG13" s="59">
        <f t="shared" si="1"/>
        <v>4.7962119755426453</v>
      </c>
      <c r="AH13" s="59">
        <f t="shared" si="1"/>
        <v>4.5928732505926924</v>
      </c>
      <c r="AI13" s="59">
        <f t="shared" si="1"/>
        <v>4.3083014143647302</v>
      </c>
      <c r="AJ13" s="59">
        <f t="shared" si="1"/>
        <v>4.1386355837431772</v>
      </c>
      <c r="AK13" s="59">
        <f t="shared" si="1"/>
        <v>3.9808386529421638</v>
      </c>
      <c r="AL13" s="59">
        <f t="shared" si="1"/>
        <v>3.7541327182097683</v>
      </c>
      <c r="AM13" s="59">
        <f t="shared" si="1"/>
        <v>3.6218518496750032</v>
      </c>
      <c r="AN13" s="59">
        <f t="shared" si="1"/>
        <v>3.4271641970953421</v>
      </c>
      <c r="AO13" s="59">
        <f t="shared" si="1"/>
        <v>3.2482444840179387</v>
      </c>
    </row>
    <row r="14" spans="1:41" x14ac:dyDescent="0.2">
      <c r="A14" s="58">
        <v>28000</v>
      </c>
      <c r="B14" s="54">
        <v>0.21000000000000002</v>
      </c>
      <c r="C14" s="54">
        <v>0.21499999999999997</v>
      </c>
      <c r="D14" s="54">
        <v>0.21999999999999997</v>
      </c>
      <c r="E14" s="54">
        <v>0.22499999999999998</v>
      </c>
      <c r="F14" s="54">
        <v>0.22499999999999998</v>
      </c>
      <c r="G14" s="54">
        <v>0.22999999999999998</v>
      </c>
      <c r="H14" s="54">
        <v>0.23499999999999999</v>
      </c>
      <c r="I14" s="54">
        <v>0.23499999999999999</v>
      </c>
      <c r="J14" s="54">
        <v>0.24</v>
      </c>
      <c r="K14" s="54">
        <v>0.24</v>
      </c>
      <c r="L14" s="54">
        <v>0.245</v>
      </c>
      <c r="M14" s="54">
        <v>0.245</v>
      </c>
      <c r="O14" s="58">
        <v>28000</v>
      </c>
      <c r="P14" s="66">
        <v>157919.28307216143</v>
      </c>
      <c r="Q14" s="66">
        <v>150536.87374103765</v>
      </c>
      <c r="R14" s="66">
        <v>143692.86184102154</v>
      </c>
      <c r="S14" s="66">
        <v>137346.07020872121</v>
      </c>
      <c r="T14" s="66">
        <v>128600.45101659537</v>
      </c>
      <c r="U14" s="66">
        <v>123313.16048226161</v>
      </c>
      <c r="V14" s="66">
        <v>118400.96583056574</v>
      </c>
      <c r="W14" s="66">
        <v>111463.4822823806</v>
      </c>
      <c r="X14" s="66">
        <v>107352.22070795594</v>
      </c>
      <c r="Y14" s="66">
        <v>101411.85179090009</v>
      </c>
      <c r="Z14" s="66">
        <v>97959.776633641857</v>
      </c>
      <c r="AA14" s="66">
        <v>92845.654834846078</v>
      </c>
      <c r="AC14" s="58">
        <v>28000</v>
      </c>
      <c r="AD14" s="59">
        <f t="shared" si="1"/>
        <v>5.6399743954343364</v>
      </c>
      <c r="AE14" s="59">
        <f t="shared" si="1"/>
        <v>5.3763169193227736</v>
      </c>
      <c r="AF14" s="59">
        <f t="shared" si="1"/>
        <v>5.1318879228936263</v>
      </c>
      <c r="AG14" s="59">
        <f t="shared" si="1"/>
        <v>4.9052167931686146</v>
      </c>
      <c r="AH14" s="59">
        <f t="shared" si="1"/>
        <v>4.5928732505926915</v>
      </c>
      <c r="AI14" s="59">
        <f t="shared" si="1"/>
        <v>4.4040414457950572</v>
      </c>
      <c r="AJ14" s="59">
        <f t="shared" si="1"/>
        <v>4.2286059225202051</v>
      </c>
      <c r="AK14" s="59">
        <f t="shared" si="1"/>
        <v>3.9808386529421642</v>
      </c>
      <c r="AL14" s="59">
        <f t="shared" si="1"/>
        <v>3.8340078824269979</v>
      </c>
      <c r="AM14" s="59">
        <f t="shared" si="1"/>
        <v>3.6218518496750032</v>
      </c>
      <c r="AN14" s="59">
        <f t="shared" si="1"/>
        <v>3.4985634512014947</v>
      </c>
      <c r="AO14" s="59">
        <f t="shared" si="1"/>
        <v>3.3159162441016456</v>
      </c>
    </row>
    <row r="15" spans="1:41" x14ac:dyDescent="0.2">
      <c r="A15" s="58">
        <v>29000</v>
      </c>
      <c r="B15" s="50">
        <v>0.21499999999999997</v>
      </c>
      <c r="C15" s="50">
        <v>0.21999999999999997</v>
      </c>
      <c r="D15" s="50">
        <v>0.21999999999999997</v>
      </c>
      <c r="E15" s="50">
        <v>0.22499999999999998</v>
      </c>
      <c r="F15" s="50">
        <v>0.22999999999999998</v>
      </c>
      <c r="G15" s="50">
        <v>0.22999999999999998</v>
      </c>
      <c r="H15" s="50">
        <v>0.23499999999999999</v>
      </c>
      <c r="I15" s="50">
        <v>0.23499999999999999</v>
      </c>
      <c r="J15" s="50">
        <v>0.24</v>
      </c>
      <c r="K15" s="50">
        <v>0.24</v>
      </c>
      <c r="L15" s="50">
        <v>0.245</v>
      </c>
      <c r="M15" s="50">
        <v>0.245</v>
      </c>
      <c r="O15" s="58">
        <v>29000</v>
      </c>
      <c r="P15" s="66">
        <v>167453.52550253848</v>
      </c>
      <c r="Q15" s="66">
        <v>159539.07881525255</v>
      </c>
      <c r="R15" s="66">
        <v>148824.74976391517</v>
      </c>
      <c r="S15" s="66">
        <v>142251.28700188981</v>
      </c>
      <c r="T15" s="66">
        <v>136153.17591757001</v>
      </c>
      <c r="U15" s="66">
        <v>127717.20192805666</v>
      </c>
      <c r="V15" s="66">
        <v>122629.57175308591</v>
      </c>
      <c r="W15" s="66">
        <v>115444.32093532274</v>
      </c>
      <c r="X15" s="66">
        <v>111186.22859038293</v>
      </c>
      <c r="Y15" s="66">
        <v>105033.7036405751</v>
      </c>
      <c r="Z15" s="66">
        <v>101458.34008484335</v>
      </c>
      <c r="AA15" s="66">
        <v>96161.571078947745</v>
      </c>
      <c r="AC15" s="58">
        <v>29000</v>
      </c>
      <c r="AD15" s="59">
        <f t="shared" si="1"/>
        <v>5.7742595000875339</v>
      </c>
      <c r="AE15" s="59">
        <f t="shared" si="1"/>
        <v>5.5013475453535365</v>
      </c>
      <c r="AF15" s="59">
        <f t="shared" si="1"/>
        <v>5.1318879228936263</v>
      </c>
      <c r="AG15" s="59">
        <f t="shared" si="1"/>
        <v>4.9052167931686146</v>
      </c>
      <c r="AH15" s="59">
        <f t="shared" si="1"/>
        <v>4.6949371006058627</v>
      </c>
      <c r="AI15" s="59">
        <f t="shared" si="1"/>
        <v>4.4040414457950572</v>
      </c>
      <c r="AJ15" s="59">
        <f t="shared" si="1"/>
        <v>4.2286059225202042</v>
      </c>
      <c r="AK15" s="59">
        <f t="shared" si="1"/>
        <v>3.9808386529421638</v>
      </c>
      <c r="AL15" s="59">
        <f t="shared" si="1"/>
        <v>3.8340078824269979</v>
      </c>
      <c r="AM15" s="59">
        <f t="shared" si="1"/>
        <v>3.6218518496750036</v>
      </c>
      <c r="AN15" s="59">
        <f t="shared" si="1"/>
        <v>3.4985634512014947</v>
      </c>
      <c r="AO15" s="59">
        <f t="shared" si="1"/>
        <v>3.3159162441016465</v>
      </c>
    </row>
    <row r="16" spans="1:41" x14ac:dyDescent="0.2">
      <c r="A16" s="58">
        <v>30000</v>
      </c>
      <c r="B16" s="54">
        <v>0.21499999999999997</v>
      </c>
      <c r="C16" s="54">
        <v>0.21999999999999997</v>
      </c>
      <c r="D16" s="54">
        <v>0.22499999999999998</v>
      </c>
      <c r="E16" s="54">
        <v>0.22499999999999998</v>
      </c>
      <c r="F16" s="54">
        <v>0.22999999999999998</v>
      </c>
      <c r="G16" s="54">
        <v>0.23499999999999999</v>
      </c>
      <c r="H16" s="54">
        <v>0.23499999999999999</v>
      </c>
      <c r="I16" s="54">
        <v>0.24</v>
      </c>
      <c r="J16" s="54">
        <v>0.24</v>
      </c>
      <c r="K16" s="54">
        <v>0.245</v>
      </c>
      <c r="L16" s="54">
        <v>0.245</v>
      </c>
      <c r="M16" s="54">
        <v>0.25</v>
      </c>
      <c r="O16" s="58">
        <v>30000</v>
      </c>
      <c r="P16" s="66">
        <v>173227.78500262598</v>
      </c>
      <c r="Q16" s="66">
        <v>165040.42636060607</v>
      </c>
      <c r="R16" s="66">
        <v>157455.65217969081</v>
      </c>
      <c r="S16" s="66">
        <v>147156.50379505844</v>
      </c>
      <c r="T16" s="66">
        <v>140848.11301817588</v>
      </c>
      <c r="U16" s="66">
        <v>134993.44431676154</v>
      </c>
      <c r="V16" s="66">
        <v>126858.17767560613</v>
      </c>
      <c r="W16" s="66">
        <v>121966.12043056842</v>
      </c>
      <c r="X16" s="66">
        <v>115020.23647280993</v>
      </c>
      <c r="Y16" s="66">
        <v>110919.21289629699</v>
      </c>
      <c r="Z16" s="66">
        <v>104956.90353604485</v>
      </c>
      <c r="AA16" s="66">
        <v>101507.64012556059</v>
      </c>
      <c r="AC16" s="58">
        <v>30000</v>
      </c>
      <c r="AD16" s="59">
        <f t="shared" si="1"/>
        <v>5.774259500087533</v>
      </c>
      <c r="AE16" s="59">
        <f t="shared" si="1"/>
        <v>5.5013475453535357</v>
      </c>
      <c r="AF16" s="59">
        <f t="shared" si="1"/>
        <v>5.248521739323027</v>
      </c>
      <c r="AG16" s="59">
        <f t="shared" si="1"/>
        <v>4.9052167931686146</v>
      </c>
      <c r="AH16" s="59">
        <f t="shared" si="1"/>
        <v>4.6949371006058627</v>
      </c>
      <c r="AI16" s="59">
        <f t="shared" si="1"/>
        <v>4.499781477225385</v>
      </c>
      <c r="AJ16" s="59">
        <f t="shared" si="1"/>
        <v>4.2286059225202042</v>
      </c>
      <c r="AK16" s="59">
        <f t="shared" si="1"/>
        <v>4.0655373476856145</v>
      </c>
      <c r="AL16" s="59">
        <f t="shared" si="1"/>
        <v>3.8340078824269979</v>
      </c>
      <c r="AM16" s="59">
        <f t="shared" si="1"/>
        <v>3.6973070965432329</v>
      </c>
      <c r="AN16" s="59">
        <f t="shared" si="1"/>
        <v>3.4985634512014947</v>
      </c>
      <c r="AO16" s="59">
        <f t="shared" si="1"/>
        <v>3.383588004185353</v>
      </c>
    </row>
    <row r="17" spans="1:41" x14ac:dyDescent="0.2">
      <c r="A17" s="58">
        <v>31000</v>
      </c>
      <c r="B17" s="50">
        <v>0.21499999999999997</v>
      </c>
      <c r="C17" s="50">
        <v>0.21999999999999997</v>
      </c>
      <c r="D17" s="50">
        <v>0.22499999999999998</v>
      </c>
      <c r="E17" s="50">
        <v>0.22999999999999998</v>
      </c>
      <c r="F17" s="50">
        <v>0.22999999999999998</v>
      </c>
      <c r="G17" s="50">
        <v>0.23499999999999999</v>
      </c>
      <c r="H17" s="50">
        <v>0.24</v>
      </c>
      <c r="I17" s="50">
        <v>0.24</v>
      </c>
      <c r="J17" s="50">
        <v>0.245</v>
      </c>
      <c r="K17" s="50">
        <v>0.245</v>
      </c>
      <c r="L17" s="50">
        <v>0.25</v>
      </c>
      <c r="M17" s="50">
        <v>0.25</v>
      </c>
      <c r="O17" s="58">
        <v>31000</v>
      </c>
      <c r="P17" s="66">
        <v>179002.04450271354</v>
      </c>
      <c r="Q17" s="66">
        <v>170541.77390595959</v>
      </c>
      <c r="R17" s="66">
        <v>162704.17391901382</v>
      </c>
      <c r="S17" s="66">
        <v>155440.86993463212</v>
      </c>
      <c r="T17" s="66">
        <v>145543.05011878177</v>
      </c>
      <c r="U17" s="66">
        <v>139493.22579398696</v>
      </c>
      <c r="V17" s="66">
        <v>133875.86410021412</v>
      </c>
      <c r="W17" s="66">
        <v>126031.65777825404</v>
      </c>
      <c r="X17" s="66">
        <v>121330.37444597103</v>
      </c>
      <c r="Y17" s="66">
        <v>114616.5199928402</v>
      </c>
      <c r="Z17" s="66">
        <v>110668.84386453709</v>
      </c>
      <c r="AA17" s="66">
        <v>104891.22812974596</v>
      </c>
      <c r="AC17" s="58">
        <v>31000</v>
      </c>
      <c r="AD17" s="59">
        <f t="shared" si="1"/>
        <v>5.7742595000875339</v>
      </c>
      <c r="AE17" s="59">
        <f t="shared" si="1"/>
        <v>5.5013475453535357</v>
      </c>
      <c r="AF17" s="59">
        <f t="shared" si="1"/>
        <v>5.2485217393230261</v>
      </c>
      <c r="AG17" s="59">
        <f t="shared" si="1"/>
        <v>5.0142216107945847</v>
      </c>
      <c r="AH17" s="59">
        <f t="shared" si="1"/>
        <v>4.6949371006058636</v>
      </c>
      <c r="AI17" s="59">
        <f t="shared" si="1"/>
        <v>4.4997814772253859</v>
      </c>
      <c r="AJ17" s="59">
        <f t="shared" si="1"/>
        <v>4.3185762612972294</v>
      </c>
      <c r="AK17" s="59">
        <f t="shared" si="1"/>
        <v>4.0655373476856145</v>
      </c>
      <c r="AL17" s="59">
        <f t="shared" si="1"/>
        <v>3.9138830466442269</v>
      </c>
      <c r="AM17" s="59">
        <f t="shared" si="1"/>
        <v>3.6973070965432324</v>
      </c>
      <c r="AN17" s="59">
        <f t="shared" si="1"/>
        <v>3.5699627053076481</v>
      </c>
      <c r="AO17" s="59">
        <f t="shared" si="1"/>
        <v>3.3835880041853534</v>
      </c>
    </row>
    <row r="18" spans="1:41" x14ac:dyDescent="0.2">
      <c r="A18" s="58">
        <v>32000</v>
      </c>
      <c r="B18" s="54">
        <v>0.21499999999999997</v>
      </c>
      <c r="C18" s="54">
        <v>0.21999999999999997</v>
      </c>
      <c r="D18" s="54">
        <v>0.22499999999999998</v>
      </c>
      <c r="E18" s="54">
        <v>0.22999999999999998</v>
      </c>
      <c r="F18" s="54">
        <v>0.22999999999999998</v>
      </c>
      <c r="G18" s="54">
        <v>0.23499999999999999</v>
      </c>
      <c r="H18" s="54">
        <v>0.24</v>
      </c>
      <c r="I18" s="54">
        <v>0.24</v>
      </c>
      <c r="J18" s="54">
        <v>0.245</v>
      </c>
      <c r="K18" s="54">
        <v>0.245</v>
      </c>
      <c r="L18" s="54">
        <v>0.25</v>
      </c>
      <c r="M18" s="54">
        <v>0.25</v>
      </c>
      <c r="O18" s="58">
        <v>32000</v>
      </c>
      <c r="P18" s="66">
        <v>184776.30400280107</v>
      </c>
      <c r="Q18" s="66">
        <v>176043.12145131314</v>
      </c>
      <c r="R18" s="66">
        <v>167952.69565833686</v>
      </c>
      <c r="S18" s="66">
        <v>160455.09154542669</v>
      </c>
      <c r="T18" s="66">
        <v>150237.98721938761</v>
      </c>
      <c r="U18" s="66">
        <v>143993.00727121232</v>
      </c>
      <c r="V18" s="66">
        <v>138194.44036151137</v>
      </c>
      <c r="W18" s="66">
        <v>130097.19512593966</v>
      </c>
      <c r="X18" s="66">
        <v>125244.25749261527</v>
      </c>
      <c r="Y18" s="66">
        <v>118313.82708938346</v>
      </c>
      <c r="Z18" s="66">
        <v>114238.80656984473</v>
      </c>
      <c r="AA18" s="66">
        <v>108274.81613393129</v>
      </c>
      <c r="AC18" s="58">
        <v>32000</v>
      </c>
      <c r="AD18" s="59">
        <f t="shared" si="1"/>
        <v>5.7742595000875339</v>
      </c>
      <c r="AE18" s="59">
        <f t="shared" si="1"/>
        <v>5.5013475453535357</v>
      </c>
      <c r="AF18" s="59">
        <f t="shared" si="1"/>
        <v>5.248521739323027</v>
      </c>
      <c r="AG18" s="59">
        <f t="shared" si="1"/>
        <v>5.0142216107945838</v>
      </c>
      <c r="AH18" s="59">
        <f t="shared" si="1"/>
        <v>4.6949371006058627</v>
      </c>
      <c r="AI18" s="59">
        <f t="shared" si="1"/>
        <v>4.499781477225385</v>
      </c>
      <c r="AJ18" s="59">
        <f t="shared" si="1"/>
        <v>4.3185762612972303</v>
      </c>
      <c r="AK18" s="59">
        <f t="shared" si="1"/>
        <v>4.0655373476856145</v>
      </c>
      <c r="AL18" s="59">
        <f t="shared" si="1"/>
        <v>3.9138830466442274</v>
      </c>
      <c r="AM18" s="59">
        <f t="shared" si="1"/>
        <v>3.6973070965432329</v>
      </c>
      <c r="AN18" s="59">
        <f t="shared" si="1"/>
        <v>3.5699627053076477</v>
      </c>
      <c r="AO18" s="59">
        <f t="shared" si="1"/>
        <v>3.383588004185353</v>
      </c>
    </row>
    <row r="19" spans="1:41" x14ac:dyDescent="0.2">
      <c r="A19" s="58">
        <v>33000</v>
      </c>
      <c r="B19" s="50">
        <v>0.21499999999999997</v>
      </c>
      <c r="C19" s="50">
        <v>0.21999999999999997</v>
      </c>
      <c r="D19" s="50">
        <v>0.22499999999999998</v>
      </c>
      <c r="E19" s="50">
        <v>0.22999999999999998</v>
      </c>
      <c r="F19" s="50">
        <v>0.23499999999999999</v>
      </c>
      <c r="G19" s="50">
        <v>0.23499999999999999</v>
      </c>
      <c r="H19" s="50">
        <v>0.24</v>
      </c>
      <c r="I19" s="50">
        <v>0.24</v>
      </c>
      <c r="J19" s="50">
        <v>0.245</v>
      </c>
      <c r="K19" s="50">
        <v>0.245</v>
      </c>
      <c r="L19" s="50">
        <v>0.25</v>
      </c>
      <c r="M19" s="50">
        <v>0.25</v>
      </c>
      <c r="O19" s="58">
        <v>33000</v>
      </c>
      <c r="P19" s="66">
        <v>190550.5635028886</v>
      </c>
      <c r="Q19" s="66">
        <v>181544.46899666666</v>
      </c>
      <c r="R19" s="66">
        <v>173201.21739765987</v>
      </c>
      <c r="S19" s="66">
        <v>165469.31315622127</v>
      </c>
      <c r="T19" s="66">
        <v>158301.03137042813</v>
      </c>
      <c r="U19" s="66">
        <v>148492.78874843771</v>
      </c>
      <c r="V19" s="66">
        <v>142513.01662280859</v>
      </c>
      <c r="W19" s="66">
        <v>134162.73247362528</v>
      </c>
      <c r="X19" s="66">
        <v>129158.14053925949</v>
      </c>
      <c r="Y19" s="66">
        <v>122011.13418592668</v>
      </c>
      <c r="Z19" s="66">
        <v>117808.76927515239</v>
      </c>
      <c r="AA19" s="66">
        <v>111658.40413811665</v>
      </c>
      <c r="AC19" s="58">
        <v>33000</v>
      </c>
      <c r="AD19" s="59">
        <f t="shared" si="1"/>
        <v>5.774259500087533</v>
      </c>
      <c r="AE19" s="59">
        <f t="shared" si="1"/>
        <v>5.5013475453535357</v>
      </c>
      <c r="AF19" s="59">
        <f t="shared" si="1"/>
        <v>5.2485217393230261</v>
      </c>
      <c r="AG19" s="59">
        <f t="shared" si="1"/>
        <v>5.0142216107945838</v>
      </c>
      <c r="AH19" s="59">
        <f t="shared" si="1"/>
        <v>4.7970009506190339</v>
      </c>
      <c r="AI19" s="59">
        <f t="shared" si="1"/>
        <v>4.499781477225385</v>
      </c>
      <c r="AJ19" s="59">
        <f t="shared" si="1"/>
        <v>4.3185762612972303</v>
      </c>
      <c r="AK19" s="59">
        <f t="shared" si="1"/>
        <v>4.0655373476856145</v>
      </c>
      <c r="AL19" s="59">
        <f t="shared" si="1"/>
        <v>3.9138830466442269</v>
      </c>
      <c r="AM19" s="59">
        <f t="shared" si="1"/>
        <v>3.6973070965432329</v>
      </c>
      <c r="AN19" s="59">
        <f t="shared" si="1"/>
        <v>3.5699627053076481</v>
      </c>
      <c r="AO19" s="59">
        <f t="shared" si="1"/>
        <v>3.383588004185353</v>
      </c>
    </row>
    <row r="20" spans="1:41" x14ac:dyDescent="0.2">
      <c r="A20" s="58">
        <v>34000</v>
      </c>
      <c r="B20" s="54">
        <v>0.21499999999999997</v>
      </c>
      <c r="C20" s="54">
        <v>0.21999999999999997</v>
      </c>
      <c r="D20" s="54">
        <v>0.22499999999999998</v>
      </c>
      <c r="E20" s="54">
        <v>0.22999999999999998</v>
      </c>
      <c r="F20" s="54">
        <v>0.23499999999999999</v>
      </c>
      <c r="G20" s="54">
        <v>0.23499999999999999</v>
      </c>
      <c r="H20" s="54">
        <v>0.24</v>
      </c>
      <c r="I20" s="54">
        <v>0.24</v>
      </c>
      <c r="J20" s="54">
        <v>0.245</v>
      </c>
      <c r="K20" s="54">
        <v>0.245</v>
      </c>
      <c r="L20" s="54">
        <v>0.25</v>
      </c>
      <c r="M20" s="54">
        <v>0.25</v>
      </c>
      <c r="O20" s="58">
        <v>34000</v>
      </c>
      <c r="P20" s="66">
        <v>196324.82300297616</v>
      </c>
      <c r="Q20" s="66">
        <v>187045.81654202021</v>
      </c>
      <c r="R20" s="66">
        <v>178449.73913698291</v>
      </c>
      <c r="S20" s="66">
        <v>170483.53476701587</v>
      </c>
      <c r="T20" s="66">
        <v>163098.03232104718</v>
      </c>
      <c r="U20" s="66">
        <v>152992.5702256631</v>
      </c>
      <c r="V20" s="66">
        <v>146831.5928841058</v>
      </c>
      <c r="W20" s="66">
        <v>138228.26982131088</v>
      </c>
      <c r="X20" s="66">
        <v>133072.02358590372</v>
      </c>
      <c r="Y20" s="66">
        <v>125708.44128246991</v>
      </c>
      <c r="Z20" s="66">
        <v>121378.73198046004</v>
      </c>
      <c r="AA20" s="66">
        <v>115041.99214230201</v>
      </c>
      <c r="AC20" s="58">
        <v>34000</v>
      </c>
      <c r="AD20" s="59">
        <f t="shared" si="1"/>
        <v>5.7742595000875339</v>
      </c>
      <c r="AE20" s="59">
        <f t="shared" si="1"/>
        <v>5.5013475453535357</v>
      </c>
      <c r="AF20" s="59">
        <f t="shared" si="1"/>
        <v>5.248521739323027</v>
      </c>
      <c r="AG20" s="59">
        <f t="shared" si="1"/>
        <v>5.0142216107945847</v>
      </c>
      <c r="AH20" s="59">
        <f t="shared" si="1"/>
        <v>4.7970009506190348</v>
      </c>
      <c r="AI20" s="59">
        <f t="shared" si="1"/>
        <v>4.499781477225385</v>
      </c>
      <c r="AJ20" s="59">
        <f t="shared" si="1"/>
        <v>4.3185762612972294</v>
      </c>
      <c r="AK20" s="59">
        <f t="shared" si="1"/>
        <v>4.0655373476856145</v>
      </c>
      <c r="AL20" s="59">
        <f t="shared" si="1"/>
        <v>3.9138830466442269</v>
      </c>
      <c r="AM20" s="59">
        <f t="shared" si="1"/>
        <v>3.6973070965432329</v>
      </c>
      <c r="AN20" s="59">
        <f t="shared" si="1"/>
        <v>3.5699627053076481</v>
      </c>
      <c r="AO20" s="59">
        <f t="shared" si="1"/>
        <v>3.3835880041853534</v>
      </c>
    </row>
    <row r="21" spans="1:41" x14ac:dyDescent="0.2">
      <c r="A21" s="58">
        <v>35000</v>
      </c>
      <c r="B21" s="50">
        <v>0.21999999999999997</v>
      </c>
      <c r="C21" s="50">
        <v>0.21999999999999997</v>
      </c>
      <c r="D21" s="50">
        <v>0.22499999999999998</v>
      </c>
      <c r="E21" s="50">
        <v>0.22999999999999998</v>
      </c>
      <c r="F21" s="50">
        <v>0.23499999999999999</v>
      </c>
      <c r="G21" s="50">
        <v>0.23499999999999999</v>
      </c>
      <c r="H21" s="50">
        <v>0.24</v>
      </c>
      <c r="I21" s="50">
        <v>0.245</v>
      </c>
      <c r="J21" s="50">
        <v>0.245</v>
      </c>
      <c r="K21" s="50">
        <v>0.25</v>
      </c>
      <c r="L21" s="50">
        <v>0.25</v>
      </c>
      <c r="M21" s="50">
        <v>0.25</v>
      </c>
      <c r="O21" s="58">
        <v>35000</v>
      </c>
      <c r="P21" s="66">
        <v>206799.06116592564</v>
      </c>
      <c r="Q21" s="66">
        <v>192547.16408737376</v>
      </c>
      <c r="R21" s="66">
        <v>183698.26087630593</v>
      </c>
      <c r="S21" s="66">
        <v>175497.75637781044</v>
      </c>
      <c r="T21" s="66">
        <v>167895.03327166621</v>
      </c>
      <c r="U21" s="66">
        <v>157492.35170288847</v>
      </c>
      <c r="V21" s="66">
        <v>151150.16914540305</v>
      </c>
      <c r="W21" s="66">
        <v>145258.26148501725</v>
      </c>
      <c r="X21" s="66">
        <v>136985.90663254797</v>
      </c>
      <c r="Y21" s="66">
        <v>132046.68201940117</v>
      </c>
      <c r="Z21" s="66">
        <v>124948.69468576767</v>
      </c>
      <c r="AA21" s="66">
        <v>118425.58014648735</v>
      </c>
      <c r="AC21" s="58">
        <v>35000</v>
      </c>
      <c r="AD21" s="59">
        <f t="shared" si="1"/>
        <v>5.9085446047407322</v>
      </c>
      <c r="AE21" s="59">
        <f t="shared" si="1"/>
        <v>5.5013475453535365</v>
      </c>
      <c r="AF21" s="59">
        <f t="shared" si="1"/>
        <v>5.2485217393230261</v>
      </c>
      <c r="AG21" s="59">
        <f t="shared" si="1"/>
        <v>5.0142216107945838</v>
      </c>
      <c r="AH21" s="59">
        <f t="shared" si="1"/>
        <v>4.7970009506190348</v>
      </c>
      <c r="AI21" s="59">
        <f t="shared" si="1"/>
        <v>4.499781477225385</v>
      </c>
      <c r="AJ21" s="59">
        <f t="shared" si="1"/>
        <v>4.3185762612972303</v>
      </c>
      <c r="AK21" s="59">
        <f t="shared" si="1"/>
        <v>4.1502360424290643</v>
      </c>
      <c r="AL21" s="59">
        <f t="shared" si="1"/>
        <v>3.9138830466442274</v>
      </c>
      <c r="AM21" s="59">
        <f t="shared" si="1"/>
        <v>3.7727623434114621</v>
      </c>
      <c r="AN21" s="59">
        <f t="shared" si="1"/>
        <v>3.5699627053076477</v>
      </c>
      <c r="AO21" s="59">
        <f t="shared" si="1"/>
        <v>3.383588004185353</v>
      </c>
    </row>
    <row r="22" spans="1:41" x14ac:dyDescent="0.2">
      <c r="A22" s="58">
        <v>36000</v>
      </c>
      <c r="B22" s="54">
        <v>0.21999999999999997</v>
      </c>
      <c r="C22" s="54">
        <v>0.22499999999999998</v>
      </c>
      <c r="D22" s="54">
        <v>0.22499999999999998</v>
      </c>
      <c r="E22" s="54">
        <v>0.22999999999999998</v>
      </c>
      <c r="F22" s="54">
        <v>0.23499999999999999</v>
      </c>
      <c r="G22" s="54">
        <v>0.24</v>
      </c>
      <c r="H22" s="54">
        <v>0.24</v>
      </c>
      <c r="I22" s="54">
        <v>0.245</v>
      </c>
      <c r="J22" s="54">
        <v>0.245</v>
      </c>
      <c r="K22" s="54">
        <v>0.25</v>
      </c>
      <c r="L22" s="54">
        <v>0.25</v>
      </c>
      <c r="M22" s="54">
        <v>0.255</v>
      </c>
      <c r="O22" s="58">
        <v>36000</v>
      </c>
      <c r="P22" s="66">
        <v>212707.60577066636</v>
      </c>
      <c r="Q22" s="66">
        <v>202549.61416983471</v>
      </c>
      <c r="R22" s="66">
        <v>188946.78261562897</v>
      </c>
      <c r="S22" s="66">
        <v>180511.97798860504</v>
      </c>
      <c r="T22" s="66">
        <v>172692.03422228523</v>
      </c>
      <c r="U22" s="66">
        <v>165438.77431160564</v>
      </c>
      <c r="V22" s="66">
        <v>155468.74540670027</v>
      </c>
      <c r="W22" s="66">
        <v>149408.49752744631</v>
      </c>
      <c r="X22" s="66">
        <v>140899.78967919218</v>
      </c>
      <c r="Y22" s="66">
        <v>135819.44436281262</v>
      </c>
      <c r="Z22" s="66">
        <v>128518.65739107532</v>
      </c>
      <c r="AA22" s="66">
        <v>124245.35151368617</v>
      </c>
      <c r="AC22" s="58">
        <v>36000</v>
      </c>
      <c r="AD22" s="59">
        <f t="shared" si="1"/>
        <v>5.9085446047407322</v>
      </c>
      <c r="AE22" s="59">
        <f t="shared" si="1"/>
        <v>5.6263781713842977</v>
      </c>
      <c r="AF22" s="59">
        <f t="shared" si="1"/>
        <v>5.248521739323027</v>
      </c>
      <c r="AG22" s="59">
        <f t="shared" si="1"/>
        <v>5.0142216107945847</v>
      </c>
      <c r="AH22" s="59">
        <f t="shared" si="1"/>
        <v>4.7970009506190339</v>
      </c>
      <c r="AI22" s="59">
        <f t="shared" si="1"/>
        <v>4.595521508655712</v>
      </c>
      <c r="AJ22" s="59">
        <f t="shared" si="1"/>
        <v>4.3185762612972294</v>
      </c>
      <c r="AK22" s="59">
        <f t="shared" si="1"/>
        <v>4.1502360424290643</v>
      </c>
      <c r="AL22" s="59">
        <f t="shared" si="1"/>
        <v>3.9138830466442274</v>
      </c>
      <c r="AM22" s="59">
        <f t="shared" si="1"/>
        <v>3.7727623434114617</v>
      </c>
      <c r="AN22" s="59">
        <f t="shared" si="1"/>
        <v>3.5699627053076477</v>
      </c>
      <c r="AO22" s="59">
        <f t="shared" si="1"/>
        <v>3.4512597642690603</v>
      </c>
    </row>
    <row r="23" spans="1:41" x14ac:dyDescent="0.2">
      <c r="A23" s="58">
        <v>37000</v>
      </c>
      <c r="B23" s="50">
        <v>0.21999999999999997</v>
      </c>
      <c r="C23" s="50">
        <v>0.22499999999999998</v>
      </c>
      <c r="D23" s="50">
        <v>0.22999999999999998</v>
      </c>
      <c r="E23" s="50">
        <v>0.22999999999999998</v>
      </c>
      <c r="F23" s="50">
        <v>0.23499999999999999</v>
      </c>
      <c r="G23" s="50">
        <v>0.24</v>
      </c>
      <c r="H23" s="50">
        <v>0.24</v>
      </c>
      <c r="I23" s="50">
        <v>0.245</v>
      </c>
      <c r="J23" s="50">
        <v>0.25</v>
      </c>
      <c r="K23" s="50">
        <v>0.25</v>
      </c>
      <c r="L23" s="50">
        <v>0.255</v>
      </c>
      <c r="M23" s="50">
        <v>0.255</v>
      </c>
      <c r="O23" s="58">
        <v>37000</v>
      </c>
      <c r="P23" s="66">
        <v>218616.15037540707</v>
      </c>
      <c r="Q23" s="66">
        <v>208175.99234121904</v>
      </c>
      <c r="R23" s="66">
        <v>198510.75556283983</v>
      </c>
      <c r="S23" s="66">
        <v>185526.19959939964</v>
      </c>
      <c r="T23" s="66">
        <v>177489.03517290429</v>
      </c>
      <c r="U23" s="66">
        <v>170034.29582026135</v>
      </c>
      <c r="V23" s="66">
        <v>159787.32166799752</v>
      </c>
      <c r="W23" s="66">
        <v>153558.73356987539</v>
      </c>
      <c r="X23" s="66">
        <v>147769.05380187387</v>
      </c>
      <c r="Y23" s="66">
        <v>139592.2067062241</v>
      </c>
      <c r="Z23" s="66">
        <v>134730.39249831063</v>
      </c>
      <c r="AA23" s="66">
        <v>127696.61127795522</v>
      </c>
      <c r="AC23" s="58">
        <v>37000</v>
      </c>
      <c r="AD23" s="59">
        <f t="shared" si="1"/>
        <v>5.9085446047407313</v>
      </c>
      <c r="AE23" s="59">
        <f t="shared" si="1"/>
        <v>5.6263781713842986</v>
      </c>
      <c r="AF23" s="59">
        <f t="shared" si="1"/>
        <v>5.3651555557524278</v>
      </c>
      <c r="AG23" s="59">
        <f t="shared" si="1"/>
        <v>5.0142216107945847</v>
      </c>
      <c r="AH23" s="59">
        <f t="shared" si="1"/>
        <v>4.7970009506190348</v>
      </c>
      <c r="AI23" s="59">
        <f t="shared" si="1"/>
        <v>4.595521508655712</v>
      </c>
      <c r="AJ23" s="59">
        <f t="shared" si="1"/>
        <v>4.3185762612972303</v>
      </c>
      <c r="AK23" s="59">
        <f t="shared" si="1"/>
        <v>4.1502360424290643</v>
      </c>
      <c r="AL23" s="59">
        <f t="shared" si="1"/>
        <v>3.993758210861456</v>
      </c>
      <c r="AM23" s="59">
        <f t="shared" si="1"/>
        <v>3.7727623434114621</v>
      </c>
      <c r="AN23" s="59">
        <f t="shared" si="1"/>
        <v>3.6413619594138007</v>
      </c>
      <c r="AO23" s="59">
        <f t="shared" si="1"/>
        <v>3.4512597642690599</v>
      </c>
    </row>
    <row r="24" spans="1:41" x14ac:dyDescent="0.2">
      <c r="A24" s="58">
        <v>38000</v>
      </c>
      <c r="B24" s="54">
        <v>0.21999999999999997</v>
      </c>
      <c r="C24" s="54">
        <v>0.22499999999999998</v>
      </c>
      <c r="D24" s="54">
        <v>0.22999999999999998</v>
      </c>
      <c r="E24" s="54">
        <v>0.23499999999999999</v>
      </c>
      <c r="F24" s="54">
        <v>0.23499999999999999</v>
      </c>
      <c r="G24" s="54">
        <v>0.24</v>
      </c>
      <c r="H24" s="54">
        <v>0.245</v>
      </c>
      <c r="I24" s="54">
        <v>0.245</v>
      </c>
      <c r="J24" s="54">
        <v>0.25</v>
      </c>
      <c r="K24" s="54">
        <v>0.25</v>
      </c>
      <c r="L24" s="54">
        <v>0.255</v>
      </c>
      <c r="M24" s="54">
        <v>0.255</v>
      </c>
      <c r="O24" s="58">
        <v>38000</v>
      </c>
      <c r="P24" s="66">
        <v>224524.69498014779</v>
      </c>
      <c r="Q24" s="66">
        <v>213802.37051260335</v>
      </c>
      <c r="R24" s="66">
        <v>203875.91111859228</v>
      </c>
      <c r="S24" s="66">
        <v>194682.60427998105</v>
      </c>
      <c r="T24" s="66">
        <v>182286.03612352331</v>
      </c>
      <c r="U24" s="66">
        <v>174629.81732891707</v>
      </c>
      <c r="V24" s="66">
        <v>167524.77080282173</v>
      </c>
      <c r="W24" s="66">
        <v>157708.96961230447</v>
      </c>
      <c r="X24" s="66">
        <v>151762.81201273532</v>
      </c>
      <c r="Y24" s="66">
        <v>143364.96904963555</v>
      </c>
      <c r="Z24" s="66">
        <v>138371.75445772443</v>
      </c>
      <c r="AA24" s="66">
        <v>131147.87104222429</v>
      </c>
      <c r="AC24" s="58">
        <v>38000</v>
      </c>
      <c r="AD24" s="59">
        <f t="shared" si="1"/>
        <v>5.9085446047407313</v>
      </c>
      <c r="AE24" s="59">
        <f t="shared" si="1"/>
        <v>5.6263781713842986</v>
      </c>
      <c r="AF24" s="59">
        <f t="shared" si="1"/>
        <v>5.3651555557524286</v>
      </c>
      <c r="AG24" s="59">
        <f t="shared" si="1"/>
        <v>5.123226428420554</v>
      </c>
      <c r="AH24" s="59">
        <f t="shared" si="1"/>
        <v>4.7970009506190348</v>
      </c>
      <c r="AI24" s="59">
        <f t="shared" si="1"/>
        <v>4.595521508655712</v>
      </c>
      <c r="AJ24" s="59">
        <f t="shared" si="1"/>
        <v>4.4085466000742564</v>
      </c>
      <c r="AK24" s="59">
        <f t="shared" si="1"/>
        <v>4.1502360424290652</v>
      </c>
      <c r="AL24" s="59">
        <f t="shared" si="1"/>
        <v>3.9937582108614555</v>
      </c>
      <c r="AM24" s="59">
        <f t="shared" si="1"/>
        <v>3.7727623434114617</v>
      </c>
      <c r="AN24" s="59">
        <f t="shared" si="1"/>
        <v>3.6413619594138007</v>
      </c>
      <c r="AO24" s="59">
        <f t="shared" si="1"/>
        <v>3.4512597642690603</v>
      </c>
    </row>
    <row r="25" spans="1:41" x14ac:dyDescent="0.2">
      <c r="A25" s="58">
        <v>39000</v>
      </c>
      <c r="B25" s="50">
        <v>0.22499999999999998</v>
      </c>
      <c r="C25" s="50">
        <v>0.22499999999999998</v>
      </c>
      <c r="D25" s="50">
        <v>0.22999999999999998</v>
      </c>
      <c r="E25" s="50">
        <v>0.23499999999999999</v>
      </c>
      <c r="F25" s="50">
        <v>0.24</v>
      </c>
      <c r="G25" s="50">
        <v>0.24</v>
      </c>
      <c r="H25" s="50">
        <v>0.245</v>
      </c>
      <c r="I25" s="50">
        <v>0.25</v>
      </c>
      <c r="J25" s="50">
        <v>0.25</v>
      </c>
      <c r="K25" s="50">
        <v>0.255</v>
      </c>
      <c r="L25" s="50">
        <v>0.255</v>
      </c>
      <c r="M25" s="50">
        <v>0.26</v>
      </c>
      <c r="O25" s="58">
        <v>39000</v>
      </c>
      <c r="P25" s="66">
        <v>235670.35866636332</v>
      </c>
      <c r="Q25" s="66">
        <v>219428.74868398765</v>
      </c>
      <c r="R25" s="66">
        <v>209241.06667434471</v>
      </c>
      <c r="S25" s="66">
        <v>199805.8307084016</v>
      </c>
      <c r="T25" s="66">
        <v>191063.52722465602</v>
      </c>
      <c r="U25" s="66">
        <v>179225.33883757278</v>
      </c>
      <c r="V25" s="66">
        <v>171933.31740289598</v>
      </c>
      <c r="W25" s="66">
        <v>165162.45474972809</v>
      </c>
      <c r="X25" s="66">
        <v>155756.57022359679</v>
      </c>
      <c r="Y25" s="66">
        <v>150080.48602090796</v>
      </c>
      <c r="Z25" s="66">
        <v>142013.11641713823</v>
      </c>
      <c r="AA25" s="66">
        <v>137238.32944975793</v>
      </c>
      <c r="AC25" s="58">
        <v>39000</v>
      </c>
      <c r="AD25" s="59">
        <f t="shared" si="1"/>
        <v>6.0428297093939314</v>
      </c>
      <c r="AE25" s="59">
        <f t="shared" si="1"/>
        <v>5.6263781713842986</v>
      </c>
      <c r="AF25" s="59">
        <f t="shared" si="1"/>
        <v>5.3651555557524286</v>
      </c>
      <c r="AG25" s="59">
        <f t="shared" si="1"/>
        <v>5.123226428420554</v>
      </c>
      <c r="AH25" s="59">
        <f t="shared" si="1"/>
        <v>4.899064800632206</v>
      </c>
      <c r="AI25" s="59">
        <f t="shared" si="1"/>
        <v>4.595521508655712</v>
      </c>
      <c r="AJ25" s="59">
        <f t="shared" si="1"/>
        <v>4.4085466000742555</v>
      </c>
      <c r="AK25" s="59">
        <f t="shared" si="1"/>
        <v>4.234934737172515</v>
      </c>
      <c r="AL25" s="59">
        <f t="shared" si="1"/>
        <v>3.993758210861456</v>
      </c>
      <c r="AM25" s="59">
        <f t="shared" si="1"/>
        <v>3.8482175902796913</v>
      </c>
      <c r="AN25" s="59">
        <f t="shared" si="1"/>
        <v>3.6413619594138007</v>
      </c>
      <c r="AO25" s="59">
        <f t="shared" si="1"/>
        <v>3.5189315243527677</v>
      </c>
    </row>
    <row r="26" spans="1:41" x14ac:dyDescent="0.2">
      <c r="A26" s="58">
        <v>40000</v>
      </c>
      <c r="B26" s="54">
        <v>0.22499999999999998</v>
      </c>
      <c r="C26" s="54">
        <v>0.22999999999999998</v>
      </c>
      <c r="D26" s="54">
        <v>0.23499999999999999</v>
      </c>
      <c r="E26" s="54">
        <v>0.23499999999999999</v>
      </c>
      <c r="F26" s="54">
        <v>0.24</v>
      </c>
      <c r="G26" s="54">
        <v>0.245</v>
      </c>
      <c r="H26" s="54">
        <v>0.245</v>
      </c>
      <c r="I26" s="54">
        <v>0.25</v>
      </c>
      <c r="J26" s="54">
        <v>0.255</v>
      </c>
      <c r="K26" s="54">
        <v>0.255</v>
      </c>
      <c r="L26" s="54">
        <v>0.26</v>
      </c>
      <c r="M26" s="54">
        <v>0.26</v>
      </c>
      <c r="O26" s="58">
        <v>40000</v>
      </c>
      <c r="P26" s="66">
        <v>241713.18837575725</v>
      </c>
      <c r="Q26" s="66">
        <v>230056.35189660243</v>
      </c>
      <c r="R26" s="66">
        <v>219271.57488727316</v>
      </c>
      <c r="S26" s="66">
        <v>204929.05713682217</v>
      </c>
      <c r="T26" s="66">
        <v>195962.59202528824</v>
      </c>
      <c r="U26" s="66">
        <v>187650.46160344157</v>
      </c>
      <c r="V26" s="66">
        <v>176341.86400297022</v>
      </c>
      <c r="W26" s="66">
        <v>169397.38948690059</v>
      </c>
      <c r="X26" s="66">
        <v>162945.3350031474</v>
      </c>
      <c r="Y26" s="66">
        <v>153928.70361118764</v>
      </c>
      <c r="Z26" s="66">
        <v>148510.44854079816</v>
      </c>
      <c r="AA26" s="66">
        <v>140757.26097411069</v>
      </c>
      <c r="AC26" s="58">
        <v>40000</v>
      </c>
      <c r="AD26" s="59">
        <f t="shared" si="1"/>
        <v>6.0428297093939314</v>
      </c>
      <c r="AE26" s="59">
        <f t="shared" si="1"/>
        <v>5.7514087974150607</v>
      </c>
      <c r="AF26" s="59">
        <f t="shared" si="1"/>
        <v>5.4817893721818294</v>
      </c>
      <c r="AG26" s="59">
        <f t="shared" si="1"/>
        <v>5.123226428420554</v>
      </c>
      <c r="AH26" s="59">
        <f t="shared" si="1"/>
        <v>4.899064800632206</v>
      </c>
      <c r="AI26" s="59">
        <f t="shared" si="1"/>
        <v>4.6912615400860389</v>
      </c>
      <c r="AJ26" s="59">
        <f t="shared" si="1"/>
        <v>4.4085466000742555</v>
      </c>
      <c r="AK26" s="59">
        <f t="shared" si="1"/>
        <v>4.234934737172515</v>
      </c>
      <c r="AL26" s="59">
        <f t="shared" si="1"/>
        <v>4.0736333750786846</v>
      </c>
      <c r="AM26" s="59">
        <f t="shared" si="1"/>
        <v>3.8482175902796909</v>
      </c>
      <c r="AN26" s="59">
        <f t="shared" si="1"/>
        <v>3.7127612135199537</v>
      </c>
      <c r="AO26" s="59">
        <f t="shared" si="1"/>
        <v>3.5189315243527672</v>
      </c>
    </row>
    <row r="27" spans="1:41" x14ac:dyDescent="0.2">
      <c r="A27" s="58">
        <v>41000</v>
      </c>
      <c r="B27" s="50">
        <v>0.22499999999999998</v>
      </c>
      <c r="C27" s="50">
        <v>0.22999999999999998</v>
      </c>
      <c r="D27" s="50">
        <v>0.23499999999999999</v>
      </c>
      <c r="E27" s="50">
        <v>0.24</v>
      </c>
      <c r="F27" s="50">
        <v>0.24</v>
      </c>
      <c r="G27" s="50">
        <v>0.245</v>
      </c>
      <c r="H27" s="50">
        <v>0.25</v>
      </c>
      <c r="I27" s="50">
        <v>0.25</v>
      </c>
      <c r="J27" s="50">
        <v>0.255</v>
      </c>
      <c r="K27" s="50">
        <v>0.255</v>
      </c>
      <c r="L27" s="50">
        <v>0.26</v>
      </c>
      <c r="M27" s="50">
        <v>0.26</v>
      </c>
      <c r="O27" s="58">
        <v>41000</v>
      </c>
      <c r="P27" s="66">
        <v>247756.01808515115</v>
      </c>
      <c r="Q27" s="66">
        <v>235807.76069401749</v>
      </c>
      <c r="R27" s="66">
        <v>224753.36425945497</v>
      </c>
      <c r="S27" s="66">
        <v>214521.48108790745</v>
      </c>
      <c r="T27" s="66">
        <v>200861.65682592042</v>
      </c>
      <c r="U27" s="66">
        <v>192341.72314352763</v>
      </c>
      <c r="V27" s="66">
        <v>184439.19449290252</v>
      </c>
      <c r="W27" s="66">
        <v>173632.32422407309</v>
      </c>
      <c r="X27" s="66">
        <v>167018.9683782261</v>
      </c>
      <c r="Y27" s="66">
        <v>157776.92120146734</v>
      </c>
      <c r="Z27" s="66">
        <v>152223.20975431812</v>
      </c>
      <c r="AA27" s="66">
        <v>144276.19249846347</v>
      </c>
      <c r="AC27" s="58">
        <v>41000</v>
      </c>
      <c r="AD27" s="59">
        <f t="shared" si="1"/>
        <v>6.0428297093939305</v>
      </c>
      <c r="AE27" s="59">
        <f t="shared" si="1"/>
        <v>5.7514087974150607</v>
      </c>
      <c r="AF27" s="59">
        <f t="shared" si="1"/>
        <v>5.4817893721818285</v>
      </c>
      <c r="AG27" s="59">
        <f t="shared" ref="AG27:AO55" si="2">S27/$O27</f>
        <v>5.2322312460465232</v>
      </c>
      <c r="AH27" s="59">
        <f t="shared" si="2"/>
        <v>4.8990648006322051</v>
      </c>
      <c r="AI27" s="59">
        <f t="shared" si="2"/>
        <v>4.6912615400860398</v>
      </c>
      <c r="AJ27" s="59">
        <f t="shared" si="2"/>
        <v>4.4985169388512807</v>
      </c>
      <c r="AK27" s="59">
        <f t="shared" si="2"/>
        <v>4.2349347371725141</v>
      </c>
      <c r="AL27" s="59">
        <f t="shared" si="2"/>
        <v>4.0736333750786855</v>
      </c>
      <c r="AM27" s="59">
        <f t="shared" si="2"/>
        <v>3.8482175902796913</v>
      </c>
      <c r="AN27" s="59">
        <f t="shared" si="2"/>
        <v>3.7127612135199541</v>
      </c>
      <c r="AO27" s="59">
        <f t="shared" si="2"/>
        <v>3.5189315243527677</v>
      </c>
    </row>
    <row r="28" spans="1:41" x14ac:dyDescent="0.2">
      <c r="A28" s="58">
        <v>42000</v>
      </c>
      <c r="B28" s="54">
        <v>0.22999999999999998</v>
      </c>
      <c r="C28" s="54">
        <v>0.23499999999999999</v>
      </c>
      <c r="D28" s="54">
        <v>0.23499999999999999</v>
      </c>
      <c r="E28" s="54">
        <v>0.24</v>
      </c>
      <c r="F28" s="54">
        <v>0.245</v>
      </c>
      <c r="G28" s="54">
        <v>0.25</v>
      </c>
      <c r="H28" s="54">
        <v>0.25</v>
      </c>
      <c r="I28" s="54">
        <v>0.255</v>
      </c>
      <c r="J28" s="54">
        <v>0.26</v>
      </c>
      <c r="K28" s="54">
        <v>0.26</v>
      </c>
      <c r="L28" s="54">
        <v>0.26500000000000001</v>
      </c>
      <c r="M28" s="54">
        <v>0.26500000000000001</v>
      </c>
      <c r="O28" s="58">
        <v>42000</v>
      </c>
      <c r="P28" s="66">
        <v>259438.82218997946</v>
      </c>
      <c r="Q28" s="66">
        <v>246810.45578472456</v>
      </c>
      <c r="R28" s="66">
        <v>230235.15363163681</v>
      </c>
      <c r="S28" s="66">
        <v>219753.71233395397</v>
      </c>
      <c r="T28" s="66">
        <v>210047.4033271058</v>
      </c>
      <c r="U28" s="66">
        <v>201054.06600368742</v>
      </c>
      <c r="V28" s="66">
        <v>188937.71143175382</v>
      </c>
      <c r="W28" s="66">
        <v>181424.60414047053</v>
      </c>
      <c r="X28" s="66">
        <v>174447.35865042842</v>
      </c>
      <c r="Y28" s="66">
        <v>164794.25916021265</v>
      </c>
      <c r="Z28" s="66">
        <v>158934.7396402965</v>
      </c>
      <c r="AA28" s="66">
        <v>150637.33794633191</v>
      </c>
      <c r="AC28" s="58">
        <v>42000</v>
      </c>
      <c r="AD28" s="59">
        <f t="shared" ref="AD28:AI84" si="3">P28/$O28</f>
        <v>6.1771148140471297</v>
      </c>
      <c r="AE28" s="59">
        <f t="shared" si="3"/>
        <v>5.8764394234458228</v>
      </c>
      <c r="AF28" s="59">
        <f t="shared" si="3"/>
        <v>5.4817893721818285</v>
      </c>
      <c r="AG28" s="59">
        <f t="shared" si="2"/>
        <v>5.2322312460465232</v>
      </c>
      <c r="AH28" s="59">
        <f t="shared" si="2"/>
        <v>5.0011286506453763</v>
      </c>
      <c r="AI28" s="59">
        <f t="shared" si="2"/>
        <v>4.7870015715163667</v>
      </c>
      <c r="AJ28" s="59">
        <f t="shared" si="2"/>
        <v>4.4985169388512816</v>
      </c>
      <c r="AK28" s="59">
        <f t="shared" si="2"/>
        <v>4.3196334319159648</v>
      </c>
      <c r="AL28" s="59">
        <f t="shared" si="2"/>
        <v>4.153508539295915</v>
      </c>
      <c r="AM28" s="59">
        <f t="shared" si="2"/>
        <v>3.9236728371479201</v>
      </c>
      <c r="AN28" s="59">
        <f t="shared" si="2"/>
        <v>3.7841604676261071</v>
      </c>
      <c r="AO28" s="59">
        <f t="shared" si="2"/>
        <v>3.5866032844364741</v>
      </c>
    </row>
    <row r="29" spans="1:41" x14ac:dyDescent="0.2">
      <c r="A29" s="58">
        <v>43000</v>
      </c>
      <c r="B29" s="50">
        <v>0.22999999999999998</v>
      </c>
      <c r="C29" s="50">
        <v>0.23499999999999999</v>
      </c>
      <c r="D29" s="50">
        <v>0.24</v>
      </c>
      <c r="E29" s="50">
        <v>0.245</v>
      </c>
      <c r="F29" s="50">
        <v>0.25</v>
      </c>
      <c r="G29" s="50">
        <v>0.25</v>
      </c>
      <c r="H29" s="50">
        <v>0.255</v>
      </c>
      <c r="I29" s="50">
        <v>0.26</v>
      </c>
      <c r="J29" s="50">
        <v>0.26</v>
      </c>
      <c r="K29" s="50">
        <v>0.26500000000000001</v>
      </c>
      <c r="L29" s="50">
        <v>0.26500000000000001</v>
      </c>
      <c r="M29" s="50">
        <v>0.27</v>
      </c>
      <c r="O29" s="58">
        <v>43000</v>
      </c>
      <c r="P29" s="66">
        <v>265615.93700402655</v>
      </c>
      <c r="Q29" s="66">
        <v>252686.8952081704</v>
      </c>
      <c r="R29" s="66">
        <v>240732.19711028287</v>
      </c>
      <c r="S29" s="66">
        <v>229673.15073791717</v>
      </c>
      <c r="T29" s="66">
        <v>219437.27752831756</v>
      </c>
      <c r="U29" s="66">
        <v>205841.06757520381</v>
      </c>
      <c r="V29" s="66">
        <v>197304.9529380172</v>
      </c>
      <c r="W29" s="66">
        <v>189386.28144635484</v>
      </c>
      <c r="X29" s="66">
        <v>178600.86718972432</v>
      </c>
      <c r="Y29" s="66">
        <v>171962.50761269443</v>
      </c>
      <c r="Z29" s="66">
        <v>162718.90010792259</v>
      </c>
      <c r="AA29" s="66">
        <v>157133.82691436779</v>
      </c>
      <c r="AC29" s="58">
        <v>43000</v>
      </c>
      <c r="AD29" s="59">
        <f t="shared" si="3"/>
        <v>6.1771148140471288</v>
      </c>
      <c r="AE29" s="59">
        <f t="shared" si="3"/>
        <v>5.8764394234458237</v>
      </c>
      <c r="AF29" s="59">
        <f t="shared" si="3"/>
        <v>5.5984231886112292</v>
      </c>
      <c r="AG29" s="59">
        <f t="shared" si="2"/>
        <v>5.3412360636724925</v>
      </c>
      <c r="AH29" s="59">
        <f t="shared" si="2"/>
        <v>5.1031925006585475</v>
      </c>
      <c r="AI29" s="59">
        <f t="shared" si="2"/>
        <v>4.7870015715163676</v>
      </c>
      <c r="AJ29" s="59">
        <f t="shared" si="2"/>
        <v>4.5884872776283068</v>
      </c>
      <c r="AK29" s="59">
        <f t="shared" si="2"/>
        <v>4.4043321266594146</v>
      </c>
      <c r="AL29" s="59">
        <f t="shared" si="2"/>
        <v>4.1535085392959141</v>
      </c>
      <c r="AM29" s="59">
        <f t="shared" si="2"/>
        <v>3.9991280840161498</v>
      </c>
      <c r="AN29" s="59">
        <f t="shared" si="2"/>
        <v>3.7841604676261067</v>
      </c>
      <c r="AO29" s="59">
        <f t="shared" si="2"/>
        <v>3.654275044520181</v>
      </c>
    </row>
    <row r="30" spans="1:41" x14ac:dyDescent="0.2">
      <c r="A30" s="58">
        <v>44000</v>
      </c>
      <c r="B30" s="50">
        <v>0.23499999999999999</v>
      </c>
      <c r="C30" s="50">
        <v>0.24</v>
      </c>
      <c r="D30" s="50">
        <v>0.245</v>
      </c>
      <c r="E30" s="50">
        <v>0.25</v>
      </c>
      <c r="F30" s="50">
        <v>0.255</v>
      </c>
      <c r="G30" s="54">
        <v>0.255</v>
      </c>
      <c r="H30" s="54">
        <v>0.26</v>
      </c>
      <c r="I30" s="54">
        <v>0.26500000000000001</v>
      </c>
      <c r="J30" s="54">
        <v>0.26500000000000001</v>
      </c>
      <c r="K30" s="54">
        <v>0.27</v>
      </c>
      <c r="L30" s="54">
        <v>0.27</v>
      </c>
      <c r="M30" s="54">
        <v>0.27500000000000002</v>
      </c>
      <c r="O30" s="58">
        <v>44000</v>
      </c>
      <c r="P30" s="66">
        <v>277701.59642281441</v>
      </c>
      <c r="Q30" s="66">
        <v>264064.68217696977</v>
      </c>
      <c r="R30" s="66">
        <v>251462.50822178772</v>
      </c>
      <c r="S30" s="66">
        <v>239810.59877713231</v>
      </c>
      <c r="T30" s="66">
        <v>229031.27942955561</v>
      </c>
      <c r="U30" s="66">
        <v>214840.63052965456</v>
      </c>
      <c r="V30" s="66">
        <v>205852.13512183464</v>
      </c>
      <c r="W30" s="66">
        <v>197517.35614172608</v>
      </c>
      <c r="X30" s="66">
        <v>186268.88295457829</v>
      </c>
      <c r="Y30" s="66">
        <v>179281.66655891266</v>
      </c>
      <c r="Z30" s="66">
        <v>169644.62775621942</v>
      </c>
      <c r="AA30" s="66">
        <v>163765.65940257112</v>
      </c>
      <c r="AC30" s="58">
        <v>44000</v>
      </c>
      <c r="AD30" s="59">
        <f t="shared" si="3"/>
        <v>6.311399918700328</v>
      </c>
      <c r="AE30" s="59">
        <f t="shared" si="3"/>
        <v>6.0014700494765858</v>
      </c>
      <c r="AF30" s="59">
        <f t="shared" si="3"/>
        <v>5.71505700504063</v>
      </c>
      <c r="AG30" s="59">
        <f t="shared" si="2"/>
        <v>5.4502408812984617</v>
      </c>
      <c r="AH30" s="59">
        <f t="shared" si="2"/>
        <v>5.2052563506717187</v>
      </c>
      <c r="AI30" s="59">
        <f t="shared" si="2"/>
        <v>4.8827416029466946</v>
      </c>
      <c r="AJ30" s="59">
        <f t="shared" si="2"/>
        <v>4.6784576164053329</v>
      </c>
      <c r="AK30" s="59">
        <f t="shared" si="2"/>
        <v>4.4890308214028654</v>
      </c>
      <c r="AL30" s="59">
        <f t="shared" si="2"/>
        <v>4.2333837035131427</v>
      </c>
      <c r="AM30" s="59">
        <f t="shared" si="2"/>
        <v>4.0745833308843791</v>
      </c>
      <c r="AN30" s="59">
        <f t="shared" si="2"/>
        <v>3.8555597217322592</v>
      </c>
      <c r="AO30" s="59">
        <f t="shared" si="2"/>
        <v>3.7219468046038893</v>
      </c>
    </row>
    <row r="31" spans="1:41" x14ac:dyDescent="0.2">
      <c r="A31" s="58">
        <v>45000</v>
      </c>
      <c r="B31" s="50">
        <v>0.24</v>
      </c>
      <c r="C31" s="50">
        <v>0.245</v>
      </c>
      <c r="D31" s="50">
        <v>0.25</v>
      </c>
      <c r="E31" s="50">
        <v>0.255</v>
      </c>
      <c r="F31" s="50">
        <v>0.255</v>
      </c>
      <c r="G31" s="50">
        <v>0.26</v>
      </c>
      <c r="H31" s="50">
        <v>0.26500000000000001</v>
      </c>
      <c r="I31" s="50">
        <v>0.26500000000000001</v>
      </c>
      <c r="J31" s="50">
        <v>0.27</v>
      </c>
      <c r="K31" s="50">
        <v>0.27</v>
      </c>
      <c r="L31" s="50">
        <v>0.27500000000000002</v>
      </c>
      <c r="M31" s="50">
        <v>0.28000000000000003</v>
      </c>
      <c r="O31" s="58">
        <v>45000</v>
      </c>
      <c r="P31" s="66">
        <v>290055.82605090871</v>
      </c>
      <c r="Q31" s="66">
        <v>275692.53039783065</v>
      </c>
      <c r="R31" s="66">
        <v>262426.08696615137</v>
      </c>
      <c r="S31" s="66">
        <v>250166.0564515994</v>
      </c>
      <c r="T31" s="66">
        <v>234236.53578022734</v>
      </c>
      <c r="U31" s="66">
        <v>224031.67354696599</v>
      </c>
      <c r="V31" s="66">
        <v>214579.2579832061</v>
      </c>
      <c r="W31" s="66">
        <v>202006.38696312896</v>
      </c>
      <c r="X31" s="66">
        <v>194096.64904786675</v>
      </c>
      <c r="Y31" s="66">
        <v>183356.24988979704</v>
      </c>
      <c r="Z31" s="66">
        <v>176713.15391272862</v>
      </c>
      <c r="AA31" s="66">
        <v>170532.83541094183</v>
      </c>
      <c r="AC31" s="58">
        <v>45000</v>
      </c>
      <c r="AD31" s="59">
        <f t="shared" si="3"/>
        <v>6.4456850233535272</v>
      </c>
      <c r="AE31" s="59">
        <f t="shared" si="3"/>
        <v>6.1265006755073479</v>
      </c>
      <c r="AF31" s="59">
        <f t="shared" si="3"/>
        <v>5.8316908214700307</v>
      </c>
      <c r="AG31" s="59">
        <f t="shared" si="2"/>
        <v>5.559245698924431</v>
      </c>
      <c r="AH31" s="59">
        <f t="shared" si="2"/>
        <v>5.2052563506717187</v>
      </c>
      <c r="AI31" s="59">
        <f t="shared" si="2"/>
        <v>4.9784816343770224</v>
      </c>
      <c r="AJ31" s="59">
        <f t="shared" si="2"/>
        <v>4.7684279551823581</v>
      </c>
      <c r="AK31" s="59">
        <f t="shared" si="2"/>
        <v>4.4890308214028654</v>
      </c>
      <c r="AL31" s="59">
        <f t="shared" si="2"/>
        <v>4.3132588677303723</v>
      </c>
      <c r="AM31" s="59">
        <f t="shared" si="2"/>
        <v>4.0745833308843782</v>
      </c>
      <c r="AN31" s="59">
        <f t="shared" si="2"/>
        <v>3.926958975838414</v>
      </c>
      <c r="AO31" s="59">
        <f t="shared" si="2"/>
        <v>3.7896185646875962</v>
      </c>
    </row>
    <row r="32" spans="1:41" x14ac:dyDescent="0.2">
      <c r="A32" s="58">
        <v>46000</v>
      </c>
      <c r="B32" s="50">
        <v>0.24</v>
      </c>
      <c r="C32" s="50">
        <v>0.245</v>
      </c>
      <c r="D32" s="50">
        <v>0.25</v>
      </c>
      <c r="E32" s="50">
        <v>0.255</v>
      </c>
      <c r="F32" s="50">
        <v>0.255</v>
      </c>
      <c r="G32" s="50">
        <v>0.26</v>
      </c>
      <c r="H32" s="50">
        <v>0.26500000000000001</v>
      </c>
      <c r="I32" s="50">
        <v>0.26500000000000001</v>
      </c>
      <c r="J32" s="50">
        <v>0.27</v>
      </c>
      <c r="K32" s="50">
        <v>0.27</v>
      </c>
      <c r="L32" s="50">
        <v>0.27500000000000002</v>
      </c>
      <c r="M32" s="50">
        <v>0.28000000000000003</v>
      </c>
      <c r="O32" s="58">
        <v>46000</v>
      </c>
      <c r="P32" s="66">
        <v>296501.51107426221</v>
      </c>
      <c r="Q32" s="66">
        <v>281819.03107333794</v>
      </c>
      <c r="R32" s="66">
        <v>268257.77778762142</v>
      </c>
      <c r="S32" s="66">
        <v>255725.30215052381</v>
      </c>
      <c r="T32" s="66">
        <v>239441.79213089903</v>
      </c>
      <c r="U32" s="66">
        <v>229010.155181343</v>
      </c>
      <c r="V32" s="66">
        <v>219347.68593838849</v>
      </c>
      <c r="W32" s="66">
        <v>206495.41778453183</v>
      </c>
      <c r="X32" s="66">
        <v>198409.90791559714</v>
      </c>
      <c r="Y32" s="66">
        <v>187430.83322068144</v>
      </c>
      <c r="Z32" s="66">
        <v>180640.112888567</v>
      </c>
      <c r="AA32" s="66">
        <v>174322.45397562941</v>
      </c>
      <c r="AC32" s="58">
        <v>46000</v>
      </c>
      <c r="AD32" s="59">
        <f t="shared" si="3"/>
        <v>6.4456850233535263</v>
      </c>
      <c r="AE32" s="59">
        <f t="shared" si="3"/>
        <v>6.126500675507347</v>
      </c>
      <c r="AF32" s="59">
        <f t="shared" si="3"/>
        <v>5.8316908214700307</v>
      </c>
      <c r="AG32" s="59">
        <f t="shared" si="2"/>
        <v>5.559245698924431</v>
      </c>
      <c r="AH32" s="59">
        <f t="shared" si="2"/>
        <v>5.2052563506717178</v>
      </c>
      <c r="AI32" s="59">
        <f t="shared" si="2"/>
        <v>4.9784816343770215</v>
      </c>
      <c r="AJ32" s="59">
        <f t="shared" si="2"/>
        <v>4.7684279551823581</v>
      </c>
      <c r="AK32" s="59">
        <f t="shared" si="2"/>
        <v>4.4890308214028662</v>
      </c>
      <c r="AL32" s="59">
        <f t="shared" si="2"/>
        <v>4.3132588677303723</v>
      </c>
      <c r="AM32" s="59">
        <f t="shared" si="2"/>
        <v>4.0745833308843791</v>
      </c>
      <c r="AN32" s="59">
        <f t="shared" si="2"/>
        <v>3.9269589758384131</v>
      </c>
      <c r="AO32" s="59">
        <f t="shared" si="2"/>
        <v>3.7896185646875957</v>
      </c>
    </row>
    <row r="33" spans="1:41" x14ac:dyDescent="0.2">
      <c r="A33" s="58">
        <v>47000</v>
      </c>
      <c r="B33" s="50">
        <v>0.24</v>
      </c>
      <c r="C33" s="50">
        <v>0.245</v>
      </c>
      <c r="D33" s="50">
        <v>0.25</v>
      </c>
      <c r="E33" s="50">
        <v>0.255</v>
      </c>
      <c r="F33" s="50">
        <v>0.255</v>
      </c>
      <c r="G33" s="50">
        <v>0.26</v>
      </c>
      <c r="H33" s="50">
        <v>0.26500000000000001</v>
      </c>
      <c r="I33" s="50">
        <v>0.26500000000000001</v>
      </c>
      <c r="J33" s="50">
        <v>0.27</v>
      </c>
      <c r="K33" s="50">
        <v>0.27</v>
      </c>
      <c r="L33" s="50">
        <v>0.27500000000000002</v>
      </c>
      <c r="M33" s="50">
        <v>0.28000000000000003</v>
      </c>
      <c r="O33" s="58">
        <v>47000</v>
      </c>
      <c r="P33" s="66">
        <v>302947.19609761576</v>
      </c>
      <c r="Q33" s="66">
        <v>287945.53174884536</v>
      </c>
      <c r="R33" s="66">
        <v>274089.46860909142</v>
      </c>
      <c r="S33" s="66">
        <v>261284.54784944825</v>
      </c>
      <c r="T33" s="66">
        <v>244647.04848157076</v>
      </c>
      <c r="U33" s="66">
        <v>233988.63681572003</v>
      </c>
      <c r="V33" s="66">
        <v>224116.11389357084</v>
      </c>
      <c r="W33" s="66">
        <v>210984.44860593471</v>
      </c>
      <c r="X33" s="66">
        <v>202723.1667833275</v>
      </c>
      <c r="Y33" s="66">
        <v>191505.41655156581</v>
      </c>
      <c r="Z33" s="66">
        <v>184567.07186440541</v>
      </c>
      <c r="AA33" s="66">
        <v>178112.07254031699</v>
      </c>
      <c r="AC33" s="58">
        <v>47000</v>
      </c>
      <c r="AD33" s="59">
        <f t="shared" si="3"/>
        <v>6.4456850233535263</v>
      </c>
      <c r="AE33" s="59">
        <f t="shared" si="3"/>
        <v>6.1265006755073479</v>
      </c>
      <c r="AF33" s="59">
        <f t="shared" si="3"/>
        <v>5.8316908214700298</v>
      </c>
      <c r="AG33" s="59">
        <f t="shared" si="2"/>
        <v>5.559245698924431</v>
      </c>
      <c r="AH33" s="59">
        <f t="shared" si="2"/>
        <v>5.2052563506717187</v>
      </c>
      <c r="AI33" s="59">
        <f t="shared" si="2"/>
        <v>4.9784816343770224</v>
      </c>
      <c r="AJ33" s="59">
        <f t="shared" si="2"/>
        <v>4.7684279551823581</v>
      </c>
      <c r="AK33" s="59">
        <f t="shared" si="2"/>
        <v>4.4890308214028662</v>
      </c>
      <c r="AL33" s="59">
        <f t="shared" si="2"/>
        <v>4.3132588677303723</v>
      </c>
      <c r="AM33" s="59">
        <f t="shared" si="2"/>
        <v>4.0745833308843791</v>
      </c>
      <c r="AN33" s="59">
        <f t="shared" si="2"/>
        <v>3.9269589758384131</v>
      </c>
      <c r="AO33" s="59">
        <f t="shared" si="2"/>
        <v>3.7896185646875957</v>
      </c>
    </row>
    <row r="34" spans="1:41" x14ac:dyDescent="0.2">
      <c r="A34" s="58">
        <v>48000</v>
      </c>
      <c r="B34" s="50">
        <v>0.24</v>
      </c>
      <c r="C34" s="50">
        <v>0.245</v>
      </c>
      <c r="D34" s="50">
        <v>0.25</v>
      </c>
      <c r="E34" s="50">
        <v>0.255</v>
      </c>
      <c r="F34" s="50">
        <v>0.255</v>
      </c>
      <c r="G34" s="50">
        <v>0.26</v>
      </c>
      <c r="H34" s="50">
        <v>0.26500000000000001</v>
      </c>
      <c r="I34" s="50">
        <v>0.26500000000000001</v>
      </c>
      <c r="J34" s="50">
        <v>0.27</v>
      </c>
      <c r="K34" s="50">
        <v>0.27</v>
      </c>
      <c r="L34" s="50">
        <v>0.27500000000000002</v>
      </c>
      <c r="M34" s="50">
        <v>0.28000000000000003</v>
      </c>
      <c r="O34" s="58">
        <v>48000</v>
      </c>
      <c r="P34" s="66">
        <v>309392.88112096925</v>
      </c>
      <c r="Q34" s="66">
        <v>294072.03242435266</v>
      </c>
      <c r="R34" s="66">
        <v>279921.15943056147</v>
      </c>
      <c r="S34" s="66">
        <v>266843.79354837269</v>
      </c>
      <c r="T34" s="66">
        <v>249852.30483224249</v>
      </c>
      <c r="U34" s="66">
        <v>238967.11845009704</v>
      </c>
      <c r="V34" s="66">
        <v>228884.5418487532</v>
      </c>
      <c r="W34" s="66">
        <v>215473.47942733756</v>
      </c>
      <c r="X34" s="66">
        <v>207036.42565105789</v>
      </c>
      <c r="Y34" s="66">
        <v>195579.99988245018</v>
      </c>
      <c r="Z34" s="66">
        <v>188494.03084024385</v>
      </c>
      <c r="AA34" s="66">
        <v>181901.6911050046</v>
      </c>
      <c r="AC34" s="58">
        <v>48000</v>
      </c>
      <c r="AD34" s="59">
        <f t="shared" si="3"/>
        <v>6.4456850233535263</v>
      </c>
      <c r="AE34" s="59">
        <f t="shared" si="3"/>
        <v>6.126500675507347</v>
      </c>
      <c r="AF34" s="59">
        <f t="shared" si="3"/>
        <v>5.8316908214700307</v>
      </c>
      <c r="AG34" s="59">
        <f t="shared" si="2"/>
        <v>5.559245698924431</v>
      </c>
      <c r="AH34" s="59">
        <f t="shared" si="2"/>
        <v>5.2052563506717187</v>
      </c>
      <c r="AI34" s="59">
        <f t="shared" si="2"/>
        <v>4.9784816343770215</v>
      </c>
      <c r="AJ34" s="59">
        <f t="shared" si="2"/>
        <v>4.7684279551823581</v>
      </c>
      <c r="AK34" s="59">
        <f t="shared" si="2"/>
        <v>4.4890308214028662</v>
      </c>
      <c r="AL34" s="59">
        <f t="shared" si="2"/>
        <v>4.3132588677303723</v>
      </c>
      <c r="AM34" s="59">
        <f t="shared" si="2"/>
        <v>4.0745833308843791</v>
      </c>
      <c r="AN34" s="59">
        <f t="shared" si="2"/>
        <v>3.9269589758384136</v>
      </c>
      <c r="AO34" s="59">
        <f t="shared" si="2"/>
        <v>3.7896185646875957</v>
      </c>
    </row>
    <row r="35" spans="1:41" x14ac:dyDescent="0.2">
      <c r="A35" s="58">
        <v>49000</v>
      </c>
      <c r="B35" s="50">
        <v>0.24</v>
      </c>
      <c r="C35" s="50">
        <v>0.245</v>
      </c>
      <c r="D35" s="50">
        <v>0.25</v>
      </c>
      <c r="E35" s="50">
        <v>0.255</v>
      </c>
      <c r="F35" s="50">
        <v>0.255</v>
      </c>
      <c r="G35" s="50">
        <v>0.26500000000000001</v>
      </c>
      <c r="H35" s="50">
        <v>0.26500000000000001</v>
      </c>
      <c r="I35" s="50">
        <v>0.26500000000000001</v>
      </c>
      <c r="J35" s="50">
        <v>0.27</v>
      </c>
      <c r="K35" s="50">
        <v>0.27</v>
      </c>
      <c r="L35" s="50">
        <v>0.28000000000000003</v>
      </c>
      <c r="M35" s="50">
        <v>0.28000000000000003</v>
      </c>
      <c r="O35" s="58">
        <v>49000</v>
      </c>
      <c r="P35" s="66">
        <v>315838.5661443228</v>
      </c>
      <c r="Q35" s="66">
        <v>300198.53309986001</v>
      </c>
      <c r="R35" s="66">
        <v>285752.85025203152</v>
      </c>
      <c r="S35" s="66">
        <v>272403.0392472971</v>
      </c>
      <c r="T35" s="66">
        <v>255057.56118291421</v>
      </c>
      <c r="U35" s="66">
        <v>248636.86162456009</v>
      </c>
      <c r="V35" s="66">
        <v>233652.96980393553</v>
      </c>
      <c r="W35" s="66">
        <v>219962.51024874041</v>
      </c>
      <c r="X35" s="66">
        <v>211349.68451878827</v>
      </c>
      <c r="Y35" s="66">
        <v>199654.58321333455</v>
      </c>
      <c r="Z35" s="66">
        <v>195919.55326728374</v>
      </c>
      <c r="AA35" s="66">
        <v>185691.30966969219</v>
      </c>
      <c r="AC35" s="58">
        <v>49000</v>
      </c>
      <c r="AD35" s="59">
        <f t="shared" si="3"/>
        <v>6.4456850233535263</v>
      </c>
      <c r="AE35" s="59">
        <f t="shared" si="3"/>
        <v>6.126500675507347</v>
      </c>
      <c r="AF35" s="59">
        <f t="shared" si="3"/>
        <v>5.8316908214700307</v>
      </c>
      <c r="AG35" s="59">
        <f t="shared" si="2"/>
        <v>5.559245698924431</v>
      </c>
      <c r="AH35" s="59">
        <f t="shared" si="2"/>
        <v>5.2052563506717187</v>
      </c>
      <c r="AI35" s="59">
        <f t="shared" si="2"/>
        <v>5.0742216658073485</v>
      </c>
      <c r="AJ35" s="59">
        <f t="shared" si="2"/>
        <v>4.7684279551823581</v>
      </c>
      <c r="AK35" s="59">
        <f t="shared" si="2"/>
        <v>4.4890308214028654</v>
      </c>
      <c r="AL35" s="59">
        <f t="shared" si="2"/>
        <v>4.3132588677303731</v>
      </c>
      <c r="AM35" s="59">
        <f t="shared" si="2"/>
        <v>4.0745833308843791</v>
      </c>
      <c r="AN35" s="59">
        <f t="shared" si="2"/>
        <v>3.9983582299445661</v>
      </c>
      <c r="AO35" s="59">
        <f t="shared" si="2"/>
        <v>3.7896185646875957</v>
      </c>
    </row>
    <row r="36" spans="1:41" x14ac:dyDescent="0.2">
      <c r="A36" s="58">
        <v>50000</v>
      </c>
      <c r="B36" s="50">
        <v>0.24</v>
      </c>
      <c r="C36" s="50">
        <v>0.245</v>
      </c>
      <c r="D36" s="50">
        <v>0.25</v>
      </c>
      <c r="E36" s="50">
        <v>0.255</v>
      </c>
      <c r="F36" s="50">
        <v>0.255</v>
      </c>
      <c r="G36" s="50">
        <v>0.26500000000000001</v>
      </c>
      <c r="H36" s="50">
        <v>0.26500000000000001</v>
      </c>
      <c r="I36" s="50">
        <v>0.27</v>
      </c>
      <c r="J36" s="50">
        <v>0.27</v>
      </c>
      <c r="K36" s="50">
        <v>0.27500000000000002</v>
      </c>
      <c r="L36" s="50">
        <v>0.28000000000000003</v>
      </c>
      <c r="M36" s="50">
        <v>0.28000000000000003</v>
      </c>
      <c r="O36" s="58">
        <v>50000</v>
      </c>
      <c r="P36" s="66">
        <v>322284.25116767635</v>
      </c>
      <c r="Q36" s="66">
        <v>306325.03377536737</v>
      </c>
      <c r="R36" s="66">
        <v>291584.54107350158</v>
      </c>
      <c r="S36" s="66">
        <v>277962.28494622157</v>
      </c>
      <c r="T36" s="66">
        <v>260262.81753358591</v>
      </c>
      <c r="U36" s="66">
        <v>253711.08329036747</v>
      </c>
      <c r="V36" s="66">
        <v>238421.39775911791</v>
      </c>
      <c r="W36" s="66">
        <v>228686.47580731579</v>
      </c>
      <c r="X36" s="66">
        <v>215662.94338651863</v>
      </c>
      <c r="Y36" s="66">
        <v>207501.92888763043</v>
      </c>
      <c r="Z36" s="66">
        <v>199917.91149722828</v>
      </c>
      <c r="AA36" s="66">
        <v>189480.9282343798</v>
      </c>
      <c r="AC36" s="58">
        <v>50000</v>
      </c>
      <c r="AD36" s="59">
        <f t="shared" si="3"/>
        <v>6.4456850233535272</v>
      </c>
      <c r="AE36" s="59">
        <f t="shared" si="3"/>
        <v>6.126500675507347</v>
      </c>
      <c r="AF36" s="59">
        <f t="shared" si="3"/>
        <v>5.8316908214700316</v>
      </c>
      <c r="AG36" s="59">
        <f t="shared" si="2"/>
        <v>5.559245698924431</v>
      </c>
      <c r="AH36" s="59">
        <f t="shared" si="2"/>
        <v>5.2052563506717187</v>
      </c>
      <c r="AI36" s="59">
        <f t="shared" si="2"/>
        <v>5.0742216658073493</v>
      </c>
      <c r="AJ36" s="59">
        <f t="shared" si="2"/>
        <v>4.7684279551823581</v>
      </c>
      <c r="AK36" s="59">
        <f t="shared" si="2"/>
        <v>4.5737295161463161</v>
      </c>
      <c r="AL36" s="59">
        <f t="shared" si="2"/>
        <v>4.3132588677303723</v>
      </c>
      <c r="AM36" s="59">
        <f t="shared" si="2"/>
        <v>4.1500385777526088</v>
      </c>
      <c r="AN36" s="59">
        <f t="shared" si="2"/>
        <v>3.9983582299445657</v>
      </c>
      <c r="AO36" s="59">
        <f t="shared" si="2"/>
        <v>3.7896185646875957</v>
      </c>
    </row>
    <row r="37" spans="1:41" x14ac:dyDescent="0.2">
      <c r="A37" s="58">
        <v>51000</v>
      </c>
      <c r="B37" s="50">
        <v>0.24</v>
      </c>
      <c r="C37" s="50">
        <v>0.245</v>
      </c>
      <c r="D37" s="50">
        <v>0.25</v>
      </c>
      <c r="E37" s="50">
        <v>0.255</v>
      </c>
      <c r="F37" s="50">
        <v>0.255</v>
      </c>
      <c r="G37" s="50">
        <v>0.26500000000000001</v>
      </c>
      <c r="H37" s="50">
        <v>0.26500000000000001</v>
      </c>
      <c r="I37" s="50">
        <v>0.27</v>
      </c>
      <c r="J37" s="50">
        <v>0.27</v>
      </c>
      <c r="K37" s="50">
        <v>0.27500000000000002</v>
      </c>
      <c r="L37" s="50">
        <v>0.28000000000000003</v>
      </c>
      <c r="M37" s="50">
        <v>0.28000000000000003</v>
      </c>
      <c r="O37" s="58">
        <v>51000</v>
      </c>
      <c r="P37" s="66">
        <v>328729.93619102985</v>
      </c>
      <c r="Q37" s="66">
        <v>312451.53445087472</v>
      </c>
      <c r="R37" s="66">
        <v>297416.23189497157</v>
      </c>
      <c r="S37" s="66">
        <v>283521.53064514598</v>
      </c>
      <c r="T37" s="66">
        <v>265468.07388425764</v>
      </c>
      <c r="U37" s="66">
        <v>258785.3049561748</v>
      </c>
      <c r="V37" s="66">
        <v>243189.82571430027</v>
      </c>
      <c r="W37" s="66">
        <v>233260.20532346211</v>
      </c>
      <c r="X37" s="66">
        <v>219976.20225424902</v>
      </c>
      <c r="Y37" s="66">
        <v>211651.96746538306</v>
      </c>
      <c r="Z37" s="66">
        <v>203916.26972717288</v>
      </c>
      <c r="AA37" s="66">
        <v>193270.54679906741</v>
      </c>
      <c r="AC37" s="58">
        <v>51000</v>
      </c>
      <c r="AD37" s="59">
        <f t="shared" si="3"/>
        <v>6.4456850233535263</v>
      </c>
      <c r="AE37" s="59">
        <f t="shared" si="3"/>
        <v>6.1265006755073479</v>
      </c>
      <c r="AF37" s="59">
        <f t="shared" si="3"/>
        <v>5.8316908214700307</v>
      </c>
      <c r="AG37" s="59">
        <f t="shared" si="2"/>
        <v>5.559245698924431</v>
      </c>
      <c r="AH37" s="59">
        <f t="shared" si="2"/>
        <v>5.2052563506717187</v>
      </c>
      <c r="AI37" s="59">
        <f t="shared" si="2"/>
        <v>5.0742216658073493</v>
      </c>
      <c r="AJ37" s="59">
        <f t="shared" si="2"/>
        <v>4.7684279551823581</v>
      </c>
      <c r="AK37" s="59">
        <f t="shared" si="2"/>
        <v>4.5737295161463161</v>
      </c>
      <c r="AL37" s="59">
        <f t="shared" si="2"/>
        <v>4.3132588677303731</v>
      </c>
      <c r="AM37" s="59">
        <f t="shared" si="2"/>
        <v>4.1500385777526088</v>
      </c>
      <c r="AN37" s="59">
        <f t="shared" si="2"/>
        <v>3.9983582299445661</v>
      </c>
      <c r="AO37" s="59">
        <f t="shared" si="2"/>
        <v>3.7896185646875962</v>
      </c>
    </row>
    <row r="38" spans="1:41" x14ac:dyDescent="0.2">
      <c r="A38" s="58">
        <v>52000</v>
      </c>
      <c r="B38" s="50">
        <v>0.24</v>
      </c>
      <c r="C38" s="50">
        <v>0.245</v>
      </c>
      <c r="D38" s="50">
        <v>0.25</v>
      </c>
      <c r="E38" s="50">
        <v>0.255</v>
      </c>
      <c r="F38" s="50">
        <v>0.255</v>
      </c>
      <c r="G38" s="50">
        <v>0.26500000000000001</v>
      </c>
      <c r="H38" s="50">
        <v>0.26500000000000001</v>
      </c>
      <c r="I38" s="50">
        <v>0.27</v>
      </c>
      <c r="J38" s="50">
        <v>0.27</v>
      </c>
      <c r="K38" s="50">
        <v>0.27500000000000002</v>
      </c>
      <c r="L38" s="50">
        <v>0.28000000000000003</v>
      </c>
      <c r="M38" s="50">
        <v>0.28000000000000003</v>
      </c>
      <c r="O38" s="58">
        <v>52000</v>
      </c>
      <c r="P38" s="66">
        <v>335175.6212143834</v>
      </c>
      <c r="Q38" s="66">
        <v>318578.03512638208</v>
      </c>
      <c r="R38" s="66">
        <v>303247.92271644156</v>
      </c>
      <c r="S38" s="66">
        <v>289080.77634407039</v>
      </c>
      <c r="T38" s="66">
        <v>270673.33023492934</v>
      </c>
      <c r="U38" s="66">
        <v>263859.52662198216</v>
      </c>
      <c r="V38" s="66">
        <v>247958.2536694826</v>
      </c>
      <c r="W38" s="66">
        <v>237833.93483960847</v>
      </c>
      <c r="X38" s="66">
        <v>224289.46112197943</v>
      </c>
      <c r="Y38" s="66">
        <v>215802.00604313563</v>
      </c>
      <c r="Z38" s="66">
        <v>207914.62795711745</v>
      </c>
      <c r="AA38" s="66">
        <v>197060.16536375499</v>
      </c>
      <c r="AC38" s="58">
        <v>52000</v>
      </c>
      <c r="AD38" s="59">
        <f t="shared" si="3"/>
        <v>6.4456850233535272</v>
      </c>
      <c r="AE38" s="59">
        <f t="shared" si="3"/>
        <v>6.1265006755073479</v>
      </c>
      <c r="AF38" s="59">
        <f t="shared" si="3"/>
        <v>5.8316908214700298</v>
      </c>
      <c r="AG38" s="59">
        <f t="shared" si="2"/>
        <v>5.5592456989244301</v>
      </c>
      <c r="AH38" s="59">
        <f t="shared" si="2"/>
        <v>5.2052563506717178</v>
      </c>
      <c r="AI38" s="59">
        <f t="shared" si="2"/>
        <v>5.0742216658073493</v>
      </c>
      <c r="AJ38" s="59">
        <f t="shared" si="2"/>
        <v>4.7684279551823581</v>
      </c>
      <c r="AK38" s="59">
        <f t="shared" si="2"/>
        <v>4.573729516146317</v>
      </c>
      <c r="AL38" s="59">
        <f t="shared" si="2"/>
        <v>4.313258867730374</v>
      </c>
      <c r="AM38" s="59">
        <f t="shared" si="2"/>
        <v>4.1500385777526079</v>
      </c>
      <c r="AN38" s="59">
        <f t="shared" si="2"/>
        <v>3.9983582299445666</v>
      </c>
      <c r="AO38" s="59">
        <f t="shared" si="2"/>
        <v>3.7896185646875962</v>
      </c>
    </row>
    <row r="39" spans="1:41" x14ac:dyDescent="0.2">
      <c r="A39" s="58">
        <v>53000</v>
      </c>
      <c r="B39" s="50">
        <v>0.24</v>
      </c>
      <c r="C39" s="50">
        <v>0.245</v>
      </c>
      <c r="D39" s="50">
        <v>0.25</v>
      </c>
      <c r="E39" s="50">
        <v>0.255</v>
      </c>
      <c r="F39" s="50">
        <v>0.255</v>
      </c>
      <c r="G39" s="50">
        <v>0.26500000000000001</v>
      </c>
      <c r="H39" s="50">
        <v>0.26500000000000001</v>
      </c>
      <c r="I39" s="50">
        <v>0.27</v>
      </c>
      <c r="J39" s="50">
        <v>0.27</v>
      </c>
      <c r="K39" s="50">
        <v>0.27500000000000002</v>
      </c>
      <c r="L39" s="50">
        <v>0.28000000000000003</v>
      </c>
      <c r="M39" s="50">
        <v>0.28000000000000003</v>
      </c>
      <c r="O39" s="58">
        <v>53000</v>
      </c>
      <c r="P39" s="66">
        <v>341621.30623773689</v>
      </c>
      <c r="Q39" s="66">
        <v>324704.53580188937</v>
      </c>
      <c r="R39" s="66">
        <v>309079.61353791162</v>
      </c>
      <c r="S39" s="66">
        <v>294640.02204299485</v>
      </c>
      <c r="T39" s="66">
        <v>275878.58658560109</v>
      </c>
      <c r="U39" s="66">
        <v>268933.74828778952</v>
      </c>
      <c r="V39" s="66">
        <v>252726.68162466498</v>
      </c>
      <c r="W39" s="66">
        <v>242407.66435575479</v>
      </c>
      <c r="X39" s="66">
        <v>228602.71998970979</v>
      </c>
      <c r="Y39" s="66">
        <v>219952.04462088825</v>
      </c>
      <c r="Z39" s="66">
        <v>211912.98618706199</v>
      </c>
      <c r="AA39" s="66">
        <v>200849.78392844257</v>
      </c>
      <c r="AC39" s="58">
        <v>53000</v>
      </c>
      <c r="AD39" s="59">
        <f t="shared" si="3"/>
        <v>6.4456850233535263</v>
      </c>
      <c r="AE39" s="59">
        <f t="shared" si="3"/>
        <v>6.126500675507347</v>
      </c>
      <c r="AF39" s="59">
        <f t="shared" si="3"/>
        <v>5.8316908214700307</v>
      </c>
      <c r="AG39" s="59">
        <f t="shared" si="2"/>
        <v>5.559245698924431</v>
      </c>
      <c r="AH39" s="59">
        <f t="shared" si="2"/>
        <v>5.2052563506717187</v>
      </c>
      <c r="AI39" s="59">
        <f t="shared" si="2"/>
        <v>5.0742216658073493</v>
      </c>
      <c r="AJ39" s="59">
        <f t="shared" si="2"/>
        <v>4.7684279551823581</v>
      </c>
      <c r="AK39" s="59">
        <f t="shared" si="2"/>
        <v>4.573729516146317</v>
      </c>
      <c r="AL39" s="59">
        <f t="shared" si="2"/>
        <v>4.3132588677303731</v>
      </c>
      <c r="AM39" s="59">
        <f t="shared" si="2"/>
        <v>4.1500385777526088</v>
      </c>
      <c r="AN39" s="59">
        <f t="shared" si="2"/>
        <v>3.9983582299445661</v>
      </c>
      <c r="AO39" s="59">
        <f t="shared" si="2"/>
        <v>3.7896185646875957</v>
      </c>
    </row>
    <row r="40" spans="1:41" x14ac:dyDescent="0.2">
      <c r="A40" s="58">
        <v>54000</v>
      </c>
      <c r="B40" s="50">
        <v>0.24</v>
      </c>
      <c r="C40" s="50">
        <v>0.245</v>
      </c>
      <c r="D40" s="50">
        <v>0.25</v>
      </c>
      <c r="E40" s="50">
        <v>0.255</v>
      </c>
      <c r="F40" s="50">
        <v>0.26</v>
      </c>
      <c r="G40" s="50">
        <v>0.26500000000000001</v>
      </c>
      <c r="H40" s="50">
        <v>0.26500000000000001</v>
      </c>
      <c r="I40" s="50">
        <v>0.27</v>
      </c>
      <c r="J40" s="50">
        <v>0.27</v>
      </c>
      <c r="K40" s="50">
        <v>0.27500000000000002</v>
      </c>
      <c r="L40" s="50">
        <v>0.28000000000000003</v>
      </c>
      <c r="M40" s="50">
        <v>0.28000000000000003</v>
      </c>
      <c r="O40" s="58">
        <v>54000</v>
      </c>
      <c r="P40" s="66">
        <v>348066.99126109044</v>
      </c>
      <c r="Q40" s="66">
        <v>330831.03647739673</v>
      </c>
      <c r="R40" s="66">
        <v>314911.30435938167</v>
      </c>
      <c r="S40" s="66">
        <v>300199.26774191926</v>
      </c>
      <c r="T40" s="66">
        <v>286595.290836984</v>
      </c>
      <c r="U40" s="66">
        <v>274007.96995359682</v>
      </c>
      <c r="V40" s="66">
        <v>257495.10957984734</v>
      </c>
      <c r="W40" s="66">
        <v>246981.39387190112</v>
      </c>
      <c r="X40" s="66">
        <v>232915.97885744018</v>
      </c>
      <c r="Y40" s="66">
        <v>224102.08319864087</v>
      </c>
      <c r="Z40" s="66">
        <v>215911.34441700659</v>
      </c>
      <c r="AA40" s="66">
        <v>204639.40249313018</v>
      </c>
      <c r="AC40" s="58">
        <v>54000</v>
      </c>
      <c r="AD40" s="59">
        <f t="shared" si="3"/>
        <v>6.4456850233535263</v>
      </c>
      <c r="AE40" s="59">
        <f t="shared" si="3"/>
        <v>6.126500675507347</v>
      </c>
      <c r="AF40" s="59">
        <f t="shared" si="3"/>
        <v>5.8316908214700307</v>
      </c>
      <c r="AG40" s="59">
        <f t="shared" si="2"/>
        <v>5.559245698924431</v>
      </c>
      <c r="AH40" s="59">
        <f t="shared" si="2"/>
        <v>5.307320200684889</v>
      </c>
      <c r="AI40" s="59">
        <f t="shared" si="2"/>
        <v>5.0742216658073485</v>
      </c>
      <c r="AJ40" s="59">
        <f t="shared" si="2"/>
        <v>4.7684279551823581</v>
      </c>
      <c r="AK40" s="59">
        <f t="shared" si="2"/>
        <v>4.573729516146317</v>
      </c>
      <c r="AL40" s="59">
        <f t="shared" si="2"/>
        <v>4.313258867730374</v>
      </c>
      <c r="AM40" s="59">
        <f t="shared" si="2"/>
        <v>4.1500385777526088</v>
      </c>
      <c r="AN40" s="59">
        <f t="shared" si="2"/>
        <v>3.9983582299445666</v>
      </c>
      <c r="AO40" s="59">
        <f t="shared" si="2"/>
        <v>3.7896185646875962</v>
      </c>
    </row>
    <row r="41" spans="1:41" x14ac:dyDescent="0.2">
      <c r="A41" s="58">
        <v>55000</v>
      </c>
      <c r="B41" s="50">
        <v>0.24</v>
      </c>
      <c r="C41" s="50">
        <v>0.245</v>
      </c>
      <c r="D41" s="50">
        <v>0.25</v>
      </c>
      <c r="E41" s="50">
        <v>0.255</v>
      </c>
      <c r="F41" s="50">
        <v>0.26</v>
      </c>
      <c r="G41" s="50">
        <v>0.26500000000000001</v>
      </c>
      <c r="H41" s="50">
        <v>0.26500000000000001</v>
      </c>
      <c r="I41" s="50">
        <v>0.27</v>
      </c>
      <c r="J41" s="50">
        <v>0.27</v>
      </c>
      <c r="K41" s="50">
        <v>0.27500000000000002</v>
      </c>
      <c r="L41" s="50">
        <v>0.28000000000000003</v>
      </c>
      <c r="M41" s="50">
        <v>0.28000000000000003</v>
      </c>
      <c r="O41" s="58">
        <v>55000</v>
      </c>
      <c r="P41" s="66">
        <v>354512.67628444394</v>
      </c>
      <c r="Q41" s="66">
        <v>336957.53715290414</v>
      </c>
      <c r="R41" s="66">
        <v>320742.99518085166</v>
      </c>
      <c r="S41" s="66">
        <v>305758.51344084367</v>
      </c>
      <c r="T41" s="66">
        <v>291902.61103766895</v>
      </c>
      <c r="U41" s="66">
        <v>279082.19161940418</v>
      </c>
      <c r="V41" s="66">
        <v>262263.5375350297</v>
      </c>
      <c r="W41" s="66">
        <v>251555.12338804742</v>
      </c>
      <c r="X41" s="66">
        <v>237229.23772517053</v>
      </c>
      <c r="Y41" s="66">
        <v>228252.12177639347</v>
      </c>
      <c r="Z41" s="66">
        <v>219909.70264695113</v>
      </c>
      <c r="AA41" s="66">
        <v>208429.02105781776</v>
      </c>
      <c r="AC41" s="58">
        <v>55000</v>
      </c>
      <c r="AD41" s="59">
        <f t="shared" si="3"/>
        <v>6.4456850233535263</v>
      </c>
      <c r="AE41" s="59">
        <f t="shared" si="3"/>
        <v>6.1265006755073479</v>
      </c>
      <c r="AF41" s="59">
        <f t="shared" si="3"/>
        <v>5.8316908214700298</v>
      </c>
      <c r="AG41" s="59">
        <f t="shared" si="2"/>
        <v>5.5592456989244301</v>
      </c>
      <c r="AH41" s="59">
        <f t="shared" si="2"/>
        <v>5.3073202006848899</v>
      </c>
      <c r="AI41" s="59">
        <f t="shared" si="2"/>
        <v>5.0742216658073485</v>
      </c>
      <c r="AJ41" s="59">
        <f t="shared" si="2"/>
        <v>4.7684279551823581</v>
      </c>
      <c r="AK41" s="59">
        <f t="shared" si="2"/>
        <v>4.573729516146317</v>
      </c>
      <c r="AL41" s="59">
        <f t="shared" si="2"/>
        <v>4.3132588677303731</v>
      </c>
      <c r="AM41" s="59">
        <f t="shared" si="2"/>
        <v>4.1500385777526088</v>
      </c>
      <c r="AN41" s="59">
        <f t="shared" si="2"/>
        <v>3.9983582299445661</v>
      </c>
      <c r="AO41" s="59">
        <f t="shared" si="2"/>
        <v>3.7896185646875957</v>
      </c>
    </row>
    <row r="42" spans="1:41" x14ac:dyDescent="0.2">
      <c r="A42" s="58">
        <v>56000</v>
      </c>
      <c r="B42" s="50">
        <v>0.24</v>
      </c>
      <c r="C42" s="50">
        <v>0.245</v>
      </c>
      <c r="D42" s="50">
        <v>0.25</v>
      </c>
      <c r="E42" s="50">
        <v>0.255</v>
      </c>
      <c r="F42" s="50">
        <v>0.26</v>
      </c>
      <c r="G42" s="50">
        <v>0.26500000000000001</v>
      </c>
      <c r="H42" s="50">
        <v>0.26500000000000001</v>
      </c>
      <c r="I42" s="50">
        <v>0.27</v>
      </c>
      <c r="J42" s="50">
        <v>0.27500000000000002</v>
      </c>
      <c r="K42" s="50">
        <v>0.27500000000000002</v>
      </c>
      <c r="L42" s="50">
        <v>0.28000000000000003</v>
      </c>
      <c r="M42" s="50">
        <v>0.28000000000000003</v>
      </c>
      <c r="O42" s="58">
        <v>56000</v>
      </c>
      <c r="P42" s="66">
        <v>360958.36130779749</v>
      </c>
      <c r="Q42" s="66">
        <v>343084.03782841144</v>
      </c>
      <c r="R42" s="66">
        <v>326574.68600232172</v>
      </c>
      <c r="S42" s="66">
        <v>311317.75913976814</v>
      </c>
      <c r="T42" s="66">
        <v>297209.93123835378</v>
      </c>
      <c r="U42" s="66">
        <v>284156.41328521154</v>
      </c>
      <c r="V42" s="66">
        <v>267031.96549021208</v>
      </c>
      <c r="W42" s="66">
        <v>256128.85290419374</v>
      </c>
      <c r="X42" s="66">
        <v>246015.50578906573</v>
      </c>
      <c r="Y42" s="66">
        <v>232402.16035414609</v>
      </c>
      <c r="Z42" s="66">
        <v>223908.06087689567</v>
      </c>
      <c r="AA42" s="66">
        <v>212218.63962250535</v>
      </c>
      <c r="AC42" s="58">
        <v>56000</v>
      </c>
      <c r="AD42" s="59">
        <f t="shared" si="3"/>
        <v>6.4456850233535263</v>
      </c>
      <c r="AE42" s="59">
        <f t="shared" si="3"/>
        <v>6.126500675507347</v>
      </c>
      <c r="AF42" s="59">
        <f t="shared" si="3"/>
        <v>5.8316908214700307</v>
      </c>
      <c r="AG42" s="59">
        <f t="shared" si="2"/>
        <v>5.559245698924431</v>
      </c>
      <c r="AH42" s="59">
        <f t="shared" si="2"/>
        <v>5.307320200684889</v>
      </c>
      <c r="AI42" s="59">
        <f t="shared" si="2"/>
        <v>5.0742216658073493</v>
      </c>
      <c r="AJ42" s="59">
        <f t="shared" si="2"/>
        <v>4.768427955182359</v>
      </c>
      <c r="AK42" s="59">
        <f t="shared" si="2"/>
        <v>4.573729516146317</v>
      </c>
      <c r="AL42" s="59">
        <f t="shared" si="2"/>
        <v>4.3931340319476027</v>
      </c>
      <c r="AM42" s="59">
        <f t="shared" si="2"/>
        <v>4.1500385777526088</v>
      </c>
      <c r="AN42" s="59">
        <f t="shared" si="2"/>
        <v>3.9983582299445657</v>
      </c>
      <c r="AO42" s="59">
        <f t="shared" si="2"/>
        <v>3.7896185646875953</v>
      </c>
    </row>
    <row r="43" spans="1:41" x14ac:dyDescent="0.2">
      <c r="A43" s="58">
        <v>57000</v>
      </c>
      <c r="B43" s="50">
        <v>0.245</v>
      </c>
      <c r="C43" s="50">
        <v>0.245</v>
      </c>
      <c r="D43" s="50">
        <v>0.25</v>
      </c>
      <c r="E43" s="50">
        <v>0.255</v>
      </c>
      <c r="F43" s="50">
        <v>0.26</v>
      </c>
      <c r="G43" s="50">
        <v>0.26500000000000001</v>
      </c>
      <c r="H43" s="50">
        <v>0.26500000000000001</v>
      </c>
      <c r="I43" s="50">
        <v>0.27</v>
      </c>
      <c r="J43" s="50">
        <v>0.27500000000000002</v>
      </c>
      <c r="K43" s="50">
        <v>0.27500000000000002</v>
      </c>
      <c r="L43" s="50">
        <v>0.28000000000000003</v>
      </c>
      <c r="M43" s="50">
        <v>0.28000000000000003</v>
      </c>
      <c r="O43" s="58">
        <v>57000</v>
      </c>
      <c r="P43" s="66">
        <v>375058.2972963833</v>
      </c>
      <c r="Q43" s="66">
        <v>349210.5385039188</v>
      </c>
      <c r="R43" s="66">
        <v>332406.37682379177</v>
      </c>
      <c r="S43" s="66">
        <v>316877.00483869255</v>
      </c>
      <c r="T43" s="66">
        <v>302517.25143903866</v>
      </c>
      <c r="U43" s="66">
        <v>289230.6349510189</v>
      </c>
      <c r="V43" s="66">
        <v>271800.39344539441</v>
      </c>
      <c r="W43" s="66">
        <v>260702.58242034004</v>
      </c>
      <c r="X43" s="66">
        <v>250408.63982101335</v>
      </c>
      <c r="Y43" s="66">
        <v>236552.19893189872</v>
      </c>
      <c r="Z43" s="66">
        <v>227906.41910684027</v>
      </c>
      <c r="AA43" s="66">
        <v>216008.25818719299</v>
      </c>
      <c r="AC43" s="58">
        <v>57000</v>
      </c>
      <c r="AD43" s="59">
        <f t="shared" si="3"/>
        <v>6.5799701280067247</v>
      </c>
      <c r="AE43" s="59">
        <f t="shared" si="3"/>
        <v>6.126500675507347</v>
      </c>
      <c r="AF43" s="59">
        <f t="shared" si="3"/>
        <v>5.8316908214700307</v>
      </c>
      <c r="AG43" s="59">
        <f t="shared" si="2"/>
        <v>5.559245698924431</v>
      </c>
      <c r="AH43" s="59">
        <f t="shared" si="2"/>
        <v>5.307320200684889</v>
      </c>
      <c r="AI43" s="59">
        <f t="shared" si="2"/>
        <v>5.0742216658073493</v>
      </c>
      <c r="AJ43" s="59">
        <f t="shared" si="2"/>
        <v>4.7684279551823581</v>
      </c>
      <c r="AK43" s="59">
        <f t="shared" si="2"/>
        <v>4.5737295161463161</v>
      </c>
      <c r="AL43" s="59">
        <f t="shared" si="2"/>
        <v>4.3931340319476027</v>
      </c>
      <c r="AM43" s="59">
        <f t="shared" si="2"/>
        <v>4.1500385777526088</v>
      </c>
      <c r="AN43" s="59">
        <f t="shared" si="2"/>
        <v>3.9983582299445661</v>
      </c>
      <c r="AO43" s="59">
        <f t="shared" si="2"/>
        <v>3.7896185646875962</v>
      </c>
    </row>
    <row r="44" spans="1:41" x14ac:dyDescent="0.2">
      <c r="A44" s="58">
        <v>58000</v>
      </c>
      <c r="B44" s="50">
        <v>0.245</v>
      </c>
      <c r="C44" s="50">
        <v>0.25</v>
      </c>
      <c r="D44" s="50">
        <v>0.25</v>
      </c>
      <c r="E44" s="50">
        <v>0.255</v>
      </c>
      <c r="F44" s="50">
        <v>0.26</v>
      </c>
      <c r="G44" s="50">
        <v>0.26500000000000001</v>
      </c>
      <c r="H44" s="50">
        <v>0.27</v>
      </c>
      <c r="I44" s="50">
        <v>0.27</v>
      </c>
      <c r="J44" s="50">
        <v>0.27500000000000002</v>
      </c>
      <c r="K44" s="50">
        <v>0.27500000000000002</v>
      </c>
      <c r="L44" s="50">
        <v>0.28000000000000003</v>
      </c>
      <c r="M44" s="50">
        <v>0.28000000000000003</v>
      </c>
      <c r="O44" s="58">
        <v>58000</v>
      </c>
      <c r="P44" s="66">
        <v>381638.26742439007</v>
      </c>
      <c r="Q44" s="66">
        <v>362588.8154892103</v>
      </c>
      <c r="R44" s="66">
        <v>338238.06764526176</v>
      </c>
      <c r="S44" s="66">
        <v>322436.25053761702</v>
      </c>
      <c r="T44" s="66">
        <v>307824.57163972361</v>
      </c>
      <c r="U44" s="66">
        <v>294304.8566168262</v>
      </c>
      <c r="V44" s="66">
        <v>281787.10104964429</v>
      </c>
      <c r="W44" s="66">
        <v>265276.3119364864</v>
      </c>
      <c r="X44" s="66">
        <v>254801.77385296091</v>
      </c>
      <c r="Y44" s="66">
        <v>240702.23750965128</v>
      </c>
      <c r="Z44" s="66">
        <v>231904.77733678484</v>
      </c>
      <c r="AA44" s="66">
        <v>219797.87675188057</v>
      </c>
      <c r="AC44" s="58">
        <v>58000</v>
      </c>
      <c r="AD44" s="59">
        <f t="shared" si="3"/>
        <v>6.5799701280067255</v>
      </c>
      <c r="AE44" s="59">
        <f t="shared" si="3"/>
        <v>6.2515313015381091</v>
      </c>
      <c r="AF44" s="59">
        <f t="shared" si="3"/>
        <v>5.8316908214700307</v>
      </c>
      <c r="AG44" s="59">
        <f t="shared" si="2"/>
        <v>5.559245698924431</v>
      </c>
      <c r="AH44" s="59">
        <f t="shared" si="2"/>
        <v>5.3073202006848899</v>
      </c>
      <c r="AI44" s="59">
        <f t="shared" si="2"/>
        <v>5.0742216658073485</v>
      </c>
      <c r="AJ44" s="59">
        <f t="shared" si="2"/>
        <v>4.8583982939593842</v>
      </c>
      <c r="AK44" s="59">
        <f t="shared" si="2"/>
        <v>4.573729516146317</v>
      </c>
      <c r="AL44" s="59">
        <f t="shared" si="2"/>
        <v>4.3931340319476018</v>
      </c>
      <c r="AM44" s="59">
        <f t="shared" si="2"/>
        <v>4.1500385777526088</v>
      </c>
      <c r="AN44" s="59">
        <f t="shared" si="2"/>
        <v>3.9983582299445661</v>
      </c>
      <c r="AO44" s="59">
        <f t="shared" si="2"/>
        <v>3.7896185646875962</v>
      </c>
    </row>
    <row r="45" spans="1:41" x14ac:dyDescent="0.2">
      <c r="A45" s="58">
        <v>59000</v>
      </c>
      <c r="B45" s="50">
        <v>0.245</v>
      </c>
      <c r="C45" s="50">
        <v>0.25</v>
      </c>
      <c r="D45" s="50">
        <v>0.255</v>
      </c>
      <c r="E45" s="50">
        <v>0.255</v>
      </c>
      <c r="F45" s="50">
        <v>0.26</v>
      </c>
      <c r="G45" s="50">
        <v>0.26500000000000001</v>
      </c>
      <c r="H45" s="50">
        <v>0.27</v>
      </c>
      <c r="I45" s="50">
        <v>0.27</v>
      </c>
      <c r="J45" s="50">
        <v>0.27500000000000002</v>
      </c>
      <c r="K45" s="50">
        <v>0.28000000000000003</v>
      </c>
      <c r="L45" s="50">
        <v>0.28000000000000003</v>
      </c>
      <c r="M45" s="50">
        <v>0.28500000000000003</v>
      </c>
      <c r="O45" s="58">
        <v>59000</v>
      </c>
      <c r="P45" s="66">
        <v>388218.23755239678</v>
      </c>
      <c r="Q45" s="66">
        <v>368840.34679074847</v>
      </c>
      <c r="R45" s="66">
        <v>350951.15363606642</v>
      </c>
      <c r="S45" s="66">
        <v>327995.49623654142</v>
      </c>
      <c r="T45" s="66">
        <v>313131.89184040844</v>
      </c>
      <c r="U45" s="66">
        <v>299379.07828263362</v>
      </c>
      <c r="V45" s="66">
        <v>286645.49934360367</v>
      </c>
      <c r="W45" s="66">
        <v>269850.04145263269</v>
      </c>
      <c r="X45" s="66">
        <v>259194.90788490852</v>
      </c>
      <c r="Y45" s="66">
        <v>249304.13565262943</v>
      </c>
      <c r="Z45" s="66">
        <v>235903.13556672938</v>
      </c>
      <c r="AA45" s="66">
        <v>227580.12916150689</v>
      </c>
      <c r="AC45" s="58">
        <v>59000</v>
      </c>
      <c r="AD45" s="59">
        <f t="shared" si="3"/>
        <v>6.5799701280067247</v>
      </c>
      <c r="AE45" s="59">
        <f t="shared" si="3"/>
        <v>6.25153130153811</v>
      </c>
      <c r="AF45" s="59">
        <f t="shared" si="3"/>
        <v>5.9483246378994306</v>
      </c>
      <c r="AG45" s="59">
        <f t="shared" si="2"/>
        <v>5.559245698924431</v>
      </c>
      <c r="AH45" s="59">
        <f t="shared" si="2"/>
        <v>5.307320200684889</v>
      </c>
      <c r="AI45" s="59">
        <f t="shared" si="2"/>
        <v>5.0742216658073493</v>
      </c>
      <c r="AJ45" s="59">
        <f t="shared" si="2"/>
        <v>4.8583982939593842</v>
      </c>
      <c r="AK45" s="59">
        <f t="shared" si="2"/>
        <v>4.573729516146317</v>
      </c>
      <c r="AL45" s="59">
        <f t="shared" si="2"/>
        <v>4.3931340319476018</v>
      </c>
      <c r="AM45" s="59">
        <f t="shared" si="2"/>
        <v>4.2254938246208376</v>
      </c>
      <c r="AN45" s="59">
        <f t="shared" si="2"/>
        <v>3.9983582299445657</v>
      </c>
      <c r="AO45" s="59">
        <f t="shared" si="2"/>
        <v>3.8572903247713031</v>
      </c>
    </row>
    <row r="46" spans="1:41" x14ac:dyDescent="0.2">
      <c r="A46" s="58">
        <v>60000</v>
      </c>
      <c r="B46" s="50">
        <v>0.245</v>
      </c>
      <c r="C46" s="50">
        <v>0.25</v>
      </c>
      <c r="D46" s="50">
        <v>0.255</v>
      </c>
      <c r="E46" s="50">
        <v>0.26</v>
      </c>
      <c r="F46" s="50">
        <v>0.26500000000000001</v>
      </c>
      <c r="G46" s="50">
        <v>0.26500000000000001</v>
      </c>
      <c r="H46" s="50">
        <v>0.27</v>
      </c>
      <c r="I46" s="50">
        <v>0.27500000000000002</v>
      </c>
      <c r="J46" s="50">
        <v>0.27500000000000002</v>
      </c>
      <c r="K46" s="50">
        <v>0.28000000000000003</v>
      </c>
      <c r="L46" s="50">
        <v>0.28000000000000003</v>
      </c>
      <c r="M46" s="50">
        <v>0.28500000000000003</v>
      </c>
      <c r="O46" s="58">
        <v>60000</v>
      </c>
      <c r="P46" s="66">
        <v>394798.20768040349</v>
      </c>
      <c r="Q46" s="66">
        <v>375091.87809228658</v>
      </c>
      <c r="R46" s="66">
        <v>356899.47827396588</v>
      </c>
      <c r="S46" s="66">
        <v>340095.030993024</v>
      </c>
      <c r="T46" s="66">
        <v>324563.04304188362</v>
      </c>
      <c r="U46" s="66">
        <v>304453.29994844092</v>
      </c>
      <c r="V46" s="66">
        <v>291503.89763756306</v>
      </c>
      <c r="W46" s="66">
        <v>279505.69265338598</v>
      </c>
      <c r="X46" s="66">
        <v>263588.04191685608</v>
      </c>
      <c r="Y46" s="66">
        <v>253529.62947725024</v>
      </c>
      <c r="Z46" s="66">
        <v>239901.49379667392</v>
      </c>
      <c r="AA46" s="66">
        <v>231437.41948627817</v>
      </c>
      <c r="AC46" s="58">
        <v>60000</v>
      </c>
      <c r="AD46" s="59">
        <f t="shared" si="3"/>
        <v>6.5799701280067247</v>
      </c>
      <c r="AE46" s="59">
        <f t="shared" si="3"/>
        <v>6.25153130153811</v>
      </c>
      <c r="AF46" s="59">
        <f t="shared" si="3"/>
        <v>5.9483246378994314</v>
      </c>
      <c r="AG46" s="59">
        <f t="shared" si="2"/>
        <v>5.6682505165504002</v>
      </c>
      <c r="AH46" s="59">
        <f t="shared" si="2"/>
        <v>5.4093840506980602</v>
      </c>
      <c r="AI46" s="59">
        <f t="shared" si="2"/>
        <v>5.0742216658073485</v>
      </c>
      <c r="AJ46" s="59">
        <f t="shared" si="2"/>
        <v>4.8583982939593842</v>
      </c>
      <c r="AK46" s="59">
        <f t="shared" si="2"/>
        <v>4.6584282108897668</v>
      </c>
      <c r="AL46" s="59">
        <f t="shared" si="2"/>
        <v>4.3931340319476009</v>
      </c>
      <c r="AM46" s="59">
        <f t="shared" si="2"/>
        <v>4.2254938246208376</v>
      </c>
      <c r="AN46" s="59">
        <f t="shared" si="2"/>
        <v>3.9983582299445652</v>
      </c>
      <c r="AO46" s="59">
        <f t="shared" si="2"/>
        <v>3.8572903247713031</v>
      </c>
    </row>
    <row r="47" spans="1:41" x14ac:dyDescent="0.2">
      <c r="A47" s="58">
        <v>61000</v>
      </c>
      <c r="B47" s="50">
        <v>0.245</v>
      </c>
      <c r="C47" s="50">
        <v>0.25</v>
      </c>
      <c r="D47" s="50">
        <v>0.255</v>
      </c>
      <c r="E47" s="50">
        <v>0.26</v>
      </c>
      <c r="F47" s="50">
        <v>0.26500000000000001</v>
      </c>
      <c r="G47" s="50">
        <v>0.27</v>
      </c>
      <c r="H47" s="50">
        <v>0.27</v>
      </c>
      <c r="I47" s="50">
        <v>0.27500000000000002</v>
      </c>
      <c r="J47" s="50">
        <v>0.28000000000000003</v>
      </c>
      <c r="K47" s="50">
        <v>0.28000000000000003</v>
      </c>
      <c r="L47" s="50">
        <v>0.28500000000000003</v>
      </c>
      <c r="M47" s="50">
        <v>0.28500000000000003</v>
      </c>
      <c r="O47" s="58">
        <v>61000</v>
      </c>
      <c r="P47" s="66">
        <v>401378.17780841026</v>
      </c>
      <c r="Q47" s="66">
        <v>381343.40939382464</v>
      </c>
      <c r="R47" s="66">
        <v>362847.80291186529</v>
      </c>
      <c r="S47" s="66">
        <v>345763.28150957444</v>
      </c>
      <c r="T47" s="66">
        <v>329972.42709258164</v>
      </c>
      <c r="U47" s="66">
        <v>315367.66353149829</v>
      </c>
      <c r="V47" s="66">
        <v>296362.29593152239</v>
      </c>
      <c r="W47" s="66">
        <v>284164.12086427573</v>
      </c>
      <c r="X47" s="66">
        <v>272853.56096605468</v>
      </c>
      <c r="Y47" s="66">
        <v>257755.12330187106</v>
      </c>
      <c r="Z47" s="66">
        <v>248255.20652709386</v>
      </c>
      <c r="AA47" s="66">
        <v>235294.70981104948</v>
      </c>
      <c r="AC47" s="58">
        <v>61000</v>
      </c>
      <c r="AD47" s="59">
        <f t="shared" si="3"/>
        <v>6.5799701280067255</v>
      </c>
      <c r="AE47" s="59">
        <f t="shared" si="3"/>
        <v>6.2515313015381091</v>
      </c>
      <c r="AF47" s="59">
        <f t="shared" si="3"/>
        <v>5.9483246378994314</v>
      </c>
      <c r="AG47" s="59">
        <f t="shared" si="2"/>
        <v>5.6682505165504011</v>
      </c>
      <c r="AH47" s="59">
        <f t="shared" si="2"/>
        <v>5.4093840506980593</v>
      </c>
      <c r="AI47" s="59">
        <f t="shared" si="2"/>
        <v>5.1699616972376772</v>
      </c>
      <c r="AJ47" s="59">
        <f t="shared" si="2"/>
        <v>4.8583982939593833</v>
      </c>
      <c r="AK47" s="59">
        <f t="shared" si="2"/>
        <v>4.6584282108897659</v>
      </c>
      <c r="AL47" s="59">
        <f t="shared" si="2"/>
        <v>4.4730091961648304</v>
      </c>
      <c r="AM47" s="59">
        <f t="shared" si="2"/>
        <v>4.2254938246208367</v>
      </c>
      <c r="AN47" s="59">
        <f t="shared" si="2"/>
        <v>4.0697574840507187</v>
      </c>
      <c r="AO47" s="59">
        <f t="shared" si="2"/>
        <v>3.8572903247713031</v>
      </c>
    </row>
    <row r="48" spans="1:41" x14ac:dyDescent="0.2">
      <c r="A48" s="58">
        <v>62000</v>
      </c>
      <c r="B48" s="50">
        <v>0.25</v>
      </c>
      <c r="C48" s="50">
        <v>0.255</v>
      </c>
      <c r="D48" s="50">
        <v>0.255</v>
      </c>
      <c r="E48" s="50">
        <v>0.26</v>
      </c>
      <c r="F48" s="50">
        <v>0.26500000000000001</v>
      </c>
      <c r="G48" s="50">
        <v>0.27</v>
      </c>
      <c r="H48" s="50">
        <v>0.27500000000000002</v>
      </c>
      <c r="I48" s="50">
        <v>0.27500000000000002</v>
      </c>
      <c r="J48" s="50">
        <v>0.28000000000000003</v>
      </c>
      <c r="K48" s="50">
        <v>0.28000000000000003</v>
      </c>
      <c r="L48" s="50">
        <v>0.28500000000000003</v>
      </c>
      <c r="M48" s="50">
        <v>0.28500000000000003</v>
      </c>
      <c r="O48" s="58">
        <v>62000</v>
      </c>
      <c r="P48" s="66">
        <v>416283.82442491531</v>
      </c>
      <c r="Q48" s="66">
        <v>395346.83950927004</v>
      </c>
      <c r="R48" s="66">
        <v>368796.12754976476</v>
      </c>
      <c r="S48" s="66">
        <v>351431.53202612477</v>
      </c>
      <c r="T48" s="66">
        <v>335381.81114327977</v>
      </c>
      <c r="U48" s="66">
        <v>320537.62522873597</v>
      </c>
      <c r="V48" s="66">
        <v>306798.85522965738</v>
      </c>
      <c r="W48" s="66">
        <v>288822.54907516547</v>
      </c>
      <c r="X48" s="66">
        <v>277326.57016221952</v>
      </c>
      <c r="Y48" s="66">
        <v>261980.61712649194</v>
      </c>
      <c r="Z48" s="66">
        <v>252324.96401114459</v>
      </c>
      <c r="AA48" s="66">
        <v>239152.0001358208</v>
      </c>
      <c r="AC48" s="58">
        <v>62000</v>
      </c>
      <c r="AD48" s="59">
        <f t="shared" si="3"/>
        <v>6.7142552326599247</v>
      </c>
      <c r="AE48" s="59">
        <f t="shared" si="3"/>
        <v>6.3765619275688712</v>
      </c>
      <c r="AF48" s="59">
        <f t="shared" si="3"/>
        <v>5.9483246378994314</v>
      </c>
      <c r="AG48" s="59">
        <f t="shared" si="2"/>
        <v>5.6682505165503994</v>
      </c>
      <c r="AH48" s="59">
        <f t="shared" si="2"/>
        <v>5.4093840506980611</v>
      </c>
      <c r="AI48" s="59">
        <f t="shared" si="2"/>
        <v>5.1699616972376772</v>
      </c>
      <c r="AJ48" s="59">
        <f t="shared" si="2"/>
        <v>4.9483686327364094</v>
      </c>
      <c r="AK48" s="59">
        <f t="shared" si="2"/>
        <v>4.6584282108897659</v>
      </c>
      <c r="AL48" s="59">
        <f t="shared" si="2"/>
        <v>4.4730091961648313</v>
      </c>
      <c r="AM48" s="59">
        <f t="shared" si="2"/>
        <v>4.2254938246208376</v>
      </c>
      <c r="AN48" s="59">
        <f t="shared" si="2"/>
        <v>4.0697574840507196</v>
      </c>
      <c r="AO48" s="59">
        <f t="shared" si="2"/>
        <v>3.8572903247713031</v>
      </c>
    </row>
    <row r="49" spans="1:41" x14ac:dyDescent="0.2">
      <c r="A49" s="58">
        <v>63000</v>
      </c>
      <c r="B49" s="50">
        <v>0.25</v>
      </c>
      <c r="C49" s="50">
        <v>0.255</v>
      </c>
      <c r="D49" s="50">
        <v>0.26</v>
      </c>
      <c r="E49" s="50">
        <v>0.26500000000000001</v>
      </c>
      <c r="F49" s="50">
        <v>0.26500000000000001</v>
      </c>
      <c r="G49" s="50">
        <v>0.27</v>
      </c>
      <c r="H49" s="50">
        <v>0.27500000000000002</v>
      </c>
      <c r="I49" s="50">
        <v>0.28000000000000003</v>
      </c>
      <c r="J49" s="50">
        <v>0.28000000000000003</v>
      </c>
      <c r="K49" s="50">
        <v>0.28500000000000003</v>
      </c>
      <c r="L49" s="50">
        <v>0.28500000000000003</v>
      </c>
      <c r="M49" s="50">
        <v>0.29000000000000004</v>
      </c>
      <c r="O49" s="58">
        <v>63000</v>
      </c>
      <c r="P49" s="66">
        <v>422998.07965757517</v>
      </c>
      <c r="Q49" s="66">
        <v>401723.4014368389</v>
      </c>
      <c r="R49" s="66">
        <v>382092.38262271642</v>
      </c>
      <c r="S49" s="66">
        <v>363967.0860531113</v>
      </c>
      <c r="T49" s="66">
        <v>340791.19519397779</v>
      </c>
      <c r="U49" s="66">
        <v>325707.58692597359</v>
      </c>
      <c r="V49" s="66">
        <v>311747.22386239382</v>
      </c>
      <c r="W49" s="66">
        <v>298816.99505489261</v>
      </c>
      <c r="X49" s="66">
        <v>281799.57935838436</v>
      </c>
      <c r="Y49" s="66">
        <v>270959.79150381126</v>
      </c>
      <c r="Z49" s="66">
        <v>256394.72149519532</v>
      </c>
      <c r="AA49" s="66">
        <v>247272.61134586565</v>
      </c>
      <c r="AC49" s="58">
        <v>63000</v>
      </c>
      <c r="AD49" s="59">
        <f t="shared" si="3"/>
        <v>6.714255232659923</v>
      </c>
      <c r="AE49" s="59">
        <f t="shared" si="3"/>
        <v>6.3765619275688712</v>
      </c>
      <c r="AF49" s="59">
        <f t="shared" si="3"/>
        <v>6.0649584543288322</v>
      </c>
      <c r="AG49" s="59">
        <f t="shared" si="2"/>
        <v>5.7772553341763695</v>
      </c>
      <c r="AH49" s="59">
        <f t="shared" si="2"/>
        <v>5.4093840506980602</v>
      </c>
      <c r="AI49" s="59">
        <f t="shared" si="2"/>
        <v>5.1699616972376763</v>
      </c>
      <c r="AJ49" s="59">
        <f t="shared" si="2"/>
        <v>4.9483686327364094</v>
      </c>
      <c r="AK49" s="59">
        <f t="shared" si="2"/>
        <v>4.7431269056332157</v>
      </c>
      <c r="AL49" s="59">
        <f t="shared" si="2"/>
        <v>4.4730091961648313</v>
      </c>
      <c r="AM49" s="59">
        <f t="shared" si="2"/>
        <v>4.3009490714890672</v>
      </c>
      <c r="AN49" s="59">
        <f t="shared" si="2"/>
        <v>4.0697574840507196</v>
      </c>
      <c r="AO49" s="59">
        <f t="shared" si="2"/>
        <v>3.9249620848550104</v>
      </c>
    </row>
    <row r="50" spans="1:41" x14ac:dyDescent="0.2">
      <c r="A50" s="58">
        <v>64000</v>
      </c>
      <c r="B50" s="50">
        <v>0.25</v>
      </c>
      <c r="C50" s="50">
        <v>0.255</v>
      </c>
      <c r="D50" s="50">
        <v>0.26</v>
      </c>
      <c r="E50" s="50">
        <v>0.26500000000000001</v>
      </c>
      <c r="F50" s="50">
        <v>0.27</v>
      </c>
      <c r="G50" s="50">
        <v>0.27</v>
      </c>
      <c r="H50" s="50">
        <v>0.27500000000000002</v>
      </c>
      <c r="I50" s="50">
        <v>0.28000000000000003</v>
      </c>
      <c r="J50" s="50">
        <v>0.28000000000000003</v>
      </c>
      <c r="K50" s="50">
        <v>0.28500000000000003</v>
      </c>
      <c r="L50" s="50">
        <v>0.28500000000000003</v>
      </c>
      <c r="M50" s="50">
        <v>0.29000000000000004</v>
      </c>
      <c r="O50" s="58">
        <v>64000</v>
      </c>
      <c r="P50" s="66">
        <v>429712.3348902351</v>
      </c>
      <c r="Q50" s="66">
        <v>408099.96336440777</v>
      </c>
      <c r="R50" s="66">
        <v>388157.34107704525</v>
      </c>
      <c r="S50" s="66">
        <v>369744.3413872876</v>
      </c>
      <c r="T50" s="66">
        <v>352732.66564551881</v>
      </c>
      <c r="U50" s="66">
        <v>330877.54862321127</v>
      </c>
      <c r="V50" s="66">
        <v>316695.5924951302</v>
      </c>
      <c r="W50" s="66">
        <v>303560.12196052587</v>
      </c>
      <c r="X50" s="66">
        <v>286272.58855454915</v>
      </c>
      <c r="Y50" s="66">
        <v>275260.7405753003</v>
      </c>
      <c r="Z50" s="66">
        <v>260464.47897924602</v>
      </c>
      <c r="AA50" s="66">
        <v>251197.57343072066</v>
      </c>
      <c r="AC50" s="58">
        <v>64000</v>
      </c>
      <c r="AD50" s="59">
        <f t="shared" si="3"/>
        <v>6.7142552326599239</v>
      </c>
      <c r="AE50" s="59">
        <f t="shared" si="3"/>
        <v>6.3765619275688712</v>
      </c>
      <c r="AF50" s="59">
        <f t="shared" si="3"/>
        <v>6.0649584543288322</v>
      </c>
      <c r="AG50" s="59">
        <f t="shared" si="2"/>
        <v>5.7772553341763686</v>
      </c>
      <c r="AH50" s="59">
        <f t="shared" si="2"/>
        <v>5.5114479007112314</v>
      </c>
      <c r="AI50" s="59">
        <f t="shared" si="2"/>
        <v>5.1699616972376763</v>
      </c>
      <c r="AJ50" s="59">
        <f t="shared" si="2"/>
        <v>4.9483686327364094</v>
      </c>
      <c r="AK50" s="59">
        <f t="shared" si="2"/>
        <v>4.7431269056332166</v>
      </c>
      <c r="AL50" s="59">
        <f t="shared" si="2"/>
        <v>4.4730091961648304</v>
      </c>
      <c r="AM50" s="59">
        <f t="shared" si="2"/>
        <v>4.3009490714890672</v>
      </c>
      <c r="AN50" s="59">
        <f t="shared" si="2"/>
        <v>4.0697574840507187</v>
      </c>
      <c r="AO50" s="59">
        <f t="shared" si="2"/>
        <v>3.9249620848550104</v>
      </c>
    </row>
    <row r="51" spans="1:41" x14ac:dyDescent="0.2">
      <c r="A51" s="58">
        <v>65000</v>
      </c>
      <c r="B51" s="50">
        <v>0.25</v>
      </c>
      <c r="C51" s="50">
        <v>0.255</v>
      </c>
      <c r="D51" s="50">
        <v>0.26</v>
      </c>
      <c r="E51" s="50">
        <v>0.26500000000000001</v>
      </c>
      <c r="F51" s="50">
        <v>0.27</v>
      </c>
      <c r="G51" s="50">
        <v>0.27500000000000002</v>
      </c>
      <c r="H51" s="50">
        <v>0.27500000000000002</v>
      </c>
      <c r="I51" s="50">
        <v>0.28000000000000003</v>
      </c>
      <c r="J51" s="50">
        <v>0.28500000000000003</v>
      </c>
      <c r="K51" s="50">
        <v>0.28500000000000003</v>
      </c>
      <c r="L51" s="50">
        <v>0.29000000000000004</v>
      </c>
      <c r="M51" s="50">
        <v>0.29000000000000004</v>
      </c>
      <c r="O51" s="58">
        <v>65000</v>
      </c>
      <c r="P51" s="66">
        <v>436426.59012289508</v>
      </c>
      <c r="Q51" s="66">
        <v>414476.52529197664</v>
      </c>
      <c r="R51" s="66">
        <v>394222.29953137407</v>
      </c>
      <c r="S51" s="66">
        <v>375521.59672146401</v>
      </c>
      <c r="T51" s="66">
        <v>358244.11354623002</v>
      </c>
      <c r="U51" s="66">
        <v>342270.61236342025</v>
      </c>
      <c r="V51" s="66">
        <v>321643.96112786658</v>
      </c>
      <c r="W51" s="66">
        <v>308303.24886615906</v>
      </c>
      <c r="X51" s="66">
        <v>295937.48342483392</v>
      </c>
      <c r="Y51" s="66">
        <v>279561.6896467894</v>
      </c>
      <c r="Z51" s="66">
        <v>269175.18798019673</v>
      </c>
      <c r="AA51" s="66">
        <v>255122.53551557567</v>
      </c>
      <c r="AC51" s="58">
        <v>65000</v>
      </c>
      <c r="AD51" s="59">
        <f t="shared" si="3"/>
        <v>6.7142552326599247</v>
      </c>
      <c r="AE51" s="59">
        <f t="shared" si="3"/>
        <v>6.3765619275688712</v>
      </c>
      <c r="AF51" s="59">
        <f t="shared" si="3"/>
        <v>6.0649584543288322</v>
      </c>
      <c r="AG51" s="59">
        <f t="shared" si="2"/>
        <v>5.7772553341763695</v>
      </c>
      <c r="AH51" s="59">
        <f t="shared" si="2"/>
        <v>5.5114479007112314</v>
      </c>
      <c r="AI51" s="59">
        <f t="shared" si="2"/>
        <v>5.2657017286680041</v>
      </c>
      <c r="AJ51" s="59">
        <f t="shared" si="2"/>
        <v>4.9483686327364094</v>
      </c>
      <c r="AK51" s="59">
        <f t="shared" si="2"/>
        <v>4.7431269056332166</v>
      </c>
      <c r="AL51" s="59">
        <f t="shared" si="2"/>
        <v>4.5528843603820599</v>
      </c>
      <c r="AM51" s="59">
        <f t="shared" si="2"/>
        <v>4.3009490714890672</v>
      </c>
      <c r="AN51" s="59">
        <f t="shared" si="2"/>
        <v>4.141156738156873</v>
      </c>
      <c r="AO51" s="59">
        <f t="shared" si="2"/>
        <v>3.9249620848550104</v>
      </c>
    </row>
    <row r="52" spans="1:41" x14ac:dyDescent="0.2">
      <c r="A52" s="58">
        <v>66000</v>
      </c>
      <c r="B52" s="50">
        <v>0.255</v>
      </c>
      <c r="C52" s="50">
        <v>0.26</v>
      </c>
      <c r="D52" s="50">
        <v>0.26</v>
      </c>
      <c r="E52" s="50">
        <v>0.26500000000000001</v>
      </c>
      <c r="F52" s="50">
        <v>0.27</v>
      </c>
      <c r="G52" s="50">
        <v>0.27500000000000002</v>
      </c>
      <c r="H52" s="50">
        <v>0.28000000000000003</v>
      </c>
      <c r="I52" s="50">
        <v>0.28000000000000003</v>
      </c>
      <c r="J52" s="50">
        <v>0.28500000000000003</v>
      </c>
      <c r="K52" s="50">
        <v>0.29000000000000004</v>
      </c>
      <c r="L52" s="50">
        <v>0.29000000000000004</v>
      </c>
      <c r="M52" s="50">
        <v>0.29499999999999998</v>
      </c>
      <c r="O52" s="58">
        <v>66000</v>
      </c>
      <c r="P52" s="66">
        <v>452003.66226266604</v>
      </c>
      <c r="Q52" s="66">
        <v>429105.10853757581</v>
      </c>
      <c r="R52" s="66">
        <v>400287.25798570289</v>
      </c>
      <c r="S52" s="66">
        <v>381298.85205564037</v>
      </c>
      <c r="T52" s="66">
        <v>363755.56144694128</v>
      </c>
      <c r="U52" s="66">
        <v>347536.31409208826</v>
      </c>
      <c r="V52" s="66">
        <v>332530.37211988668</v>
      </c>
      <c r="W52" s="66">
        <v>313046.37577179231</v>
      </c>
      <c r="X52" s="66">
        <v>300490.36778521602</v>
      </c>
      <c r="Y52" s="66">
        <v>288842.68501158158</v>
      </c>
      <c r="Z52" s="66">
        <v>273316.34471835353</v>
      </c>
      <c r="AA52" s="66">
        <v>263513.83376595529</v>
      </c>
      <c r="AC52" s="58">
        <v>66000</v>
      </c>
      <c r="AD52" s="59">
        <f t="shared" si="3"/>
        <v>6.8485403373131222</v>
      </c>
      <c r="AE52" s="59">
        <f t="shared" si="3"/>
        <v>6.5015925535996333</v>
      </c>
      <c r="AF52" s="59">
        <f t="shared" si="3"/>
        <v>6.0649584543288313</v>
      </c>
      <c r="AG52" s="59">
        <f t="shared" si="2"/>
        <v>5.7772553341763695</v>
      </c>
      <c r="AH52" s="59">
        <f t="shared" si="2"/>
        <v>5.5114479007112314</v>
      </c>
      <c r="AI52" s="59">
        <f t="shared" si="2"/>
        <v>5.2657017286680041</v>
      </c>
      <c r="AJ52" s="59">
        <f t="shared" si="2"/>
        <v>5.0383389715134346</v>
      </c>
      <c r="AK52" s="59">
        <f t="shared" si="2"/>
        <v>4.7431269056332166</v>
      </c>
      <c r="AL52" s="59">
        <f t="shared" si="2"/>
        <v>4.5528843603820608</v>
      </c>
      <c r="AM52" s="59">
        <f t="shared" si="2"/>
        <v>4.3764043183572969</v>
      </c>
      <c r="AN52" s="59">
        <f t="shared" si="2"/>
        <v>4.1411567381568721</v>
      </c>
      <c r="AO52" s="59">
        <f t="shared" si="2"/>
        <v>3.9926338449387164</v>
      </c>
    </row>
    <row r="53" spans="1:41" x14ac:dyDescent="0.2">
      <c r="A53" s="58">
        <v>67000</v>
      </c>
      <c r="B53" s="50">
        <v>0.255</v>
      </c>
      <c r="C53" s="50">
        <v>0.26</v>
      </c>
      <c r="D53" s="50">
        <v>0.26500000000000001</v>
      </c>
      <c r="E53" s="50">
        <v>0.27</v>
      </c>
      <c r="F53" s="50">
        <v>0.27</v>
      </c>
      <c r="G53" s="50">
        <v>0.27500000000000002</v>
      </c>
      <c r="H53" s="50">
        <v>0.28000000000000003</v>
      </c>
      <c r="I53" s="50">
        <v>0.28500000000000003</v>
      </c>
      <c r="J53" s="50">
        <v>0.28500000000000003</v>
      </c>
      <c r="K53" s="50">
        <v>0.29000000000000004</v>
      </c>
      <c r="L53" s="50">
        <v>0.29000000000000004</v>
      </c>
      <c r="M53" s="50">
        <v>0.29499999999999998</v>
      </c>
      <c r="O53" s="58">
        <v>67000</v>
      </c>
      <c r="P53" s="66">
        <v>458852.20259997918</v>
      </c>
      <c r="Q53" s="66">
        <v>435606.70109117549</v>
      </c>
      <c r="R53" s="66">
        <v>414166.68214080157</v>
      </c>
      <c r="S53" s="66">
        <v>394379.43017075671</v>
      </c>
      <c r="T53" s="66">
        <v>369267.00934765249</v>
      </c>
      <c r="U53" s="66">
        <v>352802.01582075626</v>
      </c>
      <c r="V53" s="66">
        <v>337568.71109140012</v>
      </c>
      <c r="W53" s="66">
        <v>323464.3152252367</v>
      </c>
      <c r="X53" s="66">
        <v>305043.25214559806</v>
      </c>
      <c r="Y53" s="66">
        <v>293219.08932993887</v>
      </c>
      <c r="Z53" s="66">
        <v>277457.50145651045</v>
      </c>
      <c r="AA53" s="66">
        <v>267506.467610894</v>
      </c>
      <c r="AC53" s="58">
        <v>67000</v>
      </c>
      <c r="AD53" s="59">
        <f t="shared" si="3"/>
        <v>6.8485403373131222</v>
      </c>
      <c r="AE53" s="59">
        <f t="shared" si="3"/>
        <v>6.5015925535996342</v>
      </c>
      <c r="AF53" s="59">
        <f t="shared" si="3"/>
        <v>6.181592270758232</v>
      </c>
      <c r="AG53" s="59">
        <f t="shared" si="2"/>
        <v>5.8862601518023387</v>
      </c>
      <c r="AH53" s="59">
        <f t="shared" si="2"/>
        <v>5.5114479007112314</v>
      </c>
      <c r="AI53" s="59">
        <f t="shared" si="2"/>
        <v>5.2657017286680041</v>
      </c>
      <c r="AJ53" s="59">
        <f t="shared" si="2"/>
        <v>5.0383389715134346</v>
      </c>
      <c r="AK53" s="59">
        <f t="shared" si="2"/>
        <v>4.8278256003766673</v>
      </c>
      <c r="AL53" s="59">
        <f t="shared" si="2"/>
        <v>4.5528843603820608</v>
      </c>
      <c r="AM53" s="59">
        <f t="shared" si="2"/>
        <v>4.3764043183572969</v>
      </c>
      <c r="AN53" s="59">
        <f t="shared" si="2"/>
        <v>4.1411567381568721</v>
      </c>
      <c r="AO53" s="59">
        <f t="shared" si="2"/>
        <v>3.9926338449387164</v>
      </c>
    </row>
    <row r="54" spans="1:41" x14ac:dyDescent="0.2">
      <c r="A54" s="58">
        <v>68000</v>
      </c>
      <c r="B54" s="50">
        <v>0.255</v>
      </c>
      <c r="C54" s="50">
        <v>0.26</v>
      </c>
      <c r="D54" s="50">
        <v>0.26500000000000001</v>
      </c>
      <c r="E54" s="50">
        <v>0.27</v>
      </c>
      <c r="F54" s="50">
        <v>0.27500000000000002</v>
      </c>
      <c r="G54" s="50">
        <v>0.28000000000000003</v>
      </c>
      <c r="H54" s="50">
        <v>0.28000000000000003</v>
      </c>
      <c r="I54" s="50">
        <v>0.28500000000000003</v>
      </c>
      <c r="J54" s="50">
        <v>0.29000000000000004</v>
      </c>
      <c r="K54" s="50">
        <v>0.29000000000000004</v>
      </c>
      <c r="L54" s="50">
        <v>0.29499999999999998</v>
      </c>
      <c r="M54" s="50">
        <v>0.29499999999999998</v>
      </c>
      <c r="O54" s="58">
        <v>68000</v>
      </c>
      <c r="P54" s="66">
        <v>465700.74293729232</v>
      </c>
      <c r="Q54" s="66">
        <v>442108.29364477505</v>
      </c>
      <c r="R54" s="66">
        <v>420348.2744115598</v>
      </c>
      <c r="S54" s="66">
        <v>400265.69032255904</v>
      </c>
      <c r="T54" s="66">
        <v>381718.79904925934</v>
      </c>
      <c r="U54" s="66">
        <v>364578.03968668653</v>
      </c>
      <c r="V54" s="66">
        <v>342607.05006291362</v>
      </c>
      <c r="W54" s="66">
        <v>328292.1408256134</v>
      </c>
      <c r="X54" s="66">
        <v>315027.64767275174</v>
      </c>
      <c r="Y54" s="66">
        <v>297595.49364829616</v>
      </c>
      <c r="Z54" s="66">
        <v>286453.80747388565</v>
      </c>
      <c r="AA54" s="66">
        <v>271499.10145583272</v>
      </c>
      <c r="AC54" s="58">
        <v>68000</v>
      </c>
      <c r="AD54" s="59">
        <f t="shared" si="3"/>
        <v>6.8485403373131222</v>
      </c>
      <c r="AE54" s="59">
        <f t="shared" si="3"/>
        <v>6.5015925535996333</v>
      </c>
      <c r="AF54" s="59">
        <f t="shared" si="3"/>
        <v>6.181592270758232</v>
      </c>
      <c r="AG54" s="59">
        <f t="shared" si="2"/>
        <v>5.8862601518023387</v>
      </c>
      <c r="AH54" s="59">
        <f t="shared" si="2"/>
        <v>5.6135117507244017</v>
      </c>
      <c r="AI54" s="59">
        <f t="shared" si="2"/>
        <v>5.3614417600983311</v>
      </c>
      <c r="AJ54" s="59">
        <f t="shared" si="2"/>
        <v>5.0383389715134355</v>
      </c>
      <c r="AK54" s="59">
        <f t="shared" si="2"/>
        <v>4.8278256003766673</v>
      </c>
      <c r="AL54" s="59">
        <f t="shared" si="2"/>
        <v>4.6327595245992903</v>
      </c>
      <c r="AM54" s="59">
        <f t="shared" si="2"/>
        <v>4.3764043183572969</v>
      </c>
      <c r="AN54" s="59">
        <f t="shared" si="2"/>
        <v>4.2125559922630247</v>
      </c>
      <c r="AO54" s="59">
        <f t="shared" si="2"/>
        <v>3.9926338449387164</v>
      </c>
    </row>
    <row r="55" spans="1:41" x14ac:dyDescent="0.2">
      <c r="A55" s="58">
        <v>69000</v>
      </c>
      <c r="B55" s="50">
        <v>0.255</v>
      </c>
      <c r="C55" s="50">
        <v>0.26</v>
      </c>
      <c r="D55" s="50">
        <v>0.26500000000000001</v>
      </c>
      <c r="E55" s="50">
        <v>0.27</v>
      </c>
      <c r="F55" s="50">
        <v>0.27500000000000002</v>
      </c>
      <c r="G55" s="50">
        <v>0.28000000000000003</v>
      </c>
      <c r="H55" s="50">
        <v>0.28500000000000003</v>
      </c>
      <c r="I55" s="50">
        <v>0.28500000000000003</v>
      </c>
      <c r="J55" s="50">
        <v>0.29000000000000004</v>
      </c>
      <c r="K55" s="50">
        <v>0.29000000000000004</v>
      </c>
      <c r="L55" s="50">
        <v>0.29499999999999998</v>
      </c>
      <c r="M55" s="50">
        <v>0.3</v>
      </c>
      <c r="O55" s="58">
        <v>69000</v>
      </c>
      <c r="P55" s="66">
        <v>472549.2832746054</v>
      </c>
      <c r="Q55" s="66">
        <v>448609.88619837473</v>
      </c>
      <c r="R55" s="66">
        <v>426529.86668231804</v>
      </c>
      <c r="S55" s="66">
        <v>406151.95047436137</v>
      </c>
      <c r="T55" s="66">
        <v>387332.31079998374</v>
      </c>
      <c r="U55" s="66">
        <v>369939.48144678492</v>
      </c>
      <c r="V55" s="66">
        <v>353853.34241004183</v>
      </c>
      <c r="W55" s="66">
        <v>333119.96642599005</v>
      </c>
      <c r="X55" s="66">
        <v>319660.40719735099</v>
      </c>
      <c r="Y55" s="66">
        <v>301971.89796665346</v>
      </c>
      <c r="Z55" s="66">
        <v>290666.36346614867</v>
      </c>
      <c r="AA55" s="66">
        <v>280161.08674654725</v>
      </c>
      <c r="AC55" s="58">
        <v>69000</v>
      </c>
      <c r="AD55" s="59">
        <f t="shared" si="3"/>
        <v>6.8485403373131222</v>
      </c>
      <c r="AE55" s="59">
        <f t="shared" si="3"/>
        <v>6.5015925535996342</v>
      </c>
      <c r="AF55" s="59">
        <f t="shared" si="3"/>
        <v>6.181592270758232</v>
      </c>
      <c r="AG55" s="59">
        <f t="shared" si="2"/>
        <v>5.8862601518023387</v>
      </c>
      <c r="AH55" s="59">
        <f t="shared" si="2"/>
        <v>5.6135117507244017</v>
      </c>
      <c r="AI55" s="59">
        <f t="shared" si="2"/>
        <v>5.361441760098332</v>
      </c>
      <c r="AJ55" s="59">
        <f t="shared" ref="AJ55:AO96" si="4">V55/$O55</f>
        <v>5.1283093102904616</v>
      </c>
      <c r="AK55" s="59">
        <f t="shared" si="4"/>
        <v>4.8278256003766673</v>
      </c>
      <c r="AL55" s="59">
        <f t="shared" si="4"/>
        <v>4.6327595245992894</v>
      </c>
      <c r="AM55" s="59">
        <f t="shared" si="4"/>
        <v>4.3764043183572969</v>
      </c>
      <c r="AN55" s="59">
        <f t="shared" si="4"/>
        <v>4.2125559922630238</v>
      </c>
      <c r="AO55" s="59">
        <f t="shared" si="4"/>
        <v>4.0603056050224238</v>
      </c>
    </row>
    <row r="56" spans="1:41" x14ac:dyDescent="0.2">
      <c r="A56" s="58">
        <v>70000</v>
      </c>
      <c r="B56" s="50">
        <v>0.26</v>
      </c>
      <c r="C56" s="50">
        <v>0.26500000000000001</v>
      </c>
      <c r="D56" s="50">
        <v>0.27</v>
      </c>
      <c r="E56" s="50">
        <v>0.27</v>
      </c>
      <c r="F56" s="50">
        <v>0.27500000000000002</v>
      </c>
      <c r="G56" s="50">
        <v>0.28000000000000003</v>
      </c>
      <c r="H56" s="50">
        <v>0.28500000000000003</v>
      </c>
      <c r="I56" s="50">
        <v>0.29000000000000004</v>
      </c>
      <c r="J56" s="50">
        <v>0.29000000000000004</v>
      </c>
      <c r="K56" s="50">
        <v>0.29499999999999998</v>
      </c>
      <c r="L56" s="50">
        <v>0.29499999999999998</v>
      </c>
      <c r="M56" s="50">
        <v>0.3</v>
      </c>
      <c r="O56" s="58">
        <v>70000</v>
      </c>
      <c r="P56" s="66">
        <v>488797.78093764244</v>
      </c>
      <c r="Q56" s="66">
        <v>463863.62257412769</v>
      </c>
      <c r="R56" s="66">
        <v>440875.82610313431</v>
      </c>
      <c r="S56" s="66">
        <v>412038.21062616369</v>
      </c>
      <c r="T56" s="66">
        <v>392945.8225507082</v>
      </c>
      <c r="U56" s="66">
        <v>375300.92320688325</v>
      </c>
      <c r="V56" s="66">
        <v>358981.65172033227</v>
      </c>
      <c r="W56" s="66">
        <v>343876.70065840828</v>
      </c>
      <c r="X56" s="66">
        <v>324293.16672195029</v>
      </c>
      <c r="Y56" s="66">
        <v>311630.16956578672</v>
      </c>
      <c r="Z56" s="66">
        <v>294878.91945841169</v>
      </c>
      <c r="AA56" s="66">
        <v>284221.39235156967</v>
      </c>
      <c r="AC56" s="58">
        <v>70000</v>
      </c>
      <c r="AD56" s="59">
        <f t="shared" si="3"/>
        <v>6.9828254419663205</v>
      </c>
      <c r="AE56" s="59">
        <f t="shared" si="3"/>
        <v>6.6266231796303954</v>
      </c>
      <c r="AF56" s="59">
        <f t="shared" si="3"/>
        <v>6.2982260871876328</v>
      </c>
      <c r="AG56" s="59">
        <f t="shared" si="3"/>
        <v>5.8862601518023387</v>
      </c>
      <c r="AH56" s="59">
        <f t="shared" si="3"/>
        <v>5.6135117507244026</v>
      </c>
      <c r="AI56" s="59">
        <f t="shared" si="3"/>
        <v>5.361441760098332</v>
      </c>
      <c r="AJ56" s="59">
        <f t="shared" si="4"/>
        <v>5.1283093102904607</v>
      </c>
      <c r="AK56" s="59">
        <f t="shared" si="4"/>
        <v>4.912524295120118</v>
      </c>
      <c r="AL56" s="59">
        <f t="shared" si="4"/>
        <v>4.6327595245992894</v>
      </c>
      <c r="AM56" s="59">
        <f t="shared" si="4"/>
        <v>4.4518595652255248</v>
      </c>
      <c r="AN56" s="59">
        <f t="shared" si="4"/>
        <v>4.2125559922630238</v>
      </c>
      <c r="AO56" s="59">
        <f t="shared" si="4"/>
        <v>4.0603056050224238</v>
      </c>
    </row>
    <row r="57" spans="1:41" x14ac:dyDescent="0.2">
      <c r="A57" s="58">
        <v>71000</v>
      </c>
      <c r="B57" s="50">
        <v>0.26</v>
      </c>
      <c r="C57" s="50">
        <v>0.26500000000000001</v>
      </c>
      <c r="D57" s="50">
        <v>0.27</v>
      </c>
      <c r="E57" s="50">
        <v>0.27500000000000002</v>
      </c>
      <c r="F57" s="50">
        <v>0.28000000000000003</v>
      </c>
      <c r="G57" s="50">
        <v>0.28000000000000003</v>
      </c>
      <c r="H57" s="50">
        <v>0.28500000000000003</v>
      </c>
      <c r="I57" s="50">
        <v>0.29000000000000004</v>
      </c>
      <c r="J57" s="50">
        <v>0.29000000000000004</v>
      </c>
      <c r="K57" s="50">
        <v>0.29499999999999998</v>
      </c>
      <c r="L57" s="50">
        <v>0.3</v>
      </c>
      <c r="M57" s="50">
        <v>0.3</v>
      </c>
      <c r="O57" s="58">
        <v>71000</v>
      </c>
      <c r="P57" s="66">
        <v>495780.60637960874</v>
      </c>
      <c r="Q57" s="66">
        <v>470490.24575375812</v>
      </c>
      <c r="R57" s="66">
        <v>447174.05219032196</v>
      </c>
      <c r="S57" s="66">
        <v>425663.81282940984</v>
      </c>
      <c r="T57" s="66">
        <v>405805.86765236774</v>
      </c>
      <c r="U57" s="66">
        <v>380662.36496698158</v>
      </c>
      <c r="V57" s="66">
        <v>364109.96103062277</v>
      </c>
      <c r="W57" s="66">
        <v>348789.22495352838</v>
      </c>
      <c r="X57" s="66">
        <v>328925.92624654958</v>
      </c>
      <c r="Y57" s="66">
        <v>316082.02913101227</v>
      </c>
      <c r="Z57" s="66">
        <v>304160.82249221159</v>
      </c>
      <c r="AA57" s="66">
        <v>288281.69795659208</v>
      </c>
      <c r="AC57" s="58">
        <v>71000</v>
      </c>
      <c r="AD57" s="59">
        <f t="shared" si="3"/>
        <v>6.9828254419663205</v>
      </c>
      <c r="AE57" s="59">
        <f t="shared" si="3"/>
        <v>6.6266231796303963</v>
      </c>
      <c r="AF57" s="59">
        <f t="shared" si="3"/>
        <v>6.2982260871876337</v>
      </c>
      <c r="AG57" s="59">
        <f t="shared" si="3"/>
        <v>5.995264969428308</v>
      </c>
      <c r="AH57" s="59">
        <f t="shared" si="3"/>
        <v>5.7155756007375738</v>
      </c>
      <c r="AI57" s="59">
        <f t="shared" si="3"/>
        <v>5.361441760098332</v>
      </c>
      <c r="AJ57" s="59">
        <f t="shared" si="4"/>
        <v>5.1283093102904616</v>
      </c>
      <c r="AK57" s="59">
        <f t="shared" si="4"/>
        <v>4.912524295120118</v>
      </c>
      <c r="AL57" s="59">
        <f t="shared" si="4"/>
        <v>4.6327595245992903</v>
      </c>
      <c r="AM57" s="59">
        <f t="shared" si="4"/>
        <v>4.4518595652255248</v>
      </c>
      <c r="AN57" s="59">
        <f t="shared" si="4"/>
        <v>4.2839552463691772</v>
      </c>
      <c r="AO57" s="59">
        <f t="shared" si="4"/>
        <v>4.0603056050224238</v>
      </c>
    </row>
    <row r="58" spans="1:41" x14ac:dyDescent="0.2">
      <c r="A58" s="58">
        <v>72000</v>
      </c>
      <c r="B58" s="50">
        <v>0.26</v>
      </c>
      <c r="C58" s="50">
        <v>0.26500000000000001</v>
      </c>
      <c r="D58" s="50">
        <v>0.27</v>
      </c>
      <c r="E58" s="50">
        <v>0.27500000000000002</v>
      </c>
      <c r="F58" s="50">
        <v>0.28000000000000003</v>
      </c>
      <c r="G58" s="50">
        <v>0.28500000000000003</v>
      </c>
      <c r="H58" s="50">
        <v>0.28500000000000003</v>
      </c>
      <c r="I58" s="50">
        <v>0.29000000000000004</v>
      </c>
      <c r="J58" s="50">
        <v>0.29499999999999998</v>
      </c>
      <c r="K58" s="50">
        <v>0.29499999999999998</v>
      </c>
      <c r="L58" s="50">
        <v>0.3</v>
      </c>
      <c r="M58" s="50">
        <v>0.30499999999999999</v>
      </c>
      <c r="O58" s="58">
        <v>72000</v>
      </c>
      <c r="P58" s="66">
        <v>502763.4318215751</v>
      </c>
      <c r="Q58" s="66">
        <v>477116.8689333885</v>
      </c>
      <c r="R58" s="66">
        <v>453472.27827750955</v>
      </c>
      <c r="S58" s="66">
        <v>431659.07779883815</v>
      </c>
      <c r="T58" s="66">
        <v>411521.44325310533</v>
      </c>
      <c r="U58" s="66">
        <v>392917.08899006346</v>
      </c>
      <c r="V58" s="66">
        <v>369238.27034091321</v>
      </c>
      <c r="W58" s="66">
        <v>353701.74924864847</v>
      </c>
      <c r="X58" s="66">
        <v>339309.69759478932</v>
      </c>
      <c r="Y58" s="66">
        <v>320533.88869623782</v>
      </c>
      <c r="Z58" s="66">
        <v>308444.77773858077</v>
      </c>
      <c r="AA58" s="66">
        <v>297214.37028764142</v>
      </c>
      <c r="AC58" s="58">
        <v>72000</v>
      </c>
      <c r="AD58" s="59">
        <f t="shared" si="3"/>
        <v>6.9828254419663205</v>
      </c>
      <c r="AE58" s="59">
        <f t="shared" si="3"/>
        <v>6.6266231796303954</v>
      </c>
      <c r="AF58" s="59">
        <f t="shared" si="3"/>
        <v>6.2982260871876328</v>
      </c>
      <c r="AG58" s="59">
        <f t="shared" si="3"/>
        <v>5.995264969428308</v>
      </c>
      <c r="AH58" s="59">
        <f t="shared" si="3"/>
        <v>5.7155756007375738</v>
      </c>
      <c r="AI58" s="59">
        <f t="shared" si="3"/>
        <v>5.4571817915286589</v>
      </c>
      <c r="AJ58" s="59">
        <f t="shared" si="4"/>
        <v>5.1283093102904616</v>
      </c>
      <c r="AK58" s="59">
        <f t="shared" si="4"/>
        <v>4.912524295120118</v>
      </c>
      <c r="AL58" s="59">
        <f t="shared" si="4"/>
        <v>4.712634688816518</v>
      </c>
      <c r="AM58" s="59">
        <f t="shared" si="4"/>
        <v>4.4518595652255248</v>
      </c>
      <c r="AN58" s="59">
        <f t="shared" si="4"/>
        <v>4.2839552463691772</v>
      </c>
      <c r="AO58" s="59">
        <f t="shared" si="4"/>
        <v>4.1279773651061307</v>
      </c>
    </row>
    <row r="59" spans="1:41" x14ac:dyDescent="0.2">
      <c r="A59" s="58">
        <v>73000</v>
      </c>
      <c r="B59" s="50">
        <v>0.26500000000000001</v>
      </c>
      <c r="C59" s="50">
        <v>0.27</v>
      </c>
      <c r="D59" s="50">
        <v>0.27</v>
      </c>
      <c r="E59" s="50">
        <v>0.27500000000000002</v>
      </c>
      <c r="F59" s="50">
        <v>0.28000000000000003</v>
      </c>
      <c r="G59" s="50">
        <v>0.28500000000000003</v>
      </c>
      <c r="H59" s="50">
        <v>0.29000000000000004</v>
      </c>
      <c r="I59" s="50">
        <v>0.29000000000000004</v>
      </c>
      <c r="J59" s="50">
        <v>0.29499999999999998</v>
      </c>
      <c r="K59" s="50">
        <v>0.3</v>
      </c>
      <c r="L59" s="50">
        <v>0.3</v>
      </c>
      <c r="M59" s="50">
        <v>0.30499999999999999</v>
      </c>
      <c r="O59" s="58">
        <v>73000</v>
      </c>
      <c r="P59" s="66">
        <v>519549.06990322488</v>
      </c>
      <c r="Q59" s="66">
        <v>492870.72781326453</v>
      </c>
      <c r="R59" s="66">
        <v>459770.5043646972</v>
      </c>
      <c r="S59" s="66">
        <v>437654.34276826651</v>
      </c>
      <c r="T59" s="66">
        <v>417237.01885384292</v>
      </c>
      <c r="U59" s="66">
        <v>398374.27078159212</v>
      </c>
      <c r="V59" s="66">
        <v>380934.41438192659</v>
      </c>
      <c r="W59" s="66">
        <v>358614.27354376862</v>
      </c>
      <c r="X59" s="66">
        <v>344022.33228360582</v>
      </c>
      <c r="Y59" s="66">
        <v>330493.98128284409</v>
      </c>
      <c r="Z59" s="66">
        <v>312728.73298494995</v>
      </c>
      <c r="AA59" s="66">
        <v>301342.34765274753</v>
      </c>
      <c r="AC59" s="58">
        <v>73000</v>
      </c>
      <c r="AD59" s="59">
        <f t="shared" si="3"/>
        <v>7.1171105466195188</v>
      </c>
      <c r="AE59" s="59">
        <f t="shared" si="3"/>
        <v>6.7516538056611584</v>
      </c>
      <c r="AF59" s="59">
        <f t="shared" si="3"/>
        <v>6.2982260871876328</v>
      </c>
      <c r="AG59" s="59">
        <f t="shared" si="3"/>
        <v>5.995264969428308</v>
      </c>
      <c r="AH59" s="59">
        <f t="shared" si="3"/>
        <v>5.7155756007375746</v>
      </c>
      <c r="AI59" s="59">
        <f t="shared" si="3"/>
        <v>5.4571817915286589</v>
      </c>
      <c r="AJ59" s="59">
        <f t="shared" si="4"/>
        <v>5.2182796490674876</v>
      </c>
      <c r="AK59" s="59">
        <f t="shared" si="4"/>
        <v>4.912524295120118</v>
      </c>
      <c r="AL59" s="59">
        <f t="shared" si="4"/>
        <v>4.712634688816518</v>
      </c>
      <c r="AM59" s="59">
        <f t="shared" si="4"/>
        <v>4.5273148120937545</v>
      </c>
      <c r="AN59" s="59">
        <f t="shared" si="4"/>
        <v>4.2839552463691772</v>
      </c>
      <c r="AO59" s="59">
        <f t="shared" si="4"/>
        <v>4.1279773651061307</v>
      </c>
    </row>
    <row r="60" spans="1:41" x14ac:dyDescent="0.2">
      <c r="A60" s="58">
        <v>74000</v>
      </c>
      <c r="B60" s="50">
        <v>0.26500000000000001</v>
      </c>
      <c r="C60" s="50">
        <v>0.27</v>
      </c>
      <c r="D60" s="50">
        <v>0.27500000000000002</v>
      </c>
      <c r="E60" s="50">
        <v>0.28000000000000003</v>
      </c>
      <c r="F60" s="50">
        <v>0.28000000000000003</v>
      </c>
      <c r="G60" s="50">
        <v>0.28500000000000003</v>
      </c>
      <c r="H60" s="50">
        <v>0.29000000000000004</v>
      </c>
      <c r="I60" s="50">
        <v>0.29499999999999998</v>
      </c>
      <c r="J60" s="50">
        <v>0.29499999999999998</v>
      </c>
      <c r="K60" s="50">
        <v>0.3</v>
      </c>
      <c r="L60" s="50">
        <v>0.30499999999999999</v>
      </c>
      <c r="M60" s="50">
        <v>0.30499999999999999</v>
      </c>
      <c r="O60" s="58">
        <v>74000</v>
      </c>
      <c r="P60" s="66">
        <v>526666.18044984445</v>
      </c>
      <c r="Q60" s="66">
        <v>499622.38161892572</v>
      </c>
      <c r="R60" s="66">
        <v>474699.63286766049</v>
      </c>
      <c r="S60" s="66">
        <v>451715.96424201661</v>
      </c>
      <c r="T60" s="66">
        <v>422952.59445458051</v>
      </c>
      <c r="U60" s="66">
        <v>403831.45257312077</v>
      </c>
      <c r="V60" s="66">
        <v>386152.69403099408</v>
      </c>
      <c r="W60" s="66">
        <v>369794.50124990399</v>
      </c>
      <c r="X60" s="66">
        <v>348734.96697242238</v>
      </c>
      <c r="Y60" s="66">
        <v>335021.29609493783</v>
      </c>
      <c r="Z60" s="66">
        <v>322296.23303517443</v>
      </c>
      <c r="AA60" s="66">
        <v>305470.32501785364</v>
      </c>
      <c r="AC60" s="58">
        <v>74000</v>
      </c>
      <c r="AD60" s="59">
        <f t="shared" si="3"/>
        <v>7.1171105466195197</v>
      </c>
      <c r="AE60" s="59">
        <f t="shared" si="3"/>
        <v>6.7516538056611584</v>
      </c>
      <c r="AF60" s="59">
        <f t="shared" si="3"/>
        <v>6.4148599036170335</v>
      </c>
      <c r="AG60" s="59">
        <f t="shared" si="3"/>
        <v>6.1042697870542781</v>
      </c>
      <c r="AH60" s="59">
        <f t="shared" si="3"/>
        <v>5.7155756007375746</v>
      </c>
      <c r="AI60" s="59">
        <f t="shared" si="3"/>
        <v>5.4571817915286589</v>
      </c>
      <c r="AJ60" s="59">
        <f t="shared" si="4"/>
        <v>5.2182796490674876</v>
      </c>
      <c r="AK60" s="59">
        <f t="shared" si="4"/>
        <v>4.9972229898635678</v>
      </c>
      <c r="AL60" s="59">
        <f t="shared" si="4"/>
        <v>4.7126346888165189</v>
      </c>
      <c r="AM60" s="59">
        <f t="shared" si="4"/>
        <v>4.5273148120937545</v>
      </c>
      <c r="AN60" s="59">
        <f t="shared" si="4"/>
        <v>4.3553545004753298</v>
      </c>
      <c r="AO60" s="59">
        <f t="shared" si="4"/>
        <v>4.1279773651061307</v>
      </c>
    </row>
    <row r="61" spans="1:41" x14ac:dyDescent="0.2">
      <c r="A61" s="58">
        <v>75000</v>
      </c>
      <c r="B61" s="50">
        <v>0.26500000000000001</v>
      </c>
      <c r="C61" s="50">
        <v>0.27</v>
      </c>
      <c r="D61" s="50">
        <v>0.27500000000000002</v>
      </c>
      <c r="E61" s="50">
        <v>0.28000000000000003</v>
      </c>
      <c r="F61" s="50">
        <v>0.28500000000000003</v>
      </c>
      <c r="G61" s="50">
        <v>0.29000000000000004</v>
      </c>
      <c r="H61" s="50">
        <v>0.29000000000000004</v>
      </c>
      <c r="I61" s="50">
        <v>0.29499999999999998</v>
      </c>
      <c r="J61" s="50">
        <v>0.3</v>
      </c>
      <c r="K61" s="50">
        <v>0.3</v>
      </c>
      <c r="L61" s="50">
        <v>0.30499999999999999</v>
      </c>
      <c r="M61" s="50">
        <v>0.30499999999999999</v>
      </c>
      <c r="O61" s="58">
        <v>75000</v>
      </c>
      <c r="P61" s="66">
        <v>533783.29099646397</v>
      </c>
      <c r="Q61" s="66">
        <v>506374.03542458685</v>
      </c>
      <c r="R61" s="66">
        <v>481114.4927712775</v>
      </c>
      <c r="S61" s="66">
        <v>457820.23402907082</v>
      </c>
      <c r="T61" s="66">
        <v>436322.95880630583</v>
      </c>
      <c r="U61" s="66">
        <v>416469.13672192401</v>
      </c>
      <c r="V61" s="66">
        <v>391370.97368006152</v>
      </c>
      <c r="W61" s="66">
        <v>374791.72423976753</v>
      </c>
      <c r="X61" s="66">
        <v>359438.23897753103</v>
      </c>
      <c r="Y61" s="66">
        <v>339548.61090703157</v>
      </c>
      <c r="Z61" s="66">
        <v>326651.58753564977</v>
      </c>
      <c r="AA61" s="66">
        <v>309598.30238295981</v>
      </c>
      <c r="AC61" s="58">
        <v>75000</v>
      </c>
      <c r="AD61" s="59">
        <f t="shared" si="3"/>
        <v>7.1171105466195197</v>
      </c>
      <c r="AE61" s="59">
        <f t="shared" si="3"/>
        <v>6.7516538056611584</v>
      </c>
      <c r="AF61" s="59">
        <f t="shared" si="3"/>
        <v>6.4148599036170335</v>
      </c>
      <c r="AG61" s="59">
        <f t="shared" si="3"/>
        <v>6.1042697870542773</v>
      </c>
      <c r="AH61" s="59">
        <f t="shared" si="3"/>
        <v>5.8176394507507441</v>
      </c>
      <c r="AI61" s="59">
        <f t="shared" si="3"/>
        <v>5.5529218229589867</v>
      </c>
      <c r="AJ61" s="59">
        <f t="shared" si="4"/>
        <v>5.2182796490674868</v>
      </c>
      <c r="AK61" s="59">
        <f t="shared" si="4"/>
        <v>4.9972229898635669</v>
      </c>
      <c r="AL61" s="59">
        <f t="shared" si="4"/>
        <v>4.7925098530337467</v>
      </c>
      <c r="AM61" s="59">
        <f t="shared" si="4"/>
        <v>4.5273148120937545</v>
      </c>
      <c r="AN61" s="59">
        <f t="shared" si="4"/>
        <v>4.3553545004753307</v>
      </c>
      <c r="AO61" s="59">
        <f t="shared" si="4"/>
        <v>4.1279773651061307</v>
      </c>
    </row>
    <row r="62" spans="1:41" x14ac:dyDescent="0.2">
      <c r="A62" s="58">
        <v>76000</v>
      </c>
      <c r="B62" s="50">
        <v>0.26500000000000001</v>
      </c>
      <c r="C62" s="50">
        <v>0.27</v>
      </c>
      <c r="D62" s="50">
        <v>0.27500000000000002</v>
      </c>
      <c r="E62" s="50">
        <v>0.28000000000000003</v>
      </c>
      <c r="F62" s="50">
        <v>0.28500000000000003</v>
      </c>
      <c r="G62" s="50">
        <v>0.29000000000000004</v>
      </c>
      <c r="H62" s="50">
        <v>0.29499999999999998</v>
      </c>
      <c r="I62" s="50">
        <v>0.29499999999999998</v>
      </c>
      <c r="J62" s="50">
        <v>0.3</v>
      </c>
      <c r="K62" s="50">
        <v>0.30499999999999999</v>
      </c>
      <c r="L62" s="50">
        <v>0.30499999999999999</v>
      </c>
      <c r="M62" s="50">
        <v>0.31</v>
      </c>
      <c r="O62" s="58">
        <v>76000</v>
      </c>
      <c r="P62" s="66">
        <v>540900.40154308337</v>
      </c>
      <c r="Q62" s="66">
        <v>513125.68923024804</v>
      </c>
      <c r="R62" s="66">
        <v>487529.35267489456</v>
      </c>
      <c r="S62" s="66">
        <v>463924.50381612516</v>
      </c>
      <c r="T62" s="66">
        <v>442140.59825705661</v>
      </c>
      <c r="U62" s="66">
        <v>422022.05854488298</v>
      </c>
      <c r="V62" s="66">
        <v>403426.9990761829</v>
      </c>
      <c r="W62" s="66">
        <v>379788.94722963113</v>
      </c>
      <c r="X62" s="66">
        <v>364230.74883056479</v>
      </c>
      <c r="Y62" s="66">
        <v>349810.52448111074</v>
      </c>
      <c r="Z62" s="66">
        <v>331006.94203612511</v>
      </c>
      <c r="AA62" s="66">
        <v>318869.33351442765</v>
      </c>
      <c r="AC62" s="58">
        <v>76000</v>
      </c>
      <c r="AD62" s="59">
        <f t="shared" si="3"/>
        <v>7.1171105466195179</v>
      </c>
      <c r="AE62" s="59">
        <f t="shared" si="3"/>
        <v>6.7516538056611584</v>
      </c>
      <c r="AF62" s="59">
        <f t="shared" si="3"/>
        <v>6.4148599036170335</v>
      </c>
      <c r="AG62" s="59">
        <f t="shared" si="3"/>
        <v>6.1042697870542781</v>
      </c>
      <c r="AH62" s="59">
        <f t="shared" si="3"/>
        <v>5.817639450750745</v>
      </c>
      <c r="AI62" s="59">
        <f t="shared" si="3"/>
        <v>5.5529218229589867</v>
      </c>
      <c r="AJ62" s="59">
        <f t="shared" si="4"/>
        <v>5.308249987844512</v>
      </c>
      <c r="AK62" s="59">
        <f t="shared" si="4"/>
        <v>4.9972229898635678</v>
      </c>
      <c r="AL62" s="59">
        <f t="shared" si="4"/>
        <v>4.7925098530337475</v>
      </c>
      <c r="AM62" s="59">
        <f t="shared" si="4"/>
        <v>4.6027700589619833</v>
      </c>
      <c r="AN62" s="59">
        <f t="shared" si="4"/>
        <v>4.3553545004753307</v>
      </c>
      <c r="AO62" s="59">
        <f t="shared" si="4"/>
        <v>4.1956491251898376</v>
      </c>
    </row>
    <row r="63" spans="1:41" x14ac:dyDescent="0.2">
      <c r="A63" s="58">
        <v>77000</v>
      </c>
      <c r="B63" s="50">
        <v>0.26500000000000001</v>
      </c>
      <c r="C63" s="50">
        <v>0.27500000000000002</v>
      </c>
      <c r="D63" s="50">
        <v>0.27500000000000002</v>
      </c>
      <c r="E63" s="50">
        <v>0.28000000000000003</v>
      </c>
      <c r="F63" s="50">
        <v>0.28500000000000003</v>
      </c>
      <c r="G63" s="50">
        <v>0.29000000000000004</v>
      </c>
      <c r="H63" s="50">
        <v>0.29499999999999998</v>
      </c>
      <c r="I63" s="50">
        <v>0.3</v>
      </c>
      <c r="J63" s="50">
        <v>0.3</v>
      </c>
      <c r="K63" s="50">
        <v>0.30499999999999999</v>
      </c>
      <c r="L63" s="50">
        <v>0.30499999999999999</v>
      </c>
      <c r="M63" s="50">
        <v>0.31</v>
      </c>
      <c r="O63" s="58">
        <v>77000</v>
      </c>
      <c r="P63" s="66">
        <v>548017.512089703</v>
      </c>
      <c r="Q63" s="66">
        <v>529504.70124027785</v>
      </c>
      <c r="R63" s="66">
        <v>493944.21257851156</v>
      </c>
      <c r="S63" s="66">
        <v>470028.77360317943</v>
      </c>
      <c r="T63" s="66">
        <v>447958.23770780733</v>
      </c>
      <c r="U63" s="66">
        <v>427574.98036784201</v>
      </c>
      <c r="V63" s="66">
        <v>408735.24906402745</v>
      </c>
      <c r="W63" s="66">
        <v>391307.96971474035</v>
      </c>
      <c r="X63" s="66">
        <v>369023.25868359854</v>
      </c>
      <c r="Y63" s="66">
        <v>354413.29454007273</v>
      </c>
      <c r="Z63" s="66">
        <v>335362.29653660045</v>
      </c>
      <c r="AA63" s="66">
        <v>323064.98263961752</v>
      </c>
      <c r="AC63" s="58">
        <v>77000</v>
      </c>
      <c r="AD63" s="59">
        <f t="shared" si="3"/>
        <v>7.1171105466195197</v>
      </c>
      <c r="AE63" s="59">
        <f t="shared" si="3"/>
        <v>6.8766844316919205</v>
      </c>
      <c r="AF63" s="59">
        <f t="shared" si="3"/>
        <v>6.4148599036170335</v>
      </c>
      <c r="AG63" s="59">
        <f t="shared" si="3"/>
        <v>6.1042697870542781</v>
      </c>
      <c r="AH63" s="59">
        <f t="shared" si="3"/>
        <v>5.817639450750745</v>
      </c>
      <c r="AI63" s="59">
        <f t="shared" si="3"/>
        <v>5.5529218229589876</v>
      </c>
      <c r="AJ63" s="59">
        <f t="shared" si="4"/>
        <v>5.308249987844512</v>
      </c>
      <c r="AK63" s="59">
        <f t="shared" si="4"/>
        <v>5.0819216846070177</v>
      </c>
      <c r="AL63" s="59">
        <f t="shared" si="4"/>
        <v>4.7925098530337475</v>
      </c>
      <c r="AM63" s="59">
        <f t="shared" si="4"/>
        <v>4.6027700589619833</v>
      </c>
      <c r="AN63" s="59">
        <f t="shared" si="4"/>
        <v>4.3553545004753307</v>
      </c>
      <c r="AO63" s="59">
        <f t="shared" si="4"/>
        <v>4.1956491251898376</v>
      </c>
    </row>
    <row r="64" spans="1:41" x14ac:dyDescent="0.2">
      <c r="A64" s="58">
        <v>78000</v>
      </c>
      <c r="B64" s="50">
        <v>0.27</v>
      </c>
      <c r="C64" s="50">
        <v>0.27500000000000002</v>
      </c>
      <c r="D64" s="50">
        <v>0.28000000000000003</v>
      </c>
      <c r="E64" s="50">
        <v>0.28500000000000003</v>
      </c>
      <c r="F64" s="50">
        <v>0.28500000000000003</v>
      </c>
      <c r="G64" s="50">
        <v>0.29000000000000004</v>
      </c>
      <c r="H64" s="50">
        <v>0.29499999999999998</v>
      </c>
      <c r="I64" s="50">
        <v>0.3</v>
      </c>
      <c r="J64" s="50">
        <v>0.3</v>
      </c>
      <c r="K64" s="50">
        <v>0.30499999999999999</v>
      </c>
      <c r="L64" s="50">
        <v>0.31</v>
      </c>
      <c r="M64" s="50">
        <v>0.31</v>
      </c>
      <c r="O64" s="58">
        <v>78000</v>
      </c>
      <c r="P64" s="66">
        <v>565608.86079927196</v>
      </c>
      <c r="Q64" s="66">
        <v>536381.38567196974</v>
      </c>
      <c r="R64" s="66">
        <v>509456.51016362192</v>
      </c>
      <c r="S64" s="66">
        <v>484635.41916505928</v>
      </c>
      <c r="T64" s="66">
        <v>453775.87715855811</v>
      </c>
      <c r="U64" s="66">
        <v>433127.90219080093</v>
      </c>
      <c r="V64" s="66">
        <v>414043.49905187194</v>
      </c>
      <c r="W64" s="66">
        <v>396389.8913993474</v>
      </c>
      <c r="X64" s="66">
        <v>373815.7685366323</v>
      </c>
      <c r="Y64" s="66">
        <v>359016.06459903473</v>
      </c>
      <c r="Z64" s="66">
        <v>345286.79285735573</v>
      </c>
      <c r="AA64" s="66">
        <v>327260.63176480733</v>
      </c>
      <c r="AC64" s="58">
        <v>78000</v>
      </c>
      <c r="AD64" s="59">
        <f t="shared" si="3"/>
        <v>7.2513956512727171</v>
      </c>
      <c r="AE64" s="59">
        <f t="shared" si="3"/>
        <v>6.8766844316919196</v>
      </c>
      <c r="AF64" s="59">
        <f t="shared" si="3"/>
        <v>6.5314937200464351</v>
      </c>
      <c r="AG64" s="59">
        <f t="shared" si="3"/>
        <v>6.2132746046802474</v>
      </c>
      <c r="AH64" s="59">
        <f t="shared" si="3"/>
        <v>5.817639450750745</v>
      </c>
      <c r="AI64" s="59">
        <f t="shared" si="3"/>
        <v>5.5529218229589867</v>
      </c>
      <c r="AJ64" s="59">
        <f t="shared" si="4"/>
        <v>5.308249987844512</v>
      </c>
      <c r="AK64" s="59">
        <f t="shared" si="4"/>
        <v>5.0819216846070177</v>
      </c>
      <c r="AL64" s="59">
        <f t="shared" si="4"/>
        <v>4.7925098530337475</v>
      </c>
      <c r="AM64" s="59">
        <f t="shared" si="4"/>
        <v>4.6027700589619833</v>
      </c>
      <c r="AN64" s="59">
        <f t="shared" si="4"/>
        <v>4.4267537545814841</v>
      </c>
      <c r="AO64" s="59">
        <f t="shared" si="4"/>
        <v>4.1956491251898376</v>
      </c>
    </row>
    <row r="65" spans="1:41" x14ac:dyDescent="0.2">
      <c r="A65" s="58">
        <v>79000</v>
      </c>
      <c r="B65" s="50">
        <v>0.27</v>
      </c>
      <c r="C65" s="50">
        <v>0.27500000000000002</v>
      </c>
      <c r="D65" s="50">
        <v>0.28000000000000003</v>
      </c>
      <c r="E65" s="50">
        <v>0.28500000000000003</v>
      </c>
      <c r="F65" s="50">
        <v>0.29000000000000004</v>
      </c>
      <c r="G65" s="50">
        <v>0.29000000000000004</v>
      </c>
      <c r="H65" s="50">
        <v>0.29499999999999998</v>
      </c>
      <c r="I65" s="50">
        <v>0.3</v>
      </c>
      <c r="J65" s="50">
        <v>0.30499999999999999</v>
      </c>
      <c r="K65" s="50">
        <v>0.30499999999999999</v>
      </c>
      <c r="L65" s="50">
        <v>0.31</v>
      </c>
      <c r="M65" s="50">
        <v>0.31</v>
      </c>
      <c r="O65" s="58">
        <v>79000</v>
      </c>
      <c r="P65" s="66">
        <v>572860.25645054469</v>
      </c>
      <c r="Q65" s="66">
        <v>543258.07010366174</v>
      </c>
      <c r="R65" s="66">
        <v>515988.0038836684</v>
      </c>
      <c r="S65" s="66">
        <v>490848.69376973953</v>
      </c>
      <c r="T65" s="66">
        <v>467656.56076034938</v>
      </c>
      <c r="U65" s="66">
        <v>438680.82401375996</v>
      </c>
      <c r="V65" s="66">
        <v>419351.74903971644</v>
      </c>
      <c r="W65" s="66">
        <v>401471.81308395439</v>
      </c>
      <c r="X65" s="66">
        <v>384918.41636282718</v>
      </c>
      <c r="Y65" s="66">
        <v>363618.83465799672</v>
      </c>
      <c r="Z65" s="66">
        <v>349713.54661193717</v>
      </c>
      <c r="AA65" s="66">
        <v>331456.2808899972</v>
      </c>
      <c r="AC65" s="58">
        <v>79000</v>
      </c>
      <c r="AD65" s="59">
        <f t="shared" si="3"/>
        <v>7.251395651272718</v>
      </c>
      <c r="AE65" s="59">
        <f t="shared" si="3"/>
        <v>6.8766844316919205</v>
      </c>
      <c r="AF65" s="59">
        <f t="shared" si="3"/>
        <v>6.5314937200464351</v>
      </c>
      <c r="AG65" s="59">
        <f t="shared" si="3"/>
        <v>6.2132746046802474</v>
      </c>
      <c r="AH65" s="59">
        <f t="shared" si="3"/>
        <v>5.9197033007639162</v>
      </c>
      <c r="AI65" s="59">
        <f t="shared" si="3"/>
        <v>5.5529218229589867</v>
      </c>
      <c r="AJ65" s="59">
        <f t="shared" si="4"/>
        <v>5.308249987844512</v>
      </c>
      <c r="AK65" s="59">
        <f t="shared" si="4"/>
        <v>5.0819216846070177</v>
      </c>
      <c r="AL65" s="59">
        <f t="shared" si="4"/>
        <v>4.8723850172509771</v>
      </c>
      <c r="AM65" s="59">
        <f t="shared" si="4"/>
        <v>4.6027700589619842</v>
      </c>
      <c r="AN65" s="59">
        <f t="shared" si="4"/>
        <v>4.4267537545814832</v>
      </c>
      <c r="AO65" s="59">
        <f t="shared" si="4"/>
        <v>4.1956491251898376</v>
      </c>
    </row>
    <row r="66" spans="1:41" x14ac:dyDescent="0.2">
      <c r="A66" s="58">
        <v>80000</v>
      </c>
      <c r="B66" s="50">
        <v>0.27</v>
      </c>
      <c r="C66" s="50">
        <v>0.27500000000000002</v>
      </c>
      <c r="D66" s="50">
        <v>0.28000000000000003</v>
      </c>
      <c r="E66" s="50">
        <v>0.28500000000000003</v>
      </c>
      <c r="F66" s="50">
        <v>0.29000000000000004</v>
      </c>
      <c r="G66" s="50">
        <v>0.29499999999999998</v>
      </c>
      <c r="H66" s="50">
        <v>0.29499999999999998</v>
      </c>
      <c r="I66" s="50">
        <v>0.3</v>
      </c>
      <c r="J66" s="50">
        <v>0.30499999999999999</v>
      </c>
      <c r="K66" s="50">
        <v>0.30499999999999999</v>
      </c>
      <c r="L66" s="50">
        <v>0.31</v>
      </c>
      <c r="M66" s="50">
        <v>0.31</v>
      </c>
      <c r="O66" s="58">
        <v>80000</v>
      </c>
      <c r="P66" s="66">
        <v>580111.65210181742</v>
      </c>
      <c r="Q66" s="66">
        <v>550134.75453535363</v>
      </c>
      <c r="R66" s="66">
        <v>522519.49760371482</v>
      </c>
      <c r="S66" s="66">
        <v>497061.96837441978</v>
      </c>
      <c r="T66" s="66">
        <v>473576.2640611133</v>
      </c>
      <c r="U66" s="66">
        <v>451892.94835114508</v>
      </c>
      <c r="V66" s="66">
        <v>424659.99902756099</v>
      </c>
      <c r="W66" s="66">
        <v>406553.73476856144</v>
      </c>
      <c r="X66" s="66">
        <v>389790.80138007808</v>
      </c>
      <c r="Y66" s="66">
        <v>368221.60471695865</v>
      </c>
      <c r="Z66" s="66">
        <v>354140.30036651867</v>
      </c>
      <c r="AA66" s="66">
        <v>335651.93001518701</v>
      </c>
      <c r="AC66" s="58">
        <v>80000</v>
      </c>
      <c r="AD66" s="59">
        <f t="shared" si="3"/>
        <v>7.251395651272718</v>
      </c>
      <c r="AE66" s="59">
        <f t="shared" si="3"/>
        <v>6.8766844316919205</v>
      </c>
      <c r="AF66" s="59">
        <f t="shared" si="3"/>
        <v>6.5314937200464351</v>
      </c>
      <c r="AG66" s="59">
        <f t="shared" si="3"/>
        <v>6.2132746046802474</v>
      </c>
      <c r="AH66" s="59">
        <f t="shared" si="3"/>
        <v>5.9197033007639162</v>
      </c>
      <c r="AI66" s="59">
        <f t="shared" si="3"/>
        <v>5.6486618543893137</v>
      </c>
      <c r="AJ66" s="59">
        <f t="shared" si="4"/>
        <v>5.308249987844512</v>
      </c>
      <c r="AK66" s="59">
        <f t="shared" si="4"/>
        <v>5.0819216846070177</v>
      </c>
      <c r="AL66" s="59">
        <f t="shared" si="4"/>
        <v>4.8723850172509762</v>
      </c>
      <c r="AM66" s="59">
        <f t="shared" si="4"/>
        <v>4.6027700589619833</v>
      </c>
      <c r="AN66" s="59">
        <f t="shared" si="4"/>
        <v>4.4267537545814832</v>
      </c>
      <c r="AO66" s="59">
        <f t="shared" si="4"/>
        <v>4.1956491251898376</v>
      </c>
    </row>
    <row r="67" spans="1:41" x14ac:dyDescent="0.2">
      <c r="A67" s="58">
        <v>81000</v>
      </c>
      <c r="B67" s="50">
        <v>0.27</v>
      </c>
      <c r="C67" s="50">
        <v>0.27500000000000002</v>
      </c>
      <c r="D67" s="50">
        <v>0.28000000000000003</v>
      </c>
      <c r="E67" s="50">
        <v>0.28500000000000003</v>
      </c>
      <c r="F67" s="50">
        <v>0.29000000000000004</v>
      </c>
      <c r="G67" s="50">
        <v>0.29499999999999998</v>
      </c>
      <c r="H67" s="50">
        <v>0.29499999999999998</v>
      </c>
      <c r="I67" s="50">
        <v>0.3</v>
      </c>
      <c r="J67" s="50">
        <v>0.30499999999999999</v>
      </c>
      <c r="K67" s="50">
        <v>0.30499999999999999</v>
      </c>
      <c r="L67" s="50">
        <v>0.31</v>
      </c>
      <c r="M67" s="50">
        <v>0.315</v>
      </c>
      <c r="O67" s="58">
        <v>81000</v>
      </c>
      <c r="P67" s="66">
        <v>587363.04775309016</v>
      </c>
      <c r="Q67" s="66">
        <v>557011.43896704551</v>
      </c>
      <c r="R67" s="66">
        <v>529050.99132376129</v>
      </c>
      <c r="S67" s="66">
        <v>503275.24297910003</v>
      </c>
      <c r="T67" s="66">
        <v>479495.96736187715</v>
      </c>
      <c r="U67" s="66">
        <v>457541.61020553438</v>
      </c>
      <c r="V67" s="66">
        <v>429968.24901540548</v>
      </c>
      <c r="W67" s="66">
        <v>411635.65645316843</v>
      </c>
      <c r="X67" s="66">
        <v>394663.18639732909</v>
      </c>
      <c r="Y67" s="66">
        <v>372824.37477592065</v>
      </c>
      <c r="Z67" s="66">
        <v>358567.05412110017</v>
      </c>
      <c r="AA67" s="66">
        <v>345328.99170715711</v>
      </c>
      <c r="AC67" s="58">
        <v>81000</v>
      </c>
      <c r="AD67" s="59">
        <f t="shared" si="3"/>
        <v>7.251395651272718</v>
      </c>
      <c r="AE67" s="59">
        <f t="shared" si="3"/>
        <v>6.8766844316919196</v>
      </c>
      <c r="AF67" s="59">
        <f t="shared" si="3"/>
        <v>6.531493720046436</v>
      </c>
      <c r="AG67" s="59">
        <f t="shared" si="3"/>
        <v>6.2132746046802474</v>
      </c>
      <c r="AH67" s="59">
        <f t="shared" si="3"/>
        <v>5.9197033007639153</v>
      </c>
      <c r="AI67" s="59">
        <f t="shared" si="3"/>
        <v>5.6486618543893137</v>
      </c>
      <c r="AJ67" s="59">
        <f t="shared" si="4"/>
        <v>5.308249987844512</v>
      </c>
      <c r="AK67" s="59">
        <f t="shared" si="4"/>
        <v>5.0819216846070177</v>
      </c>
      <c r="AL67" s="59">
        <f t="shared" si="4"/>
        <v>4.8723850172509762</v>
      </c>
      <c r="AM67" s="59">
        <f t="shared" si="4"/>
        <v>4.6027700589619833</v>
      </c>
      <c r="AN67" s="59">
        <f t="shared" si="4"/>
        <v>4.4267537545814832</v>
      </c>
      <c r="AO67" s="59">
        <f t="shared" si="4"/>
        <v>4.2633208852735445</v>
      </c>
    </row>
    <row r="68" spans="1:41" x14ac:dyDescent="0.2">
      <c r="A68" s="58">
        <v>82000</v>
      </c>
      <c r="B68" s="50">
        <v>0.27</v>
      </c>
      <c r="C68" s="50">
        <v>0.27500000000000002</v>
      </c>
      <c r="D68" s="50">
        <v>0.28000000000000003</v>
      </c>
      <c r="E68" s="50">
        <v>0.28500000000000003</v>
      </c>
      <c r="F68" s="50">
        <v>0.29000000000000004</v>
      </c>
      <c r="G68" s="50">
        <v>0.29499999999999998</v>
      </c>
      <c r="H68" s="50">
        <v>0.29499999999999998</v>
      </c>
      <c r="I68" s="50">
        <v>0.3</v>
      </c>
      <c r="J68" s="50">
        <v>0.30499999999999999</v>
      </c>
      <c r="K68" s="50">
        <v>0.30499999999999999</v>
      </c>
      <c r="L68" s="50">
        <v>0.31</v>
      </c>
      <c r="M68" s="50">
        <v>0.315</v>
      </c>
      <c r="O68" s="58">
        <v>82000</v>
      </c>
      <c r="P68" s="66">
        <v>594614.44340436289</v>
      </c>
      <c r="Q68" s="66">
        <v>563888.12339873752</v>
      </c>
      <c r="R68" s="66">
        <v>535582.48504380777</v>
      </c>
      <c r="S68" s="66">
        <v>509488.51758378028</v>
      </c>
      <c r="T68" s="66">
        <v>485415.67066264112</v>
      </c>
      <c r="U68" s="66">
        <v>463190.27205992368</v>
      </c>
      <c r="V68" s="66">
        <v>435276.49900324998</v>
      </c>
      <c r="W68" s="66">
        <v>416717.57813777548</v>
      </c>
      <c r="X68" s="66">
        <v>399535.57141458004</v>
      </c>
      <c r="Y68" s="66">
        <v>377427.14483488264</v>
      </c>
      <c r="Z68" s="66">
        <v>362993.80787568167</v>
      </c>
      <c r="AA68" s="66">
        <v>349592.31259243068</v>
      </c>
      <c r="AC68" s="58">
        <v>82000</v>
      </c>
      <c r="AD68" s="59">
        <f t="shared" si="3"/>
        <v>7.251395651272718</v>
      </c>
      <c r="AE68" s="59">
        <f t="shared" si="3"/>
        <v>6.8766844316919213</v>
      </c>
      <c r="AF68" s="59">
        <f t="shared" si="3"/>
        <v>6.531493720046436</v>
      </c>
      <c r="AG68" s="59">
        <f t="shared" si="3"/>
        <v>6.2132746046802474</v>
      </c>
      <c r="AH68" s="59">
        <f t="shared" si="3"/>
        <v>5.9197033007639162</v>
      </c>
      <c r="AI68" s="59">
        <f t="shared" si="3"/>
        <v>5.6486618543893128</v>
      </c>
      <c r="AJ68" s="59">
        <f t="shared" si="4"/>
        <v>5.308249987844512</v>
      </c>
      <c r="AK68" s="59">
        <f t="shared" si="4"/>
        <v>5.0819216846070177</v>
      </c>
      <c r="AL68" s="59">
        <f t="shared" si="4"/>
        <v>4.8723850172509762</v>
      </c>
      <c r="AM68" s="59">
        <f t="shared" si="4"/>
        <v>4.6027700589619833</v>
      </c>
      <c r="AN68" s="59">
        <f t="shared" si="4"/>
        <v>4.4267537545814841</v>
      </c>
      <c r="AO68" s="59">
        <f t="shared" si="4"/>
        <v>4.2633208852735445</v>
      </c>
    </row>
    <row r="69" spans="1:41" x14ac:dyDescent="0.2">
      <c r="A69" s="58">
        <v>83000</v>
      </c>
      <c r="B69" s="50">
        <v>0.27</v>
      </c>
      <c r="C69" s="50">
        <v>0.27500000000000002</v>
      </c>
      <c r="D69" s="50">
        <v>0.28000000000000003</v>
      </c>
      <c r="E69" s="50">
        <v>0.28500000000000003</v>
      </c>
      <c r="F69" s="50">
        <v>0.29000000000000004</v>
      </c>
      <c r="G69" s="50">
        <v>0.29499999999999998</v>
      </c>
      <c r="H69" s="50">
        <v>0.3</v>
      </c>
      <c r="I69" s="50">
        <v>0.3</v>
      </c>
      <c r="J69" s="50">
        <v>0.30499999999999999</v>
      </c>
      <c r="K69" s="50">
        <v>0.31</v>
      </c>
      <c r="L69" s="50">
        <v>0.31</v>
      </c>
      <c r="M69" s="50">
        <v>0.315</v>
      </c>
      <c r="O69" s="58">
        <v>83000</v>
      </c>
      <c r="P69" s="66">
        <v>601865.8390556355</v>
      </c>
      <c r="Q69" s="66">
        <v>570764.80783042952</v>
      </c>
      <c r="R69" s="66">
        <v>542113.97876385413</v>
      </c>
      <c r="S69" s="66">
        <v>515701.79218846053</v>
      </c>
      <c r="T69" s="66">
        <v>491335.37396340503</v>
      </c>
      <c r="U69" s="66">
        <v>468838.93391431303</v>
      </c>
      <c r="V69" s="66">
        <v>448052.28710958763</v>
      </c>
      <c r="W69" s="66">
        <v>421799.49982238247</v>
      </c>
      <c r="X69" s="66">
        <v>404407.95643183106</v>
      </c>
      <c r="Y69" s="66">
        <v>388292.70038390765</v>
      </c>
      <c r="Z69" s="66">
        <v>367420.56163026311</v>
      </c>
      <c r="AA69" s="66">
        <v>353855.63347770425</v>
      </c>
      <c r="AC69" s="58">
        <v>83000</v>
      </c>
      <c r="AD69" s="59">
        <f t="shared" si="3"/>
        <v>7.2513956512727171</v>
      </c>
      <c r="AE69" s="59">
        <f t="shared" si="3"/>
        <v>6.8766844316919222</v>
      </c>
      <c r="AF69" s="59">
        <f t="shared" si="3"/>
        <v>6.5314937200464351</v>
      </c>
      <c r="AG69" s="59">
        <f t="shared" si="3"/>
        <v>6.2132746046802474</v>
      </c>
      <c r="AH69" s="59">
        <f t="shared" si="3"/>
        <v>5.9197033007639162</v>
      </c>
      <c r="AI69" s="59">
        <f t="shared" si="3"/>
        <v>5.6486618543893137</v>
      </c>
      <c r="AJ69" s="59">
        <f t="shared" si="4"/>
        <v>5.3982203266215381</v>
      </c>
      <c r="AK69" s="59">
        <f t="shared" si="4"/>
        <v>5.0819216846070177</v>
      </c>
      <c r="AL69" s="59">
        <f t="shared" si="4"/>
        <v>4.8723850172509762</v>
      </c>
      <c r="AM69" s="59">
        <f t="shared" si="4"/>
        <v>4.678225305830213</v>
      </c>
      <c r="AN69" s="59">
        <f t="shared" si="4"/>
        <v>4.4267537545814832</v>
      </c>
      <c r="AO69" s="59">
        <f t="shared" si="4"/>
        <v>4.2633208852735454</v>
      </c>
    </row>
    <row r="70" spans="1:41" x14ac:dyDescent="0.2">
      <c r="A70" s="58">
        <v>84000</v>
      </c>
      <c r="B70" s="50">
        <v>0.27</v>
      </c>
      <c r="C70" s="50">
        <v>0.27500000000000002</v>
      </c>
      <c r="D70" s="50">
        <v>0.28000000000000003</v>
      </c>
      <c r="E70" s="50">
        <v>0.28500000000000003</v>
      </c>
      <c r="F70" s="50">
        <v>0.29000000000000004</v>
      </c>
      <c r="G70" s="50">
        <v>0.29499999999999998</v>
      </c>
      <c r="H70" s="50">
        <v>0.3</v>
      </c>
      <c r="I70" s="50">
        <v>0.3</v>
      </c>
      <c r="J70" s="50">
        <v>0.30499999999999999</v>
      </c>
      <c r="K70" s="50">
        <v>0.31</v>
      </c>
      <c r="L70" s="50">
        <v>0.31</v>
      </c>
      <c r="M70" s="50">
        <v>0.315</v>
      </c>
      <c r="O70" s="58">
        <v>84000</v>
      </c>
      <c r="P70" s="66">
        <v>609117.23470690823</v>
      </c>
      <c r="Q70" s="66">
        <v>577641.49226212141</v>
      </c>
      <c r="R70" s="66">
        <v>548645.47248390049</v>
      </c>
      <c r="S70" s="66">
        <v>521915.06679314072</v>
      </c>
      <c r="T70" s="66">
        <v>497255.07726416894</v>
      </c>
      <c r="U70" s="66">
        <v>474487.59576870233</v>
      </c>
      <c r="V70" s="66">
        <v>453450.50743620913</v>
      </c>
      <c r="W70" s="66">
        <v>426881.42150698951</v>
      </c>
      <c r="X70" s="66">
        <v>409280.34144908201</v>
      </c>
      <c r="Y70" s="66">
        <v>392970.92568973789</v>
      </c>
      <c r="Z70" s="66">
        <v>371847.31538484461</v>
      </c>
      <c r="AA70" s="66">
        <v>358118.95436297776</v>
      </c>
      <c r="AC70" s="58">
        <v>84000</v>
      </c>
      <c r="AD70" s="59">
        <f t="shared" si="3"/>
        <v>7.2513956512727171</v>
      </c>
      <c r="AE70" s="59">
        <f t="shared" si="3"/>
        <v>6.8766844316919213</v>
      </c>
      <c r="AF70" s="59">
        <f t="shared" si="3"/>
        <v>6.5314937200464342</v>
      </c>
      <c r="AG70" s="59">
        <f t="shared" si="3"/>
        <v>6.2132746046802465</v>
      </c>
      <c r="AH70" s="59">
        <f t="shared" si="3"/>
        <v>5.9197033007639162</v>
      </c>
      <c r="AI70" s="59">
        <f t="shared" si="3"/>
        <v>5.6486618543893137</v>
      </c>
      <c r="AJ70" s="59">
        <f t="shared" si="4"/>
        <v>5.3982203266215372</v>
      </c>
      <c r="AK70" s="59">
        <f t="shared" si="4"/>
        <v>5.0819216846070177</v>
      </c>
      <c r="AL70" s="59">
        <f t="shared" si="4"/>
        <v>4.8723850172509762</v>
      </c>
      <c r="AM70" s="59">
        <f t="shared" si="4"/>
        <v>4.678225305830213</v>
      </c>
      <c r="AN70" s="59">
        <f t="shared" si="4"/>
        <v>4.4267537545814832</v>
      </c>
      <c r="AO70" s="59">
        <f t="shared" si="4"/>
        <v>4.2633208852735445</v>
      </c>
    </row>
    <row r="71" spans="1:41" x14ac:dyDescent="0.2">
      <c r="A71" s="58">
        <v>85000</v>
      </c>
      <c r="B71" s="50">
        <v>0.27</v>
      </c>
      <c r="C71" s="50">
        <v>0.27500000000000002</v>
      </c>
      <c r="D71" s="50">
        <v>0.28000000000000003</v>
      </c>
      <c r="E71" s="50">
        <v>0.28500000000000003</v>
      </c>
      <c r="F71" s="50">
        <v>0.29000000000000004</v>
      </c>
      <c r="G71" s="50">
        <v>0.29499999999999998</v>
      </c>
      <c r="H71" s="50">
        <v>0.3</v>
      </c>
      <c r="I71" s="50">
        <v>0.3</v>
      </c>
      <c r="J71" s="50">
        <v>0.30499999999999999</v>
      </c>
      <c r="K71" s="50">
        <v>0.31</v>
      </c>
      <c r="L71" s="50">
        <v>0.31</v>
      </c>
      <c r="M71" s="50">
        <v>0.315</v>
      </c>
      <c r="O71" s="58">
        <v>85000</v>
      </c>
      <c r="P71" s="66">
        <v>616368.63035818096</v>
      </c>
      <c r="Q71" s="66">
        <v>584518.17669381329</v>
      </c>
      <c r="R71" s="66">
        <v>555176.96620394697</v>
      </c>
      <c r="S71" s="66">
        <v>528128.34139782097</v>
      </c>
      <c r="T71" s="66">
        <v>503174.78056493285</v>
      </c>
      <c r="U71" s="66">
        <v>480136.25762309163</v>
      </c>
      <c r="V71" s="66">
        <v>458848.72776283068</v>
      </c>
      <c r="W71" s="66">
        <v>431963.3431915965</v>
      </c>
      <c r="X71" s="66">
        <v>414152.72646633297</v>
      </c>
      <c r="Y71" s="66">
        <v>397649.15099556814</v>
      </c>
      <c r="Z71" s="66">
        <v>376274.06913942611</v>
      </c>
      <c r="AA71" s="66">
        <v>362382.27524825133</v>
      </c>
      <c r="AC71" s="58">
        <v>85000</v>
      </c>
      <c r="AD71" s="59">
        <f t="shared" si="3"/>
        <v>7.2513956512727171</v>
      </c>
      <c r="AE71" s="59">
        <f t="shared" si="3"/>
        <v>6.8766844316919213</v>
      </c>
      <c r="AF71" s="59">
        <f t="shared" si="3"/>
        <v>6.5314937200464351</v>
      </c>
      <c r="AG71" s="59">
        <f t="shared" si="3"/>
        <v>6.2132746046802465</v>
      </c>
      <c r="AH71" s="59">
        <f t="shared" si="3"/>
        <v>5.9197033007639162</v>
      </c>
      <c r="AI71" s="59">
        <f t="shared" si="3"/>
        <v>5.6486618543893137</v>
      </c>
      <c r="AJ71" s="59">
        <f t="shared" si="4"/>
        <v>5.3982203266215372</v>
      </c>
      <c r="AK71" s="59">
        <f t="shared" si="4"/>
        <v>5.0819216846070177</v>
      </c>
      <c r="AL71" s="59">
        <f t="shared" si="4"/>
        <v>4.8723850172509762</v>
      </c>
      <c r="AM71" s="59">
        <f t="shared" si="4"/>
        <v>4.678225305830213</v>
      </c>
      <c r="AN71" s="59">
        <f t="shared" si="4"/>
        <v>4.4267537545814832</v>
      </c>
      <c r="AO71" s="59">
        <f t="shared" si="4"/>
        <v>4.2633208852735454</v>
      </c>
    </row>
    <row r="72" spans="1:41" x14ac:dyDescent="0.2">
      <c r="A72" s="58">
        <v>86000</v>
      </c>
      <c r="B72" s="50">
        <v>0.27</v>
      </c>
      <c r="C72" s="50">
        <v>0.27500000000000002</v>
      </c>
      <c r="D72" s="50">
        <v>0.28000000000000003</v>
      </c>
      <c r="E72" s="50">
        <v>0.28500000000000003</v>
      </c>
      <c r="F72" s="50">
        <v>0.29000000000000004</v>
      </c>
      <c r="G72" s="50">
        <v>0.29499999999999998</v>
      </c>
      <c r="H72" s="50">
        <v>0.3</v>
      </c>
      <c r="I72" s="50">
        <v>0.3</v>
      </c>
      <c r="J72" s="50">
        <v>0.30499999999999999</v>
      </c>
      <c r="K72" s="50">
        <v>0.31</v>
      </c>
      <c r="L72" s="50">
        <v>0.31</v>
      </c>
      <c r="M72" s="50">
        <v>0.315</v>
      </c>
      <c r="O72" s="58">
        <v>86000</v>
      </c>
      <c r="P72" s="66">
        <v>623620.02600945369</v>
      </c>
      <c r="Q72" s="66">
        <v>591394.8611255053</v>
      </c>
      <c r="R72" s="66">
        <v>561708.45992399345</v>
      </c>
      <c r="S72" s="66">
        <v>534341.61600250122</v>
      </c>
      <c r="T72" s="66">
        <v>509094.4838656967</v>
      </c>
      <c r="U72" s="66">
        <v>485784.91947748087</v>
      </c>
      <c r="V72" s="66">
        <v>464246.94808945223</v>
      </c>
      <c r="W72" s="66">
        <v>437045.2648762035</v>
      </c>
      <c r="X72" s="66">
        <v>419025.11148358398</v>
      </c>
      <c r="Y72" s="66">
        <v>402327.37630139827</v>
      </c>
      <c r="Z72" s="66">
        <v>380700.82289400755</v>
      </c>
      <c r="AA72" s="66">
        <v>366645.59613352484</v>
      </c>
      <c r="AC72" s="58">
        <v>86000</v>
      </c>
      <c r="AD72" s="59">
        <f t="shared" si="3"/>
        <v>7.2513956512727171</v>
      </c>
      <c r="AE72" s="59">
        <f t="shared" si="3"/>
        <v>6.8766844316919222</v>
      </c>
      <c r="AF72" s="59">
        <f t="shared" si="3"/>
        <v>6.5314937200464351</v>
      </c>
      <c r="AG72" s="59">
        <f t="shared" si="3"/>
        <v>6.2132746046802465</v>
      </c>
      <c r="AH72" s="59">
        <f t="shared" si="3"/>
        <v>5.9197033007639153</v>
      </c>
      <c r="AI72" s="59">
        <f t="shared" si="3"/>
        <v>5.6486618543893128</v>
      </c>
      <c r="AJ72" s="59">
        <f t="shared" si="4"/>
        <v>5.3982203266215372</v>
      </c>
      <c r="AK72" s="59">
        <f t="shared" si="4"/>
        <v>5.0819216846070177</v>
      </c>
      <c r="AL72" s="59">
        <f t="shared" si="4"/>
        <v>4.8723850172509762</v>
      </c>
      <c r="AM72" s="59">
        <f t="shared" si="4"/>
        <v>4.6782253058302121</v>
      </c>
      <c r="AN72" s="59">
        <f t="shared" si="4"/>
        <v>4.4267537545814832</v>
      </c>
      <c r="AO72" s="59">
        <f t="shared" si="4"/>
        <v>4.2633208852735445</v>
      </c>
    </row>
    <row r="73" spans="1:41" x14ac:dyDescent="0.2">
      <c r="A73" s="58">
        <v>87000</v>
      </c>
      <c r="B73" s="50">
        <v>0.27</v>
      </c>
      <c r="C73" s="50">
        <v>0.27500000000000002</v>
      </c>
      <c r="D73" s="50">
        <v>0.28000000000000003</v>
      </c>
      <c r="E73" s="50">
        <v>0.28500000000000003</v>
      </c>
      <c r="F73" s="50">
        <v>0.29000000000000004</v>
      </c>
      <c r="G73" s="50">
        <v>0.29499999999999998</v>
      </c>
      <c r="H73" s="50">
        <v>0.3</v>
      </c>
      <c r="I73" s="50">
        <v>0.30499999999999999</v>
      </c>
      <c r="J73" s="50">
        <v>0.30499999999999999</v>
      </c>
      <c r="K73" s="50">
        <v>0.31</v>
      </c>
      <c r="L73" s="50">
        <v>0.31</v>
      </c>
      <c r="M73" s="50">
        <v>0.315</v>
      </c>
      <c r="O73" s="58">
        <v>87000</v>
      </c>
      <c r="P73" s="66">
        <v>630871.42166072642</v>
      </c>
      <c r="Q73" s="66">
        <v>598271.54555719718</v>
      </c>
      <c r="R73" s="66">
        <v>568239.95364403981</v>
      </c>
      <c r="S73" s="66">
        <v>540554.89060718159</v>
      </c>
      <c r="T73" s="66">
        <v>515014.18716646073</v>
      </c>
      <c r="U73" s="66">
        <v>491433.58133187023</v>
      </c>
      <c r="V73" s="66">
        <v>469645.16841607378</v>
      </c>
      <c r="W73" s="66">
        <v>449495.97300349071</v>
      </c>
      <c r="X73" s="66">
        <v>423897.49650083494</v>
      </c>
      <c r="Y73" s="66">
        <v>407005.60160722851</v>
      </c>
      <c r="Z73" s="66">
        <v>385127.57664858905</v>
      </c>
      <c r="AA73" s="66">
        <v>370908.91701879841</v>
      </c>
      <c r="AC73" s="58">
        <v>87000</v>
      </c>
      <c r="AD73" s="59">
        <f t="shared" si="3"/>
        <v>7.2513956512727171</v>
      </c>
      <c r="AE73" s="59">
        <f t="shared" si="3"/>
        <v>6.8766844316919213</v>
      </c>
      <c r="AF73" s="59">
        <f t="shared" si="3"/>
        <v>6.5314937200464342</v>
      </c>
      <c r="AG73" s="59">
        <f t="shared" si="3"/>
        <v>6.2132746046802483</v>
      </c>
      <c r="AH73" s="59">
        <f t="shared" si="3"/>
        <v>5.9197033007639162</v>
      </c>
      <c r="AI73" s="59">
        <f t="shared" si="3"/>
        <v>5.6486618543893128</v>
      </c>
      <c r="AJ73" s="59">
        <f t="shared" si="4"/>
        <v>5.3982203266215381</v>
      </c>
      <c r="AK73" s="59">
        <f t="shared" si="4"/>
        <v>5.1666203793504684</v>
      </c>
      <c r="AL73" s="59">
        <f t="shared" si="4"/>
        <v>4.8723850172509762</v>
      </c>
      <c r="AM73" s="59">
        <f t="shared" si="4"/>
        <v>4.678225305830213</v>
      </c>
      <c r="AN73" s="59">
        <f t="shared" si="4"/>
        <v>4.4267537545814832</v>
      </c>
      <c r="AO73" s="59">
        <f t="shared" si="4"/>
        <v>4.2633208852735454</v>
      </c>
    </row>
    <row r="74" spans="1:41" x14ac:dyDescent="0.2">
      <c r="A74" s="58">
        <v>88000</v>
      </c>
      <c r="B74" s="50">
        <v>0.27</v>
      </c>
      <c r="C74" s="50">
        <v>0.27500000000000002</v>
      </c>
      <c r="D74" s="50">
        <v>0.28000000000000003</v>
      </c>
      <c r="E74" s="50">
        <v>0.28500000000000003</v>
      </c>
      <c r="F74" s="50">
        <v>0.29000000000000004</v>
      </c>
      <c r="G74" s="50">
        <v>0.29499999999999998</v>
      </c>
      <c r="H74" s="50">
        <v>0.3</v>
      </c>
      <c r="I74" s="50">
        <v>0.30499999999999999</v>
      </c>
      <c r="J74" s="50">
        <v>0.30499999999999999</v>
      </c>
      <c r="K74" s="50">
        <v>0.31</v>
      </c>
      <c r="L74" s="50">
        <v>0.31</v>
      </c>
      <c r="M74" s="50">
        <v>0.315</v>
      </c>
      <c r="O74" s="58">
        <v>88000</v>
      </c>
      <c r="P74" s="66">
        <v>638122.81731199916</v>
      </c>
      <c r="Q74" s="66">
        <v>605148.22998888907</v>
      </c>
      <c r="R74" s="66">
        <v>574771.44736408629</v>
      </c>
      <c r="S74" s="66">
        <v>546768.16521186184</v>
      </c>
      <c r="T74" s="66">
        <v>520933.89046722458</v>
      </c>
      <c r="U74" s="66">
        <v>497082.24318625958</v>
      </c>
      <c r="V74" s="66">
        <v>475043.38874269527</v>
      </c>
      <c r="W74" s="66">
        <v>454662.59338284115</v>
      </c>
      <c r="X74" s="66">
        <v>428769.88151808589</v>
      </c>
      <c r="Y74" s="66">
        <v>411683.82691305876</v>
      </c>
      <c r="Z74" s="66">
        <v>389554.33040317055</v>
      </c>
      <c r="AA74" s="66">
        <v>375172.23790407192</v>
      </c>
      <c r="AC74" s="58">
        <v>88000</v>
      </c>
      <c r="AD74" s="59">
        <f t="shared" si="3"/>
        <v>7.251395651272718</v>
      </c>
      <c r="AE74" s="59">
        <f t="shared" si="3"/>
        <v>6.8766844316919213</v>
      </c>
      <c r="AF74" s="59">
        <f t="shared" si="3"/>
        <v>6.5314937200464351</v>
      </c>
      <c r="AG74" s="59">
        <f t="shared" si="3"/>
        <v>6.2132746046802483</v>
      </c>
      <c r="AH74" s="59">
        <f t="shared" si="3"/>
        <v>5.9197033007639162</v>
      </c>
      <c r="AI74" s="59">
        <f t="shared" si="3"/>
        <v>5.6486618543893137</v>
      </c>
      <c r="AJ74" s="59">
        <f t="shared" si="4"/>
        <v>5.3982203266215372</v>
      </c>
      <c r="AK74" s="59">
        <f t="shared" si="4"/>
        <v>5.1666203793504675</v>
      </c>
      <c r="AL74" s="59">
        <f t="shared" si="4"/>
        <v>4.8723850172509762</v>
      </c>
      <c r="AM74" s="59">
        <f t="shared" si="4"/>
        <v>4.678225305830213</v>
      </c>
      <c r="AN74" s="59">
        <f t="shared" si="4"/>
        <v>4.4267537545814832</v>
      </c>
      <c r="AO74" s="59">
        <f t="shared" si="4"/>
        <v>4.2633208852735445</v>
      </c>
    </row>
    <row r="75" spans="1:41" x14ac:dyDescent="0.2">
      <c r="A75" s="58">
        <v>89000</v>
      </c>
      <c r="B75" s="50">
        <v>0.27</v>
      </c>
      <c r="C75" s="50">
        <v>0.27500000000000002</v>
      </c>
      <c r="D75" s="50">
        <v>0.28000000000000003</v>
      </c>
      <c r="E75" s="50">
        <v>0.28500000000000003</v>
      </c>
      <c r="F75" s="50">
        <v>0.29000000000000004</v>
      </c>
      <c r="G75" s="50">
        <v>0.29499999999999998</v>
      </c>
      <c r="H75" s="50">
        <v>0.3</v>
      </c>
      <c r="I75" s="50">
        <v>0.30499999999999999</v>
      </c>
      <c r="J75" s="50">
        <v>0.30499999999999999</v>
      </c>
      <c r="K75" s="50">
        <v>0.31</v>
      </c>
      <c r="L75" s="50">
        <v>0.31</v>
      </c>
      <c r="M75" s="50">
        <v>0.315</v>
      </c>
      <c r="O75" s="58">
        <v>89000</v>
      </c>
      <c r="P75" s="66">
        <v>645374.21296327189</v>
      </c>
      <c r="Q75" s="66">
        <v>612024.91442058107</v>
      </c>
      <c r="R75" s="66">
        <v>581302.94108413276</v>
      </c>
      <c r="S75" s="66">
        <v>552981.43981654209</v>
      </c>
      <c r="T75" s="66">
        <v>526853.5937679885</v>
      </c>
      <c r="U75" s="66">
        <v>502730.90504064882</v>
      </c>
      <c r="V75" s="66">
        <v>480441.60906931682</v>
      </c>
      <c r="W75" s="66">
        <v>459829.21376219171</v>
      </c>
      <c r="X75" s="66">
        <v>433642.26653533691</v>
      </c>
      <c r="Y75" s="66">
        <v>416362.05221888889</v>
      </c>
      <c r="Z75" s="66">
        <v>393981.08415775199</v>
      </c>
      <c r="AA75" s="66">
        <v>379435.55878934549</v>
      </c>
      <c r="AC75" s="58">
        <v>89000</v>
      </c>
      <c r="AD75" s="59">
        <f t="shared" si="3"/>
        <v>7.251395651272718</v>
      </c>
      <c r="AE75" s="59">
        <f t="shared" si="3"/>
        <v>6.8766844316919222</v>
      </c>
      <c r="AF75" s="59">
        <f t="shared" si="3"/>
        <v>6.5314937200464351</v>
      </c>
      <c r="AG75" s="59">
        <f t="shared" si="3"/>
        <v>6.2132746046802483</v>
      </c>
      <c r="AH75" s="59">
        <f t="shared" si="3"/>
        <v>5.9197033007639153</v>
      </c>
      <c r="AI75" s="59">
        <f t="shared" si="3"/>
        <v>5.6486618543893128</v>
      </c>
      <c r="AJ75" s="59">
        <f t="shared" si="4"/>
        <v>5.3982203266215372</v>
      </c>
      <c r="AK75" s="59">
        <f t="shared" si="4"/>
        <v>5.1666203793504684</v>
      </c>
      <c r="AL75" s="59">
        <f t="shared" si="4"/>
        <v>4.8723850172509762</v>
      </c>
      <c r="AM75" s="59">
        <f t="shared" si="4"/>
        <v>4.6782253058302121</v>
      </c>
      <c r="AN75" s="59">
        <f t="shared" si="4"/>
        <v>4.4267537545814832</v>
      </c>
      <c r="AO75" s="59">
        <f t="shared" si="4"/>
        <v>4.2633208852735445</v>
      </c>
    </row>
    <row r="76" spans="1:41" x14ac:dyDescent="0.2">
      <c r="A76" s="58">
        <v>90000</v>
      </c>
      <c r="B76" s="50">
        <v>0.27</v>
      </c>
      <c r="C76" s="50">
        <v>0.27500000000000002</v>
      </c>
      <c r="D76" s="50">
        <v>0.28000000000000003</v>
      </c>
      <c r="E76" s="50">
        <v>0.28500000000000003</v>
      </c>
      <c r="F76" s="50">
        <v>0.29000000000000004</v>
      </c>
      <c r="G76" s="50">
        <v>0.29499999999999998</v>
      </c>
      <c r="H76" s="50">
        <v>0.3</v>
      </c>
      <c r="I76" s="50">
        <v>0.30499999999999999</v>
      </c>
      <c r="J76" s="50">
        <v>0.30499999999999999</v>
      </c>
      <c r="K76" s="50">
        <v>0.31</v>
      </c>
      <c r="L76" s="50">
        <v>0.31</v>
      </c>
      <c r="M76" s="50">
        <v>0.315</v>
      </c>
      <c r="O76" s="58">
        <v>90000</v>
      </c>
      <c r="P76" s="66">
        <v>652625.60861454462</v>
      </c>
      <c r="Q76" s="66">
        <v>618901.59885227296</v>
      </c>
      <c r="R76" s="66">
        <v>587834.43480417924</v>
      </c>
      <c r="S76" s="66">
        <v>559194.71442122234</v>
      </c>
      <c r="T76" s="66">
        <v>532773.29706875246</v>
      </c>
      <c r="U76" s="66">
        <v>508379.56689503818</v>
      </c>
      <c r="V76" s="66">
        <v>485839.82939593837</v>
      </c>
      <c r="W76" s="66">
        <v>464995.83414154215</v>
      </c>
      <c r="X76" s="66">
        <v>438514.65155258786</v>
      </c>
      <c r="Y76" s="66">
        <v>421040.27752471913</v>
      </c>
      <c r="Z76" s="66">
        <v>398407.83791233349</v>
      </c>
      <c r="AA76" s="66">
        <v>383698.87967461906</v>
      </c>
      <c r="AC76" s="58">
        <v>90000</v>
      </c>
      <c r="AD76" s="59">
        <f t="shared" si="3"/>
        <v>7.251395651272718</v>
      </c>
      <c r="AE76" s="59">
        <f t="shared" si="3"/>
        <v>6.8766844316919213</v>
      </c>
      <c r="AF76" s="59">
        <f t="shared" si="3"/>
        <v>6.531493720046436</v>
      </c>
      <c r="AG76" s="59">
        <f t="shared" si="3"/>
        <v>6.2132746046802483</v>
      </c>
      <c r="AH76" s="59">
        <f t="shared" si="3"/>
        <v>5.9197033007639162</v>
      </c>
      <c r="AI76" s="59">
        <f t="shared" si="3"/>
        <v>5.6486618543893128</v>
      </c>
      <c r="AJ76" s="59">
        <f t="shared" si="4"/>
        <v>5.3982203266215372</v>
      </c>
      <c r="AK76" s="59">
        <f t="shared" si="4"/>
        <v>5.1666203793504684</v>
      </c>
      <c r="AL76" s="59">
        <f t="shared" si="4"/>
        <v>4.8723850172509762</v>
      </c>
      <c r="AM76" s="59">
        <f t="shared" si="4"/>
        <v>4.678225305830213</v>
      </c>
      <c r="AN76" s="59">
        <f t="shared" si="4"/>
        <v>4.4267537545814832</v>
      </c>
      <c r="AO76" s="59">
        <f t="shared" si="4"/>
        <v>4.2633208852735454</v>
      </c>
    </row>
    <row r="77" spans="1:41" x14ac:dyDescent="0.2">
      <c r="A77" s="58">
        <v>91000</v>
      </c>
      <c r="B77" s="50">
        <v>0.27</v>
      </c>
      <c r="C77" s="50">
        <v>0.27500000000000002</v>
      </c>
      <c r="D77" s="50">
        <v>0.28000000000000003</v>
      </c>
      <c r="E77" s="50">
        <v>0.28500000000000003</v>
      </c>
      <c r="F77" s="50">
        <v>0.29000000000000004</v>
      </c>
      <c r="G77" s="50">
        <v>0.29499999999999998</v>
      </c>
      <c r="H77" s="50">
        <v>0.3</v>
      </c>
      <c r="I77" s="50">
        <v>0.30499999999999999</v>
      </c>
      <c r="J77" s="50">
        <v>0.30499999999999999</v>
      </c>
      <c r="K77" s="50">
        <v>0.31</v>
      </c>
      <c r="L77" s="50">
        <v>0.31</v>
      </c>
      <c r="M77" s="50">
        <v>0.315</v>
      </c>
      <c r="O77" s="58">
        <v>91000</v>
      </c>
      <c r="P77" s="66">
        <v>659877.00426581723</v>
      </c>
      <c r="Q77" s="66">
        <v>625778.28328396485</v>
      </c>
      <c r="R77" s="66">
        <v>594365.9285242256</v>
      </c>
      <c r="S77" s="66">
        <v>565407.98902590259</v>
      </c>
      <c r="T77" s="66">
        <v>538693.00036951632</v>
      </c>
      <c r="U77" s="66">
        <v>514028.22874942754</v>
      </c>
      <c r="V77" s="66">
        <v>491238.04972255992</v>
      </c>
      <c r="W77" s="66">
        <v>470162.45452089258</v>
      </c>
      <c r="X77" s="66">
        <v>443387.03656983882</v>
      </c>
      <c r="Y77" s="66">
        <v>425718.50283054938</v>
      </c>
      <c r="Z77" s="66">
        <v>402834.59166691499</v>
      </c>
      <c r="AA77" s="66">
        <v>387962.20055989258</v>
      </c>
      <c r="AC77" s="58">
        <v>91000</v>
      </c>
      <c r="AD77" s="59">
        <f t="shared" si="3"/>
        <v>7.2513956512727171</v>
      </c>
      <c r="AE77" s="59">
        <f t="shared" si="3"/>
        <v>6.8766844316919213</v>
      </c>
      <c r="AF77" s="59">
        <f t="shared" si="3"/>
        <v>6.5314937200464351</v>
      </c>
      <c r="AG77" s="59">
        <f t="shared" si="3"/>
        <v>6.2132746046802483</v>
      </c>
      <c r="AH77" s="59">
        <f t="shared" si="3"/>
        <v>5.9197033007639153</v>
      </c>
      <c r="AI77" s="59">
        <f t="shared" si="3"/>
        <v>5.6486618543893137</v>
      </c>
      <c r="AJ77" s="59">
        <f t="shared" si="4"/>
        <v>5.3982203266215381</v>
      </c>
      <c r="AK77" s="59">
        <f t="shared" si="4"/>
        <v>5.1666203793504684</v>
      </c>
      <c r="AL77" s="59">
        <f t="shared" si="4"/>
        <v>4.8723850172509762</v>
      </c>
      <c r="AM77" s="59">
        <f t="shared" si="4"/>
        <v>4.678225305830213</v>
      </c>
      <c r="AN77" s="59">
        <f t="shared" si="4"/>
        <v>4.4267537545814832</v>
      </c>
      <c r="AO77" s="59">
        <f t="shared" si="4"/>
        <v>4.2633208852735445</v>
      </c>
    </row>
    <row r="78" spans="1:41" x14ac:dyDescent="0.2">
      <c r="A78" s="58">
        <v>92000</v>
      </c>
      <c r="B78" s="50">
        <v>0.27</v>
      </c>
      <c r="C78" s="50">
        <v>0.27500000000000002</v>
      </c>
      <c r="D78" s="50">
        <v>0.28000000000000003</v>
      </c>
      <c r="E78" s="50">
        <v>0.28500000000000003</v>
      </c>
      <c r="F78" s="50">
        <v>0.29000000000000004</v>
      </c>
      <c r="G78" s="50">
        <v>0.29499999999999998</v>
      </c>
      <c r="H78" s="50">
        <v>0.3</v>
      </c>
      <c r="I78" s="50">
        <v>0.30499999999999999</v>
      </c>
      <c r="J78" s="50">
        <v>0.30499999999999999</v>
      </c>
      <c r="K78" s="50">
        <v>0.31</v>
      </c>
      <c r="L78" s="50">
        <v>0.31</v>
      </c>
      <c r="M78" s="50">
        <v>0.315</v>
      </c>
      <c r="O78" s="58">
        <v>92000</v>
      </c>
      <c r="P78" s="66">
        <v>667128.39991708996</v>
      </c>
      <c r="Q78" s="66">
        <v>632654.96771565673</v>
      </c>
      <c r="R78" s="66">
        <v>600897.42224427208</v>
      </c>
      <c r="S78" s="66">
        <v>571621.26363058283</v>
      </c>
      <c r="T78" s="66">
        <v>544612.70367028017</v>
      </c>
      <c r="U78" s="66">
        <v>519676.89060381678</v>
      </c>
      <c r="V78" s="66">
        <v>496636.27004918148</v>
      </c>
      <c r="W78" s="66">
        <v>475329.07490024308</v>
      </c>
      <c r="X78" s="66">
        <v>448259.42158708989</v>
      </c>
      <c r="Y78" s="66">
        <v>430396.72813637956</v>
      </c>
      <c r="Z78" s="66">
        <v>407261.34542149643</v>
      </c>
      <c r="AA78" s="66">
        <v>392225.52144516614</v>
      </c>
      <c r="AC78" s="58">
        <v>92000</v>
      </c>
      <c r="AD78" s="59">
        <f t="shared" si="3"/>
        <v>7.2513956512727171</v>
      </c>
      <c r="AE78" s="59">
        <f t="shared" si="3"/>
        <v>6.8766844316919213</v>
      </c>
      <c r="AF78" s="59">
        <f t="shared" si="3"/>
        <v>6.531493720046436</v>
      </c>
      <c r="AG78" s="59">
        <f t="shared" si="3"/>
        <v>6.2132746046802483</v>
      </c>
      <c r="AH78" s="59">
        <f t="shared" si="3"/>
        <v>5.9197033007639153</v>
      </c>
      <c r="AI78" s="59">
        <f t="shared" si="3"/>
        <v>5.6486618543893128</v>
      </c>
      <c r="AJ78" s="59">
        <f t="shared" si="4"/>
        <v>5.3982203266215381</v>
      </c>
      <c r="AK78" s="59">
        <f t="shared" si="4"/>
        <v>5.1666203793504684</v>
      </c>
      <c r="AL78" s="59">
        <f t="shared" si="4"/>
        <v>4.8723850172509771</v>
      </c>
      <c r="AM78" s="59">
        <f t="shared" si="4"/>
        <v>4.678225305830213</v>
      </c>
      <c r="AN78" s="59">
        <f t="shared" si="4"/>
        <v>4.4267537545814832</v>
      </c>
      <c r="AO78" s="59">
        <f t="shared" si="4"/>
        <v>4.2633208852735454</v>
      </c>
    </row>
    <row r="79" spans="1:41" x14ac:dyDescent="0.2">
      <c r="A79" s="58">
        <v>93000</v>
      </c>
      <c r="B79" s="50">
        <v>0.27</v>
      </c>
      <c r="C79" s="50">
        <v>0.27500000000000002</v>
      </c>
      <c r="D79" s="50">
        <v>0.28000000000000003</v>
      </c>
      <c r="E79" s="50">
        <v>0.28500000000000003</v>
      </c>
      <c r="F79" s="50">
        <v>0.29000000000000004</v>
      </c>
      <c r="G79" s="50">
        <v>0.29499999999999998</v>
      </c>
      <c r="H79" s="50">
        <v>0.3</v>
      </c>
      <c r="I79" s="50">
        <v>0.30499999999999999</v>
      </c>
      <c r="J79" s="50">
        <v>0.30499999999999999</v>
      </c>
      <c r="K79" s="50">
        <v>0.31</v>
      </c>
      <c r="L79" s="50">
        <v>0.31</v>
      </c>
      <c r="M79" s="50">
        <v>0.315</v>
      </c>
      <c r="O79" s="58">
        <v>93000</v>
      </c>
      <c r="P79" s="66">
        <v>674379.79556836269</v>
      </c>
      <c r="Q79" s="66">
        <v>639531.65214734874</v>
      </c>
      <c r="R79" s="66">
        <v>607428.91596431856</v>
      </c>
      <c r="S79" s="66">
        <v>577834.53823526308</v>
      </c>
      <c r="T79" s="66">
        <v>550532.40697104426</v>
      </c>
      <c r="U79" s="66">
        <v>525325.55245820608</v>
      </c>
      <c r="V79" s="66">
        <v>502034.49037580297</v>
      </c>
      <c r="W79" s="66">
        <v>480495.69527959352</v>
      </c>
      <c r="X79" s="66">
        <v>453131.80660434079</v>
      </c>
      <c r="Y79" s="66">
        <v>435074.95344220981</v>
      </c>
      <c r="Z79" s="66">
        <v>411688.09917607793</v>
      </c>
      <c r="AA79" s="66">
        <v>396488.84233043966</v>
      </c>
      <c r="AC79" s="58">
        <v>93000</v>
      </c>
      <c r="AD79" s="59">
        <f t="shared" si="3"/>
        <v>7.2513956512727171</v>
      </c>
      <c r="AE79" s="59">
        <f t="shared" si="3"/>
        <v>6.8766844316919222</v>
      </c>
      <c r="AF79" s="59">
        <f t="shared" si="3"/>
        <v>6.531493720046436</v>
      </c>
      <c r="AG79" s="59">
        <f t="shared" si="3"/>
        <v>6.2132746046802483</v>
      </c>
      <c r="AH79" s="59">
        <f t="shared" si="3"/>
        <v>5.919703300763917</v>
      </c>
      <c r="AI79" s="59">
        <f t="shared" si="3"/>
        <v>5.6486618543893128</v>
      </c>
      <c r="AJ79" s="59">
        <f t="shared" si="4"/>
        <v>5.3982203266215372</v>
      </c>
      <c r="AK79" s="59">
        <f t="shared" si="4"/>
        <v>5.1666203793504684</v>
      </c>
      <c r="AL79" s="59">
        <f t="shared" si="4"/>
        <v>4.8723850172509762</v>
      </c>
      <c r="AM79" s="59">
        <f t="shared" si="4"/>
        <v>4.678225305830213</v>
      </c>
      <c r="AN79" s="59">
        <f t="shared" si="4"/>
        <v>4.4267537545814832</v>
      </c>
      <c r="AO79" s="59">
        <f t="shared" si="4"/>
        <v>4.2633208852735445</v>
      </c>
    </row>
    <row r="80" spans="1:41" x14ac:dyDescent="0.2">
      <c r="A80" s="58">
        <v>94000</v>
      </c>
      <c r="B80" s="50">
        <v>0.27</v>
      </c>
      <c r="C80" s="50">
        <v>0.27500000000000002</v>
      </c>
      <c r="D80" s="50">
        <v>0.28000000000000003</v>
      </c>
      <c r="E80" s="50">
        <v>0.28500000000000003</v>
      </c>
      <c r="F80" s="50">
        <v>0.29000000000000004</v>
      </c>
      <c r="G80" s="50">
        <v>0.29499999999999998</v>
      </c>
      <c r="H80" s="50">
        <v>0.3</v>
      </c>
      <c r="I80" s="50">
        <v>0.30499999999999999</v>
      </c>
      <c r="J80" s="50">
        <v>0.30499999999999999</v>
      </c>
      <c r="K80" s="50">
        <v>0.31</v>
      </c>
      <c r="L80" s="50">
        <v>0.31</v>
      </c>
      <c r="M80" s="50">
        <v>0.315</v>
      </c>
      <c r="O80" s="58">
        <v>94000</v>
      </c>
      <c r="P80" s="66">
        <v>681631.19121963542</v>
      </c>
      <c r="Q80" s="66">
        <v>646408.33657904062</v>
      </c>
      <c r="R80" s="66">
        <v>613960.40968436492</v>
      </c>
      <c r="S80" s="66">
        <v>584047.81283994322</v>
      </c>
      <c r="T80" s="66">
        <v>556452.11027180811</v>
      </c>
      <c r="U80" s="66">
        <v>530974.21431259543</v>
      </c>
      <c r="V80" s="66">
        <v>507432.71070242452</v>
      </c>
      <c r="W80" s="66">
        <v>485662.31565894396</v>
      </c>
      <c r="X80" s="66">
        <v>458004.19162159174</v>
      </c>
      <c r="Y80" s="66">
        <v>439753.17874804005</v>
      </c>
      <c r="Z80" s="66">
        <v>416114.85293065949</v>
      </c>
      <c r="AA80" s="66">
        <v>400752.16321571323</v>
      </c>
      <c r="AC80" s="58">
        <v>94000</v>
      </c>
      <c r="AD80" s="59">
        <f t="shared" si="3"/>
        <v>7.2513956512727171</v>
      </c>
      <c r="AE80" s="59">
        <f t="shared" si="3"/>
        <v>6.8766844316919213</v>
      </c>
      <c r="AF80" s="59">
        <f t="shared" si="3"/>
        <v>6.5314937200464351</v>
      </c>
      <c r="AG80" s="59">
        <f t="shared" si="3"/>
        <v>6.2132746046802474</v>
      </c>
      <c r="AH80" s="59">
        <f t="shared" si="3"/>
        <v>5.9197033007639162</v>
      </c>
      <c r="AI80" s="59">
        <f t="shared" si="3"/>
        <v>5.6486618543893128</v>
      </c>
      <c r="AJ80" s="59">
        <f t="shared" si="4"/>
        <v>5.3982203266215372</v>
      </c>
      <c r="AK80" s="59">
        <f t="shared" si="4"/>
        <v>5.1666203793504675</v>
      </c>
      <c r="AL80" s="59">
        <f t="shared" si="4"/>
        <v>4.8723850172509762</v>
      </c>
      <c r="AM80" s="59">
        <f t="shared" si="4"/>
        <v>4.678225305830213</v>
      </c>
      <c r="AN80" s="59">
        <f t="shared" si="4"/>
        <v>4.4267537545814841</v>
      </c>
      <c r="AO80" s="59">
        <f t="shared" si="4"/>
        <v>4.2633208852735454</v>
      </c>
    </row>
    <row r="81" spans="1:41" x14ac:dyDescent="0.2">
      <c r="A81" s="58">
        <v>95000</v>
      </c>
      <c r="B81" s="50">
        <v>0.27</v>
      </c>
      <c r="C81" s="50">
        <v>0.27500000000000002</v>
      </c>
      <c r="D81" s="50">
        <v>0.28000000000000003</v>
      </c>
      <c r="E81" s="50">
        <v>0.28500000000000003</v>
      </c>
      <c r="F81" s="50">
        <v>0.29000000000000004</v>
      </c>
      <c r="G81" s="50">
        <v>0.29499999999999998</v>
      </c>
      <c r="H81" s="50">
        <v>0.3</v>
      </c>
      <c r="I81" s="50">
        <v>0.30499999999999999</v>
      </c>
      <c r="J81" s="50">
        <v>0.30499999999999999</v>
      </c>
      <c r="K81" s="50">
        <v>0.31</v>
      </c>
      <c r="L81" s="50">
        <v>0.31</v>
      </c>
      <c r="M81" s="50">
        <v>0.315</v>
      </c>
      <c r="O81" s="58">
        <v>95000</v>
      </c>
      <c r="P81" s="66">
        <v>688882.58687090816</v>
      </c>
      <c r="Q81" s="66">
        <v>653285.02101073251</v>
      </c>
      <c r="R81" s="66">
        <v>620491.90340441139</v>
      </c>
      <c r="S81" s="66">
        <v>590261.08744462347</v>
      </c>
      <c r="T81" s="66">
        <v>562371.81357257196</v>
      </c>
      <c r="U81" s="66">
        <v>536622.87616698467</v>
      </c>
      <c r="V81" s="66">
        <v>512830.93102904607</v>
      </c>
      <c r="W81" s="66">
        <v>490828.93603829452</v>
      </c>
      <c r="X81" s="66">
        <v>462876.57663884282</v>
      </c>
      <c r="Y81" s="66">
        <v>444431.40405387018</v>
      </c>
      <c r="Z81" s="66">
        <v>420541.60668524087</v>
      </c>
      <c r="AA81" s="66">
        <v>405015.48410098674</v>
      </c>
      <c r="AC81" s="58">
        <v>95000</v>
      </c>
      <c r="AD81" s="59">
        <f t="shared" si="3"/>
        <v>7.2513956512727171</v>
      </c>
      <c r="AE81" s="59">
        <f t="shared" si="3"/>
        <v>6.8766844316919213</v>
      </c>
      <c r="AF81" s="59">
        <f t="shared" si="3"/>
        <v>6.531493720046436</v>
      </c>
      <c r="AG81" s="59">
        <f t="shared" si="3"/>
        <v>6.2132746046802474</v>
      </c>
      <c r="AH81" s="59">
        <f t="shared" si="3"/>
        <v>5.9197033007639153</v>
      </c>
      <c r="AI81" s="59">
        <f t="shared" si="3"/>
        <v>5.6486618543893119</v>
      </c>
      <c r="AJ81" s="59">
        <f t="shared" si="4"/>
        <v>5.3982203266215372</v>
      </c>
      <c r="AK81" s="59">
        <f t="shared" si="4"/>
        <v>5.1666203793504684</v>
      </c>
      <c r="AL81" s="59">
        <f t="shared" si="4"/>
        <v>4.8723850172509771</v>
      </c>
      <c r="AM81" s="59">
        <f t="shared" si="4"/>
        <v>4.6782253058302121</v>
      </c>
      <c r="AN81" s="59">
        <f t="shared" si="4"/>
        <v>4.4267537545814832</v>
      </c>
      <c r="AO81" s="59">
        <f t="shared" si="4"/>
        <v>4.2633208852735445</v>
      </c>
    </row>
    <row r="82" spans="1:41" x14ac:dyDescent="0.2">
      <c r="A82" s="58">
        <v>96000</v>
      </c>
      <c r="B82" s="50">
        <v>0.27</v>
      </c>
      <c r="C82" s="50">
        <v>0.27500000000000002</v>
      </c>
      <c r="D82" s="50">
        <v>0.28000000000000003</v>
      </c>
      <c r="E82" s="50">
        <v>0.28500000000000003</v>
      </c>
      <c r="F82" s="50">
        <v>0.29000000000000004</v>
      </c>
      <c r="G82" s="50">
        <v>0.29499999999999998</v>
      </c>
      <c r="H82" s="50">
        <v>0.3</v>
      </c>
      <c r="I82" s="50">
        <v>0.30499999999999999</v>
      </c>
      <c r="J82" s="50">
        <v>0.30499999999999999</v>
      </c>
      <c r="K82" s="50">
        <v>0.31</v>
      </c>
      <c r="L82" s="50">
        <v>0.31</v>
      </c>
      <c r="M82" s="50">
        <v>0.315</v>
      </c>
      <c r="O82" s="58">
        <v>96000</v>
      </c>
      <c r="P82" s="66">
        <v>696133.98252218089</v>
      </c>
      <c r="Q82" s="66">
        <v>660161.70544242451</v>
      </c>
      <c r="R82" s="66">
        <v>627023.39712445787</v>
      </c>
      <c r="S82" s="66">
        <v>596474.36204930372</v>
      </c>
      <c r="T82" s="66">
        <v>568291.51687333593</v>
      </c>
      <c r="U82" s="66">
        <v>542271.53802137403</v>
      </c>
      <c r="V82" s="66">
        <v>518229.15135566762</v>
      </c>
      <c r="W82" s="66">
        <v>495995.55641764496</v>
      </c>
      <c r="X82" s="66">
        <v>467748.96165609371</v>
      </c>
      <c r="Y82" s="66">
        <v>449109.62935970043</v>
      </c>
      <c r="Z82" s="66">
        <v>424968.36043982243</v>
      </c>
      <c r="AA82" s="66">
        <v>409278.80498626031</v>
      </c>
      <c r="AC82" s="58">
        <v>96000</v>
      </c>
      <c r="AD82" s="59">
        <f t="shared" si="3"/>
        <v>7.2513956512727171</v>
      </c>
      <c r="AE82" s="59">
        <f t="shared" si="3"/>
        <v>6.8766844316919222</v>
      </c>
      <c r="AF82" s="59">
        <f t="shared" si="3"/>
        <v>6.531493720046436</v>
      </c>
      <c r="AG82" s="59">
        <f t="shared" si="3"/>
        <v>6.2132746046802474</v>
      </c>
      <c r="AH82" s="59">
        <f t="shared" si="3"/>
        <v>5.9197033007639162</v>
      </c>
      <c r="AI82" s="59">
        <f t="shared" si="3"/>
        <v>5.6486618543893128</v>
      </c>
      <c r="AJ82" s="59">
        <f t="shared" si="4"/>
        <v>5.3982203266215381</v>
      </c>
      <c r="AK82" s="59">
        <f t="shared" si="4"/>
        <v>5.1666203793504684</v>
      </c>
      <c r="AL82" s="59">
        <f t="shared" si="4"/>
        <v>4.8723850172509762</v>
      </c>
      <c r="AM82" s="59">
        <f t="shared" si="4"/>
        <v>4.678225305830213</v>
      </c>
      <c r="AN82" s="59">
        <f t="shared" si="4"/>
        <v>4.4267537545814832</v>
      </c>
      <c r="AO82" s="59">
        <f t="shared" si="4"/>
        <v>4.2633208852735445</v>
      </c>
    </row>
    <row r="83" spans="1:41" x14ac:dyDescent="0.2">
      <c r="A83" s="58">
        <v>97000</v>
      </c>
      <c r="B83" s="50">
        <v>0.27</v>
      </c>
      <c r="C83" s="50">
        <v>0.27500000000000002</v>
      </c>
      <c r="D83" s="50">
        <v>0.28000000000000003</v>
      </c>
      <c r="E83" s="50">
        <v>0.28500000000000003</v>
      </c>
      <c r="F83" s="50">
        <v>0.29000000000000004</v>
      </c>
      <c r="G83" s="50">
        <v>0.29499999999999998</v>
      </c>
      <c r="H83" s="50">
        <v>0.3</v>
      </c>
      <c r="I83" s="50">
        <v>0.30499999999999999</v>
      </c>
      <c r="J83" s="50">
        <v>0.30499999999999999</v>
      </c>
      <c r="K83" s="50">
        <v>0.31</v>
      </c>
      <c r="L83" s="50">
        <v>0.31</v>
      </c>
      <c r="M83" s="50">
        <v>0.315</v>
      </c>
      <c r="O83" s="58">
        <v>97000</v>
      </c>
      <c r="P83" s="66">
        <v>703385.37817345362</v>
      </c>
      <c r="Q83" s="66">
        <v>667038.3898741164</v>
      </c>
      <c r="R83" s="66">
        <v>633554.89084450412</v>
      </c>
      <c r="S83" s="66">
        <v>602687.63665398397</v>
      </c>
      <c r="T83" s="66">
        <v>574211.22017409978</v>
      </c>
      <c r="U83" s="66">
        <v>547920.19987576338</v>
      </c>
      <c r="V83" s="66">
        <v>523627.37168228911</v>
      </c>
      <c r="W83" s="66">
        <v>501162.17679699539</v>
      </c>
      <c r="X83" s="66">
        <v>472621.34667334467</v>
      </c>
      <c r="Y83" s="66">
        <v>453787.85466553067</v>
      </c>
      <c r="Z83" s="66">
        <v>429395.11419440393</v>
      </c>
      <c r="AA83" s="66">
        <v>413542.12587153388</v>
      </c>
      <c r="AC83" s="58">
        <v>97000</v>
      </c>
      <c r="AD83" s="59">
        <f t="shared" si="3"/>
        <v>7.251395651272718</v>
      </c>
      <c r="AE83" s="59">
        <f t="shared" si="3"/>
        <v>6.8766844316919213</v>
      </c>
      <c r="AF83" s="59">
        <f t="shared" si="3"/>
        <v>6.5314937200464342</v>
      </c>
      <c r="AG83" s="59">
        <f t="shared" si="3"/>
        <v>6.2132746046802474</v>
      </c>
      <c r="AH83" s="59">
        <f t="shared" si="3"/>
        <v>5.9197033007639153</v>
      </c>
      <c r="AI83" s="59">
        <f t="shared" si="3"/>
        <v>5.6486618543893137</v>
      </c>
      <c r="AJ83" s="59">
        <f t="shared" si="4"/>
        <v>5.3982203266215372</v>
      </c>
      <c r="AK83" s="59">
        <f t="shared" si="4"/>
        <v>5.1666203793504684</v>
      </c>
      <c r="AL83" s="59">
        <f t="shared" si="4"/>
        <v>4.8723850172509762</v>
      </c>
      <c r="AM83" s="59">
        <f t="shared" si="4"/>
        <v>4.678225305830213</v>
      </c>
      <c r="AN83" s="59">
        <f t="shared" si="4"/>
        <v>4.4267537545814841</v>
      </c>
      <c r="AO83" s="59">
        <f t="shared" si="4"/>
        <v>4.2633208852735454</v>
      </c>
    </row>
    <row r="84" spans="1:41" x14ac:dyDescent="0.2">
      <c r="A84" s="58">
        <v>98000</v>
      </c>
      <c r="B84" s="50">
        <v>0.27</v>
      </c>
      <c r="C84" s="50">
        <v>0.27500000000000002</v>
      </c>
      <c r="D84" s="50">
        <v>0.28000000000000003</v>
      </c>
      <c r="E84" s="50">
        <v>0.28500000000000003</v>
      </c>
      <c r="F84" s="50">
        <v>0.29000000000000004</v>
      </c>
      <c r="G84" s="50">
        <v>0.29499999999999998</v>
      </c>
      <c r="H84" s="50">
        <v>0.3</v>
      </c>
      <c r="I84" s="50">
        <v>0.30499999999999999</v>
      </c>
      <c r="J84" s="50">
        <v>0.30499999999999999</v>
      </c>
      <c r="K84" s="50">
        <v>0.31</v>
      </c>
      <c r="L84" s="50">
        <v>0.31</v>
      </c>
      <c r="M84" s="50">
        <v>0.315</v>
      </c>
      <c r="O84" s="58">
        <v>98000</v>
      </c>
      <c r="P84" s="66">
        <v>710636.77382472635</v>
      </c>
      <c r="Q84" s="66">
        <v>673915.07430580829</v>
      </c>
      <c r="R84" s="66">
        <v>640086.38456455059</v>
      </c>
      <c r="S84" s="66">
        <v>608900.91125866421</v>
      </c>
      <c r="T84" s="66">
        <v>580130.92347486375</v>
      </c>
      <c r="U84" s="66">
        <v>553568.86173015262</v>
      </c>
      <c r="V84" s="66">
        <v>529025.59200891072</v>
      </c>
      <c r="W84" s="66">
        <v>506328.79717634589</v>
      </c>
      <c r="X84" s="66">
        <v>477493.73169059574</v>
      </c>
      <c r="Y84" s="66">
        <v>458466.0799713608</v>
      </c>
      <c r="Z84" s="66">
        <v>433821.86794898537</v>
      </c>
      <c r="AA84" s="66">
        <v>417805.44675680739</v>
      </c>
      <c r="AC84" s="58">
        <v>98000</v>
      </c>
      <c r="AD84" s="59">
        <f t="shared" si="3"/>
        <v>7.251395651272718</v>
      </c>
      <c r="AE84" s="59">
        <f t="shared" si="3"/>
        <v>6.8766844316919213</v>
      </c>
      <c r="AF84" s="59">
        <f t="shared" si="3"/>
        <v>6.5314937200464342</v>
      </c>
      <c r="AG84" s="59">
        <f t="shared" ref="AG84:AI96" si="5">S84/$O84</f>
        <v>6.2132746046802474</v>
      </c>
      <c r="AH84" s="59">
        <f t="shared" si="5"/>
        <v>5.9197033007639162</v>
      </c>
      <c r="AI84" s="59">
        <f t="shared" si="5"/>
        <v>5.6486618543893128</v>
      </c>
      <c r="AJ84" s="59">
        <f t="shared" si="4"/>
        <v>5.3982203266215381</v>
      </c>
      <c r="AK84" s="59">
        <f t="shared" si="4"/>
        <v>5.1666203793504684</v>
      </c>
      <c r="AL84" s="59">
        <f t="shared" si="4"/>
        <v>4.8723850172509771</v>
      </c>
      <c r="AM84" s="59">
        <f t="shared" si="4"/>
        <v>4.6782253058302121</v>
      </c>
      <c r="AN84" s="59">
        <f t="shared" si="4"/>
        <v>4.4267537545814832</v>
      </c>
      <c r="AO84" s="59">
        <f t="shared" si="4"/>
        <v>4.2633208852735445</v>
      </c>
    </row>
    <row r="85" spans="1:41" x14ac:dyDescent="0.2">
      <c r="A85" s="58">
        <v>99000</v>
      </c>
      <c r="B85" s="50">
        <v>0.27</v>
      </c>
      <c r="C85" s="50">
        <v>0.27500000000000002</v>
      </c>
      <c r="D85" s="50">
        <v>0.28000000000000003</v>
      </c>
      <c r="E85" s="50">
        <v>0.28500000000000003</v>
      </c>
      <c r="F85" s="50">
        <v>0.29000000000000004</v>
      </c>
      <c r="G85" s="50">
        <v>0.29499999999999998</v>
      </c>
      <c r="H85" s="50">
        <v>0.3</v>
      </c>
      <c r="I85" s="50">
        <v>0.30499999999999999</v>
      </c>
      <c r="J85" s="50">
        <v>0.30499999999999999</v>
      </c>
      <c r="K85" s="50">
        <v>0.31</v>
      </c>
      <c r="L85" s="50">
        <v>0.31</v>
      </c>
      <c r="M85" s="50">
        <v>0.315</v>
      </c>
      <c r="O85" s="58">
        <v>99000</v>
      </c>
      <c r="P85" s="66">
        <v>717888.16947599908</v>
      </c>
      <c r="Q85" s="66">
        <v>680791.75873750029</v>
      </c>
      <c r="R85" s="66">
        <v>646617.87828459707</v>
      </c>
      <c r="S85" s="66">
        <v>615114.18586334446</v>
      </c>
      <c r="T85" s="66">
        <v>586050.62677562772</v>
      </c>
      <c r="U85" s="66">
        <v>559217.52358454198</v>
      </c>
      <c r="V85" s="66">
        <v>534423.81233553216</v>
      </c>
      <c r="W85" s="66">
        <v>511495.41755569633</v>
      </c>
      <c r="X85" s="66">
        <v>482366.1167078467</v>
      </c>
      <c r="Y85" s="66">
        <v>463144.30527719104</v>
      </c>
      <c r="Z85" s="66">
        <v>438248.62170356687</v>
      </c>
      <c r="AA85" s="66">
        <v>422068.76764208096</v>
      </c>
      <c r="AC85" s="58">
        <v>99000</v>
      </c>
      <c r="AD85" s="59">
        <f t="shared" ref="AD85:AF96" si="6">P85/$O85</f>
        <v>7.251395651272718</v>
      </c>
      <c r="AE85" s="59">
        <f t="shared" si="6"/>
        <v>6.8766844316919222</v>
      </c>
      <c r="AF85" s="59">
        <f t="shared" si="6"/>
        <v>6.5314937200464351</v>
      </c>
      <c r="AG85" s="59">
        <f t="shared" si="5"/>
        <v>6.2132746046802474</v>
      </c>
      <c r="AH85" s="59">
        <f t="shared" si="5"/>
        <v>5.9197033007639162</v>
      </c>
      <c r="AI85" s="59">
        <f t="shared" si="5"/>
        <v>5.6486618543893128</v>
      </c>
      <c r="AJ85" s="59">
        <f t="shared" si="4"/>
        <v>5.3982203266215372</v>
      </c>
      <c r="AK85" s="59">
        <f t="shared" si="4"/>
        <v>5.1666203793504684</v>
      </c>
      <c r="AL85" s="59">
        <f t="shared" si="4"/>
        <v>4.8723850172509771</v>
      </c>
      <c r="AM85" s="59">
        <f t="shared" si="4"/>
        <v>4.678225305830213</v>
      </c>
      <c r="AN85" s="59">
        <f t="shared" si="4"/>
        <v>4.4267537545814832</v>
      </c>
      <c r="AO85" s="59">
        <f t="shared" si="4"/>
        <v>4.2633208852735454</v>
      </c>
    </row>
    <row r="86" spans="1:41" x14ac:dyDescent="0.2">
      <c r="A86" s="58">
        <v>100000</v>
      </c>
      <c r="B86" s="50">
        <v>0.27</v>
      </c>
      <c r="C86" s="50">
        <v>0.27500000000000002</v>
      </c>
      <c r="D86" s="50">
        <v>0.28000000000000003</v>
      </c>
      <c r="E86" s="50">
        <v>0.28500000000000003</v>
      </c>
      <c r="F86" s="50">
        <v>0.29000000000000004</v>
      </c>
      <c r="G86" s="50">
        <v>0.29499999999999998</v>
      </c>
      <c r="H86" s="50">
        <v>0.3</v>
      </c>
      <c r="I86" s="50">
        <v>0.30499999999999999</v>
      </c>
      <c r="J86" s="50">
        <v>0.30499999999999999</v>
      </c>
      <c r="K86" s="50">
        <v>0.31</v>
      </c>
      <c r="L86" s="50">
        <v>0.31</v>
      </c>
      <c r="M86" s="50">
        <v>0.315</v>
      </c>
      <c r="O86" s="58">
        <v>100000</v>
      </c>
      <c r="P86" s="66">
        <v>725139.56512727169</v>
      </c>
      <c r="Q86" s="66">
        <v>687668.44316919218</v>
      </c>
      <c r="R86" s="66">
        <v>653149.37200464343</v>
      </c>
      <c r="S86" s="66">
        <v>621327.46046802471</v>
      </c>
      <c r="T86" s="66">
        <v>591970.33007639158</v>
      </c>
      <c r="U86" s="66">
        <v>564866.18543893134</v>
      </c>
      <c r="V86" s="66">
        <v>539822.03266215371</v>
      </c>
      <c r="W86" s="66">
        <v>516662.03793504677</v>
      </c>
      <c r="X86" s="66">
        <v>487238.50172509759</v>
      </c>
      <c r="Y86" s="66">
        <v>467822.53058302129</v>
      </c>
      <c r="Z86" s="66">
        <v>442675.37545814837</v>
      </c>
      <c r="AA86" s="66">
        <v>426332.08852735447</v>
      </c>
      <c r="AC86" s="58">
        <v>100000</v>
      </c>
      <c r="AD86" s="59">
        <f t="shared" si="6"/>
        <v>7.2513956512727171</v>
      </c>
      <c r="AE86" s="59">
        <f t="shared" si="6"/>
        <v>6.8766844316919213</v>
      </c>
      <c r="AF86" s="59">
        <f t="shared" si="6"/>
        <v>6.5314937200464342</v>
      </c>
      <c r="AG86" s="59">
        <f t="shared" si="5"/>
        <v>6.2132746046802474</v>
      </c>
      <c r="AH86" s="59">
        <f t="shared" si="5"/>
        <v>5.9197033007639162</v>
      </c>
      <c r="AI86" s="59">
        <f t="shared" si="5"/>
        <v>5.6486618543893137</v>
      </c>
      <c r="AJ86" s="59">
        <f t="shared" si="4"/>
        <v>5.3982203266215372</v>
      </c>
      <c r="AK86" s="59">
        <f t="shared" si="4"/>
        <v>5.1666203793504675</v>
      </c>
      <c r="AL86" s="59">
        <f t="shared" si="4"/>
        <v>4.8723850172509762</v>
      </c>
      <c r="AM86" s="59">
        <f t="shared" si="4"/>
        <v>4.678225305830213</v>
      </c>
      <c r="AN86" s="59">
        <f t="shared" si="4"/>
        <v>4.4267537545814832</v>
      </c>
      <c r="AO86" s="59">
        <f t="shared" si="4"/>
        <v>4.2633208852735445</v>
      </c>
    </row>
    <row r="87" spans="1:41" x14ac:dyDescent="0.2">
      <c r="A87" s="58">
        <v>101000</v>
      </c>
      <c r="B87" s="50">
        <v>0.27</v>
      </c>
      <c r="C87" s="50">
        <v>0.27500000000000002</v>
      </c>
      <c r="D87" s="50">
        <v>0.28000000000000003</v>
      </c>
      <c r="E87" s="50">
        <v>0.28500000000000003</v>
      </c>
      <c r="F87" s="50">
        <v>0.29000000000000004</v>
      </c>
      <c r="G87" s="50">
        <v>0.29499999999999998</v>
      </c>
      <c r="H87" s="50">
        <v>0.3</v>
      </c>
      <c r="I87" s="50">
        <v>0.30499999999999999</v>
      </c>
      <c r="J87" s="50">
        <v>0.30499999999999999</v>
      </c>
      <c r="K87" s="50">
        <v>0.31</v>
      </c>
      <c r="L87" s="50">
        <v>0.31</v>
      </c>
      <c r="M87" s="50">
        <v>0.315</v>
      </c>
      <c r="O87" s="58">
        <v>101000</v>
      </c>
      <c r="P87" s="66">
        <v>732390.96077854442</v>
      </c>
      <c r="Q87" s="66">
        <v>694545.12760088407</v>
      </c>
      <c r="R87" s="66">
        <v>659680.86572468991</v>
      </c>
      <c r="S87" s="66">
        <v>627540.73507270496</v>
      </c>
      <c r="T87" s="66">
        <v>597890.03337715543</v>
      </c>
      <c r="U87" s="66">
        <v>570514.84729332058</v>
      </c>
      <c r="V87" s="66">
        <v>545220.25298877526</v>
      </c>
      <c r="W87" s="66">
        <v>521828.65831439733</v>
      </c>
      <c r="X87" s="66">
        <v>492110.88674234867</v>
      </c>
      <c r="Y87" s="66">
        <v>472500.75588885148</v>
      </c>
      <c r="Z87" s="66">
        <v>447102.12921272981</v>
      </c>
      <c r="AA87" s="66">
        <v>430595.40941262804</v>
      </c>
      <c r="AC87" s="58">
        <v>101000</v>
      </c>
      <c r="AD87" s="59">
        <f t="shared" si="6"/>
        <v>7.2513956512727171</v>
      </c>
      <c r="AE87" s="59">
        <f t="shared" si="6"/>
        <v>6.8766844316919213</v>
      </c>
      <c r="AF87" s="59">
        <f t="shared" si="6"/>
        <v>6.5314937200464351</v>
      </c>
      <c r="AG87" s="59">
        <f t="shared" si="5"/>
        <v>6.2132746046802474</v>
      </c>
      <c r="AH87" s="59">
        <f t="shared" si="5"/>
        <v>5.9197033007639153</v>
      </c>
      <c r="AI87" s="59">
        <f t="shared" si="5"/>
        <v>5.6486618543893128</v>
      </c>
      <c r="AJ87" s="59">
        <f t="shared" si="4"/>
        <v>5.3982203266215372</v>
      </c>
      <c r="AK87" s="59">
        <f t="shared" si="4"/>
        <v>5.1666203793504684</v>
      </c>
      <c r="AL87" s="59">
        <f t="shared" si="4"/>
        <v>4.8723850172509771</v>
      </c>
      <c r="AM87" s="59">
        <f t="shared" si="4"/>
        <v>4.678225305830213</v>
      </c>
      <c r="AN87" s="59">
        <f t="shared" si="4"/>
        <v>4.4267537545814832</v>
      </c>
      <c r="AO87" s="59">
        <f t="shared" si="4"/>
        <v>4.2633208852735454</v>
      </c>
    </row>
    <row r="88" spans="1:41" x14ac:dyDescent="0.2">
      <c r="A88" s="58">
        <v>102000</v>
      </c>
      <c r="B88" s="50">
        <v>0.27</v>
      </c>
      <c r="C88" s="50">
        <v>0.27500000000000002</v>
      </c>
      <c r="D88" s="50">
        <v>0.28000000000000003</v>
      </c>
      <c r="E88" s="50">
        <v>0.28500000000000003</v>
      </c>
      <c r="F88" s="50">
        <v>0.29000000000000004</v>
      </c>
      <c r="G88" s="50">
        <v>0.29499999999999998</v>
      </c>
      <c r="H88" s="50">
        <v>0.3</v>
      </c>
      <c r="I88" s="50">
        <v>0.30499999999999999</v>
      </c>
      <c r="J88" s="50">
        <v>0.30499999999999999</v>
      </c>
      <c r="K88" s="50">
        <v>0.31</v>
      </c>
      <c r="L88" s="50">
        <v>0.31</v>
      </c>
      <c r="M88" s="50">
        <v>0.315</v>
      </c>
      <c r="O88" s="58">
        <v>102000</v>
      </c>
      <c r="P88" s="66">
        <v>739642.35642981716</v>
      </c>
      <c r="Q88" s="66">
        <v>701421.81203257607</v>
      </c>
      <c r="R88" s="66">
        <v>666212.35944473639</v>
      </c>
      <c r="S88" s="66">
        <v>633754.00967738521</v>
      </c>
      <c r="T88" s="66">
        <v>603809.7366779194</v>
      </c>
      <c r="U88" s="66">
        <v>576163.50914770993</v>
      </c>
      <c r="V88" s="66">
        <v>550618.47331539681</v>
      </c>
      <c r="W88" s="66">
        <v>526995.27869374771</v>
      </c>
      <c r="X88" s="66">
        <v>496983.27175959962</v>
      </c>
      <c r="Y88" s="66">
        <v>477178.98119468172</v>
      </c>
      <c r="Z88" s="66">
        <v>451528.88296731131</v>
      </c>
      <c r="AA88" s="66">
        <v>434858.73029790155</v>
      </c>
      <c r="AC88" s="58">
        <v>102000</v>
      </c>
      <c r="AD88" s="59">
        <f t="shared" si="6"/>
        <v>7.2513956512727171</v>
      </c>
      <c r="AE88" s="59">
        <f t="shared" si="6"/>
        <v>6.8766844316919222</v>
      </c>
      <c r="AF88" s="59">
        <f t="shared" si="6"/>
        <v>6.5314937200464351</v>
      </c>
      <c r="AG88" s="59">
        <f t="shared" si="5"/>
        <v>6.2132746046802474</v>
      </c>
      <c r="AH88" s="59">
        <f t="shared" si="5"/>
        <v>5.9197033007639153</v>
      </c>
      <c r="AI88" s="59">
        <f t="shared" si="5"/>
        <v>5.6486618543893128</v>
      </c>
      <c r="AJ88" s="59">
        <f t="shared" si="4"/>
        <v>5.3982203266215372</v>
      </c>
      <c r="AK88" s="59">
        <f t="shared" si="4"/>
        <v>5.1666203793504675</v>
      </c>
      <c r="AL88" s="59">
        <f t="shared" si="4"/>
        <v>4.8723850172509771</v>
      </c>
      <c r="AM88" s="59">
        <f t="shared" si="4"/>
        <v>4.678225305830213</v>
      </c>
      <c r="AN88" s="59">
        <f t="shared" si="4"/>
        <v>4.4267537545814832</v>
      </c>
      <c r="AO88" s="59">
        <f t="shared" si="4"/>
        <v>4.2633208852735445</v>
      </c>
    </row>
    <row r="89" spans="1:41" x14ac:dyDescent="0.2">
      <c r="A89" s="58">
        <v>103000</v>
      </c>
      <c r="B89" s="50">
        <v>0.27</v>
      </c>
      <c r="C89" s="50">
        <v>0.27500000000000002</v>
      </c>
      <c r="D89" s="50">
        <v>0.28000000000000003</v>
      </c>
      <c r="E89" s="50">
        <v>0.28500000000000003</v>
      </c>
      <c r="F89" s="50">
        <v>0.29000000000000004</v>
      </c>
      <c r="G89" s="50">
        <v>0.29499999999999998</v>
      </c>
      <c r="H89" s="50">
        <v>0.3</v>
      </c>
      <c r="I89" s="50">
        <v>0.30499999999999999</v>
      </c>
      <c r="J89" s="50">
        <v>0.30499999999999999</v>
      </c>
      <c r="K89" s="50">
        <v>0.31</v>
      </c>
      <c r="L89" s="50">
        <v>0.31</v>
      </c>
      <c r="M89" s="50">
        <v>0.315</v>
      </c>
      <c r="O89" s="58">
        <v>103000</v>
      </c>
      <c r="P89" s="66">
        <v>746893.75208109</v>
      </c>
      <c r="Q89" s="66">
        <v>708298.49646426784</v>
      </c>
      <c r="R89" s="66">
        <v>672743.85316478275</v>
      </c>
      <c r="S89" s="66">
        <v>639967.28428206546</v>
      </c>
      <c r="T89" s="66">
        <v>609729.43997868337</v>
      </c>
      <c r="U89" s="66">
        <v>581812.17100209929</v>
      </c>
      <c r="V89" s="66">
        <v>556016.69364201836</v>
      </c>
      <c r="W89" s="66">
        <v>532161.8990730982</v>
      </c>
      <c r="X89" s="66">
        <v>501855.65677685058</v>
      </c>
      <c r="Y89" s="66">
        <v>481857.20650051197</v>
      </c>
      <c r="Z89" s="66">
        <v>455955.63672189281</v>
      </c>
      <c r="AA89" s="66">
        <v>439122.05118317512</v>
      </c>
      <c r="AC89" s="58">
        <v>103000</v>
      </c>
      <c r="AD89" s="59">
        <f t="shared" si="6"/>
        <v>7.2513956512727189</v>
      </c>
      <c r="AE89" s="59">
        <f t="shared" si="6"/>
        <v>6.8766844316919205</v>
      </c>
      <c r="AF89" s="59">
        <f t="shared" si="6"/>
        <v>6.5314937200464342</v>
      </c>
      <c r="AG89" s="59">
        <f t="shared" si="5"/>
        <v>6.2132746046802474</v>
      </c>
      <c r="AH89" s="59">
        <f t="shared" si="5"/>
        <v>5.9197033007639162</v>
      </c>
      <c r="AI89" s="59">
        <f t="shared" si="5"/>
        <v>5.6486618543893137</v>
      </c>
      <c r="AJ89" s="59">
        <f t="shared" si="4"/>
        <v>5.3982203266215372</v>
      </c>
      <c r="AK89" s="59">
        <f t="shared" si="4"/>
        <v>5.1666203793504684</v>
      </c>
      <c r="AL89" s="59">
        <f t="shared" si="4"/>
        <v>4.8723850172509762</v>
      </c>
      <c r="AM89" s="59">
        <f t="shared" si="4"/>
        <v>4.678225305830213</v>
      </c>
      <c r="AN89" s="59">
        <f t="shared" si="4"/>
        <v>4.4267537545814832</v>
      </c>
      <c r="AO89" s="59">
        <f t="shared" si="4"/>
        <v>4.2633208852735445</v>
      </c>
    </row>
    <row r="90" spans="1:41" x14ac:dyDescent="0.2">
      <c r="A90" s="58">
        <v>104000</v>
      </c>
      <c r="B90" s="50">
        <v>0.27</v>
      </c>
      <c r="C90" s="50">
        <v>0.27500000000000002</v>
      </c>
      <c r="D90" s="50">
        <v>0.28000000000000003</v>
      </c>
      <c r="E90" s="50">
        <v>0.28500000000000003</v>
      </c>
      <c r="F90" s="50">
        <v>0.29000000000000004</v>
      </c>
      <c r="G90" s="50">
        <v>0.29499999999999998</v>
      </c>
      <c r="H90" s="50">
        <v>0.3</v>
      </c>
      <c r="I90" s="50">
        <v>0.30499999999999999</v>
      </c>
      <c r="J90" s="50">
        <v>0.30499999999999999</v>
      </c>
      <c r="K90" s="50">
        <v>0.31</v>
      </c>
      <c r="L90" s="50">
        <v>0.31</v>
      </c>
      <c r="M90" s="50">
        <v>0.315</v>
      </c>
      <c r="O90" s="58">
        <v>104000</v>
      </c>
      <c r="P90" s="66">
        <v>754145.14773236273</v>
      </c>
      <c r="Q90" s="66">
        <v>715175.18089595973</v>
      </c>
      <c r="R90" s="66">
        <v>679275.34688482923</v>
      </c>
      <c r="S90" s="66">
        <v>646180.55888674571</v>
      </c>
      <c r="T90" s="66">
        <v>615649.14327944722</v>
      </c>
      <c r="U90" s="66">
        <v>587460.83285648853</v>
      </c>
      <c r="V90" s="66">
        <v>561414.91396863991</v>
      </c>
      <c r="W90" s="66">
        <v>537328.5194524487</v>
      </c>
      <c r="X90" s="66">
        <v>506728.04179410159</v>
      </c>
      <c r="Y90" s="66">
        <v>486535.43180634209</v>
      </c>
      <c r="Z90" s="66">
        <v>460382.39047647425</v>
      </c>
      <c r="AA90" s="66">
        <v>443385.37206844869</v>
      </c>
      <c r="AC90" s="58">
        <v>104000</v>
      </c>
      <c r="AD90" s="59">
        <f t="shared" si="6"/>
        <v>7.2513956512727189</v>
      </c>
      <c r="AE90" s="59">
        <f t="shared" si="6"/>
        <v>6.8766844316919205</v>
      </c>
      <c r="AF90" s="59">
        <f t="shared" si="6"/>
        <v>6.5314937200464351</v>
      </c>
      <c r="AG90" s="59">
        <f t="shared" si="5"/>
        <v>6.2132746046802474</v>
      </c>
      <c r="AH90" s="59">
        <f t="shared" si="5"/>
        <v>5.9197033007639153</v>
      </c>
      <c r="AI90" s="59">
        <f t="shared" si="5"/>
        <v>5.6486618543893128</v>
      </c>
      <c r="AJ90" s="59">
        <f t="shared" si="4"/>
        <v>5.3982203266215381</v>
      </c>
      <c r="AK90" s="59">
        <f t="shared" si="4"/>
        <v>5.1666203793504684</v>
      </c>
      <c r="AL90" s="59">
        <f t="shared" si="4"/>
        <v>4.8723850172509771</v>
      </c>
      <c r="AM90" s="59">
        <f t="shared" si="4"/>
        <v>4.6782253058302121</v>
      </c>
      <c r="AN90" s="59">
        <f t="shared" si="4"/>
        <v>4.4267537545814832</v>
      </c>
      <c r="AO90" s="59">
        <f t="shared" si="4"/>
        <v>4.2633208852735454</v>
      </c>
    </row>
    <row r="91" spans="1:41" x14ac:dyDescent="0.2">
      <c r="A91" s="58">
        <v>105000</v>
      </c>
      <c r="B91" s="50">
        <v>0.27</v>
      </c>
      <c r="C91" s="50">
        <v>0.27500000000000002</v>
      </c>
      <c r="D91" s="50">
        <v>0.28000000000000003</v>
      </c>
      <c r="E91" s="50">
        <v>0.28500000000000003</v>
      </c>
      <c r="F91" s="50">
        <v>0.29000000000000004</v>
      </c>
      <c r="G91" s="50">
        <v>0.29499999999999998</v>
      </c>
      <c r="H91" s="50">
        <v>0.3</v>
      </c>
      <c r="I91" s="50">
        <v>0.30499999999999999</v>
      </c>
      <c r="J91" s="50">
        <v>0.30499999999999999</v>
      </c>
      <c r="K91" s="50">
        <v>0.31</v>
      </c>
      <c r="L91" s="50">
        <v>0.31</v>
      </c>
      <c r="M91" s="50">
        <v>0.315</v>
      </c>
      <c r="O91" s="58">
        <v>105000</v>
      </c>
      <c r="P91" s="66">
        <v>761396.54338363546</v>
      </c>
      <c r="Q91" s="66">
        <v>722051.86532765173</v>
      </c>
      <c r="R91" s="66">
        <v>685806.8406048757</v>
      </c>
      <c r="S91" s="66">
        <v>652393.83349142596</v>
      </c>
      <c r="T91" s="66">
        <v>621568.84658021119</v>
      </c>
      <c r="U91" s="66">
        <v>593109.49471087789</v>
      </c>
      <c r="V91" s="66">
        <v>566813.13429526147</v>
      </c>
      <c r="W91" s="66">
        <v>542495.13983179908</v>
      </c>
      <c r="X91" s="66">
        <v>511600.42681135255</v>
      </c>
      <c r="Y91" s="66">
        <v>491213.65711217234</v>
      </c>
      <c r="Z91" s="66">
        <v>464809.14423105575</v>
      </c>
      <c r="AA91" s="66">
        <v>447648.6929537222</v>
      </c>
      <c r="AC91" s="58">
        <v>105000</v>
      </c>
      <c r="AD91" s="59">
        <f t="shared" si="6"/>
        <v>7.2513956512727189</v>
      </c>
      <c r="AE91" s="59">
        <f t="shared" si="6"/>
        <v>6.8766844316919213</v>
      </c>
      <c r="AF91" s="59">
        <f t="shared" si="6"/>
        <v>6.5314937200464351</v>
      </c>
      <c r="AG91" s="59">
        <f t="shared" si="5"/>
        <v>6.2132746046802474</v>
      </c>
      <c r="AH91" s="59">
        <f t="shared" si="5"/>
        <v>5.9197033007639162</v>
      </c>
      <c r="AI91" s="59">
        <f t="shared" si="5"/>
        <v>5.6486618543893128</v>
      </c>
      <c r="AJ91" s="59">
        <f t="shared" si="4"/>
        <v>5.3982203266215381</v>
      </c>
      <c r="AK91" s="59">
        <f t="shared" si="4"/>
        <v>5.1666203793504675</v>
      </c>
      <c r="AL91" s="59">
        <f t="shared" si="4"/>
        <v>4.8723850172509771</v>
      </c>
      <c r="AM91" s="59">
        <f t="shared" si="4"/>
        <v>4.678225305830213</v>
      </c>
      <c r="AN91" s="59">
        <f t="shared" si="4"/>
        <v>4.4267537545814832</v>
      </c>
      <c r="AO91" s="59">
        <f t="shared" si="4"/>
        <v>4.2633208852735445</v>
      </c>
    </row>
    <row r="92" spans="1:41" x14ac:dyDescent="0.2">
      <c r="A92" s="58">
        <v>106000</v>
      </c>
      <c r="B92" s="50">
        <v>0.27</v>
      </c>
      <c r="C92" s="50">
        <v>0.27500000000000002</v>
      </c>
      <c r="D92" s="50">
        <v>0.28000000000000003</v>
      </c>
      <c r="E92" s="50">
        <v>0.28500000000000003</v>
      </c>
      <c r="F92" s="50">
        <v>0.29000000000000004</v>
      </c>
      <c r="G92" s="50">
        <v>0.29499999999999998</v>
      </c>
      <c r="H92" s="50">
        <v>0.3</v>
      </c>
      <c r="I92" s="50">
        <v>0.30499999999999999</v>
      </c>
      <c r="J92" s="50">
        <v>0.30499999999999999</v>
      </c>
      <c r="K92" s="50">
        <v>0.31</v>
      </c>
      <c r="L92" s="50">
        <v>0.31</v>
      </c>
      <c r="M92" s="50">
        <v>0.315</v>
      </c>
      <c r="O92" s="58">
        <v>106000</v>
      </c>
      <c r="P92" s="66">
        <v>768647.9390349082</v>
      </c>
      <c r="Q92" s="66">
        <v>728928.54975934362</v>
      </c>
      <c r="R92" s="66">
        <v>692338.33432492206</v>
      </c>
      <c r="S92" s="66">
        <v>658607.10809610621</v>
      </c>
      <c r="T92" s="66">
        <v>627488.54988097504</v>
      </c>
      <c r="U92" s="66">
        <v>598758.15656526724</v>
      </c>
      <c r="V92" s="66">
        <v>572211.35462188302</v>
      </c>
      <c r="W92" s="66">
        <v>547661.76021114958</v>
      </c>
      <c r="X92" s="66">
        <v>516472.8118286035</v>
      </c>
      <c r="Y92" s="66">
        <v>495891.88241800258</v>
      </c>
      <c r="Z92" s="66">
        <v>469235.89798563725</v>
      </c>
      <c r="AA92" s="66">
        <v>451912.01383899577</v>
      </c>
      <c r="AC92" s="58">
        <v>106000</v>
      </c>
      <c r="AD92" s="59">
        <f t="shared" si="6"/>
        <v>7.2513956512727189</v>
      </c>
      <c r="AE92" s="59">
        <f t="shared" si="6"/>
        <v>6.8766844316919213</v>
      </c>
      <c r="AF92" s="59">
        <f t="shared" si="6"/>
        <v>6.5314937200464342</v>
      </c>
      <c r="AG92" s="59">
        <f t="shared" si="5"/>
        <v>6.2132746046802474</v>
      </c>
      <c r="AH92" s="59">
        <f t="shared" si="5"/>
        <v>5.9197033007639153</v>
      </c>
      <c r="AI92" s="59">
        <f t="shared" si="5"/>
        <v>5.6486618543893137</v>
      </c>
      <c r="AJ92" s="59">
        <f t="shared" si="4"/>
        <v>5.3982203266215381</v>
      </c>
      <c r="AK92" s="59">
        <f t="shared" si="4"/>
        <v>5.1666203793504675</v>
      </c>
      <c r="AL92" s="59">
        <f t="shared" si="4"/>
        <v>4.8723850172509762</v>
      </c>
      <c r="AM92" s="59">
        <f t="shared" si="4"/>
        <v>4.678225305830213</v>
      </c>
      <c r="AN92" s="59">
        <f t="shared" si="4"/>
        <v>4.4267537545814832</v>
      </c>
      <c r="AO92" s="59">
        <f t="shared" si="4"/>
        <v>4.2633208852735454</v>
      </c>
    </row>
    <row r="93" spans="1:41" x14ac:dyDescent="0.2">
      <c r="A93" s="58">
        <v>107000</v>
      </c>
      <c r="B93" s="50">
        <v>0.27</v>
      </c>
      <c r="C93" s="50">
        <v>0.27500000000000002</v>
      </c>
      <c r="D93" s="50">
        <v>0.28000000000000003</v>
      </c>
      <c r="E93" s="50">
        <v>0.28500000000000003</v>
      </c>
      <c r="F93" s="50">
        <v>0.29000000000000004</v>
      </c>
      <c r="G93" s="50">
        <v>0.29499999999999998</v>
      </c>
      <c r="H93" s="50">
        <v>0.3</v>
      </c>
      <c r="I93" s="50">
        <v>0.30499999999999999</v>
      </c>
      <c r="J93" s="50">
        <v>0.30499999999999999</v>
      </c>
      <c r="K93" s="50">
        <v>0.31</v>
      </c>
      <c r="L93" s="50">
        <v>0.31</v>
      </c>
      <c r="M93" s="50">
        <v>0.315</v>
      </c>
      <c r="O93" s="58">
        <v>107000</v>
      </c>
      <c r="P93" s="66">
        <v>775899.33468618093</v>
      </c>
      <c r="Q93" s="66">
        <v>735805.2341910355</v>
      </c>
      <c r="R93" s="66">
        <v>698869.82804496854</v>
      </c>
      <c r="S93" s="66">
        <v>664820.38270078646</v>
      </c>
      <c r="T93" s="66">
        <v>633408.2531817389</v>
      </c>
      <c r="U93" s="66">
        <v>604406.81841965648</v>
      </c>
      <c r="V93" s="66">
        <v>577609.57494850457</v>
      </c>
      <c r="W93" s="66">
        <v>552828.38059050008</v>
      </c>
      <c r="X93" s="66">
        <v>521345.19684585452</v>
      </c>
      <c r="Y93" s="66">
        <v>500570.10772383277</v>
      </c>
      <c r="Z93" s="66">
        <v>473662.65174021869</v>
      </c>
      <c r="AA93" s="66">
        <v>456175.33472426928</v>
      </c>
      <c r="AC93" s="58">
        <v>107000</v>
      </c>
      <c r="AD93" s="59">
        <f t="shared" si="6"/>
        <v>7.2513956512727189</v>
      </c>
      <c r="AE93" s="59">
        <f t="shared" si="6"/>
        <v>6.8766844316919205</v>
      </c>
      <c r="AF93" s="59">
        <f t="shared" si="6"/>
        <v>6.5314937200464351</v>
      </c>
      <c r="AG93" s="59">
        <f t="shared" si="5"/>
        <v>6.2132746046802474</v>
      </c>
      <c r="AH93" s="59">
        <f t="shared" si="5"/>
        <v>5.9197033007639153</v>
      </c>
      <c r="AI93" s="59">
        <f t="shared" si="5"/>
        <v>5.6486618543893128</v>
      </c>
      <c r="AJ93" s="59">
        <f t="shared" si="4"/>
        <v>5.3982203266215381</v>
      </c>
      <c r="AK93" s="59">
        <f t="shared" si="4"/>
        <v>5.1666203793504684</v>
      </c>
      <c r="AL93" s="59">
        <f t="shared" si="4"/>
        <v>4.8723850172509771</v>
      </c>
      <c r="AM93" s="59">
        <f t="shared" si="4"/>
        <v>4.678225305830213</v>
      </c>
      <c r="AN93" s="59">
        <f t="shared" si="4"/>
        <v>4.4267537545814832</v>
      </c>
      <c r="AO93" s="59">
        <f t="shared" si="4"/>
        <v>4.2633208852735445</v>
      </c>
    </row>
    <row r="94" spans="1:41" x14ac:dyDescent="0.2">
      <c r="A94" s="58">
        <v>108000</v>
      </c>
      <c r="B94" s="50">
        <v>0.27</v>
      </c>
      <c r="C94" s="50">
        <v>0.27500000000000002</v>
      </c>
      <c r="D94" s="50">
        <v>0.28000000000000003</v>
      </c>
      <c r="E94" s="50">
        <v>0.28500000000000003</v>
      </c>
      <c r="F94" s="50">
        <v>0.29000000000000004</v>
      </c>
      <c r="G94" s="50">
        <v>0.29499999999999998</v>
      </c>
      <c r="H94" s="50">
        <v>0.3</v>
      </c>
      <c r="I94" s="50">
        <v>0.30499999999999999</v>
      </c>
      <c r="J94" s="50">
        <v>0.30499999999999999</v>
      </c>
      <c r="K94" s="50">
        <v>0.31</v>
      </c>
      <c r="L94" s="50">
        <v>0.31</v>
      </c>
      <c r="M94" s="50">
        <v>0.315</v>
      </c>
      <c r="O94" s="58">
        <v>108000</v>
      </c>
      <c r="P94" s="66">
        <v>783150.73033745366</v>
      </c>
      <c r="Q94" s="66">
        <v>742681.91862272751</v>
      </c>
      <c r="R94" s="66">
        <v>705401.32176501502</v>
      </c>
      <c r="S94" s="66">
        <v>671033.65730546671</v>
      </c>
      <c r="T94" s="66">
        <v>639327.95648250298</v>
      </c>
      <c r="U94" s="66">
        <v>610055.48027404584</v>
      </c>
      <c r="V94" s="66">
        <v>583007.795275126</v>
      </c>
      <c r="W94" s="66">
        <v>557995.00096985057</v>
      </c>
      <c r="X94" s="66">
        <v>526217.58186310541</v>
      </c>
      <c r="Y94" s="66">
        <v>505248.33302966296</v>
      </c>
      <c r="Z94" s="66">
        <v>478089.40549480019</v>
      </c>
      <c r="AA94" s="66">
        <v>460438.65560954285</v>
      </c>
      <c r="AC94" s="58">
        <v>108000</v>
      </c>
      <c r="AD94" s="59">
        <f t="shared" si="6"/>
        <v>7.2513956512727189</v>
      </c>
      <c r="AE94" s="59">
        <f t="shared" si="6"/>
        <v>6.8766844316919213</v>
      </c>
      <c r="AF94" s="59">
        <f t="shared" si="6"/>
        <v>6.5314937200464351</v>
      </c>
      <c r="AG94" s="59">
        <f t="shared" si="5"/>
        <v>6.2132746046802474</v>
      </c>
      <c r="AH94" s="59">
        <f t="shared" si="5"/>
        <v>5.9197033007639162</v>
      </c>
      <c r="AI94" s="59">
        <f t="shared" si="5"/>
        <v>5.6486618543893137</v>
      </c>
      <c r="AJ94" s="59">
        <f t="shared" si="4"/>
        <v>5.3982203266215372</v>
      </c>
      <c r="AK94" s="59">
        <f t="shared" si="4"/>
        <v>5.1666203793504684</v>
      </c>
      <c r="AL94" s="59">
        <f t="shared" si="4"/>
        <v>4.8723850172509762</v>
      </c>
      <c r="AM94" s="59">
        <f t="shared" si="4"/>
        <v>4.678225305830213</v>
      </c>
      <c r="AN94" s="59">
        <f t="shared" si="4"/>
        <v>4.4267537545814832</v>
      </c>
      <c r="AO94" s="59">
        <f t="shared" si="4"/>
        <v>4.2633208852735454</v>
      </c>
    </row>
    <row r="95" spans="1:41" x14ac:dyDescent="0.2">
      <c r="A95" s="58">
        <v>109000</v>
      </c>
      <c r="B95" s="50">
        <v>0.27</v>
      </c>
      <c r="C95" s="50">
        <v>0.27500000000000002</v>
      </c>
      <c r="D95" s="50">
        <v>0.28000000000000003</v>
      </c>
      <c r="E95" s="50">
        <v>0.28500000000000003</v>
      </c>
      <c r="F95" s="50">
        <v>0.29000000000000004</v>
      </c>
      <c r="G95" s="50">
        <v>0.29499999999999998</v>
      </c>
      <c r="H95" s="50">
        <v>0.3</v>
      </c>
      <c r="I95" s="50">
        <v>0.30499999999999999</v>
      </c>
      <c r="J95" s="50">
        <v>0.30499999999999999</v>
      </c>
      <c r="K95" s="50">
        <v>0.31</v>
      </c>
      <c r="L95" s="50">
        <v>0.31</v>
      </c>
      <c r="M95" s="50">
        <v>0.315</v>
      </c>
      <c r="O95" s="58">
        <v>109000</v>
      </c>
      <c r="P95" s="66">
        <v>790402.12598872639</v>
      </c>
      <c r="Q95" s="66">
        <v>749558.60305441939</v>
      </c>
      <c r="R95" s="66">
        <v>711932.81548506138</v>
      </c>
      <c r="S95" s="66">
        <v>677246.93191014696</v>
      </c>
      <c r="T95" s="66">
        <v>645247.65978326683</v>
      </c>
      <c r="U95" s="66">
        <v>615704.1421284352</v>
      </c>
      <c r="V95" s="66">
        <v>588406.01560174755</v>
      </c>
      <c r="W95" s="66">
        <v>563161.62134920096</v>
      </c>
      <c r="X95" s="66">
        <v>531089.96688035643</v>
      </c>
      <c r="Y95" s="66">
        <v>509926.5583354932</v>
      </c>
      <c r="Z95" s="66">
        <v>482516.15924938169</v>
      </c>
      <c r="AA95" s="66">
        <v>464701.97649481636</v>
      </c>
      <c r="AC95" s="58">
        <v>109000</v>
      </c>
      <c r="AD95" s="59">
        <f t="shared" si="6"/>
        <v>7.2513956512727189</v>
      </c>
      <c r="AE95" s="59">
        <f t="shared" si="6"/>
        <v>6.8766844316919213</v>
      </c>
      <c r="AF95" s="59">
        <f t="shared" si="6"/>
        <v>6.5314937200464342</v>
      </c>
      <c r="AG95" s="59">
        <f t="shared" si="5"/>
        <v>6.2132746046802474</v>
      </c>
      <c r="AH95" s="59">
        <f t="shared" si="5"/>
        <v>5.9197033007639162</v>
      </c>
      <c r="AI95" s="59">
        <f t="shared" si="5"/>
        <v>5.6486618543893137</v>
      </c>
      <c r="AJ95" s="59">
        <f t="shared" si="4"/>
        <v>5.3982203266215372</v>
      </c>
      <c r="AK95" s="59">
        <f t="shared" si="4"/>
        <v>5.1666203793504675</v>
      </c>
      <c r="AL95" s="59">
        <f t="shared" si="4"/>
        <v>4.8723850172509762</v>
      </c>
      <c r="AM95" s="59">
        <f t="shared" si="4"/>
        <v>4.678225305830213</v>
      </c>
      <c r="AN95" s="59">
        <f t="shared" si="4"/>
        <v>4.4267537545814832</v>
      </c>
      <c r="AO95" s="59">
        <f t="shared" si="4"/>
        <v>4.2633208852735445</v>
      </c>
    </row>
    <row r="96" spans="1:41" x14ac:dyDescent="0.2">
      <c r="A96" s="58">
        <v>110000</v>
      </c>
      <c r="B96" s="50">
        <v>0.27</v>
      </c>
      <c r="C96" s="50">
        <v>0.27500000000000002</v>
      </c>
      <c r="D96" s="50">
        <v>0.28000000000000003</v>
      </c>
      <c r="E96" s="50">
        <v>0.28500000000000003</v>
      </c>
      <c r="F96" s="50">
        <v>0.29000000000000004</v>
      </c>
      <c r="G96" s="50">
        <v>0.29499999999999998</v>
      </c>
      <c r="H96" s="50">
        <v>0.3</v>
      </c>
      <c r="I96" s="50">
        <v>0.30499999999999999</v>
      </c>
      <c r="J96" s="50">
        <v>0.30499999999999999</v>
      </c>
      <c r="K96" s="50">
        <v>0.31</v>
      </c>
      <c r="L96" s="50">
        <v>0.31</v>
      </c>
      <c r="M96" s="50">
        <v>0.315</v>
      </c>
      <c r="O96" s="58">
        <v>110000</v>
      </c>
      <c r="P96" s="66">
        <v>797653.52163999912</v>
      </c>
      <c r="Q96" s="66">
        <v>756435.28748611128</v>
      </c>
      <c r="R96" s="66">
        <v>718464.30920510786</v>
      </c>
      <c r="S96" s="66">
        <v>683460.20651482721</v>
      </c>
      <c r="T96" s="66">
        <v>651167.36308403069</v>
      </c>
      <c r="U96" s="66">
        <v>621352.80398282444</v>
      </c>
      <c r="V96" s="66">
        <v>593804.2359283691</v>
      </c>
      <c r="W96" s="66">
        <v>568328.24172855145</v>
      </c>
      <c r="X96" s="66">
        <v>535962.35189760744</v>
      </c>
      <c r="Y96" s="66">
        <v>514604.78364132339</v>
      </c>
      <c r="Z96" s="66">
        <v>486942.91300396313</v>
      </c>
      <c r="AA96" s="66">
        <v>468965.29738008993</v>
      </c>
      <c r="AC96" s="58">
        <v>110000</v>
      </c>
      <c r="AD96" s="59">
        <f t="shared" si="6"/>
        <v>7.2513956512727189</v>
      </c>
      <c r="AE96" s="59">
        <f t="shared" si="6"/>
        <v>6.8766844316919205</v>
      </c>
      <c r="AF96" s="59">
        <f t="shared" si="6"/>
        <v>6.5314937200464351</v>
      </c>
      <c r="AG96" s="59">
        <f t="shared" si="5"/>
        <v>6.2132746046802474</v>
      </c>
      <c r="AH96" s="59">
        <f t="shared" si="5"/>
        <v>5.9197033007639153</v>
      </c>
      <c r="AI96" s="59">
        <f t="shared" si="5"/>
        <v>5.6486618543893128</v>
      </c>
      <c r="AJ96" s="59">
        <f t="shared" si="4"/>
        <v>5.3982203266215372</v>
      </c>
      <c r="AK96" s="59">
        <f t="shared" si="4"/>
        <v>5.1666203793504675</v>
      </c>
      <c r="AL96" s="59">
        <f t="shared" si="4"/>
        <v>4.8723850172509771</v>
      </c>
      <c r="AM96" s="59">
        <f t="shared" si="4"/>
        <v>4.678225305830213</v>
      </c>
      <c r="AN96" s="59">
        <f t="shared" si="4"/>
        <v>4.4267537545814832</v>
      </c>
      <c r="AO96" s="59">
        <f t="shared" si="4"/>
        <v>4.2633208852735445</v>
      </c>
    </row>
    <row r="97" spans="1:41" x14ac:dyDescent="0.2">
      <c r="A97" s="58"/>
      <c r="B97" s="50"/>
      <c r="C97" s="50"/>
      <c r="D97" s="50"/>
      <c r="E97" s="50"/>
      <c r="F97" s="50"/>
      <c r="G97" s="50"/>
      <c r="H97" s="50"/>
      <c r="I97" s="50"/>
      <c r="J97" s="50"/>
      <c r="K97" s="50"/>
      <c r="L97" s="50"/>
      <c r="M97" s="50"/>
      <c r="O97" s="58"/>
      <c r="P97" s="66"/>
      <c r="Q97" s="66"/>
      <c r="R97" s="66"/>
      <c r="S97" s="66"/>
      <c r="T97" s="66"/>
      <c r="U97" s="66"/>
      <c r="V97" s="66"/>
      <c r="W97" s="66"/>
      <c r="X97" s="66"/>
      <c r="Y97" s="66"/>
      <c r="Z97" s="66"/>
      <c r="AA97" s="66"/>
      <c r="AC97" s="58"/>
      <c r="AD97" s="59"/>
      <c r="AE97" s="59"/>
      <c r="AF97" s="59"/>
      <c r="AG97" s="59"/>
      <c r="AH97" s="59"/>
      <c r="AI97" s="59"/>
      <c r="AJ97" s="59"/>
      <c r="AK97" s="59"/>
      <c r="AL97" s="59"/>
      <c r="AM97" s="59"/>
      <c r="AN97" s="59"/>
      <c r="AO97" s="59"/>
    </row>
    <row r="98" spans="1:41" x14ac:dyDescent="0.2">
      <c r="A98" s="58"/>
      <c r="B98" s="50"/>
      <c r="C98" s="50"/>
      <c r="D98" s="50"/>
      <c r="E98" s="50"/>
      <c r="F98" s="50"/>
      <c r="G98" s="50"/>
      <c r="H98" s="50"/>
      <c r="I98" s="50"/>
      <c r="J98" s="50"/>
      <c r="K98" s="50"/>
      <c r="L98" s="50"/>
      <c r="M98" s="50"/>
      <c r="O98" s="58"/>
      <c r="P98" s="66"/>
      <c r="Q98" s="66"/>
      <c r="R98" s="66"/>
      <c r="S98" s="66"/>
      <c r="T98" s="66"/>
      <c r="U98" s="66"/>
      <c r="V98" s="66"/>
      <c r="W98" s="66"/>
      <c r="X98" s="66"/>
      <c r="Y98" s="66"/>
      <c r="Z98" s="66"/>
      <c r="AA98" s="66"/>
      <c r="AC98" s="58"/>
      <c r="AD98" s="59"/>
      <c r="AE98" s="59"/>
      <c r="AF98" s="59"/>
      <c r="AG98" s="59"/>
      <c r="AH98" s="59"/>
      <c r="AI98" s="59"/>
      <c r="AJ98" s="59"/>
      <c r="AK98" s="59"/>
      <c r="AL98" s="59"/>
      <c r="AM98" s="59"/>
      <c r="AN98" s="59"/>
      <c r="AO98" s="59"/>
    </row>
    <row r="99" spans="1:41" x14ac:dyDescent="0.2">
      <c r="B99" s="50"/>
      <c r="C99" s="50"/>
      <c r="D99" s="50"/>
      <c r="E99" s="50"/>
      <c r="F99" s="50"/>
      <c r="G99" s="50"/>
      <c r="H99" s="50"/>
      <c r="I99" s="50"/>
      <c r="J99" s="50"/>
      <c r="K99" s="50"/>
      <c r="L99" s="50"/>
      <c r="M99" s="50"/>
    </row>
    <row r="117" spans="2:13" x14ac:dyDescent="0.2">
      <c r="B117" s="89"/>
      <c r="C117" s="89"/>
      <c r="D117" s="89"/>
      <c r="E117" s="89"/>
      <c r="F117" s="89"/>
      <c r="G117" s="89"/>
      <c r="H117" s="89"/>
      <c r="I117" s="89"/>
      <c r="J117" s="89"/>
      <c r="K117" s="89"/>
      <c r="L117" s="89"/>
      <c r="M117" s="89"/>
    </row>
    <row r="149" spans="1:13" x14ac:dyDescent="0.2">
      <c r="A149" s="66"/>
      <c r="B149" s="50"/>
      <c r="C149" s="50"/>
      <c r="D149" s="50"/>
      <c r="E149" s="50"/>
      <c r="F149" s="50"/>
      <c r="G149" s="50"/>
      <c r="H149" s="50"/>
      <c r="I149" s="50"/>
      <c r="J149" s="50"/>
      <c r="K149" s="50"/>
      <c r="L149" s="50"/>
      <c r="M149" s="50"/>
    </row>
    <row r="150" spans="1:13" x14ac:dyDescent="0.2">
      <c r="A150" s="66"/>
      <c r="B150" s="50"/>
      <c r="C150" s="50"/>
      <c r="D150" s="50"/>
      <c r="E150" s="50"/>
      <c r="F150" s="50"/>
      <c r="G150" s="50"/>
      <c r="H150" s="50"/>
      <c r="I150" s="50"/>
      <c r="J150" s="50"/>
      <c r="K150" s="50"/>
      <c r="L150" s="50"/>
      <c r="M150" s="50"/>
    </row>
    <row r="151" spans="1:13" x14ac:dyDescent="0.2">
      <c r="A151" s="66"/>
      <c r="B151" s="54"/>
      <c r="C151" s="54"/>
      <c r="D151" s="54"/>
      <c r="E151" s="54"/>
      <c r="F151" s="54"/>
      <c r="G151" s="54"/>
      <c r="H151" s="54"/>
      <c r="I151" s="54"/>
      <c r="J151" s="54"/>
      <c r="K151" s="54"/>
      <c r="L151" s="54"/>
      <c r="M151" s="54"/>
    </row>
    <row r="152" spans="1:13" x14ac:dyDescent="0.2">
      <c r="A152" s="66"/>
      <c r="B152" s="50"/>
      <c r="C152" s="50"/>
      <c r="D152" s="50"/>
      <c r="E152" s="50"/>
      <c r="F152" s="50"/>
      <c r="G152" s="50"/>
      <c r="H152" s="50"/>
      <c r="I152" s="50"/>
      <c r="J152" s="50"/>
      <c r="K152" s="50"/>
      <c r="L152" s="50"/>
      <c r="M152" s="50"/>
    </row>
    <row r="153" spans="1:13" x14ac:dyDescent="0.2">
      <c r="A153" s="66"/>
      <c r="B153" s="54"/>
      <c r="C153" s="54"/>
      <c r="D153" s="54"/>
      <c r="E153" s="54"/>
      <c r="F153" s="54"/>
      <c r="G153" s="54"/>
      <c r="H153" s="54"/>
      <c r="I153" s="54"/>
      <c r="J153" s="54"/>
      <c r="K153" s="54"/>
      <c r="L153" s="54"/>
      <c r="M153" s="54"/>
    </row>
    <row r="154" spans="1:13" x14ac:dyDescent="0.2">
      <c r="A154" s="66"/>
      <c r="B154" s="50"/>
      <c r="C154" s="50"/>
      <c r="D154" s="50"/>
      <c r="E154" s="50"/>
      <c r="F154" s="50"/>
      <c r="G154" s="50"/>
      <c r="H154" s="50"/>
      <c r="I154" s="50"/>
      <c r="J154" s="50"/>
      <c r="K154" s="50"/>
      <c r="L154" s="50"/>
      <c r="M154" s="50"/>
    </row>
    <row r="155" spans="1:13" x14ac:dyDescent="0.2">
      <c r="A155" s="66"/>
      <c r="B155" s="54"/>
      <c r="C155" s="54"/>
      <c r="D155" s="54"/>
      <c r="E155" s="54"/>
      <c r="F155" s="54"/>
      <c r="G155" s="54"/>
      <c r="H155" s="54"/>
      <c r="I155" s="54"/>
      <c r="J155" s="54"/>
      <c r="K155" s="54"/>
      <c r="L155" s="54"/>
      <c r="M155" s="54"/>
    </row>
    <row r="156" spans="1:13" x14ac:dyDescent="0.2">
      <c r="A156" s="66"/>
      <c r="B156" s="50"/>
      <c r="C156" s="50"/>
      <c r="D156" s="50"/>
      <c r="E156" s="50"/>
      <c r="F156" s="50"/>
      <c r="G156" s="50"/>
      <c r="H156" s="50"/>
      <c r="I156" s="50"/>
      <c r="J156" s="50"/>
      <c r="K156" s="50"/>
      <c r="L156" s="50"/>
      <c r="M156" s="50"/>
    </row>
    <row r="157" spans="1:13" x14ac:dyDescent="0.2">
      <c r="A157" s="66"/>
      <c r="B157" s="54"/>
      <c r="C157" s="54"/>
      <c r="D157" s="54"/>
      <c r="E157" s="54"/>
      <c r="F157" s="54"/>
      <c r="G157" s="54"/>
      <c r="H157" s="54"/>
      <c r="I157" s="54"/>
      <c r="J157" s="54"/>
      <c r="K157" s="54"/>
      <c r="L157" s="54"/>
      <c r="M157" s="54"/>
    </row>
    <row r="158" spans="1:13" x14ac:dyDescent="0.2">
      <c r="A158" s="66"/>
      <c r="B158" s="50"/>
      <c r="C158" s="50"/>
      <c r="D158" s="50"/>
      <c r="E158" s="50"/>
      <c r="F158" s="50"/>
      <c r="G158" s="50"/>
      <c r="H158" s="50"/>
      <c r="I158" s="50"/>
      <c r="J158" s="50"/>
      <c r="K158" s="50"/>
      <c r="L158" s="50"/>
      <c r="M158" s="50"/>
    </row>
    <row r="159" spans="1:13" x14ac:dyDescent="0.2">
      <c r="A159" s="66"/>
      <c r="B159" s="54"/>
      <c r="C159" s="54"/>
      <c r="D159" s="54"/>
      <c r="E159" s="54"/>
      <c r="F159" s="54"/>
      <c r="G159" s="54"/>
      <c r="H159" s="54"/>
      <c r="I159" s="54"/>
      <c r="J159" s="54"/>
      <c r="K159" s="54"/>
      <c r="L159" s="54"/>
      <c r="M159" s="54"/>
    </row>
    <row r="160" spans="1:13" x14ac:dyDescent="0.2">
      <c r="A160" s="66"/>
      <c r="B160" s="50"/>
      <c r="C160" s="50"/>
      <c r="D160" s="50"/>
      <c r="E160" s="50"/>
      <c r="F160" s="50"/>
      <c r="G160" s="50"/>
      <c r="H160" s="50"/>
      <c r="I160" s="50"/>
      <c r="J160" s="50"/>
      <c r="K160" s="50"/>
      <c r="L160" s="50"/>
      <c r="M160" s="50"/>
    </row>
    <row r="161" spans="1:13" x14ac:dyDescent="0.2">
      <c r="A161" s="66"/>
      <c r="B161" s="54"/>
      <c r="C161" s="54"/>
      <c r="D161" s="54"/>
      <c r="E161" s="54"/>
      <c r="F161" s="54"/>
      <c r="G161" s="54"/>
      <c r="H161" s="54"/>
      <c r="I161" s="54"/>
      <c r="J161" s="54"/>
      <c r="K161" s="54"/>
      <c r="L161" s="54"/>
      <c r="M161" s="54"/>
    </row>
    <row r="162" spans="1:13" x14ac:dyDescent="0.2">
      <c r="A162" s="66"/>
      <c r="B162" s="50"/>
      <c r="C162" s="50"/>
      <c r="D162" s="50"/>
      <c r="E162" s="50"/>
      <c r="F162" s="50"/>
      <c r="G162" s="50"/>
      <c r="H162" s="50"/>
      <c r="I162" s="50"/>
      <c r="J162" s="50"/>
      <c r="K162" s="50"/>
      <c r="L162" s="50"/>
      <c r="M162" s="50"/>
    </row>
    <row r="163" spans="1:13" x14ac:dyDescent="0.2">
      <c r="A163" s="66"/>
      <c r="B163" s="54"/>
      <c r="C163" s="54"/>
      <c r="D163" s="54"/>
      <c r="E163" s="54"/>
      <c r="F163" s="54"/>
      <c r="G163" s="54"/>
      <c r="H163" s="54"/>
      <c r="I163" s="54"/>
      <c r="J163" s="54"/>
      <c r="K163" s="54"/>
      <c r="L163" s="54"/>
      <c r="M163" s="54"/>
    </row>
    <row r="164" spans="1:13" x14ac:dyDescent="0.2">
      <c r="A164" s="66"/>
      <c r="B164" s="50"/>
      <c r="C164" s="50"/>
      <c r="D164" s="50"/>
      <c r="E164" s="50"/>
      <c r="F164" s="50"/>
      <c r="G164" s="50"/>
      <c r="H164" s="50"/>
      <c r="I164" s="50"/>
      <c r="J164" s="50"/>
      <c r="K164" s="50"/>
      <c r="L164" s="50"/>
      <c r="M164" s="50"/>
    </row>
    <row r="165" spans="1:13" x14ac:dyDescent="0.2">
      <c r="A165" s="66"/>
      <c r="B165" s="54"/>
      <c r="C165" s="54"/>
      <c r="D165" s="54"/>
      <c r="E165" s="54"/>
      <c r="F165" s="54"/>
      <c r="G165" s="54"/>
      <c r="H165" s="54"/>
      <c r="I165" s="54"/>
      <c r="J165" s="54"/>
      <c r="K165" s="54"/>
      <c r="L165" s="54"/>
      <c r="M165" s="54"/>
    </row>
    <row r="166" spans="1:13" x14ac:dyDescent="0.2">
      <c r="A166" s="66"/>
      <c r="B166" s="50"/>
      <c r="C166" s="50"/>
      <c r="D166" s="50"/>
      <c r="E166" s="50"/>
      <c r="F166" s="50"/>
      <c r="G166" s="50"/>
      <c r="H166" s="50"/>
      <c r="I166" s="50"/>
      <c r="J166" s="50"/>
      <c r="K166" s="50"/>
      <c r="L166" s="50"/>
      <c r="M166" s="50"/>
    </row>
    <row r="167" spans="1:13" x14ac:dyDescent="0.2">
      <c r="A167" s="66"/>
      <c r="B167" s="54"/>
      <c r="C167" s="54"/>
      <c r="D167" s="54"/>
      <c r="E167" s="54"/>
      <c r="F167" s="54"/>
      <c r="G167" s="54"/>
      <c r="H167" s="54"/>
      <c r="I167" s="54"/>
      <c r="J167" s="54"/>
      <c r="K167" s="54"/>
      <c r="L167" s="54"/>
      <c r="M167" s="54"/>
    </row>
    <row r="168" spans="1:13" x14ac:dyDescent="0.2">
      <c r="A168" s="66"/>
      <c r="B168" s="50"/>
      <c r="C168" s="50"/>
      <c r="D168" s="50"/>
      <c r="E168" s="50"/>
      <c r="F168" s="50"/>
      <c r="G168" s="50"/>
      <c r="H168" s="50"/>
      <c r="I168" s="50"/>
      <c r="J168" s="50"/>
      <c r="K168" s="50"/>
      <c r="L168" s="50"/>
      <c r="M168" s="50"/>
    </row>
    <row r="169" spans="1:13" x14ac:dyDescent="0.2">
      <c r="A169" s="66"/>
      <c r="B169" s="54"/>
      <c r="C169" s="54"/>
      <c r="D169" s="54"/>
      <c r="E169" s="54"/>
      <c r="F169" s="54"/>
      <c r="G169" s="54"/>
      <c r="H169" s="54"/>
      <c r="I169" s="54"/>
      <c r="J169" s="54"/>
      <c r="K169" s="54"/>
      <c r="L169" s="54"/>
      <c r="M169" s="54"/>
    </row>
    <row r="170" spans="1:13" x14ac:dyDescent="0.2">
      <c r="A170" s="66"/>
      <c r="B170" s="50"/>
      <c r="C170" s="50"/>
      <c r="D170" s="50"/>
      <c r="E170" s="50"/>
      <c r="F170" s="50"/>
      <c r="G170" s="50"/>
      <c r="H170" s="50"/>
      <c r="I170" s="50"/>
      <c r="J170" s="50"/>
      <c r="K170" s="50"/>
      <c r="L170" s="50"/>
      <c r="M170" s="50"/>
    </row>
    <row r="171" spans="1:13" x14ac:dyDescent="0.2">
      <c r="A171" s="66"/>
      <c r="B171" s="54"/>
      <c r="C171" s="54"/>
      <c r="D171" s="54"/>
      <c r="E171" s="54"/>
      <c r="F171" s="54"/>
      <c r="G171" s="54"/>
      <c r="H171" s="54"/>
      <c r="I171" s="54"/>
      <c r="J171" s="54"/>
      <c r="K171" s="54"/>
      <c r="L171" s="54"/>
      <c r="M171" s="54"/>
    </row>
    <row r="172" spans="1:13" x14ac:dyDescent="0.2">
      <c r="A172" s="66"/>
      <c r="B172" s="50"/>
      <c r="C172" s="50"/>
      <c r="D172" s="50"/>
      <c r="E172" s="50"/>
      <c r="F172" s="50"/>
      <c r="G172" s="50"/>
      <c r="H172" s="50"/>
      <c r="I172" s="50"/>
      <c r="J172" s="50"/>
      <c r="K172" s="50"/>
      <c r="L172" s="50"/>
      <c r="M172" s="50"/>
    </row>
    <row r="173" spans="1:13" x14ac:dyDescent="0.2">
      <c r="A173" s="66"/>
      <c r="B173" s="54"/>
      <c r="C173" s="54"/>
      <c r="D173" s="54"/>
      <c r="E173" s="54"/>
      <c r="F173" s="54"/>
      <c r="G173" s="54"/>
      <c r="H173" s="54"/>
      <c r="I173" s="54"/>
      <c r="J173" s="54"/>
      <c r="K173" s="54"/>
      <c r="L173" s="54"/>
      <c r="M173" s="54"/>
    </row>
    <row r="174" spans="1:13" x14ac:dyDescent="0.2">
      <c r="A174" s="66"/>
      <c r="B174" s="50"/>
      <c r="C174" s="50"/>
      <c r="D174" s="50"/>
      <c r="E174" s="50"/>
      <c r="F174" s="50"/>
      <c r="G174" s="50"/>
      <c r="H174" s="50"/>
      <c r="I174" s="50"/>
      <c r="J174" s="50"/>
      <c r="K174" s="50"/>
      <c r="L174" s="50"/>
      <c r="M174" s="50"/>
    </row>
    <row r="175" spans="1:13" x14ac:dyDescent="0.2">
      <c r="A175" s="66"/>
      <c r="B175" s="54"/>
      <c r="C175" s="54"/>
      <c r="D175" s="54"/>
      <c r="E175" s="54"/>
      <c r="F175" s="54"/>
      <c r="G175" s="54"/>
      <c r="H175" s="54"/>
      <c r="I175" s="54"/>
      <c r="J175" s="54"/>
      <c r="K175" s="54"/>
      <c r="L175" s="54"/>
      <c r="M175" s="54"/>
    </row>
    <row r="176" spans="1:13" x14ac:dyDescent="0.2">
      <c r="A176" s="66"/>
      <c r="B176" s="50"/>
      <c r="C176" s="50"/>
      <c r="D176" s="50"/>
      <c r="E176" s="50"/>
      <c r="F176" s="50"/>
      <c r="G176" s="50"/>
      <c r="H176" s="50"/>
      <c r="I176" s="50"/>
      <c r="J176" s="50"/>
      <c r="K176" s="50"/>
      <c r="L176" s="50"/>
      <c r="M176" s="50"/>
    </row>
    <row r="177" spans="1:13" x14ac:dyDescent="0.2">
      <c r="A177" s="66"/>
      <c r="B177" s="50"/>
      <c r="C177" s="50"/>
      <c r="D177" s="50"/>
      <c r="E177" s="50"/>
      <c r="F177" s="50"/>
      <c r="G177" s="54"/>
      <c r="H177" s="54"/>
      <c r="I177" s="54"/>
      <c r="J177" s="54"/>
      <c r="K177" s="54"/>
      <c r="L177" s="54"/>
      <c r="M177" s="54"/>
    </row>
    <row r="178" spans="1:13" x14ac:dyDescent="0.2">
      <c r="A178" s="66"/>
      <c r="B178" s="50"/>
      <c r="C178" s="50"/>
      <c r="D178" s="50"/>
      <c r="E178" s="50"/>
      <c r="F178" s="50"/>
      <c r="G178" s="50"/>
      <c r="H178" s="50"/>
      <c r="I178" s="50"/>
      <c r="J178" s="50"/>
      <c r="K178" s="50"/>
      <c r="L178" s="50"/>
      <c r="M178" s="50"/>
    </row>
    <row r="179" spans="1:13" x14ac:dyDescent="0.2">
      <c r="A179" s="66"/>
      <c r="B179" s="50"/>
      <c r="C179" s="50"/>
      <c r="D179" s="50"/>
      <c r="E179" s="50"/>
      <c r="F179" s="50"/>
      <c r="G179" s="50"/>
      <c r="H179" s="50"/>
      <c r="I179" s="50"/>
      <c r="J179" s="50"/>
      <c r="K179" s="50"/>
      <c r="L179" s="50"/>
      <c r="M179" s="50"/>
    </row>
    <row r="180" spans="1:13" x14ac:dyDescent="0.2">
      <c r="A180" s="66"/>
      <c r="B180" s="50"/>
      <c r="C180" s="50"/>
      <c r="D180" s="50"/>
      <c r="E180" s="50"/>
      <c r="F180" s="50"/>
      <c r="G180" s="50"/>
      <c r="H180" s="50"/>
      <c r="I180" s="50"/>
      <c r="J180" s="50"/>
      <c r="K180" s="50"/>
      <c r="L180" s="50"/>
      <c r="M180" s="50"/>
    </row>
    <row r="181" spans="1:13" x14ac:dyDescent="0.2">
      <c r="A181" s="66"/>
      <c r="B181" s="50"/>
      <c r="C181" s="50"/>
      <c r="D181" s="50"/>
      <c r="E181" s="50"/>
      <c r="F181" s="50"/>
      <c r="G181" s="50"/>
      <c r="H181" s="50"/>
      <c r="I181" s="50"/>
      <c r="J181" s="50"/>
      <c r="K181" s="50"/>
      <c r="L181" s="50"/>
      <c r="M181" s="50"/>
    </row>
    <row r="182" spans="1:13" x14ac:dyDescent="0.2">
      <c r="A182" s="66"/>
      <c r="B182" s="50"/>
      <c r="C182" s="50"/>
      <c r="D182" s="50"/>
      <c r="E182" s="50"/>
      <c r="F182" s="50"/>
      <c r="G182" s="50"/>
      <c r="H182" s="50"/>
      <c r="I182" s="50"/>
      <c r="J182" s="50"/>
      <c r="K182" s="50"/>
      <c r="L182" s="50"/>
      <c r="M182" s="50"/>
    </row>
    <row r="183" spans="1:13" x14ac:dyDescent="0.2">
      <c r="A183" s="66"/>
      <c r="B183" s="50"/>
      <c r="C183" s="50"/>
      <c r="D183" s="50"/>
      <c r="E183" s="50"/>
      <c r="F183" s="50"/>
      <c r="G183" s="50"/>
      <c r="H183" s="50"/>
      <c r="I183" s="50"/>
      <c r="J183" s="50"/>
      <c r="K183" s="50"/>
      <c r="L183" s="50"/>
      <c r="M183" s="50"/>
    </row>
    <row r="184" spans="1:13" x14ac:dyDescent="0.2">
      <c r="A184" s="66"/>
      <c r="B184" s="50"/>
      <c r="C184" s="50"/>
      <c r="D184" s="50"/>
      <c r="E184" s="50"/>
      <c r="F184" s="50"/>
      <c r="G184" s="50"/>
      <c r="H184" s="50"/>
      <c r="I184" s="50"/>
      <c r="J184" s="50"/>
      <c r="K184" s="50"/>
      <c r="L184" s="50"/>
      <c r="M184" s="50"/>
    </row>
    <row r="185" spans="1:13" x14ac:dyDescent="0.2">
      <c r="A185" s="66"/>
      <c r="B185" s="50"/>
      <c r="C185" s="50"/>
      <c r="D185" s="50"/>
      <c r="E185" s="50"/>
      <c r="F185" s="50"/>
      <c r="G185" s="50"/>
      <c r="H185" s="50"/>
      <c r="I185" s="50"/>
      <c r="J185" s="50"/>
      <c r="K185" s="50"/>
      <c r="L185" s="50"/>
      <c r="M185" s="50"/>
    </row>
    <row r="186" spans="1:13" x14ac:dyDescent="0.2">
      <c r="A186" s="66"/>
      <c r="B186" s="50"/>
      <c r="C186" s="50"/>
      <c r="D186" s="50"/>
      <c r="E186" s="50"/>
      <c r="F186" s="50"/>
      <c r="G186" s="50"/>
      <c r="H186" s="50"/>
      <c r="I186" s="50"/>
      <c r="J186" s="50"/>
      <c r="K186" s="50"/>
      <c r="L186" s="50"/>
      <c r="M186" s="50"/>
    </row>
    <row r="187" spans="1:13" x14ac:dyDescent="0.2">
      <c r="A187" s="66"/>
      <c r="B187" s="50"/>
      <c r="C187" s="50"/>
      <c r="D187" s="50"/>
      <c r="E187" s="50"/>
      <c r="F187" s="50"/>
      <c r="G187" s="50"/>
      <c r="H187" s="50"/>
      <c r="I187" s="50"/>
      <c r="J187" s="50"/>
      <c r="K187" s="50"/>
      <c r="L187" s="50"/>
      <c r="M187" s="50"/>
    </row>
    <row r="188" spans="1:13" x14ac:dyDescent="0.2">
      <c r="A188" s="66"/>
      <c r="B188" s="50"/>
      <c r="C188" s="50"/>
      <c r="D188" s="50"/>
      <c r="E188" s="50"/>
      <c r="F188" s="50"/>
      <c r="G188" s="50"/>
      <c r="H188" s="50"/>
      <c r="I188" s="50"/>
      <c r="J188" s="50"/>
      <c r="K188" s="50"/>
      <c r="L188" s="50"/>
      <c r="M188" s="50"/>
    </row>
    <row r="189" spans="1:13" x14ac:dyDescent="0.2">
      <c r="A189" s="66"/>
      <c r="B189" s="50"/>
      <c r="C189" s="50"/>
      <c r="D189" s="50"/>
      <c r="E189" s="50"/>
      <c r="F189" s="50"/>
      <c r="G189" s="50"/>
      <c r="H189" s="50"/>
      <c r="I189" s="50"/>
      <c r="J189" s="50"/>
      <c r="K189" s="50"/>
      <c r="L189" s="50"/>
      <c r="M189" s="50"/>
    </row>
    <row r="190" spans="1:13" x14ac:dyDescent="0.2">
      <c r="A190" s="66"/>
      <c r="B190" s="50"/>
      <c r="C190" s="50"/>
      <c r="D190" s="50"/>
      <c r="E190" s="50"/>
      <c r="F190" s="50"/>
      <c r="G190" s="50"/>
      <c r="H190" s="50"/>
      <c r="I190" s="50"/>
      <c r="J190" s="50"/>
      <c r="K190" s="50"/>
      <c r="L190" s="50"/>
      <c r="M190" s="50"/>
    </row>
    <row r="191" spans="1:13" x14ac:dyDescent="0.2">
      <c r="A191" s="66"/>
      <c r="B191" s="50"/>
      <c r="C191" s="50"/>
      <c r="D191" s="50"/>
      <c r="E191" s="50"/>
      <c r="F191" s="50"/>
      <c r="G191" s="50"/>
      <c r="H191" s="50"/>
      <c r="I191" s="50"/>
      <c r="J191" s="50"/>
      <c r="K191" s="50"/>
      <c r="L191" s="50"/>
      <c r="M191" s="50"/>
    </row>
    <row r="192" spans="1:13" x14ac:dyDescent="0.2">
      <c r="A192" s="66"/>
      <c r="B192" s="50"/>
      <c r="C192" s="50"/>
      <c r="D192" s="50"/>
      <c r="E192" s="50"/>
      <c r="F192" s="50"/>
      <c r="G192" s="50"/>
      <c r="H192" s="50"/>
      <c r="I192" s="50"/>
      <c r="J192" s="50"/>
      <c r="K192" s="50"/>
      <c r="L192" s="50"/>
      <c r="M192" s="50"/>
    </row>
    <row r="193" spans="1:13" x14ac:dyDescent="0.2">
      <c r="A193" s="66"/>
      <c r="B193" s="50"/>
      <c r="C193" s="50"/>
      <c r="D193" s="50"/>
      <c r="E193" s="50"/>
      <c r="F193" s="50"/>
      <c r="G193" s="50"/>
      <c r="H193" s="50"/>
      <c r="I193" s="50"/>
      <c r="J193" s="50"/>
      <c r="K193" s="50"/>
      <c r="L193" s="50"/>
      <c r="M193" s="50"/>
    </row>
    <row r="194" spans="1:13" x14ac:dyDescent="0.2">
      <c r="A194" s="66"/>
      <c r="B194" s="50"/>
      <c r="C194" s="50"/>
      <c r="D194" s="50"/>
      <c r="E194" s="50"/>
      <c r="F194" s="50"/>
      <c r="G194" s="50"/>
      <c r="H194" s="50"/>
      <c r="I194" s="50"/>
      <c r="J194" s="50"/>
      <c r="K194" s="50"/>
      <c r="L194" s="50"/>
      <c r="M194" s="50"/>
    </row>
    <row r="195" spans="1:13" x14ac:dyDescent="0.2">
      <c r="A195" s="66"/>
      <c r="B195" s="50"/>
      <c r="C195" s="50"/>
      <c r="D195" s="50"/>
      <c r="E195" s="50"/>
      <c r="F195" s="50"/>
      <c r="G195" s="50"/>
      <c r="H195" s="50"/>
      <c r="I195" s="50"/>
      <c r="J195" s="50"/>
      <c r="K195" s="50"/>
      <c r="L195" s="50"/>
      <c r="M195" s="50"/>
    </row>
    <row r="196" spans="1:13" x14ac:dyDescent="0.2">
      <c r="A196" s="66"/>
      <c r="B196" s="50"/>
      <c r="C196" s="50"/>
      <c r="D196" s="50"/>
      <c r="E196" s="50"/>
      <c r="F196" s="50"/>
      <c r="G196" s="50"/>
      <c r="H196" s="50"/>
      <c r="I196" s="50"/>
      <c r="J196" s="50"/>
      <c r="K196" s="50"/>
      <c r="L196" s="50"/>
      <c r="M196" s="50"/>
    </row>
    <row r="197" spans="1:13" x14ac:dyDescent="0.2">
      <c r="A197" s="66"/>
      <c r="B197" s="50"/>
      <c r="C197" s="50"/>
      <c r="D197" s="50"/>
      <c r="E197" s="50"/>
      <c r="F197" s="50"/>
      <c r="G197" s="50"/>
      <c r="H197" s="50"/>
      <c r="I197" s="50"/>
      <c r="J197" s="50"/>
      <c r="K197" s="50"/>
      <c r="L197" s="50"/>
      <c r="M197" s="50"/>
    </row>
    <row r="198" spans="1:13" x14ac:dyDescent="0.2">
      <c r="A198" s="66"/>
      <c r="B198" s="50"/>
      <c r="C198" s="50"/>
      <c r="D198" s="50"/>
      <c r="E198" s="50"/>
      <c r="F198" s="50"/>
      <c r="G198" s="50"/>
      <c r="H198" s="50"/>
      <c r="I198" s="50"/>
      <c r="J198" s="50"/>
      <c r="K198" s="50"/>
      <c r="L198" s="50"/>
      <c r="M198" s="50"/>
    </row>
    <row r="199" spans="1:13" x14ac:dyDescent="0.2">
      <c r="A199" s="66"/>
      <c r="B199" s="50"/>
      <c r="C199" s="50"/>
      <c r="D199" s="50"/>
      <c r="E199" s="50"/>
      <c r="F199" s="50"/>
      <c r="G199" s="50"/>
      <c r="H199" s="50"/>
      <c r="I199" s="50"/>
      <c r="J199" s="50"/>
      <c r="K199" s="50"/>
      <c r="L199" s="50"/>
      <c r="M199" s="50"/>
    </row>
    <row r="200" spans="1:13" x14ac:dyDescent="0.2">
      <c r="A200" s="66"/>
      <c r="B200" s="50"/>
      <c r="C200" s="50"/>
      <c r="D200" s="50"/>
      <c r="E200" s="50"/>
      <c r="F200" s="50"/>
      <c r="G200" s="50"/>
      <c r="H200" s="50"/>
      <c r="I200" s="50"/>
      <c r="J200" s="50"/>
      <c r="K200" s="50"/>
      <c r="L200" s="50"/>
      <c r="M200" s="50"/>
    </row>
    <row r="201" spans="1:13" x14ac:dyDescent="0.2">
      <c r="A201" s="66"/>
      <c r="B201" s="50"/>
      <c r="C201" s="50"/>
      <c r="D201" s="50"/>
      <c r="E201" s="50"/>
      <c r="F201" s="50"/>
      <c r="G201" s="50"/>
      <c r="H201" s="50"/>
      <c r="I201" s="50"/>
      <c r="J201" s="50"/>
      <c r="K201" s="50"/>
      <c r="L201" s="50"/>
      <c r="M201" s="50"/>
    </row>
    <row r="202" spans="1:13" x14ac:dyDescent="0.2">
      <c r="B202" s="77"/>
      <c r="C202" s="77"/>
      <c r="D202" s="77"/>
      <c r="E202" s="77"/>
      <c r="F202" s="77"/>
      <c r="G202" s="77"/>
      <c r="H202" s="77"/>
      <c r="I202" s="77"/>
      <c r="J202" s="77"/>
      <c r="K202" s="77"/>
      <c r="L202" s="77"/>
      <c r="M202" s="77"/>
    </row>
    <row r="203" spans="1:13" x14ac:dyDescent="0.2">
      <c r="B203" s="77"/>
      <c r="C203" s="77"/>
      <c r="D203" s="77"/>
      <c r="E203" s="77"/>
      <c r="F203" s="77"/>
      <c r="G203" s="77"/>
      <c r="H203" s="77"/>
      <c r="I203" s="77"/>
      <c r="J203" s="77"/>
      <c r="K203" s="77"/>
      <c r="L203" s="77"/>
      <c r="M203" s="77"/>
    </row>
    <row r="204" spans="1:13" x14ac:dyDescent="0.2">
      <c r="B204" s="77"/>
      <c r="C204" s="77"/>
      <c r="D204" s="77"/>
      <c r="E204" s="77"/>
      <c r="F204" s="77"/>
      <c r="G204" s="77"/>
      <c r="H204" s="77"/>
      <c r="I204" s="77"/>
      <c r="J204" s="77"/>
      <c r="K204" s="77"/>
      <c r="L204" s="77"/>
      <c r="M204" s="77"/>
    </row>
    <row r="205" spans="1:13" x14ac:dyDescent="0.2">
      <c r="B205" s="77"/>
      <c r="C205" s="77"/>
      <c r="D205" s="77"/>
      <c r="E205" s="77"/>
      <c r="F205" s="77"/>
      <c r="G205" s="77"/>
      <c r="H205" s="77"/>
      <c r="I205" s="77"/>
      <c r="J205" s="77"/>
      <c r="K205" s="77"/>
      <c r="L205" s="77"/>
      <c r="M205" s="77"/>
    </row>
    <row r="206" spans="1:13" x14ac:dyDescent="0.2">
      <c r="B206" s="77"/>
      <c r="C206" s="77"/>
      <c r="D206" s="77"/>
      <c r="E206" s="77"/>
      <c r="F206" s="77"/>
      <c r="G206" s="77"/>
      <c r="H206" s="77"/>
      <c r="I206" s="77"/>
      <c r="J206" s="77"/>
      <c r="K206" s="77"/>
      <c r="L206" s="77"/>
      <c r="M206" s="77"/>
    </row>
    <row r="207" spans="1:13" x14ac:dyDescent="0.2">
      <c r="B207" s="77"/>
      <c r="C207" s="77"/>
      <c r="D207" s="77"/>
      <c r="E207" s="77"/>
      <c r="F207" s="77"/>
      <c r="G207" s="77"/>
      <c r="H207" s="77"/>
      <c r="I207" s="77"/>
      <c r="J207" s="77"/>
      <c r="K207" s="77"/>
      <c r="L207" s="77"/>
      <c r="M207" s="77"/>
    </row>
    <row r="208" spans="1:13" x14ac:dyDescent="0.2">
      <c r="B208" s="77"/>
      <c r="C208" s="77"/>
      <c r="D208" s="77"/>
      <c r="E208" s="77"/>
      <c r="F208" s="77"/>
      <c r="G208" s="77"/>
      <c r="H208" s="77"/>
      <c r="I208" s="77"/>
      <c r="J208" s="77"/>
      <c r="K208" s="77"/>
      <c r="L208" s="77"/>
      <c r="M208" s="77"/>
    </row>
    <row r="209" spans="2:13" x14ac:dyDescent="0.2">
      <c r="B209" s="77"/>
      <c r="C209" s="77"/>
      <c r="D209" s="77"/>
      <c r="E209" s="77"/>
      <c r="F209" s="77"/>
      <c r="G209" s="77"/>
      <c r="H209" s="77"/>
      <c r="I209" s="77"/>
      <c r="J209" s="77"/>
      <c r="K209" s="77"/>
      <c r="L209" s="77"/>
      <c r="M209" s="77"/>
    </row>
    <row r="210" spans="2:13" x14ac:dyDescent="0.2">
      <c r="B210" s="77"/>
      <c r="C210" s="77"/>
      <c r="D210" s="77"/>
      <c r="E210" s="77"/>
      <c r="F210" s="77"/>
      <c r="G210" s="77"/>
      <c r="H210" s="77"/>
      <c r="I210" s="77"/>
      <c r="J210" s="77"/>
      <c r="K210" s="77"/>
      <c r="L210" s="77"/>
      <c r="M210" s="77"/>
    </row>
    <row r="211" spans="2:13" x14ac:dyDescent="0.2">
      <c r="B211" s="77"/>
      <c r="C211" s="77"/>
      <c r="D211" s="77"/>
      <c r="E211" s="77"/>
      <c r="F211" s="77"/>
      <c r="G211" s="77"/>
      <c r="H211" s="77"/>
      <c r="I211" s="77"/>
      <c r="J211" s="77"/>
      <c r="K211" s="77"/>
      <c r="L211" s="77"/>
      <c r="M211" s="77"/>
    </row>
    <row r="212" spans="2:13" x14ac:dyDescent="0.2">
      <c r="B212" s="77"/>
      <c r="C212" s="77"/>
      <c r="D212" s="77"/>
      <c r="E212" s="77"/>
      <c r="F212" s="77"/>
      <c r="G212" s="77"/>
      <c r="H212" s="77"/>
      <c r="I212" s="77"/>
      <c r="J212" s="77"/>
      <c r="K212" s="77"/>
      <c r="L212" s="77"/>
      <c r="M212" s="77"/>
    </row>
    <row r="213" spans="2:13" x14ac:dyDescent="0.2">
      <c r="B213" s="77"/>
      <c r="C213" s="77"/>
      <c r="D213" s="77"/>
      <c r="E213" s="77"/>
      <c r="F213" s="77"/>
      <c r="G213" s="77"/>
      <c r="H213" s="77"/>
      <c r="I213" s="77"/>
      <c r="J213" s="77"/>
      <c r="K213" s="77"/>
      <c r="L213" s="77"/>
      <c r="M213" s="77"/>
    </row>
    <row r="214" spans="2:13" x14ac:dyDescent="0.2">
      <c r="B214" s="77"/>
      <c r="C214" s="77"/>
      <c r="D214" s="77"/>
      <c r="E214" s="77"/>
      <c r="F214" s="77"/>
      <c r="G214" s="77"/>
      <c r="H214" s="77"/>
      <c r="I214" s="77"/>
      <c r="J214" s="77"/>
      <c r="K214" s="77"/>
      <c r="L214" s="77"/>
      <c r="M214" s="77"/>
    </row>
    <row r="215" spans="2:13" x14ac:dyDescent="0.2">
      <c r="B215" s="77"/>
      <c r="C215" s="77"/>
      <c r="D215" s="77"/>
      <c r="E215" s="77"/>
      <c r="F215" s="77"/>
      <c r="G215" s="77"/>
      <c r="H215" s="77"/>
      <c r="I215" s="77"/>
      <c r="J215" s="77"/>
      <c r="K215" s="77"/>
      <c r="L215" s="77"/>
      <c r="M215" s="77"/>
    </row>
    <row r="216" spans="2:13" x14ac:dyDescent="0.2">
      <c r="B216" s="77"/>
      <c r="C216" s="77"/>
      <c r="D216" s="77"/>
      <c r="E216" s="77"/>
      <c r="F216" s="77"/>
      <c r="G216" s="77"/>
      <c r="H216" s="77"/>
      <c r="I216" s="77"/>
      <c r="J216" s="77"/>
      <c r="K216" s="77"/>
      <c r="L216" s="77"/>
      <c r="M216" s="77"/>
    </row>
    <row r="217" spans="2:13" x14ac:dyDescent="0.2">
      <c r="B217" s="77"/>
      <c r="C217" s="77"/>
      <c r="D217" s="77"/>
      <c r="E217" s="77"/>
      <c r="F217" s="77"/>
      <c r="G217" s="77"/>
      <c r="H217" s="77"/>
      <c r="I217" s="77"/>
      <c r="J217" s="77"/>
      <c r="K217" s="77"/>
      <c r="L217" s="77"/>
      <c r="M217" s="77"/>
    </row>
    <row r="218" spans="2:13" x14ac:dyDescent="0.2">
      <c r="B218" s="77"/>
      <c r="C218" s="77"/>
      <c r="D218" s="77"/>
      <c r="E218" s="77"/>
      <c r="F218" s="77"/>
      <c r="G218" s="77"/>
      <c r="H218" s="77"/>
      <c r="I218" s="77"/>
      <c r="J218" s="77"/>
      <c r="K218" s="77"/>
      <c r="L218" s="77"/>
      <c r="M218" s="77"/>
    </row>
    <row r="219" spans="2:13" x14ac:dyDescent="0.2">
      <c r="B219" s="77"/>
      <c r="C219" s="77"/>
      <c r="D219" s="77"/>
      <c r="E219" s="77"/>
      <c r="F219" s="77"/>
      <c r="G219" s="77"/>
      <c r="H219" s="77"/>
      <c r="I219" s="77"/>
      <c r="J219" s="77"/>
      <c r="K219" s="77"/>
      <c r="L219" s="77"/>
      <c r="M219" s="77"/>
    </row>
    <row r="220" spans="2:13" x14ac:dyDescent="0.2">
      <c r="B220" s="77"/>
      <c r="C220" s="77"/>
      <c r="D220" s="77"/>
      <c r="E220" s="77"/>
      <c r="F220" s="77"/>
      <c r="G220" s="77"/>
      <c r="H220" s="77"/>
      <c r="I220" s="77"/>
      <c r="J220" s="77"/>
      <c r="K220" s="77"/>
      <c r="L220" s="77"/>
      <c r="M220" s="77"/>
    </row>
    <row r="221" spans="2:13" x14ac:dyDescent="0.2">
      <c r="B221" s="77"/>
      <c r="C221" s="77"/>
      <c r="D221" s="77"/>
      <c r="E221" s="77"/>
      <c r="F221" s="77"/>
      <c r="G221" s="77"/>
      <c r="H221" s="77"/>
      <c r="I221" s="77"/>
      <c r="J221" s="77"/>
      <c r="K221" s="77"/>
      <c r="L221" s="77"/>
      <c r="M221" s="77"/>
    </row>
    <row r="222" spans="2:13" x14ac:dyDescent="0.2">
      <c r="B222" s="77"/>
      <c r="C222" s="77"/>
      <c r="D222" s="77"/>
      <c r="E222" s="77"/>
      <c r="F222" s="77"/>
      <c r="G222" s="77"/>
      <c r="H222" s="77"/>
      <c r="I222" s="77"/>
      <c r="J222" s="77"/>
      <c r="K222" s="77"/>
      <c r="L222" s="77"/>
      <c r="M222" s="77"/>
    </row>
    <row r="223" spans="2:13" x14ac:dyDescent="0.2">
      <c r="B223" s="77"/>
      <c r="C223" s="77"/>
      <c r="D223" s="77"/>
      <c r="E223" s="77"/>
      <c r="F223" s="77"/>
      <c r="G223" s="77"/>
      <c r="H223" s="77"/>
      <c r="I223" s="77"/>
      <c r="J223" s="77"/>
      <c r="K223" s="77"/>
      <c r="L223" s="77"/>
      <c r="M223" s="77"/>
    </row>
    <row r="224" spans="2:13" x14ac:dyDescent="0.2">
      <c r="B224" s="77"/>
      <c r="C224" s="77"/>
      <c r="D224" s="77"/>
      <c r="E224" s="77"/>
      <c r="F224" s="77"/>
      <c r="G224" s="77"/>
      <c r="H224" s="77"/>
      <c r="I224" s="77"/>
      <c r="J224" s="77"/>
      <c r="K224" s="77"/>
      <c r="L224" s="77"/>
      <c r="M224" s="77"/>
    </row>
    <row r="225" spans="2:13" x14ac:dyDescent="0.2">
      <c r="B225" s="77"/>
      <c r="C225" s="77"/>
      <c r="D225" s="77"/>
      <c r="E225" s="77"/>
      <c r="F225" s="77"/>
      <c r="G225" s="77"/>
      <c r="H225" s="77"/>
      <c r="I225" s="77"/>
      <c r="J225" s="77"/>
      <c r="K225" s="77"/>
      <c r="L225" s="77"/>
      <c r="M225" s="77"/>
    </row>
    <row r="226" spans="2:13" x14ac:dyDescent="0.2">
      <c r="B226" s="77"/>
      <c r="C226" s="77"/>
      <c r="D226" s="77"/>
      <c r="E226" s="77"/>
      <c r="F226" s="77"/>
      <c r="G226" s="77"/>
      <c r="H226" s="77"/>
      <c r="I226" s="77"/>
      <c r="J226" s="77"/>
      <c r="K226" s="77"/>
      <c r="L226" s="77"/>
      <c r="M226" s="77"/>
    </row>
    <row r="227" spans="2:13" x14ac:dyDescent="0.2">
      <c r="B227" s="77"/>
      <c r="C227" s="77"/>
      <c r="D227" s="77"/>
      <c r="E227" s="77"/>
      <c r="F227" s="77"/>
      <c r="G227" s="77"/>
      <c r="H227" s="77"/>
      <c r="I227" s="77"/>
      <c r="J227" s="77"/>
      <c r="K227" s="77"/>
      <c r="L227" s="77"/>
      <c r="M227" s="77"/>
    </row>
    <row r="228" spans="2:13" x14ac:dyDescent="0.2">
      <c r="B228" s="77"/>
      <c r="C228" s="77"/>
      <c r="D228" s="77"/>
      <c r="E228" s="77"/>
      <c r="F228" s="77"/>
      <c r="G228" s="77"/>
      <c r="H228" s="77"/>
      <c r="I228" s="77"/>
      <c r="J228" s="77"/>
      <c r="K228" s="77"/>
      <c r="L228" s="77"/>
      <c r="M228" s="77"/>
    </row>
    <row r="229" spans="2:13" x14ac:dyDescent="0.2">
      <c r="B229" s="77"/>
      <c r="C229" s="77"/>
      <c r="D229" s="77"/>
      <c r="E229" s="77"/>
      <c r="F229" s="77"/>
      <c r="G229" s="77"/>
      <c r="H229" s="77"/>
      <c r="I229" s="77"/>
      <c r="J229" s="77"/>
      <c r="K229" s="77"/>
      <c r="L229" s="77"/>
      <c r="M229" s="77"/>
    </row>
    <row r="230" spans="2:13" x14ac:dyDescent="0.2">
      <c r="B230" s="77"/>
      <c r="C230" s="77"/>
      <c r="D230" s="77"/>
      <c r="E230" s="77"/>
      <c r="F230" s="77"/>
      <c r="G230" s="77"/>
      <c r="H230" s="77"/>
      <c r="I230" s="77"/>
      <c r="J230" s="77"/>
      <c r="K230" s="77"/>
      <c r="L230" s="77"/>
      <c r="M230" s="77"/>
    </row>
    <row r="231" spans="2:13" x14ac:dyDescent="0.2">
      <c r="B231" s="77"/>
      <c r="C231" s="77"/>
      <c r="D231" s="77"/>
      <c r="E231" s="77"/>
      <c r="F231" s="77"/>
      <c r="G231" s="77"/>
      <c r="H231" s="77"/>
      <c r="I231" s="77"/>
      <c r="J231" s="77"/>
      <c r="K231" s="77"/>
      <c r="L231" s="77"/>
      <c r="M231" s="77"/>
    </row>
    <row r="232" spans="2:13" x14ac:dyDescent="0.2">
      <c r="B232" s="77"/>
      <c r="C232" s="77"/>
      <c r="D232" s="77"/>
      <c r="E232" s="77"/>
      <c r="F232" s="77"/>
      <c r="G232" s="77"/>
      <c r="H232" s="77"/>
      <c r="I232" s="77"/>
      <c r="J232" s="77"/>
      <c r="K232" s="77"/>
      <c r="L232" s="77"/>
      <c r="M232" s="77"/>
    </row>
    <row r="233" spans="2:13" x14ac:dyDescent="0.2">
      <c r="B233" s="77"/>
      <c r="C233" s="77"/>
      <c r="D233" s="77"/>
      <c r="E233" s="77"/>
      <c r="F233" s="77"/>
      <c r="G233" s="77"/>
      <c r="H233" s="77"/>
      <c r="I233" s="77"/>
      <c r="J233" s="77"/>
      <c r="K233" s="77"/>
      <c r="L233" s="77"/>
      <c r="M233" s="77"/>
    </row>
    <row r="234" spans="2:13" x14ac:dyDescent="0.2">
      <c r="B234" s="77"/>
      <c r="C234" s="77"/>
      <c r="D234" s="77"/>
      <c r="E234" s="77"/>
      <c r="F234" s="77"/>
      <c r="G234" s="77"/>
      <c r="H234" s="77"/>
      <c r="I234" s="77"/>
      <c r="J234" s="77"/>
      <c r="K234" s="77"/>
      <c r="L234" s="77"/>
      <c r="M234" s="77"/>
    </row>
    <row r="235" spans="2:13" x14ac:dyDescent="0.2">
      <c r="B235" s="77"/>
      <c r="C235" s="77"/>
      <c r="D235" s="77"/>
      <c r="E235" s="77"/>
      <c r="F235" s="77"/>
      <c r="G235" s="77"/>
      <c r="H235" s="77"/>
      <c r="I235" s="77"/>
      <c r="J235" s="77"/>
      <c r="K235" s="77"/>
      <c r="L235" s="77"/>
      <c r="M235" s="77"/>
    </row>
    <row r="236" spans="2:13" x14ac:dyDescent="0.2">
      <c r="B236" s="77"/>
      <c r="C236" s="77"/>
      <c r="D236" s="77"/>
      <c r="E236" s="77"/>
      <c r="F236" s="77"/>
      <c r="G236" s="77"/>
      <c r="H236" s="77"/>
      <c r="I236" s="77"/>
      <c r="J236" s="77"/>
      <c r="K236" s="77"/>
      <c r="L236" s="77"/>
      <c r="M236" s="77"/>
    </row>
    <row r="237" spans="2:13" x14ac:dyDescent="0.2">
      <c r="B237" s="77"/>
      <c r="C237" s="77"/>
      <c r="D237" s="77"/>
      <c r="E237" s="77"/>
      <c r="F237" s="77"/>
      <c r="G237" s="77"/>
      <c r="H237" s="77"/>
      <c r="I237" s="77"/>
      <c r="J237" s="77"/>
      <c r="K237" s="77"/>
      <c r="L237" s="77"/>
      <c r="M237" s="77"/>
    </row>
    <row r="238" spans="2:13" x14ac:dyDescent="0.2">
      <c r="B238" s="77"/>
      <c r="C238" s="77"/>
      <c r="D238" s="77"/>
      <c r="E238" s="77"/>
      <c r="F238" s="77"/>
      <c r="G238" s="77"/>
      <c r="H238" s="77"/>
      <c r="I238" s="77"/>
      <c r="J238" s="77"/>
      <c r="K238" s="77"/>
      <c r="L238" s="77"/>
      <c r="M238" s="77"/>
    </row>
    <row r="239" spans="2:13" x14ac:dyDescent="0.2">
      <c r="B239" s="77"/>
      <c r="C239" s="77"/>
      <c r="D239" s="77"/>
      <c r="E239" s="77"/>
      <c r="F239" s="77"/>
      <c r="G239" s="77"/>
      <c r="H239" s="77"/>
      <c r="I239" s="77"/>
      <c r="J239" s="77"/>
      <c r="K239" s="77"/>
      <c r="L239" s="77"/>
      <c r="M239" s="77"/>
    </row>
    <row r="240" spans="2:13" x14ac:dyDescent="0.2">
      <c r="B240" s="77"/>
      <c r="C240" s="77"/>
      <c r="D240" s="77"/>
      <c r="E240" s="77"/>
      <c r="F240" s="77"/>
      <c r="G240" s="77"/>
      <c r="H240" s="77"/>
      <c r="I240" s="77"/>
      <c r="J240" s="77"/>
      <c r="K240" s="77"/>
      <c r="L240" s="77"/>
      <c r="M240" s="77"/>
    </row>
    <row r="241" spans="1:13" x14ac:dyDescent="0.2">
      <c r="B241" s="77"/>
      <c r="C241" s="77"/>
      <c r="D241" s="77"/>
      <c r="E241" s="77"/>
      <c r="F241" s="77"/>
      <c r="G241" s="77"/>
      <c r="H241" s="77"/>
      <c r="I241" s="77"/>
      <c r="J241" s="77"/>
      <c r="K241" s="77"/>
      <c r="L241" s="77"/>
      <c r="M241" s="77"/>
    </row>
    <row r="242" spans="1:13" x14ac:dyDescent="0.2">
      <c r="B242" s="77"/>
      <c r="C242" s="77"/>
      <c r="D242" s="77"/>
      <c r="E242" s="77"/>
      <c r="F242" s="77"/>
      <c r="G242" s="77"/>
      <c r="H242" s="77"/>
      <c r="I242" s="77"/>
      <c r="J242" s="77"/>
      <c r="K242" s="77"/>
      <c r="L242" s="77"/>
      <c r="M242" s="77"/>
    </row>
    <row r="243" spans="1:13" x14ac:dyDescent="0.2">
      <c r="B243" s="77"/>
      <c r="C243" s="77"/>
      <c r="D243" s="77"/>
      <c r="E243" s="77"/>
      <c r="F243" s="77"/>
      <c r="G243" s="77"/>
      <c r="H243" s="77"/>
      <c r="I243" s="77"/>
      <c r="J243" s="77"/>
      <c r="K243" s="77"/>
      <c r="L243" s="77"/>
      <c r="M243" s="77"/>
    </row>
    <row r="244" spans="1:13" x14ac:dyDescent="0.2">
      <c r="B244" s="77"/>
      <c r="C244" s="77"/>
      <c r="D244" s="77"/>
      <c r="E244" s="77"/>
      <c r="F244" s="77"/>
      <c r="G244" s="77"/>
      <c r="H244" s="77"/>
      <c r="I244" s="77"/>
      <c r="J244" s="77"/>
      <c r="K244" s="77"/>
      <c r="L244" s="77"/>
      <c r="M244" s="77"/>
    </row>
    <row r="247" spans="1:13" x14ac:dyDescent="0.2">
      <c r="A247" s="66"/>
    </row>
    <row r="248" spans="1:13" x14ac:dyDescent="0.2">
      <c r="A248" s="66"/>
      <c r="C248" s="77"/>
      <c r="D248" s="77"/>
      <c r="E248" s="77"/>
      <c r="F248" s="77"/>
      <c r="G248" s="77"/>
      <c r="H248" s="77"/>
      <c r="I248" s="77"/>
      <c r="J248" s="77"/>
      <c r="K248" s="77"/>
      <c r="L248" s="77"/>
    </row>
    <row r="249" spans="1:13" x14ac:dyDescent="0.2">
      <c r="A249" s="66"/>
      <c r="C249" s="77"/>
      <c r="D249" s="77"/>
      <c r="E249" s="77"/>
      <c r="F249" s="77"/>
      <c r="G249" s="77"/>
      <c r="H249" s="77"/>
      <c r="I249" s="77"/>
      <c r="J249" s="77"/>
      <c r="K249" s="77"/>
      <c r="L249" s="77"/>
    </row>
    <row r="250" spans="1:13" x14ac:dyDescent="0.2">
      <c r="A250" s="66"/>
      <c r="C250" s="77"/>
      <c r="D250" s="77"/>
      <c r="E250" s="77"/>
      <c r="F250" s="77"/>
      <c r="G250" s="77"/>
      <c r="H250" s="77"/>
      <c r="I250" s="77"/>
      <c r="J250" s="77"/>
      <c r="K250" s="77"/>
      <c r="L250" s="77"/>
    </row>
    <row r="251" spans="1:13" x14ac:dyDescent="0.2">
      <c r="A251" s="66"/>
      <c r="C251" s="77"/>
      <c r="D251" s="77"/>
      <c r="E251" s="77"/>
      <c r="F251" s="77"/>
      <c r="G251" s="77"/>
      <c r="H251" s="77"/>
      <c r="I251" s="77"/>
      <c r="J251" s="77"/>
      <c r="K251" s="77"/>
      <c r="L251" s="77"/>
    </row>
    <row r="252" spans="1:13" x14ac:dyDescent="0.2">
      <c r="A252" s="66"/>
      <c r="C252" s="77"/>
      <c r="D252" s="77"/>
      <c r="E252" s="77"/>
      <c r="F252" s="77"/>
      <c r="G252" s="77"/>
      <c r="H252" s="77"/>
      <c r="I252" s="77"/>
      <c r="J252" s="77"/>
      <c r="K252" s="77"/>
      <c r="L252" s="77"/>
    </row>
    <row r="253" spans="1:13" x14ac:dyDescent="0.2">
      <c r="A253" s="66"/>
      <c r="C253" s="77"/>
      <c r="D253" s="77"/>
      <c r="E253" s="77"/>
      <c r="F253" s="77"/>
      <c r="G253" s="77"/>
      <c r="H253" s="77"/>
      <c r="I253" s="77"/>
      <c r="J253" s="77"/>
      <c r="K253" s="77"/>
      <c r="L253" s="77"/>
    </row>
    <row r="254" spans="1:13" x14ac:dyDescent="0.2">
      <c r="A254" s="66"/>
      <c r="C254" s="77"/>
      <c r="D254" s="77"/>
      <c r="E254" s="77"/>
      <c r="F254" s="77"/>
      <c r="G254" s="77"/>
      <c r="H254" s="77"/>
      <c r="I254" s="77"/>
      <c r="J254" s="77"/>
      <c r="K254" s="77"/>
      <c r="L254" s="77"/>
    </row>
    <row r="255" spans="1:13" x14ac:dyDescent="0.2">
      <c r="A255" s="66"/>
      <c r="C255" s="77"/>
      <c r="D255" s="77"/>
      <c r="E255" s="77"/>
      <c r="F255" s="77"/>
      <c r="G255" s="77"/>
      <c r="H255" s="77"/>
      <c r="I255" s="77"/>
      <c r="J255" s="77"/>
      <c r="K255" s="77"/>
      <c r="L255" s="77"/>
    </row>
    <row r="256" spans="1:13" x14ac:dyDescent="0.2">
      <c r="A256" s="66"/>
      <c r="C256" s="77"/>
      <c r="D256" s="77"/>
      <c r="E256" s="77"/>
      <c r="F256" s="77"/>
      <c r="G256" s="77"/>
      <c r="H256" s="77"/>
      <c r="I256" s="77"/>
      <c r="J256" s="77"/>
      <c r="K256" s="77"/>
      <c r="L256" s="77"/>
    </row>
    <row r="257" spans="1:12" x14ac:dyDescent="0.2">
      <c r="A257" s="66"/>
      <c r="C257" s="77"/>
      <c r="D257" s="77"/>
      <c r="E257" s="77"/>
      <c r="F257" s="77"/>
      <c r="G257" s="77"/>
      <c r="H257" s="77"/>
      <c r="I257" s="77"/>
      <c r="J257" s="77"/>
      <c r="K257" s="77"/>
      <c r="L257" s="77"/>
    </row>
    <row r="258" spans="1:12" x14ac:dyDescent="0.2">
      <c r="A258" s="66"/>
      <c r="C258" s="77"/>
      <c r="D258" s="77"/>
      <c r="E258" s="77"/>
      <c r="F258" s="77"/>
      <c r="G258" s="77"/>
      <c r="H258" s="77"/>
      <c r="I258" s="77"/>
      <c r="J258" s="77"/>
      <c r="K258" s="77"/>
      <c r="L258" s="77"/>
    </row>
    <row r="259" spans="1:12" x14ac:dyDescent="0.2">
      <c r="A259" s="66"/>
      <c r="C259" s="77"/>
      <c r="D259" s="77"/>
      <c r="E259" s="77"/>
      <c r="F259" s="77"/>
      <c r="G259" s="77"/>
      <c r="H259" s="77"/>
      <c r="I259" s="77"/>
      <c r="J259" s="77"/>
      <c r="K259" s="77"/>
      <c r="L259" s="77"/>
    </row>
    <row r="260" spans="1:12" x14ac:dyDescent="0.2">
      <c r="A260" s="66"/>
      <c r="C260" s="77"/>
      <c r="D260" s="77"/>
      <c r="E260" s="77"/>
      <c r="F260" s="77"/>
      <c r="G260" s="77"/>
      <c r="H260" s="77"/>
      <c r="I260" s="77"/>
      <c r="J260" s="77"/>
      <c r="K260" s="77"/>
      <c r="L260" s="77"/>
    </row>
    <row r="261" spans="1:12" x14ac:dyDescent="0.2">
      <c r="A261" s="66"/>
      <c r="C261" s="77"/>
      <c r="D261" s="77"/>
      <c r="E261" s="77"/>
      <c r="F261" s="77"/>
      <c r="G261" s="77"/>
      <c r="H261" s="77"/>
      <c r="I261" s="77"/>
      <c r="J261" s="77"/>
      <c r="K261" s="77"/>
      <c r="L261" s="77"/>
    </row>
    <row r="262" spans="1:12" x14ac:dyDescent="0.2">
      <c r="A262" s="66"/>
      <c r="C262" s="77"/>
      <c r="D262" s="77"/>
      <c r="E262" s="77"/>
      <c r="F262" s="77"/>
      <c r="G262" s="77"/>
      <c r="H262" s="77"/>
      <c r="I262" s="77"/>
      <c r="J262" s="77"/>
      <c r="K262" s="77"/>
      <c r="L262" s="77"/>
    </row>
    <row r="263" spans="1:12" x14ac:dyDescent="0.2">
      <c r="A263" s="66"/>
      <c r="C263" s="77"/>
      <c r="D263" s="77"/>
      <c r="E263" s="77"/>
      <c r="F263" s="77"/>
      <c r="G263" s="77"/>
      <c r="H263" s="77"/>
      <c r="I263" s="77"/>
      <c r="J263" s="77"/>
      <c r="K263" s="77"/>
      <c r="L263" s="77"/>
    </row>
    <row r="264" spans="1:12" x14ac:dyDescent="0.2">
      <c r="A264" s="66"/>
      <c r="C264" s="77"/>
      <c r="D264" s="77"/>
      <c r="E264" s="77"/>
      <c r="F264" s="77"/>
      <c r="G264" s="77"/>
      <c r="H264" s="77"/>
      <c r="I264" s="77"/>
      <c r="J264" s="77"/>
      <c r="K264" s="77"/>
      <c r="L264" s="77"/>
    </row>
    <row r="265" spans="1:12" x14ac:dyDescent="0.2">
      <c r="A265" s="66"/>
      <c r="C265" s="77"/>
      <c r="D265" s="77"/>
      <c r="E265" s="77"/>
      <c r="F265" s="77"/>
      <c r="G265" s="77"/>
      <c r="H265" s="77"/>
      <c r="I265" s="77"/>
      <c r="J265" s="77"/>
      <c r="K265" s="77"/>
      <c r="L265" s="77"/>
    </row>
    <row r="266" spans="1:12" x14ac:dyDescent="0.2">
      <c r="A266" s="66"/>
      <c r="C266" s="77"/>
      <c r="D266" s="77"/>
      <c r="E266" s="77"/>
      <c r="F266" s="77"/>
      <c r="G266" s="77"/>
      <c r="H266" s="77"/>
      <c r="I266" s="77"/>
      <c r="J266" s="77"/>
      <c r="K266" s="77"/>
      <c r="L266" s="77"/>
    </row>
    <row r="267" spans="1:12" x14ac:dyDescent="0.2">
      <c r="A267" s="66"/>
      <c r="C267" s="77"/>
      <c r="D267" s="77"/>
      <c r="E267" s="77"/>
      <c r="F267" s="77"/>
      <c r="G267" s="77"/>
      <c r="H267" s="77"/>
      <c r="I267" s="77"/>
      <c r="J267" s="77"/>
      <c r="K267" s="77"/>
      <c r="L267" s="77"/>
    </row>
    <row r="268" spans="1:12" x14ac:dyDescent="0.2">
      <c r="A268" s="66"/>
      <c r="C268" s="77"/>
      <c r="D268" s="77"/>
      <c r="E268" s="77"/>
      <c r="F268" s="77"/>
      <c r="G268" s="77"/>
      <c r="H268" s="77"/>
      <c r="I268" s="77"/>
      <c r="J268" s="77"/>
      <c r="K268" s="77"/>
      <c r="L268" s="77"/>
    </row>
    <row r="269" spans="1:12" x14ac:dyDescent="0.2">
      <c r="A269" s="66"/>
      <c r="C269" s="77"/>
      <c r="D269" s="77"/>
      <c r="E269" s="77"/>
      <c r="F269" s="77"/>
      <c r="G269" s="77"/>
      <c r="H269" s="77"/>
      <c r="I269" s="77"/>
      <c r="J269" s="77"/>
      <c r="K269" s="77"/>
      <c r="L269" s="77"/>
    </row>
    <row r="270" spans="1:12" x14ac:dyDescent="0.2">
      <c r="A270" s="66"/>
      <c r="C270" s="77"/>
      <c r="D270" s="77"/>
      <c r="E270" s="77"/>
      <c r="F270" s="77"/>
      <c r="G270" s="77"/>
      <c r="H270" s="77"/>
      <c r="I270" s="77"/>
      <c r="J270" s="77"/>
      <c r="K270" s="77"/>
      <c r="L270" s="77"/>
    </row>
    <row r="271" spans="1:12" x14ac:dyDescent="0.2">
      <c r="A271" s="66"/>
      <c r="C271" s="77"/>
      <c r="D271" s="77"/>
      <c r="E271" s="77"/>
      <c r="F271" s="77"/>
      <c r="G271" s="77"/>
      <c r="H271" s="77"/>
      <c r="I271" s="77"/>
      <c r="J271" s="77"/>
      <c r="K271" s="77"/>
      <c r="L271" s="77"/>
    </row>
    <row r="272" spans="1:12" x14ac:dyDescent="0.2">
      <c r="A272" s="66"/>
      <c r="C272" s="77"/>
      <c r="D272" s="77"/>
      <c r="E272" s="77"/>
      <c r="F272" s="77"/>
      <c r="G272" s="77"/>
      <c r="H272" s="77"/>
      <c r="I272" s="77"/>
      <c r="J272" s="77"/>
      <c r="K272" s="77"/>
      <c r="L272" s="77"/>
    </row>
    <row r="273" spans="1:12" x14ac:dyDescent="0.2">
      <c r="A273" s="66"/>
      <c r="C273" s="77"/>
      <c r="D273" s="77"/>
      <c r="E273" s="77"/>
      <c r="F273" s="77"/>
      <c r="G273" s="77"/>
      <c r="H273" s="77"/>
      <c r="I273" s="77"/>
      <c r="J273" s="77"/>
      <c r="K273" s="77"/>
      <c r="L273" s="77"/>
    </row>
    <row r="274" spans="1:12" x14ac:dyDescent="0.2">
      <c r="A274" s="66"/>
      <c r="C274" s="77"/>
      <c r="D274" s="77"/>
      <c r="E274" s="77"/>
      <c r="F274" s="77"/>
      <c r="G274" s="77"/>
      <c r="H274" s="77"/>
      <c r="I274" s="77"/>
      <c r="J274" s="77"/>
      <c r="K274" s="77"/>
      <c r="L274" s="77"/>
    </row>
    <row r="275" spans="1:12" x14ac:dyDescent="0.2">
      <c r="A275" s="66"/>
      <c r="C275" s="77"/>
      <c r="D275" s="77"/>
      <c r="E275" s="77"/>
      <c r="F275" s="77"/>
      <c r="G275" s="77"/>
      <c r="H275" s="77"/>
      <c r="I275" s="77"/>
      <c r="J275" s="77"/>
      <c r="K275" s="77"/>
      <c r="L275" s="77"/>
    </row>
    <row r="276" spans="1:12" x14ac:dyDescent="0.2">
      <c r="A276" s="66"/>
      <c r="C276" s="77"/>
      <c r="D276" s="77"/>
      <c r="E276" s="77"/>
      <c r="F276" s="77"/>
      <c r="G276" s="77"/>
      <c r="H276" s="77"/>
      <c r="I276" s="77"/>
      <c r="J276" s="77"/>
      <c r="K276" s="77"/>
      <c r="L276" s="77"/>
    </row>
    <row r="277" spans="1:12" x14ac:dyDescent="0.2">
      <c r="A277" s="66"/>
      <c r="C277" s="77"/>
      <c r="D277" s="77"/>
      <c r="E277" s="77"/>
      <c r="F277" s="77"/>
      <c r="G277" s="77"/>
      <c r="H277" s="77"/>
      <c r="I277" s="77"/>
      <c r="J277" s="77"/>
      <c r="K277" s="77"/>
      <c r="L277" s="77"/>
    </row>
    <row r="278" spans="1:12" x14ac:dyDescent="0.2">
      <c r="A278" s="66"/>
      <c r="C278" s="77"/>
      <c r="D278" s="77"/>
      <c r="E278" s="77"/>
      <c r="F278" s="77"/>
      <c r="G278" s="77"/>
      <c r="H278" s="77"/>
      <c r="I278" s="77"/>
      <c r="J278" s="77"/>
      <c r="K278" s="77"/>
      <c r="L278" s="77"/>
    </row>
    <row r="279" spans="1:12" x14ac:dyDescent="0.2">
      <c r="A279" s="66"/>
      <c r="C279" s="77"/>
      <c r="D279" s="77"/>
      <c r="E279" s="77"/>
      <c r="F279" s="77"/>
      <c r="G279" s="77"/>
      <c r="H279" s="77"/>
      <c r="I279" s="77"/>
      <c r="J279" s="77"/>
      <c r="K279" s="77"/>
      <c r="L279" s="77"/>
    </row>
    <row r="280" spans="1:12" x14ac:dyDescent="0.2">
      <c r="A280" s="66"/>
      <c r="C280" s="77"/>
      <c r="D280" s="77"/>
      <c r="E280" s="77"/>
      <c r="F280" s="77"/>
      <c r="G280" s="77"/>
      <c r="H280" s="77"/>
      <c r="I280" s="77"/>
      <c r="J280" s="77"/>
      <c r="K280" s="77"/>
      <c r="L280" s="77"/>
    </row>
    <row r="281" spans="1:12" x14ac:dyDescent="0.2">
      <c r="A281" s="66"/>
      <c r="C281" s="77"/>
      <c r="D281" s="77"/>
      <c r="E281" s="77"/>
      <c r="F281" s="77"/>
      <c r="G281" s="77"/>
      <c r="H281" s="77"/>
      <c r="I281" s="77"/>
      <c r="J281" s="77"/>
      <c r="K281" s="77"/>
      <c r="L281" s="77"/>
    </row>
    <row r="282" spans="1:12" x14ac:dyDescent="0.2">
      <c r="A282" s="66"/>
      <c r="C282" s="77"/>
      <c r="D282" s="77"/>
      <c r="E282" s="77"/>
      <c r="F282" s="77"/>
      <c r="G282" s="77"/>
      <c r="H282" s="77"/>
      <c r="I282" s="77"/>
      <c r="J282" s="77"/>
      <c r="K282" s="77"/>
      <c r="L282" s="77"/>
    </row>
    <row r="283" spans="1:12" x14ac:dyDescent="0.2">
      <c r="A283" s="66"/>
      <c r="C283" s="77"/>
      <c r="D283" s="77"/>
      <c r="E283" s="77"/>
      <c r="F283" s="77"/>
      <c r="G283" s="77"/>
      <c r="H283" s="77"/>
      <c r="I283" s="77"/>
      <c r="J283" s="77"/>
      <c r="K283" s="77"/>
      <c r="L283" s="77"/>
    </row>
    <row r="284" spans="1:12" x14ac:dyDescent="0.2">
      <c r="A284" s="66"/>
      <c r="C284" s="77"/>
      <c r="D284" s="77"/>
      <c r="E284" s="77"/>
      <c r="F284" s="77"/>
      <c r="G284" s="77"/>
      <c r="H284" s="77"/>
      <c r="I284" s="77"/>
      <c r="J284" s="77"/>
      <c r="K284" s="77"/>
      <c r="L284" s="77"/>
    </row>
    <row r="285" spans="1:12" x14ac:dyDescent="0.2">
      <c r="A285" s="66"/>
      <c r="C285" s="77"/>
      <c r="D285" s="77"/>
      <c r="E285" s="77"/>
      <c r="F285" s="77"/>
      <c r="G285" s="77"/>
      <c r="H285" s="77"/>
      <c r="I285" s="77"/>
      <c r="J285" s="77"/>
      <c r="K285" s="77"/>
      <c r="L285" s="77"/>
    </row>
    <row r="286" spans="1:12" x14ac:dyDescent="0.2">
      <c r="A286" s="66"/>
      <c r="C286" s="77"/>
      <c r="D286" s="77"/>
      <c r="E286" s="77"/>
      <c r="F286" s="77"/>
      <c r="G286" s="77"/>
      <c r="H286" s="77"/>
      <c r="I286" s="77"/>
      <c r="J286" s="77"/>
      <c r="K286" s="77"/>
      <c r="L286" s="77"/>
    </row>
    <row r="287" spans="1:12" x14ac:dyDescent="0.2">
      <c r="A287" s="66"/>
      <c r="C287" s="77"/>
      <c r="D287" s="77"/>
      <c r="E287" s="77"/>
      <c r="F287" s="77"/>
      <c r="G287" s="77"/>
      <c r="H287" s="77"/>
      <c r="I287" s="77"/>
      <c r="J287" s="77"/>
      <c r="K287" s="77"/>
      <c r="L287" s="77"/>
    </row>
    <row r="288" spans="1:12" x14ac:dyDescent="0.2">
      <c r="A288" s="66"/>
      <c r="C288" s="77"/>
      <c r="D288" s="77"/>
      <c r="E288" s="77"/>
      <c r="F288" s="77"/>
      <c r="G288" s="77"/>
      <c r="H288" s="77"/>
      <c r="I288" s="77"/>
      <c r="J288" s="77"/>
      <c r="K288" s="77"/>
      <c r="L288" s="77"/>
    </row>
    <row r="289" spans="1:12" x14ac:dyDescent="0.2">
      <c r="A289" s="66"/>
      <c r="C289" s="77"/>
      <c r="D289" s="77"/>
      <c r="E289" s="77"/>
      <c r="F289" s="77"/>
      <c r="G289" s="77"/>
      <c r="H289" s="77"/>
      <c r="I289" s="77"/>
      <c r="J289" s="77"/>
      <c r="K289" s="77"/>
      <c r="L289" s="77"/>
    </row>
    <row r="290" spans="1:12" x14ac:dyDescent="0.2">
      <c r="A290" s="66"/>
      <c r="C290" s="77"/>
      <c r="D290" s="77"/>
      <c r="E290" s="77"/>
      <c r="F290" s="77"/>
      <c r="G290" s="77"/>
      <c r="H290" s="77"/>
      <c r="I290" s="77"/>
      <c r="J290" s="77"/>
      <c r="K290" s="77"/>
      <c r="L290" s="77"/>
    </row>
    <row r="291" spans="1:12" x14ac:dyDescent="0.2">
      <c r="A291" s="66"/>
      <c r="C291" s="77"/>
      <c r="D291" s="77"/>
      <c r="E291" s="77"/>
      <c r="F291" s="77"/>
      <c r="G291" s="77"/>
      <c r="H291" s="77"/>
      <c r="I291" s="77"/>
      <c r="J291" s="77"/>
      <c r="K291" s="77"/>
      <c r="L291" s="77"/>
    </row>
    <row r="292" spans="1:12" x14ac:dyDescent="0.2">
      <c r="A292" s="66"/>
      <c r="C292" s="77"/>
      <c r="D292" s="77"/>
      <c r="E292" s="77"/>
      <c r="F292" s="77"/>
      <c r="G292" s="77"/>
      <c r="H292" s="77"/>
      <c r="I292" s="77"/>
      <c r="J292" s="77"/>
      <c r="K292" s="77"/>
      <c r="L292" s="77"/>
    </row>
    <row r="293" spans="1:12" x14ac:dyDescent="0.2">
      <c r="A293" s="66"/>
      <c r="C293" s="77"/>
      <c r="D293" s="77"/>
      <c r="E293" s="77"/>
      <c r="F293" s="77"/>
      <c r="G293" s="77"/>
      <c r="H293" s="77"/>
      <c r="I293" s="77"/>
      <c r="J293" s="77"/>
      <c r="K293" s="77"/>
      <c r="L293" s="77"/>
    </row>
    <row r="294" spans="1:12" x14ac:dyDescent="0.2">
      <c r="A294" s="66"/>
      <c r="C294" s="77"/>
      <c r="D294" s="77"/>
      <c r="E294" s="77"/>
      <c r="F294" s="77"/>
      <c r="G294" s="77"/>
      <c r="H294" s="77"/>
      <c r="I294" s="77"/>
      <c r="J294" s="77"/>
      <c r="K294" s="77"/>
      <c r="L294" s="77"/>
    </row>
    <row r="295" spans="1:12" x14ac:dyDescent="0.2">
      <c r="A295" s="66"/>
      <c r="C295" s="77"/>
      <c r="D295" s="77"/>
      <c r="E295" s="77"/>
      <c r="F295" s="77"/>
      <c r="G295" s="77"/>
      <c r="H295" s="77"/>
      <c r="I295" s="77"/>
      <c r="J295" s="77"/>
      <c r="K295" s="77"/>
      <c r="L295" s="77"/>
    </row>
    <row r="296" spans="1:12" x14ac:dyDescent="0.2">
      <c r="A296" s="66"/>
      <c r="C296" s="77"/>
      <c r="D296" s="77"/>
      <c r="E296" s="77"/>
      <c r="F296" s="77"/>
      <c r="G296" s="77"/>
      <c r="H296" s="77"/>
      <c r="I296" s="77"/>
      <c r="J296" s="77"/>
      <c r="K296" s="77"/>
      <c r="L296" s="77"/>
    </row>
    <row r="297" spans="1:12" x14ac:dyDescent="0.2">
      <c r="A297" s="66"/>
      <c r="C297" s="77"/>
      <c r="D297" s="77"/>
      <c r="E297" s="77"/>
      <c r="F297" s="77"/>
      <c r="G297" s="77"/>
      <c r="H297" s="77"/>
      <c r="I297" s="77"/>
      <c r="J297" s="77"/>
      <c r="K297" s="77"/>
      <c r="L297" s="77"/>
    </row>
    <row r="298" spans="1:12" x14ac:dyDescent="0.2">
      <c r="A298" s="66"/>
      <c r="C298" s="77"/>
      <c r="D298" s="77"/>
      <c r="E298" s="77"/>
      <c r="F298" s="77"/>
      <c r="G298" s="77"/>
      <c r="H298" s="77"/>
      <c r="I298" s="77"/>
      <c r="J298" s="77"/>
      <c r="K298" s="77"/>
      <c r="L298" s="77"/>
    </row>
    <row r="299" spans="1:12" x14ac:dyDescent="0.2">
      <c r="A299" s="66"/>
      <c r="C299" s="77"/>
      <c r="D299" s="77"/>
      <c r="E299" s="77"/>
      <c r="F299" s="77"/>
      <c r="G299" s="77"/>
      <c r="H299" s="77"/>
      <c r="I299" s="77"/>
      <c r="J299" s="77"/>
      <c r="K299" s="77"/>
      <c r="L299" s="77"/>
    </row>
    <row r="300" spans="1:12" x14ac:dyDescent="0.2">
      <c r="C300" s="77"/>
      <c r="D300" s="77"/>
      <c r="E300" s="77"/>
      <c r="F300" s="77"/>
      <c r="G300" s="77"/>
      <c r="H300" s="77"/>
      <c r="I300" s="77"/>
      <c r="J300" s="77"/>
      <c r="K300" s="77"/>
      <c r="L300" s="77"/>
    </row>
    <row r="301" spans="1:12" x14ac:dyDescent="0.2">
      <c r="C301" s="77"/>
      <c r="D301" s="77"/>
      <c r="E301" s="77"/>
      <c r="F301" s="77"/>
      <c r="G301" s="77"/>
      <c r="H301" s="77"/>
      <c r="I301" s="77"/>
      <c r="J301" s="77"/>
      <c r="K301" s="77"/>
      <c r="L301" s="77"/>
    </row>
    <row r="302" spans="1:12" x14ac:dyDescent="0.2">
      <c r="C302" s="77"/>
      <c r="D302" s="77"/>
      <c r="E302" s="77"/>
      <c r="F302" s="77"/>
      <c r="G302" s="77"/>
      <c r="H302" s="77"/>
      <c r="I302" s="77"/>
      <c r="J302" s="77"/>
      <c r="K302" s="77"/>
      <c r="L302" s="77"/>
    </row>
    <row r="303" spans="1:12" x14ac:dyDescent="0.2">
      <c r="C303" s="77"/>
      <c r="D303" s="77"/>
      <c r="E303" s="77"/>
      <c r="F303" s="77"/>
      <c r="G303" s="77"/>
      <c r="H303" s="77"/>
      <c r="I303" s="77"/>
      <c r="J303" s="77"/>
      <c r="K303" s="77"/>
      <c r="L303" s="77"/>
    </row>
    <row r="304" spans="1:12" x14ac:dyDescent="0.2">
      <c r="C304" s="77"/>
      <c r="D304" s="77"/>
      <c r="E304" s="77"/>
      <c r="F304" s="77"/>
      <c r="G304" s="77"/>
      <c r="H304" s="77"/>
      <c r="I304" s="77"/>
      <c r="J304" s="77"/>
      <c r="K304" s="77"/>
      <c r="L304" s="77"/>
    </row>
    <row r="305" spans="3:12" x14ac:dyDescent="0.2">
      <c r="C305" s="77"/>
      <c r="D305" s="77"/>
      <c r="E305" s="77"/>
      <c r="F305" s="77"/>
      <c r="G305" s="77"/>
      <c r="H305" s="77"/>
      <c r="I305" s="77"/>
      <c r="J305" s="77"/>
      <c r="K305" s="77"/>
      <c r="L305" s="77"/>
    </row>
    <row r="306" spans="3:12" x14ac:dyDescent="0.2">
      <c r="C306" s="77"/>
      <c r="D306" s="77"/>
      <c r="E306" s="77"/>
      <c r="F306" s="77"/>
      <c r="G306" s="77"/>
      <c r="H306" s="77"/>
      <c r="I306" s="77"/>
      <c r="J306" s="77"/>
      <c r="K306" s="77"/>
      <c r="L306" s="77"/>
    </row>
    <row r="307" spans="3:12" x14ac:dyDescent="0.2">
      <c r="C307" s="77"/>
      <c r="D307" s="77"/>
      <c r="E307" s="77"/>
      <c r="F307" s="77"/>
      <c r="G307" s="77"/>
      <c r="H307" s="77"/>
      <c r="I307" s="77"/>
      <c r="J307" s="77"/>
      <c r="K307" s="77"/>
      <c r="L307" s="77"/>
    </row>
    <row r="308" spans="3:12" x14ac:dyDescent="0.2">
      <c r="C308" s="77"/>
      <c r="D308" s="77"/>
      <c r="E308" s="77"/>
      <c r="F308" s="77"/>
      <c r="G308" s="77"/>
      <c r="H308" s="77"/>
      <c r="I308" s="77"/>
      <c r="J308" s="77"/>
      <c r="K308" s="77"/>
      <c r="L308" s="77"/>
    </row>
    <row r="309" spans="3:12" x14ac:dyDescent="0.2">
      <c r="C309" s="77"/>
      <c r="D309" s="77"/>
      <c r="E309" s="77"/>
      <c r="F309" s="77"/>
      <c r="G309" s="77"/>
      <c r="H309" s="77"/>
      <c r="I309" s="77"/>
      <c r="J309" s="77"/>
      <c r="K309" s="77"/>
      <c r="L309" s="77"/>
    </row>
    <row r="310" spans="3:12" x14ac:dyDescent="0.2">
      <c r="C310" s="77"/>
      <c r="D310" s="77"/>
      <c r="E310" s="77"/>
      <c r="F310" s="77"/>
      <c r="G310" s="77"/>
      <c r="H310" s="77"/>
      <c r="I310" s="77"/>
      <c r="J310" s="77"/>
      <c r="K310" s="77"/>
      <c r="L310" s="77"/>
    </row>
    <row r="311" spans="3:12" x14ac:dyDescent="0.2">
      <c r="C311" s="77"/>
      <c r="D311" s="77"/>
      <c r="E311" s="77"/>
      <c r="F311" s="77"/>
      <c r="G311" s="77"/>
      <c r="H311" s="77"/>
      <c r="I311" s="77"/>
      <c r="J311" s="77"/>
      <c r="K311" s="77"/>
      <c r="L311" s="77"/>
    </row>
    <row r="312" spans="3:12" x14ac:dyDescent="0.2">
      <c r="C312" s="77"/>
      <c r="D312" s="77"/>
      <c r="E312" s="77"/>
      <c r="F312" s="77"/>
      <c r="G312" s="77"/>
      <c r="H312" s="77"/>
      <c r="I312" s="77"/>
      <c r="J312" s="77"/>
      <c r="K312" s="77"/>
      <c r="L312" s="77"/>
    </row>
    <row r="313" spans="3:12" x14ac:dyDescent="0.2">
      <c r="C313" s="77"/>
      <c r="D313" s="77"/>
      <c r="E313" s="77"/>
      <c r="F313" s="77"/>
      <c r="G313" s="77"/>
      <c r="H313" s="77"/>
      <c r="I313" s="77"/>
      <c r="J313" s="77"/>
      <c r="K313" s="77"/>
      <c r="L313" s="77"/>
    </row>
    <row r="314" spans="3:12" x14ac:dyDescent="0.2">
      <c r="C314" s="77"/>
      <c r="D314" s="77"/>
      <c r="E314" s="77"/>
      <c r="F314" s="77"/>
      <c r="G314" s="77"/>
      <c r="H314" s="77"/>
      <c r="I314" s="77"/>
      <c r="J314" s="77"/>
      <c r="K314" s="77"/>
      <c r="L314" s="77"/>
    </row>
    <row r="315" spans="3:12" x14ac:dyDescent="0.2">
      <c r="C315" s="77"/>
      <c r="D315" s="77"/>
      <c r="E315" s="77"/>
      <c r="F315" s="77"/>
      <c r="G315" s="77"/>
      <c r="H315" s="77"/>
      <c r="I315" s="77"/>
      <c r="J315" s="77"/>
      <c r="K315" s="77"/>
      <c r="L315" s="77"/>
    </row>
    <row r="316" spans="3:12" x14ac:dyDescent="0.2">
      <c r="C316" s="77"/>
      <c r="D316" s="77"/>
      <c r="E316" s="77"/>
      <c r="F316" s="77"/>
      <c r="G316" s="77"/>
      <c r="H316" s="77"/>
      <c r="I316" s="77"/>
      <c r="J316" s="77"/>
      <c r="K316" s="77"/>
      <c r="L316" s="77"/>
    </row>
    <row r="317" spans="3:12" x14ac:dyDescent="0.2">
      <c r="C317" s="77"/>
      <c r="D317" s="77"/>
      <c r="E317" s="77"/>
      <c r="F317" s="77"/>
      <c r="G317" s="77"/>
      <c r="H317" s="77"/>
      <c r="I317" s="77"/>
      <c r="J317" s="77"/>
      <c r="K317" s="77"/>
      <c r="L317" s="77"/>
    </row>
    <row r="318" spans="3:12" x14ac:dyDescent="0.2">
      <c r="C318" s="77"/>
      <c r="D318" s="77"/>
      <c r="E318" s="77"/>
      <c r="F318" s="77"/>
      <c r="G318" s="77"/>
      <c r="H318" s="77"/>
      <c r="I318" s="77"/>
      <c r="J318" s="77"/>
      <c r="K318" s="77"/>
      <c r="L318" s="77"/>
    </row>
    <row r="319" spans="3:12" x14ac:dyDescent="0.2">
      <c r="C319" s="77"/>
      <c r="D319" s="77"/>
      <c r="E319" s="77"/>
      <c r="F319" s="77"/>
      <c r="G319" s="77"/>
      <c r="H319" s="77"/>
      <c r="I319" s="77"/>
      <c r="J319" s="77"/>
      <c r="K319" s="77"/>
      <c r="L319" s="77"/>
    </row>
    <row r="320" spans="3:12" x14ac:dyDescent="0.2">
      <c r="C320" s="77"/>
      <c r="D320" s="77"/>
      <c r="E320" s="77"/>
      <c r="F320" s="77"/>
      <c r="G320" s="77"/>
      <c r="H320" s="77"/>
      <c r="I320" s="77"/>
      <c r="J320" s="77"/>
      <c r="K320" s="77"/>
      <c r="L320" s="77"/>
    </row>
    <row r="321" spans="3:12" x14ac:dyDescent="0.2">
      <c r="C321" s="77"/>
      <c r="D321" s="77"/>
      <c r="E321" s="77"/>
      <c r="F321" s="77"/>
      <c r="G321" s="77"/>
      <c r="H321" s="77"/>
      <c r="I321" s="77"/>
      <c r="J321" s="77"/>
      <c r="K321" s="77"/>
      <c r="L321" s="77"/>
    </row>
    <row r="322" spans="3:12" x14ac:dyDescent="0.2">
      <c r="C322" s="77"/>
      <c r="D322" s="77"/>
      <c r="E322" s="77"/>
      <c r="F322" s="77"/>
      <c r="G322" s="77"/>
      <c r="H322" s="77"/>
      <c r="I322" s="77"/>
      <c r="J322" s="77"/>
      <c r="K322" s="77"/>
      <c r="L322" s="77"/>
    </row>
    <row r="323" spans="3:12" x14ac:dyDescent="0.2">
      <c r="C323" s="77"/>
      <c r="D323" s="77"/>
      <c r="E323" s="77"/>
      <c r="F323" s="77"/>
      <c r="G323" s="77"/>
      <c r="H323" s="77"/>
      <c r="I323" s="77"/>
      <c r="J323" s="77"/>
      <c r="K323" s="77"/>
      <c r="L323" s="77"/>
    </row>
    <row r="324" spans="3:12" x14ac:dyDescent="0.2">
      <c r="C324" s="77"/>
      <c r="D324" s="77"/>
      <c r="E324" s="77"/>
      <c r="F324" s="77"/>
      <c r="G324" s="77"/>
      <c r="H324" s="77"/>
      <c r="I324" s="77"/>
      <c r="J324" s="77"/>
      <c r="K324" s="77"/>
      <c r="L324" s="77"/>
    </row>
    <row r="325" spans="3:12" x14ac:dyDescent="0.2">
      <c r="C325" s="77"/>
      <c r="D325" s="77"/>
      <c r="E325" s="77"/>
      <c r="F325" s="77"/>
      <c r="G325" s="77"/>
      <c r="H325" s="77"/>
      <c r="I325" s="77"/>
      <c r="J325" s="77"/>
      <c r="K325" s="77"/>
      <c r="L325" s="77"/>
    </row>
    <row r="326" spans="3:12" x14ac:dyDescent="0.2">
      <c r="C326" s="77"/>
      <c r="D326" s="77"/>
      <c r="E326" s="77"/>
      <c r="F326" s="77"/>
      <c r="G326" s="77"/>
      <c r="H326" s="77"/>
      <c r="I326" s="77"/>
      <c r="J326" s="77"/>
      <c r="K326" s="77"/>
      <c r="L326" s="77"/>
    </row>
    <row r="327" spans="3:12" x14ac:dyDescent="0.2">
      <c r="C327" s="77"/>
      <c r="D327" s="77"/>
      <c r="E327" s="77"/>
      <c r="F327" s="77"/>
      <c r="G327" s="77"/>
      <c r="H327" s="77"/>
      <c r="I327" s="77"/>
      <c r="J327" s="77"/>
      <c r="K327" s="77"/>
      <c r="L327" s="77"/>
    </row>
    <row r="328" spans="3:12" x14ac:dyDescent="0.2">
      <c r="C328" s="77"/>
      <c r="D328" s="77"/>
      <c r="E328" s="77"/>
      <c r="F328" s="77"/>
      <c r="G328" s="77"/>
      <c r="H328" s="77"/>
      <c r="I328" s="77"/>
      <c r="J328" s="77"/>
      <c r="K328" s="77"/>
      <c r="L328" s="77"/>
    </row>
    <row r="329" spans="3:12" x14ac:dyDescent="0.2">
      <c r="C329" s="77"/>
      <c r="D329" s="77"/>
      <c r="E329" s="77"/>
      <c r="F329" s="77"/>
      <c r="G329" s="77"/>
      <c r="H329" s="77"/>
      <c r="I329" s="77"/>
      <c r="J329" s="77"/>
      <c r="K329" s="77"/>
      <c r="L329" s="77"/>
    </row>
    <row r="330" spans="3:12" x14ac:dyDescent="0.2">
      <c r="C330" s="77"/>
      <c r="D330" s="77"/>
      <c r="E330" s="77"/>
      <c r="F330" s="77"/>
      <c r="G330" s="77"/>
      <c r="H330" s="77"/>
      <c r="I330" s="77"/>
      <c r="J330" s="77"/>
      <c r="K330" s="77"/>
      <c r="L330" s="77"/>
    </row>
    <row r="331" spans="3:12" x14ac:dyDescent="0.2">
      <c r="C331" s="77"/>
      <c r="D331" s="77"/>
      <c r="E331" s="77"/>
      <c r="F331" s="77"/>
      <c r="G331" s="77"/>
      <c r="H331" s="77"/>
      <c r="I331" s="77"/>
      <c r="J331" s="77"/>
      <c r="K331" s="77"/>
      <c r="L331" s="77"/>
    </row>
    <row r="332" spans="3:12" x14ac:dyDescent="0.2">
      <c r="C332" s="77"/>
      <c r="D332" s="77"/>
      <c r="E332" s="77"/>
      <c r="F332" s="77"/>
      <c r="G332" s="77"/>
      <c r="H332" s="77"/>
      <c r="I332" s="77"/>
      <c r="J332" s="77"/>
      <c r="K332" s="77"/>
      <c r="L332" s="77"/>
    </row>
    <row r="333" spans="3:12" x14ac:dyDescent="0.2">
      <c r="C333" s="77"/>
      <c r="D333" s="77"/>
      <c r="E333" s="77"/>
      <c r="F333" s="77"/>
      <c r="G333" s="77"/>
      <c r="H333" s="77"/>
      <c r="I333" s="77"/>
      <c r="J333" s="77"/>
      <c r="K333" s="77"/>
      <c r="L333" s="77"/>
    </row>
    <row r="334" spans="3:12" x14ac:dyDescent="0.2">
      <c r="C334" s="77"/>
      <c r="D334" s="77"/>
      <c r="E334" s="77"/>
      <c r="F334" s="77"/>
      <c r="G334" s="77"/>
      <c r="H334" s="77"/>
      <c r="I334" s="77"/>
      <c r="J334" s="77"/>
      <c r="K334" s="77"/>
      <c r="L334" s="77"/>
    </row>
    <row r="335" spans="3:12" x14ac:dyDescent="0.2">
      <c r="C335" s="77"/>
      <c r="D335" s="77"/>
      <c r="E335" s="77"/>
      <c r="F335" s="77"/>
      <c r="G335" s="77"/>
      <c r="H335" s="77"/>
      <c r="I335" s="77"/>
      <c r="J335" s="77"/>
      <c r="K335" s="77"/>
      <c r="L335" s="77"/>
    </row>
    <row r="336" spans="3:12" x14ac:dyDescent="0.2">
      <c r="C336" s="77"/>
      <c r="D336" s="77"/>
      <c r="E336" s="77"/>
      <c r="F336" s="77"/>
      <c r="G336" s="77"/>
      <c r="H336" s="77"/>
      <c r="I336" s="77"/>
      <c r="J336" s="77"/>
      <c r="K336" s="77"/>
      <c r="L336" s="77"/>
    </row>
    <row r="337" spans="3:12" x14ac:dyDescent="0.2">
      <c r="C337" s="77"/>
      <c r="D337" s="77"/>
      <c r="E337" s="77"/>
      <c r="F337" s="77"/>
      <c r="G337" s="77"/>
      <c r="H337" s="77"/>
      <c r="I337" s="77"/>
      <c r="J337" s="77"/>
      <c r="K337" s="77"/>
      <c r="L337" s="77"/>
    </row>
    <row r="338" spans="3:12" x14ac:dyDescent="0.2">
      <c r="C338" s="77"/>
      <c r="D338" s="77"/>
      <c r="E338" s="77"/>
      <c r="F338" s="77"/>
      <c r="G338" s="77"/>
      <c r="H338" s="77"/>
      <c r="I338" s="77"/>
      <c r="J338" s="77"/>
      <c r="K338" s="77"/>
      <c r="L338" s="77"/>
    </row>
    <row r="339" spans="3:12" x14ac:dyDescent="0.2">
      <c r="C339" s="77"/>
      <c r="D339" s="77"/>
      <c r="E339" s="77"/>
      <c r="F339" s="77"/>
      <c r="G339" s="77"/>
      <c r="H339" s="77"/>
      <c r="I339" s="77"/>
      <c r="J339" s="77"/>
      <c r="K339" s="77"/>
      <c r="L339" s="77"/>
    </row>
    <row r="340" spans="3:12" x14ac:dyDescent="0.2">
      <c r="C340" s="77"/>
      <c r="D340" s="77"/>
      <c r="E340" s="77"/>
      <c r="F340" s="77"/>
      <c r="G340" s="77"/>
      <c r="H340" s="77"/>
      <c r="I340" s="77"/>
      <c r="J340" s="77"/>
      <c r="K340" s="77"/>
      <c r="L340" s="77"/>
    </row>
    <row r="341" spans="3:12" x14ac:dyDescent="0.2">
      <c r="C341" s="77"/>
      <c r="D341" s="77"/>
      <c r="E341" s="77"/>
      <c r="F341" s="77"/>
      <c r="G341" s="77"/>
      <c r="H341" s="77"/>
      <c r="I341" s="77"/>
      <c r="J341" s="77"/>
      <c r="K341" s="77"/>
      <c r="L341" s="77"/>
    </row>
    <row r="342" spans="3:12" x14ac:dyDescent="0.2">
      <c r="C342" s="77"/>
      <c r="D342" s="77"/>
      <c r="E342" s="77"/>
      <c r="F342" s="77"/>
      <c r="G342" s="77"/>
      <c r="H342" s="77"/>
      <c r="I342" s="77"/>
      <c r="J342" s="77"/>
      <c r="K342" s="77"/>
      <c r="L342" s="77"/>
    </row>
  </sheetData>
  <pageMargins left="0.7" right="0.7" top="0.75" bottom="0.75" header="0.3" footer="0.3"/>
  <pageSetup paperSize="9" scale="60" orientation="portrait" r:id="rId1"/>
  <colBreaks count="2" manualBreakCount="2">
    <brk id="13" max="70" man="1"/>
    <brk id="27" max="70"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25E6-B40B-4004-9618-791C82B21E65}">
  <sheetPr codeName="Blad10">
    <tabColor theme="8"/>
  </sheetPr>
  <dimension ref="B2:G12"/>
  <sheetViews>
    <sheetView showGridLines="0" showRowColHeaders="0" zoomScaleNormal="100" workbookViewId="0">
      <selection activeCell="B6" sqref="B6"/>
    </sheetView>
  </sheetViews>
  <sheetFormatPr defaultRowHeight="15" x14ac:dyDescent="0.25"/>
  <cols>
    <col min="1" max="1" width="4" customWidth="1"/>
    <col min="2" max="2" width="78.5703125" customWidth="1"/>
    <col min="3" max="3" width="9.5703125" customWidth="1"/>
    <col min="4" max="4" width="24.5703125" customWidth="1"/>
    <col min="5" max="5" width="4.7109375" bestFit="1" customWidth="1"/>
    <col min="6" max="6" width="9.5703125" bestFit="1" customWidth="1"/>
    <col min="7" max="7" width="59" bestFit="1" customWidth="1"/>
  </cols>
  <sheetData>
    <row r="2" spans="2:7" x14ac:dyDescent="0.25">
      <c r="D2" s="90" t="s">
        <v>103</v>
      </c>
    </row>
    <row r="3" spans="2:7" x14ac:dyDescent="0.25">
      <c r="B3" s="91" t="s">
        <v>104</v>
      </c>
      <c r="C3" s="92">
        <v>9000</v>
      </c>
      <c r="D3" s="92">
        <v>33000</v>
      </c>
    </row>
    <row r="4" spans="2:7" x14ac:dyDescent="0.25">
      <c r="B4" s="91" t="s">
        <v>105</v>
      </c>
      <c r="C4" s="92">
        <v>9000</v>
      </c>
      <c r="D4" s="92">
        <v>33000</v>
      </c>
    </row>
    <row r="5" spans="2:7" x14ac:dyDescent="0.25">
      <c r="B5" s="91" t="s">
        <v>106</v>
      </c>
      <c r="C5" s="92">
        <v>15000</v>
      </c>
      <c r="D5" s="92">
        <v>33000</v>
      </c>
    </row>
    <row r="6" spans="2:7" x14ac:dyDescent="0.25">
      <c r="B6" s="91" t="s">
        <v>107</v>
      </c>
      <c r="C6" s="92">
        <v>25000</v>
      </c>
      <c r="D6" s="92">
        <v>33000</v>
      </c>
    </row>
    <row r="7" spans="2:7" x14ac:dyDescent="0.25">
      <c r="B7" s="93"/>
      <c r="C7" s="93"/>
      <c r="D7" s="93"/>
    </row>
    <row r="8" spans="2:7" x14ac:dyDescent="0.25">
      <c r="B8" s="4" t="s">
        <v>108</v>
      </c>
    </row>
    <row r="9" spans="2:7" x14ac:dyDescent="0.25">
      <c r="B9" s="91" t="s">
        <v>109</v>
      </c>
      <c r="C9" s="94">
        <v>1</v>
      </c>
      <c r="D9" s="91" t="s">
        <v>110</v>
      </c>
      <c r="E9" s="91" t="s">
        <v>111</v>
      </c>
      <c r="F9" s="95">
        <v>0.9</v>
      </c>
      <c r="G9" s="91" t="s">
        <v>112</v>
      </c>
    </row>
    <row r="11" spans="2:7" x14ac:dyDescent="0.25">
      <c r="B11" s="4" t="s">
        <v>113</v>
      </c>
    </row>
    <row r="12" spans="2:7" x14ac:dyDescent="0.25">
      <c r="B12" s="91" t="s">
        <v>114</v>
      </c>
      <c r="C12" s="96">
        <v>0.03</v>
      </c>
      <c r="D12" s="91" t="s">
        <v>115</v>
      </c>
      <c r="E12" s="91" t="s">
        <v>116</v>
      </c>
      <c r="F12" s="97">
        <v>31000</v>
      </c>
      <c r="G12" s="91" t="s">
        <v>117</v>
      </c>
    </row>
  </sheetData>
  <pageMargins left="0.7" right="0.7" top="0.75" bottom="0.75" header="0.3" footer="0.3"/>
  <pageSetup paperSize="9" scale="5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E4515-1863-4FB9-B09F-83FDEAA072E0}">
  <sheetPr codeName="Blad11">
    <tabColor theme="8"/>
  </sheetPr>
  <dimension ref="B2:C16"/>
  <sheetViews>
    <sheetView showGridLines="0" showRowColHeaders="0" workbookViewId="0">
      <selection activeCell="B2" sqref="B2"/>
    </sheetView>
  </sheetViews>
  <sheetFormatPr defaultRowHeight="15" x14ac:dyDescent="0.25"/>
  <cols>
    <col min="1" max="1" width="3.42578125" customWidth="1"/>
    <col min="2" max="2" width="72.7109375" bestFit="1" customWidth="1"/>
    <col min="3" max="3" width="10.42578125" bestFit="1" customWidth="1"/>
  </cols>
  <sheetData>
    <row r="2" spans="2:3" x14ac:dyDescent="0.25">
      <c r="B2" s="91" t="s">
        <v>118</v>
      </c>
      <c r="C2" s="98">
        <v>1.342E-2</v>
      </c>
    </row>
    <row r="4" spans="2:3" x14ac:dyDescent="0.25">
      <c r="B4" s="4" t="s">
        <v>119</v>
      </c>
    </row>
    <row r="5" spans="2:3" x14ac:dyDescent="0.25">
      <c r="B5" s="91" t="s">
        <v>120</v>
      </c>
      <c r="C5" s="91" t="s">
        <v>121</v>
      </c>
    </row>
    <row r="6" spans="2:3" x14ac:dyDescent="0.25">
      <c r="B6" s="91" t="s">
        <v>122</v>
      </c>
      <c r="C6" s="97">
        <v>948</v>
      </c>
    </row>
    <row r="8" spans="2:3" x14ac:dyDescent="0.25">
      <c r="B8" s="91" t="s">
        <v>123</v>
      </c>
      <c r="C8" s="91" t="s">
        <v>121</v>
      </c>
    </row>
    <row r="9" spans="2:3" x14ac:dyDescent="0.25">
      <c r="B9" s="91" t="s">
        <v>124</v>
      </c>
      <c r="C9" s="99"/>
    </row>
    <row r="10" spans="2:3" x14ac:dyDescent="0.25">
      <c r="B10" s="91" t="s">
        <v>125</v>
      </c>
      <c r="C10" s="97">
        <f>$C$6+233</f>
        <v>1181</v>
      </c>
    </row>
    <row r="11" spans="2:3" x14ac:dyDescent="0.25">
      <c r="B11" s="91" t="s">
        <v>126</v>
      </c>
      <c r="C11" s="97">
        <f>$C$6+390</f>
        <v>1338</v>
      </c>
    </row>
    <row r="12" spans="2:3" x14ac:dyDescent="0.25">
      <c r="B12" s="91" t="s">
        <v>127</v>
      </c>
      <c r="C12" s="97">
        <f>$C$6+393</f>
        <v>1341</v>
      </c>
    </row>
    <row r="13" spans="2:3" x14ac:dyDescent="0.25">
      <c r="B13" s="91" t="s">
        <v>128</v>
      </c>
      <c r="C13" s="97">
        <f>$C$6+457</f>
        <v>1405</v>
      </c>
    </row>
    <row r="14" spans="2:3" x14ac:dyDescent="0.25">
      <c r="B14" s="91" t="s">
        <v>129</v>
      </c>
      <c r="C14" s="97">
        <f>$C$6+538</f>
        <v>1486</v>
      </c>
    </row>
    <row r="15" spans="2:3" x14ac:dyDescent="0.25">
      <c r="B15" s="91" t="s">
        <v>130</v>
      </c>
      <c r="C15" s="97">
        <f>$C$6+589</f>
        <v>1537</v>
      </c>
    </row>
    <row r="16" spans="2:3" x14ac:dyDescent="0.25">
      <c r="B16" s="91" t="s">
        <v>131</v>
      </c>
      <c r="C16" s="97">
        <f>$C$6+577</f>
        <v>1525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90D73-7BF6-4069-A068-4C789517AF6E}">
  <sheetPr codeName="Blad1">
    <tabColor theme="3"/>
  </sheetPr>
  <dimension ref="A1:Q61"/>
  <sheetViews>
    <sheetView showGridLines="0" tabSelected="1" zoomScale="60" zoomScaleNormal="60" workbookViewId="0">
      <selection activeCell="K12" sqref="K12"/>
    </sheetView>
  </sheetViews>
  <sheetFormatPr defaultColWidth="0" defaultRowHeight="12.75" zeroHeight="1" x14ac:dyDescent="0.2"/>
  <cols>
    <col min="1" max="1" width="3.140625" style="139" customWidth="1"/>
    <col min="2" max="2" width="33.7109375" style="139" customWidth="1"/>
    <col min="3" max="3" width="15.7109375" style="139" customWidth="1"/>
    <col min="4" max="4" width="3.7109375" style="139" customWidth="1"/>
    <col min="5" max="5" width="30.7109375" style="139" customWidth="1"/>
    <col min="6" max="6" width="3.7109375" style="139" customWidth="1"/>
    <col min="7" max="7" width="13.140625" style="139" customWidth="1"/>
    <col min="8" max="8" width="18.28515625" style="139" customWidth="1"/>
    <col min="9" max="9" width="3.7109375" style="139" customWidth="1"/>
    <col min="10" max="10" width="33.7109375" style="139" customWidth="1"/>
    <col min="11" max="11" width="15.7109375" style="139" customWidth="1"/>
    <col min="12" max="12" width="3.7109375" style="139" customWidth="1"/>
    <col min="13" max="13" width="28.7109375" style="139" hidden="1" customWidth="1"/>
    <col min="14" max="14" width="9.7109375" style="139" hidden="1" customWidth="1"/>
    <col min="15" max="15" width="3.7109375" style="139" hidden="1" customWidth="1"/>
    <col min="16" max="16" width="9.5703125" style="139" hidden="1" customWidth="1"/>
    <col min="17" max="16384" width="9.140625" style="139" hidden="1"/>
  </cols>
  <sheetData>
    <row r="1" spans="1:17" ht="15.75" x14ac:dyDescent="0.25">
      <c r="A1" s="1" t="s">
        <v>192</v>
      </c>
      <c r="B1" s="1"/>
      <c r="C1" s="1"/>
      <c r="D1" s="1"/>
      <c r="E1" s="1"/>
      <c r="F1" s="1"/>
      <c r="G1" s="1"/>
      <c r="H1" s="1"/>
      <c r="I1" s="1"/>
      <c r="J1" s="1"/>
      <c r="K1" s="1"/>
      <c r="L1" s="1"/>
    </row>
    <row r="2" spans="1:17" ht="12.75" customHeight="1" x14ac:dyDescent="0.2">
      <c r="A2" s="5"/>
      <c r="B2" s="3" t="s">
        <v>146</v>
      </c>
      <c r="C2" s="3"/>
      <c r="E2" s="3" t="s">
        <v>142</v>
      </c>
      <c r="F2" s="3"/>
      <c r="G2" s="3"/>
      <c r="H2" s="3"/>
      <c r="I2" s="102"/>
      <c r="J2" s="3" t="s">
        <v>262</v>
      </c>
      <c r="K2" s="3"/>
      <c r="L2" s="5"/>
      <c r="M2" s="5"/>
      <c r="N2" s="5"/>
      <c r="O2" s="5"/>
      <c r="P2" s="5"/>
      <c r="Q2" s="5"/>
    </row>
    <row r="3" spans="1:17" ht="12.75" customHeight="1" x14ac:dyDescent="0.2"/>
    <row r="4" spans="1:17" ht="12.75" customHeight="1" x14ac:dyDescent="0.2">
      <c r="B4" s="197" t="s">
        <v>265</v>
      </c>
      <c r="C4" s="198"/>
      <c r="E4" s="173"/>
      <c r="F4" s="209" t="s">
        <v>0</v>
      </c>
      <c r="G4" s="209"/>
      <c r="H4" s="174" t="s">
        <v>133</v>
      </c>
      <c r="I4" s="141"/>
      <c r="J4" s="143" t="s">
        <v>186</v>
      </c>
      <c r="L4" s="141"/>
      <c r="P4" s="141"/>
    </row>
    <row r="5" spans="1:17" ht="12.75" customHeight="1" x14ac:dyDescent="0.2">
      <c r="B5" s="143" t="s">
        <v>27</v>
      </c>
      <c r="C5" s="109">
        <v>2021</v>
      </c>
      <c r="E5" s="157" t="s">
        <v>200</v>
      </c>
      <c r="F5" s="211">
        <f>-'DCF 15 jaar'!C18</f>
        <v>289088.90900000004</v>
      </c>
      <c r="G5" s="211"/>
      <c r="H5" s="175">
        <f>-'DCF 15 jaar'!C36</f>
        <v>289088.90900000004</v>
      </c>
      <c r="J5" s="139" t="s">
        <v>194</v>
      </c>
      <c r="K5" s="176">
        <f>K28*Input!B123</f>
        <v>289088.90900000004</v>
      </c>
      <c r="P5" s="151"/>
    </row>
    <row r="6" spans="1:17" ht="12.75" customHeight="1" x14ac:dyDescent="0.2">
      <c r="B6" s="143" t="s">
        <v>25</v>
      </c>
      <c r="C6" s="109" t="s">
        <v>155</v>
      </c>
      <c r="E6" s="222" t="s">
        <v>201</v>
      </c>
      <c r="F6" s="212">
        <f>-'DCF 15 jaar'!C18</f>
        <v>289088.90900000004</v>
      </c>
      <c r="G6" s="212"/>
      <c r="H6" s="212">
        <f>F5+'DCF 15 jaar'!C52</f>
        <v>306563</v>
      </c>
      <c r="J6" s="139" t="s">
        <v>205</v>
      </c>
      <c r="K6" s="177">
        <f>MIN(H8,K5*Input!B124)</f>
        <v>6606</v>
      </c>
      <c r="L6" s="139" t="s">
        <v>189</v>
      </c>
      <c r="P6" s="151"/>
    </row>
    <row r="7" spans="1:17" ht="12.75" customHeight="1" x14ac:dyDescent="0.2">
      <c r="B7" s="143" t="s">
        <v>266</v>
      </c>
      <c r="C7" s="109" t="s">
        <v>215</v>
      </c>
      <c r="E7" s="222"/>
      <c r="F7" s="212"/>
      <c r="G7" s="212"/>
      <c r="H7" s="212"/>
      <c r="J7" s="139" t="s">
        <v>188</v>
      </c>
      <c r="K7" s="176">
        <f>SUM(K5:K6)</f>
        <v>295694.90900000004</v>
      </c>
      <c r="P7" s="151"/>
    </row>
    <row r="8" spans="1:17" ht="12.75" customHeight="1" x14ac:dyDescent="0.2">
      <c r="B8" s="143" t="s">
        <v>193</v>
      </c>
      <c r="C8" s="109" t="s">
        <v>19</v>
      </c>
      <c r="E8" s="157" t="s">
        <v>26</v>
      </c>
      <c r="F8" s="211">
        <v>0</v>
      </c>
      <c r="G8" s="211"/>
      <c r="H8" s="175">
        <f>-'DCF 15 jaar'!C38</f>
        <v>6606</v>
      </c>
      <c r="J8" s="159"/>
    </row>
    <row r="9" spans="1:17" ht="12.75" customHeight="1" x14ac:dyDescent="0.2">
      <c r="B9" s="143" t="s">
        <v>243</v>
      </c>
      <c r="C9" s="178" t="str">
        <f>INDEX(Input!A8:A18,MATCH((
VLOOKUP(C8,Input!$A$8:$G$18,7,FALSE)+
VLOOKUP(B10,Input!$A$61:$J$67,8,FALSE)+
VLOOKUP(B11,Input!$A$61:$J$67,8,FALSE)+
VLOOKUP(B12,Input!$A$61:$J$67,8,FALSE)+
VLOOKUP(B13,Input!$A$61:$J$67,8,FALSE)+
VLOOKUP(B14,Input!$A$61:$J$67,8,FALSE)+
VLOOKUP(B15,Input!$A$61:$J$67,8,FALSE)),Input!$G$8:$G$18,0),1,1)</f>
        <v>D</v>
      </c>
      <c r="E9" s="157" t="str">
        <f>"Energielasten ("&amp;C5&amp;")"</f>
        <v>Energielasten (2021)</v>
      </c>
      <c r="F9" s="211">
        <f>-'DCF 15 jaar'!D20</f>
        <v>1499.6231768480536</v>
      </c>
      <c r="G9" s="211"/>
      <c r="H9" s="175">
        <f>-'DCF 15 jaar'!D46</f>
        <v>1417.9925732637266</v>
      </c>
      <c r="J9" s="143" t="s">
        <v>187</v>
      </c>
      <c r="L9" s="141"/>
    </row>
    <row r="10" spans="1:17" ht="12.75" customHeight="1" x14ac:dyDescent="0.2">
      <c r="B10" s="213" t="s">
        <v>149</v>
      </c>
      <c r="C10" s="213"/>
      <c r="E10" s="157" t="str">
        <f>"Hypotheeklasten "&amp;C5&amp;"-"&amp;(C5+9)</f>
        <v>Hypotheeklasten 2021-2030</v>
      </c>
      <c r="F10" s="211">
        <f>-'DCF 15 jaar'!D21</f>
        <v>11398.52029943173</v>
      </c>
      <c r="G10" s="211"/>
      <c r="H10" s="175">
        <f>-'DCF 15 jaar'!D47</f>
        <v>11237.743006718563</v>
      </c>
      <c r="J10" s="139" t="s">
        <v>185</v>
      </c>
      <c r="K10" s="176">
        <f>'Nibud LTI-rekenblad'!B23</f>
        <v>289069.37269034691</v>
      </c>
    </row>
    <row r="11" spans="1:17" ht="12.75" customHeight="1" x14ac:dyDescent="0.2">
      <c r="B11" s="213" t="s">
        <v>226</v>
      </c>
      <c r="C11" s="213"/>
      <c r="E11" s="157" t="s">
        <v>143</v>
      </c>
      <c r="F11" s="210">
        <f>VLOOKUP(C8,Input!$A$26:$B$37,2,FALSE)</f>
        <v>1.15E-2</v>
      </c>
      <c r="G11" s="210"/>
      <c r="H11" s="179">
        <f>VLOOKUP(C9,Input!$A$26:$B$37,2,FALSE)</f>
        <v>1.0500000000000001E-2</v>
      </c>
      <c r="J11" s="139" t="s">
        <v>191</v>
      </c>
      <c r="K11" s="176">
        <f>IF(K12&gt;0,0,MIN(K29,Input!B125))</f>
        <v>6606</v>
      </c>
    </row>
    <row r="12" spans="1:17" ht="12.75" customHeight="1" x14ac:dyDescent="0.2">
      <c r="B12" s="213" t="s">
        <v>184</v>
      </c>
      <c r="C12" s="213"/>
      <c r="E12" s="157" t="s">
        <v>231</v>
      </c>
      <c r="F12" s="210">
        <f>Input!B55</f>
        <v>2.41E-2</v>
      </c>
      <c r="G12" s="210"/>
      <c r="H12" s="179">
        <f>Input!B55</f>
        <v>2.41E-2</v>
      </c>
      <c r="J12" s="139" t="s">
        <v>147</v>
      </c>
      <c r="K12" s="177">
        <f>IF(AND(C20="ja",C21="ja"),Input!B127,IF(AND(C20="ja",C21="nee"),Input!B126,0))</f>
        <v>0</v>
      </c>
      <c r="L12" s="139" t="s">
        <v>189</v>
      </c>
    </row>
    <row r="13" spans="1:17" ht="12.75" customHeight="1" x14ac:dyDescent="0.2">
      <c r="B13" s="213" t="s">
        <v>184</v>
      </c>
      <c r="C13" s="213"/>
      <c r="E13" s="159"/>
      <c r="F13" s="159"/>
      <c r="G13" s="159"/>
      <c r="J13" s="139" t="s">
        <v>190</v>
      </c>
      <c r="K13" s="176">
        <f>SUM(K10:K12)</f>
        <v>295675.37269034691</v>
      </c>
    </row>
    <row r="14" spans="1:17" ht="12.75" customHeight="1" thickBot="1" x14ac:dyDescent="0.25">
      <c r="B14" s="213" t="s">
        <v>184</v>
      </c>
      <c r="C14" s="213"/>
      <c r="E14" s="159"/>
      <c r="F14" s="159"/>
      <c r="J14" s="159"/>
    </row>
    <row r="15" spans="1:17" ht="12.75" customHeight="1" x14ac:dyDescent="0.2">
      <c r="B15" s="213" t="s">
        <v>184</v>
      </c>
      <c r="C15" s="213"/>
      <c r="E15" s="187" t="s">
        <v>148</v>
      </c>
      <c r="F15" s="192"/>
      <c r="G15" s="218" t="s">
        <v>271</v>
      </c>
      <c r="H15" s="219"/>
      <c r="J15" s="203" t="s">
        <v>263</v>
      </c>
      <c r="K15" s="203"/>
    </row>
    <row r="16" spans="1:17" ht="12.75" customHeight="1" x14ac:dyDescent="0.2">
      <c r="B16" s="143" t="s">
        <v>269</v>
      </c>
      <c r="C16" s="110">
        <v>1</v>
      </c>
      <c r="E16" s="188"/>
      <c r="F16" s="193"/>
      <c r="G16" s="180"/>
      <c r="H16" s="181"/>
    </row>
    <row r="17" spans="1:17" ht="12.75" customHeight="1" x14ac:dyDescent="0.2">
      <c r="B17" s="197" t="s">
        <v>268</v>
      </c>
      <c r="C17" s="198"/>
      <c r="E17" s="189" t="s">
        <v>232</v>
      </c>
      <c r="F17" s="194"/>
      <c r="G17" s="220" t="s">
        <v>232</v>
      </c>
      <c r="H17" s="221"/>
      <c r="J17" s="182" t="s">
        <v>0</v>
      </c>
      <c r="K17" s="176">
        <f>MIN(K5,K10)</f>
        <v>289069.37269034691</v>
      </c>
    </row>
    <row r="18" spans="1:17" ht="12.75" customHeight="1" thickBot="1" x14ac:dyDescent="0.25">
      <c r="B18" s="143" t="s">
        <v>36</v>
      </c>
      <c r="C18" s="111">
        <v>58450</v>
      </c>
      <c r="E18" s="190">
        <f>'DCF 15 jaar'!C84</f>
        <v>20579.866651923374</v>
      </c>
      <c r="F18" s="195"/>
      <c r="G18" s="214">
        <f>'DCF 15 jaar'!C92</f>
        <v>-6334.8138123439567</v>
      </c>
      <c r="H18" s="215"/>
      <c r="J18" s="182" t="s">
        <v>133</v>
      </c>
      <c r="K18" s="176">
        <f>MIN(K7,K13)</f>
        <v>295675.37269034691</v>
      </c>
    </row>
    <row r="19" spans="1:17" ht="12.75" customHeight="1" thickBot="1" x14ac:dyDescent="0.25">
      <c r="B19" s="143" t="s">
        <v>132</v>
      </c>
      <c r="C19" s="109" t="s">
        <v>47</v>
      </c>
      <c r="E19" s="189"/>
      <c r="F19" s="194"/>
      <c r="G19" s="180"/>
      <c r="H19" s="181"/>
      <c r="J19" s="184" t="s">
        <v>291</v>
      </c>
      <c r="K19" s="202">
        <f>K18-K17</f>
        <v>6606</v>
      </c>
    </row>
    <row r="20" spans="1:17" ht="12.75" customHeight="1" thickBot="1" x14ac:dyDescent="0.25">
      <c r="B20" s="143" t="s">
        <v>283</v>
      </c>
      <c r="C20" s="109" t="s">
        <v>47</v>
      </c>
      <c r="E20" s="189" t="s">
        <v>233</v>
      </c>
      <c r="F20" s="194"/>
      <c r="G20" s="220" t="s">
        <v>233</v>
      </c>
      <c r="H20" s="221"/>
    </row>
    <row r="21" spans="1:17" ht="12.75" customHeight="1" thickBot="1" x14ac:dyDescent="0.25">
      <c r="A21" s="5"/>
      <c r="B21" s="200" t="s">
        <v>284</v>
      </c>
      <c r="C21" s="109" t="s">
        <v>47</v>
      </c>
      <c r="E21" s="191">
        <f>'DCF 30 jaar'!C84</f>
        <v>21804.038788797694</v>
      </c>
      <c r="F21" s="195"/>
      <c r="G21" s="216">
        <f>'DCF 30 jaar'!C92</f>
        <v>-6845.0284161404561</v>
      </c>
      <c r="H21" s="217"/>
      <c r="J21" s="184" t="s">
        <v>287</v>
      </c>
      <c r="K21" s="201">
        <f>H8</f>
        <v>6606</v>
      </c>
    </row>
    <row r="22" spans="1:17" ht="12.75" customHeight="1" x14ac:dyDescent="0.2"/>
    <row r="23" spans="1:17" ht="12.75" customHeight="1" x14ac:dyDescent="0.2">
      <c r="B23" s="3" t="s">
        <v>240</v>
      </c>
      <c r="C23" s="3"/>
      <c r="E23" s="3" t="s">
        <v>241</v>
      </c>
      <c r="F23" s="3"/>
      <c r="G23" s="3"/>
      <c r="H23" s="3"/>
      <c r="I23" s="102"/>
      <c r="J23" s="3" t="s">
        <v>204</v>
      </c>
      <c r="K23" s="3"/>
    </row>
    <row r="24" spans="1:17" ht="12.75" customHeight="1" x14ac:dyDescent="0.2"/>
    <row r="25" spans="1:17" ht="12.75" customHeight="1" x14ac:dyDescent="0.25">
      <c r="B25" s="183" t="s">
        <v>234</v>
      </c>
      <c r="C25" s="167">
        <f>'DCF 15 jaar'!C68</f>
        <v>1176.6382190262236</v>
      </c>
    </row>
    <row r="26" spans="1:17" ht="12.75" customHeight="1" x14ac:dyDescent="0.25">
      <c r="B26" s="183" t="s">
        <v>235</v>
      </c>
      <c r="C26" s="167">
        <f>'DCF 15 jaar'!C77</f>
        <v>2949.6003087295276</v>
      </c>
    </row>
    <row r="27" spans="1:17" ht="12.75" customHeight="1" x14ac:dyDescent="0.25">
      <c r="B27" s="162" t="s">
        <v>214</v>
      </c>
      <c r="C27" s="167">
        <f>'DCF 15 jaar'!C82</f>
        <v>16453.628124167622</v>
      </c>
      <c r="J27" s="223" t="s">
        <v>144</v>
      </c>
      <c r="K27" s="223"/>
    </row>
    <row r="28" spans="1:17" ht="12.75" customHeight="1" x14ac:dyDescent="0.2">
      <c r="B28" s="139" t="s">
        <v>148</v>
      </c>
      <c r="C28" s="159">
        <f>SUM(C25:C27)</f>
        <v>20579.866651923374</v>
      </c>
      <c r="J28" s="184" t="s">
        <v>285</v>
      </c>
      <c r="K28" s="176">
        <f>-'DCF 15 jaar'!C18</f>
        <v>289088.90900000004</v>
      </c>
    </row>
    <row r="29" spans="1:17" ht="12.75" customHeight="1" x14ac:dyDescent="0.25">
      <c r="B29" s="184" t="s">
        <v>280</v>
      </c>
      <c r="C29" s="167">
        <f>-'DCF 15 jaar'!C92</f>
        <v>6334.8138123439567</v>
      </c>
      <c r="D29" s="173"/>
      <c r="J29" s="139" t="s">
        <v>26</v>
      </c>
      <c r="K29" s="176">
        <f>-'DCF 15 jaar'!C38</f>
        <v>6606</v>
      </c>
      <c r="L29" s="5"/>
      <c r="M29" s="5"/>
      <c r="N29" s="5"/>
      <c r="O29" s="5"/>
      <c r="P29" s="5"/>
      <c r="Q29" s="5"/>
    </row>
    <row r="30" spans="1:17" ht="12.75" customHeight="1" x14ac:dyDescent="0.2">
      <c r="B30" s="184"/>
      <c r="J30" s="139" t="s">
        <v>35</v>
      </c>
      <c r="K30" s="176">
        <f>K31-SUM(K28:K29)</f>
        <v>10868.090999999957</v>
      </c>
    </row>
    <row r="31" spans="1:17" ht="12.75" customHeight="1" x14ac:dyDescent="0.2">
      <c r="B31" s="184"/>
      <c r="C31" s="185"/>
      <c r="J31" s="184" t="s">
        <v>286</v>
      </c>
      <c r="K31" s="176">
        <f>K28+'DCF 15 jaar'!C52</f>
        <v>306563</v>
      </c>
      <c r="M31" s="223"/>
      <c r="N31" s="223"/>
      <c r="P31" s="223"/>
      <c r="Q31" s="223"/>
    </row>
    <row r="32" spans="1:17" ht="12.75" customHeight="1" x14ac:dyDescent="0.2">
      <c r="N32" s="156"/>
    </row>
    <row r="33" spans="2:17" ht="12.75" customHeight="1" x14ac:dyDescent="0.2">
      <c r="N33" s="156"/>
    </row>
    <row r="34" spans="2:17" ht="12.75" customHeight="1" x14ac:dyDescent="0.2">
      <c r="N34" s="156"/>
      <c r="Q34" s="176"/>
    </row>
    <row r="35" spans="2:17" ht="12.75" customHeight="1" x14ac:dyDescent="0.2">
      <c r="G35" s="176"/>
      <c r="N35" s="156"/>
      <c r="Q35" s="176"/>
    </row>
    <row r="36" spans="2:17" ht="12.75" customHeight="1" x14ac:dyDescent="0.2">
      <c r="N36" s="156"/>
      <c r="Q36" s="176"/>
    </row>
    <row r="37" spans="2:17" ht="12.75" customHeight="1" x14ac:dyDescent="0.2"/>
    <row r="38" spans="2:17" ht="12.75" customHeight="1" x14ac:dyDescent="0.2">
      <c r="H38" s="143"/>
    </row>
    <row r="39" spans="2:17" ht="12.75" customHeight="1" x14ac:dyDescent="0.2"/>
    <row r="40" spans="2:17" ht="12.75" customHeight="1" x14ac:dyDescent="0.2"/>
    <row r="41" spans="2:17" ht="12.75" customHeight="1" x14ac:dyDescent="0.2">
      <c r="B41" s="186" t="s">
        <v>267</v>
      </c>
    </row>
    <row r="43" spans="2:17" hidden="1" x14ac:dyDescent="0.2">
      <c r="E43" s="5"/>
      <c r="F43" s="5"/>
      <c r="G43" s="5"/>
    </row>
    <row r="49" s="139" customFormat="1" hidden="1" x14ac:dyDescent="0.2"/>
    <row r="50" s="139" customFormat="1" hidden="1" x14ac:dyDescent="0.2"/>
    <row r="51" s="139" customFormat="1" hidden="1" x14ac:dyDescent="0.2"/>
    <row r="52" s="139" customFormat="1" hidden="1" x14ac:dyDescent="0.2"/>
    <row r="53" s="139" customFormat="1" hidden="1" x14ac:dyDescent="0.2"/>
    <row r="54" s="139" customFormat="1" hidden="1" x14ac:dyDescent="0.2"/>
    <row r="55" s="139" customFormat="1" hidden="1" x14ac:dyDescent="0.2"/>
    <row r="56" s="139" customFormat="1" hidden="1" x14ac:dyDescent="0.2"/>
    <row r="57" s="139" customFormat="1" hidden="1" x14ac:dyDescent="0.2"/>
    <row r="58" s="139" customFormat="1" hidden="1" x14ac:dyDescent="0.2"/>
    <row r="59" s="139" customFormat="1" hidden="1" x14ac:dyDescent="0.2"/>
    <row r="60" s="139" customFormat="1" hidden="1" x14ac:dyDescent="0.2"/>
    <row r="61" s="139" customFormat="1" hidden="1" x14ac:dyDescent="0.2"/>
  </sheetData>
  <sheetProtection sheet="1" objects="1" scenarios="1"/>
  <mergeCells count="24">
    <mergeCell ref="E6:E7"/>
    <mergeCell ref="H6:H7"/>
    <mergeCell ref="M31:N31"/>
    <mergeCell ref="P31:Q31"/>
    <mergeCell ref="J27:K27"/>
    <mergeCell ref="B10:C10"/>
    <mergeCell ref="B11:C11"/>
    <mergeCell ref="B12:C12"/>
    <mergeCell ref="B13:C13"/>
    <mergeCell ref="B14:C14"/>
    <mergeCell ref="B15:C15"/>
    <mergeCell ref="G18:H18"/>
    <mergeCell ref="G21:H21"/>
    <mergeCell ref="G15:H15"/>
    <mergeCell ref="G17:H17"/>
    <mergeCell ref="G20:H20"/>
    <mergeCell ref="F4:G4"/>
    <mergeCell ref="F12:G12"/>
    <mergeCell ref="F11:G11"/>
    <mergeCell ref="F10:G10"/>
    <mergeCell ref="F9:G9"/>
    <mergeCell ref="F8:G8"/>
    <mergeCell ref="F6:G7"/>
    <mergeCell ref="F5:G5"/>
  </mergeCells>
  <dataValidations count="3">
    <dataValidation type="list" allowBlank="1" showInputMessage="1" showErrorMessage="1" sqref="C7" xr:uid="{41781260-2672-420D-9695-BF0B92B670D4}">
      <formula1>"1 persoon,2 personen,3 personen,4 personen,5 of meer personen"</formula1>
    </dataValidation>
    <dataValidation type="list" allowBlank="1" showInputMessage="1" showErrorMessage="1" sqref="C19 C20:C21" xr:uid="{9ED1FAEA-89C9-46A3-B0D2-8F105AAAC044}">
      <formula1>"ja,nee"</formula1>
    </dataValidation>
    <dataValidation errorStyle="warning" allowBlank="1" showInputMessage="1" showErrorMessage="1" errorTitle="Limiet bereikt" error="Het model rekent niet verder dan een energielabel A. Vul een lager label voor de uitgangssituatie in of voer minder investeringen uit om het model weer kloppend te maken." sqref="C9" xr:uid="{6B0ECD56-3765-4007-B8F4-3F6A86433F90}"/>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errorStyle="warning" allowBlank="1" showInputMessage="1" errorTitle="Let op" promptTitle="Let op" prompt="Het model is gevuld met gegevens voor doorrekeningen tot en met label A. Indien het label na investeringen hoger is dan label A, dan leidt dit tot foutmeldingen. Verlaag in dat geval het label in de uitgangssituatie of verminder de investeringen." xr:uid="{3D6F3B07-78BD-4D91-A090-9246AABDA18F}">
          <x14:formula1>
            <xm:f>Input!$A$12:$A$18</xm:f>
          </x14:formula1>
          <xm:sqref>C8</xm:sqref>
        </x14:dataValidation>
        <x14:dataValidation type="list" allowBlank="1" showInputMessage="1" showErrorMessage="1" xr:uid="{6E72E077-6672-4703-8883-AFB174484CE2}">
          <x14:formula1>
            <xm:f>Input!$D$74:$G$74</xm:f>
          </x14:formula1>
          <xm:sqref>C6</xm:sqref>
        </x14:dataValidation>
        <x14:dataValidation type="list" allowBlank="1" showInputMessage="1" showErrorMessage="1" promptTitle="Let op" prompt="Het model is gevuld met gegevens voor doorrekeningen tot en met label A. Indien het label na investeringen hoger is dan label A, dan leidt dit tot foutmeldingen. Verlaag in dat geval het label in de uitgangssituatie of verminder de investeringen." xr:uid="{D3112F33-DCEA-4A9A-97DE-C3324F8BC3E5}">
          <x14:formula1>
            <xm:f>Input!$A$61:$A$67</xm:f>
          </x14:formula1>
          <xm:sqref>B12:C15 B10:C11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20607-8179-4F72-87A4-ECC011025ADA}">
  <sheetPr codeName="Blad2">
    <tabColor theme="8"/>
  </sheetPr>
  <dimension ref="A1:AI164"/>
  <sheetViews>
    <sheetView showGridLines="0" zoomScaleNormal="100" workbookViewId="0"/>
  </sheetViews>
  <sheetFormatPr defaultColWidth="0" defaultRowHeight="12.75" zeroHeight="1" outlineLevelRow="1" x14ac:dyDescent="0.2"/>
  <cols>
    <col min="1" max="1" width="42.140625" style="11" bestFit="1" customWidth="1"/>
    <col min="2" max="2" width="2.140625" style="11" bestFit="1" customWidth="1"/>
    <col min="3" max="3" width="13.28515625" style="13" bestFit="1" customWidth="1"/>
    <col min="4" max="4" width="11.140625" style="14" bestFit="1" customWidth="1"/>
    <col min="5" max="16" width="11.140625" style="8" bestFit="1" customWidth="1"/>
    <col min="17" max="18" width="11.140625" style="8" customWidth="1"/>
    <col min="19" max="19" width="13.28515625" style="8" bestFit="1" customWidth="1"/>
    <col min="20" max="20" width="2.5703125" style="8" customWidth="1"/>
    <col min="21" max="16384" width="9.140625" style="8" hidden="1"/>
  </cols>
  <sheetData>
    <row r="1" spans="1:35" ht="15.75" x14ac:dyDescent="0.25">
      <c r="A1" s="1" t="s">
        <v>34</v>
      </c>
      <c r="B1" s="2"/>
      <c r="C1" s="2"/>
      <c r="D1" s="2"/>
      <c r="E1" s="2"/>
      <c r="F1" s="2"/>
      <c r="G1" s="2"/>
      <c r="H1" s="2"/>
      <c r="I1" s="2"/>
      <c r="J1" s="2"/>
      <c r="K1" s="2"/>
      <c r="L1" s="2"/>
      <c r="M1" s="2"/>
      <c r="N1" s="2"/>
      <c r="O1" s="2"/>
      <c r="P1" s="2"/>
      <c r="Q1" s="2"/>
      <c r="R1" s="2"/>
      <c r="S1" s="2"/>
      <c r="T1" s="2"/>
    </row>
    <row r="2" spans="1:35" x14ac:dyDescent="0.2">
      <c r="A2" s="3" t="s">
        <v>11</v>
      </c>
      <c r="B2" s="3"/>
      <c r="C2" s="3" t="str">
        <f>Dashboard!C5-1&amp;" einde jaar"</f>
        <v>2020 einde jaar</v>
      </c>
      <c r="D2" s="3">
        <f>Dashboard!C5</f>
        <v>2021</v>
      </c>
      <c r="E2" s="3">
        <f t="shared" ref="E2:R2" si="0">D2+1</f>
        <v>2022</v>
      </c>
      <c r="F2" s="3">
        <f t="shared" si="0"/>
        <v>2023</v>
      </c>
      <c r="G2" s="3">
        <f t="shared" si="0"/>
        <v>2024</v>
      </c>
      <c r="H2" s="3">
        <f t="shared" si="0"/>
        <v>2025</v>
      </c>
      <c r="I2" s="3">
        <f t="shared" si="0"/>
        <v>2026</v>
      </c>
      <c r="J2" s="3">
        <f t="shared" si="0"/>
        <v>2027</v>
      </c>
      <c r="K2" s="3">
        <f t="shared" si="0"/>
        <v>2028</v>
      </c>
      <c r="L2" s="3">
        <f t="shared" si="0"/>
        <v>2029</v>
      </c>
      <c r="M2" s="3">
        <f t="shared" si="0"/>
        <v>2030</v>
      </c>
      <c r="N2" s="3">
        <f t="shared" si="0"/>
        <v>2031</v>
      </c>
      <c r="O2" s="3">
        <f t="shared" si="0"/>
        <v>2032</v>
      </c>
      <c r="P2" s="3">
        <f t="shared" si="0"/>
        <v>2033</v>
      </c>
      <c r="Q2" s="3">
        <f t="shared" si="0"/>
        <v>2034</v>
      </c>
      <c r="R2" s="3">
        <f t="shared" si="0"/>
        <v>2035</v>
      </c>
      <c r="S2" s="17" t="str">
        <f>R2&amp;" einde jaar"</f>
        <v>2035 einde jaar</v>
      </c>
      <c r="T2" s="3"/>
      <c r="U2" s="3"/>
      <c r="V2" s="3"/>
      <c r="W2" s="3"/>
      <c r="X2" s="3"/>
      <c r="Y2" s="3"/>
      <c r="Z2" s="3"/>
      <c r="AA2" s="3"/>
      <c r="AB2" s="3"/>
      <c r="AC2" s="3"/>
      <c r="AD2" s="3"/>
      <c r="AE2" s="3"/>
      <c r="AF2" s="3"/>
      <c r="AG2" s="3"/>
      <c r="AH2" s="3"/>
      <c r="AI2" s="3"/>
    </row>
    <row r="3" spans="1:35" x14ac:dyDescent="0.2">
      <c r="A3" s="5"/>
      <c r="B3" s="5"/>
      <c r="C3" s="8"/>
      <c r="D3" s="8"/>
      <c r="T3" s="5"/>
    </row>
    <row r="4" spans="1:35" x14ac:dyDescent="0.2">
      <c r="A4" s="8" t="s">
        <v>203</v>
      </c>
      <c r="B4" s="8"/>
      <c r="C4" s="10"/>
      <c r="D4" s="10">
        <f>Input!B118</f>
        <v>0.02</v>
      </c>
      <c r="E4" s="10">
        <f>Input!C118</f>
        <v>0.02</v>
      </c>
      <c r="F4" s="10">
        <f>Input!D118</f>
        <v>0.02</v>
      </c>
      <c r="G4" s="10">
        <f>Input!E118</f>
        <v>0.02</v>
      </c>
      <c r="H4" s="10">
        <f>Input!F118</f>
        <v>0.02</v>
      </c>
      <c r="I4" s="10">
        <f>Input!G118</f>
        <v>0.02</v>
      </c>
      <c r="J4" s="10">
        <f>I4</f>
        <v>0.02</v>
      </c>
      <c r="K4" s="10">
        <f t="shared" ref="K4:R4" si="1">J4</f>
        <v>0.02</v>
      </c>
      <c r="L4" s="10">
        <f t="shared" si="1"/>
        <v>0.02</v>
      </c>
      <c r="M4" s="10">
        <f t="shared" si="1"/>
        <v>0.02</v>
      </c>
      <c r="N4" s="10">
        <f t="shared" si="1"/>
        <v>0.02</v>
      </c>
      <c r="O4" s="10">
        <f t="shared" si="1"/>
        <v>0.02</v>
      </c>
      <c r="P4" s="10">
        <f t="shared" si="1"/>
        <v>0.02</v>
      </c>
      <c r="Q4" s="10">
        <f t="shared" si="1"/>
        <v>0.02</v>
      </c>
      <c r="R4" s="10">
        <f t="shared" si="1"/>
        <v>0.02</v>
      </c>
      <c r="S4" s="6"/>
      <c r="T4" s="5"/>
    </row>
    <row r="5" spans="1:35" outlineLevel="1" x14ac:dyDescent="0.2">
      <c r="A5" s="8"/>
      <c r="B5" s="8"/>
      <c r="C5" s="10"/>
      <c r="D5" s="10">
        <f>1+D4</f>
        <v>1.02</v>
      </c>
      <c r="E5" s="10">
        <f t="shared" ref="E5:R5" si="2">1+E4</f>
        <v>1.02</v>
      </c>
      <c r="F5" s="10">
        <f t="shared" si="2"/>
        <v>1.02</v>
      </c>
      <c r="G5" s="10">
        <f t="shared" si="2"/>
        <v>1.02</v>
      </c>
      <c r="H5" s="10">
        <f t="shared" si="2"/>
        <v>1.02</v>
      </c>
      <c r="I5" s="10">
        <f t="shared" si="2"/>
        <v>1.02</v>
      </c>
      <c r="J5" s="10">
        <f t="shared" si="2"/>
        <v>1.02</v>
      </c>
      <c r="K5" s="10">
        <f t="shared" si="2"/>
        <v>1.02</v>
      </c>
      <c r="L5" s="10">
        <f t="shared" si="2"/>
        <v>1.02</v>
      </c>
      <c r="M5" s="10">
        <f t="shared" si="2"/>
        <v>1.02</v>
      </c>
      <c r="N5" s="10">
        <f t="shared" si="2"/>
        <v>1.02</v>
      </c>
      <c r="O5" s="10">
        <f t="shared" si="2"/>
        <v>1.02</v>
      </c>
      <c r="P5" s="10">
        <f t="shared" si="2"/>
        <v>1.02</v>
      </c>
      <c r="Q5" s="10">
        <f t="shared" si="2"/>
        <v>1.02</v>
      </c>
      <c r="R5" s="10">
        <f t="shared" si="2"/>
        <v>1.02</v>
      </c>
      <c r="S5" s="6"/>
      <c r="T5" s="5"/>
    </row>
    <row r="6" spans="1:35" outlineLevel="1" x14ac:dyDescent="0.2">
      <c r="A6" s="8"/>
      <c r="B6" s="8"/>
      <c r="C6" s="10"/>
      <c r="D6" s="15">
        <f>PRODUCT($D5:D5)</f>
        <v>1.02</v>
      </c>
      <c r="E6" s="15">
        <f>PRODUCT($D5:E5)</f>
        <v>1.0404</v>
      </c>
      <c r="F6" s="15">
        <f>PRODUCT($D5:F5)</f>
        <v>1.0612079999999999</v>
      </c>
      <c r="G6" s="15">
        <f>PRODUCT($D5:G5)</f>
        <v>1.08243216</v>
      </c>
      <c r="H6" s="15">
        <f>PRODUCT($D5:H5)</f>
        <v>1.1040808032</v>
      </c>
      <c r="I6" s="15">
        <f>PRODUCT($D5:I5)</f>
        <v>1.1261624192640001</v>
      </c>
      <c r="J6" s="15">
        <f>PRODUCT($D5:J5)</f>
        <v>1.14868566764928</v>
      </c>
      <c r="K6" s="15">
        <f>PRODUCT($D5:K5)</f>
        <v>1.1716593810022657</v>
      </c>
      <c r="L6" s="15">
        <f>PRODUCT($D5:L5)</f>
        <v>1.1950925686223111</v>
      </c>
      <c r="M6" s="15">
        <f>PRODUCT($D5:M5)</f>
        <v>1.2189944199947573</v>
      </c>
      <c r="N6" s="15">
        <f>PRODUCT($D5:N5)</f>
        <v>1.2433743083946525</v>
      </c>
      <c r="O6" s="15">
        <f>PRODUCT($D5:O5)</f>
        <v>1.2682417945625455</v>
      </c>
      <c r="P6" s="15">
        <f>PRODUCT($D5:P5)</f>
        <v>1.2936066304537963</v>
      </c>
      <c r="Q6" s="15">
        <f>PRODUCT($D5:Q5)</f>
        <v>1.3194787630628724</v>
      </c>
      <c r="R6" s="15">
        <f>PRODUCT($D5:R5)</f>
        <v>1.3458683383241299</v>
      </c>
      <c r="S6" s="6"/>
      <c r="T6" s="5"/>
    </row>
    <row r="7" spans="1:35" x14ac:dyDescent="0.2">
      <c r="A7" s="8" t="s">
        <v>13</v>
      </c>
      <c r="B7" s="8"/>
      <c r="C7" s="10"/>
      <c r="D7" s="10">
        <f>Input!B119</f>
        <v>0.02</v>
      </c>
      <c r="E7" s="10">
        <f>Input!C119</f>
        <v>0.02</v>
      </c>
      <c r="F7" s="10">
        <f>Input!D119</f>
        <v>0.02</v>
      </c>
      <c r="G7" s="10">
        <f>Input!E119</f>
        <v>0.02</v>
      </c>
      <c r="H7" s="10">
        <f>Input!F119</f>
        <v>0.02</v>
      </c>
      <c r="I7" s="10">
        <f>Input!G119</f>
        <v>0.02</v>
      </c>
      <c r="J7" s="10">
        <f>I7</f>
        <v>0.02</v>
      </c>
      <c r="K7" s="10">
        <f t="shared" ref="K7:R7" si="3">J7</f>
        <v>0.02</v>
      </c>
      <c r="L7" s="10">
        <f t="shared" si="3"/>
        <v>0.02</v>
      </c>
      <c r="M7" s="10">
        <f t="shared" si="3"/>
        <v>0.02</v>
      </c>
      <c r="N7" s="10">
        <f t="shared" si="3"/>
        <v>0.02</v>
      </c>
      <c r="O7" s="10">
        <f t="shared" si="3"/>
        <v>0.02</v>
      </c>
      <c r="P7" s="10">
        <f t="shared" si="3"/>
        <v>0.02</v>
      </c>
      <c r="Q7" s="10">
        <f t="shared" si="3"/>
        <v>0.02</v>
      </c>
      <c r="R7" s="10">
        <f t="shared" si="3"/>
        <v>0.02</v>
      </c>
      <c r="S7" s="6"/>
      <c r="T7" s="5"/>
    </row>
    <row r="8" spans="1:35" outlineLevel="1" x14ac:dyDescent="0.2">
      <c r="A8" s="8"/>
      <c r="B8" s="8"/>
      <c r="C8" s="8"/>
      <c r="D8" s="10">
        <f>1+D7</f>
        <v>1.02</v>
      </c>
      <c r="E8" s="10">
        <f t="shared" ref="E8:R8" si="4">1+E7</f>
        <v>1.02</v>
      </c>
      <c r="F8" s="10">
        <f t="shared" si="4"/>
        <v>1.02</v>
      </c>
      <c r="G8" s="10">
        <f t="shared" si="4"/>
        <v>1.02</v>
      </c>
      <c r="H8" s="10">
        <f t="shared" si="4"/>
        <v>1.02</v>
      </c>
      <c r="I8" s="10">
        <f t="shared" si="4"/>
        <v>1.02</v>
      </c>
      <c r="J8" s="10">
        <f t="shared" si="4"/>
        <v>1.02</v>
      </c>
      <c r="K8" s="10">
        <f t="shared" si="4"/>
        <v>1.02</v>
      </c>
      <c r="L8" s="10">
        <f t="shared" si="4"/>
        <v>1.02</v>
      </c>
      <c r="M8" s="10">
        <f t="shared" si="4"/>
        <v>1.02</v>
      </c>
      <c r="N8" s="10">
        <f t="shared" si="4"/>
        <v>1.02</v>
      </c>
      <c r="O8" s="10">
        <f t="shared" si="4"/>
        <v>1.02</v>
      </c>
      <c r="P8" s="10">
        <f t="shared" si="4"/>
        <v>1.02</v>
      </c>
      <c r="Q8" s="10">
        <f t="shared" si="4"/>
        <v>1.02</v>
      </c>
      <c r="R8" s="10">
        <f t="shared" si="4"/>
        <v>1.02</v>
      </c>
      <c r="S8" s="6"/>
      <c r="T8" s="5"/>
    </row>
    <row r="9" spans="1:35" outlineLevel="1" x14ac:dyDescent="0.2">
      <c r="A9" s="8"/>
      <c r="B9" s="8"/>
      <c r="C9" s="8"/>
      <c r="D9" s="15">
        <f>PRODUCT($D8:D8)</f>
        <v>1.02</v>
      </c>
      <c r="E9" s="15">
        <f>PRODUCT($D8:E8)</f>
        <v>1.0404</v>
      </c>
      <c r="F9" s="15">
        <f>PRODUCT($D8:F8)</f>
        <v>1.0612079999999999</v>
      </c>
      <c r="G9" s="15">
        <f>PRODUCT($D8:G8)</f>
        <v>1.08243216</v>
      </c>
      <c r="H9" s="15">
        <f>PRODUCT($D8:H8)</f>
        <v>1.1040808032</v>
      </c>
      <c r="I9" s="15">
        <f>PRODUCT($D8:I8)</f>
        <v>1.1261624192640001</v>
      </c>
      <c r="J9" s="15">
        <f>PRODUCT($D8:J8)</f>
        <v>1.14868566764928</v>
      </c>
      <c r="K9" s="15">
        <f>PRODUCT($D8:K8)</f>
        <v>1.1716593810022657</v>
      </c>
      <c r="L9" s="15">
        <f>PRODUCT($D8:L8)</f>
        <v>1.1950925686223111</v>
      </c>
      <c r="M9" s="15">
        <f>PRODUCT($D8:M8)</f>
        <v>1.2189944199947573</v>
      </c>
      <c r="N9" s="15">
        <f>PRODUCT($D8:N8)</f>
        <v>1.2433743083946525</v>
      </c>
      <c r="O9" s="15">
        <f>PRODUCT($D8:O8)</f>
        <v>1.2682417945625455</v>
      </c>
      <c r="P9" s="15">
        <f>PRODUCT($D8:P8)</f>
        <v>1.2936066304537963</v>
      </c>
      <c r="Q9" s="15">
        <f>PRODUCT($D8:Q8)</f>
        <v>1.3194787630628724</v>
      </c>
      <c r="R9" s="15">
        <f>PRODUCT($D8:R8)</f>
        <v>1.3458683383241299</v>
      </c>
      <c r="S9" s="6"/>
      <c r="T9" s="5"/>
    </row>
    <row r="10" spans="1:35" x14ac:dyDescent="0.2">
      <c r="A10" s="7" t="s">
        <v>141</v>
      </c>
      <c r="B10" s="5"/>
      <c r="C10" s="18">
        <v>0</v>
      </c>
      <c r="D10" s="18">
        <f>C10+0.5</f>
        <v>0.5</v>
      </c>
      <c r="E10" s="18">
        <f>D10+1</f>
        <v>1.5</v>
      </c>
      <c r="F10" s="18">
        <f t="shared" ref="F10:R10" si="5">E10+1</f>
        <v>2.5</v>
      </c>
      <c r="G10" s="18">
        <f t="shared" si="5"/>
        <v>3.5</v>
      </c>
      <c r="H10" s="18">
        <f t="shared" si="5"/>
        <v>4.5</v>
      </c>
      <c r="I10" s="18">
        <f t="shared" si="5"/>
        <v>5.5</v>
      </c>
      <c r="J10" s="18">
        <f t="shared" si="5"/>
        <v>6.5</v>
      </c>
      <c r="K10" s="18">
        <f t="shared" si="5"/>
        <v>7.5</v>
      </c>
      <c r="L10" s="18">
        <f t="shared" si="5"/>
        <v>8.5</v>
      </c>
      <c r="M10" s="18">
        <f t="shared" si="5"/>
        <v>9.5</v>
      </c>
      <c r="N10" s="18">
        <f t="shared" si="5"/>
        <v>10.5</v>
      </c>
      <c r="O10" s="18">
        <f t="shared" si="5"/>
        <v>11.5</v>
      </c>
      <c r="P10" s="18">
        <f t="shared" si="5"/>
        <v>12.5</v>
      </c>
      <c r="Q10" s="18">
        <f t="shared" si="5"/>
        <v>13.5</v>
      </c>
      <c r="R10" s="18">
        <f t="shared" si="5"/>
        <v>14.5</v>
      </c>
      <c r="S10" s="18">
        <f>R10+0.5</f>
        <v>15</v>
      </c>
      <c r="T10" s="5"/>
    </row>
    <row r="11" spans="1:35" x14ac:dyDescent="0.2">
      <c r="A11" s="5"/>
      <c r="B11" s="5"/>
      <c r="C11" s="6"/>
      <c r="D11" s="6"/>
      <c r="E11" s="6"/>
      <c r="F11" s="6"/>
      <c r="G11" s="6"/>
      <c r="H11" s="6"/>
      <c r="I11" s="6"/>
      <c r="J11" s="6"/>
      <c r="K11" s="6"/>
      <c r="L11" s="6"/>
      <c r="M11" s="6"/>
      <c r="N11" s="6"/>
      <c r="O11" s="6"/>
      <c r="P11" s="6"/>
      <c r="Q11" s="6"/>
      <c r="R11" s="6"/>
      <c r="S11" s="6"/>
      <c r="T11" s="5"/>
    </row>
    <row r="12" spans="1:35" x14ac:dyDescent="0.2">
      <c r="A12" s="3" t="s">
        <v>0</v>
      </c>
      <c r="B12" s="3"/>
      <c r="C12" s="3" t="str">
        <f>C2</f>
        <v>2020 einde jaar</v>
      </c>
      <c r="D12" s="3">
        <f t="shared" ref="D12:S12" si="6">D2</f>
        <v>2021</v>
      </c>
      <c r="E12" s="3">
        <f t="shared" si="6"/>
        <v>2022</v>
      </c>
      <c r="F12" s="3">
        <f t="shared" si="6"/>
        <v>2023</v>
      </c>
      <c r="G12" s="3">
        <f t="shared" si="6"/>
        <v>2024</v>
      </c>
      <c r="H12" s="3">
        <f t="shared" si="6"/>
        <v>2025</v>
      </c>
      <c r="I12" s="3">
        <f t="shared" si="6"/>
        <v>2026</v>
      </c>
      <c r="J12" s="3">
        <f t="shared" si="6"/>
        <v>2027</v>
      </c>
      <c r="K12" s="3">
        <f t="shared" si="6"/>
        <v>2028</v>
      </c>
      <c r="L12" s="3">
        <f t="shared" si="6"/>
        <v>2029</v>
      </c>
      <c r="M12" s="3">
        <f t="shared" si="6"/>
        <v>2030</v>
      </c>
      <c r="N12" s="3">
        <f t="shared" si="6"/>
        <v>2031</v>
      </c>
      <c r="O12" s="3">
        <f t="shared" si="6"/>
        <v>2032</v>
      </c>
      <c r="P12" s="3">
        <f t="shared" si="6"/>
        <v>2033</v>
      </c>
      <c r="Q12" s="3">
        <f t="shared" si="6"/>
        <v>2034</v>
      </c>
      <c r="R12" s="3">
        <f t="shared" si="6"/>
        <v>2035</v>
      </c>
      <c r="S12" s="17" t="str">
        <f t="shared" si="6"/>
        <v>2035 einde jaar</v>
      </c>
      <c r="T12" s="3"/>
    </row>
    <row r="13" spans="1:35" x14ac:dyDescent="0.2">
      <c r="A13" s="8"/>
      <c r="B13" s="8"/>
      <c r="C13" s="8"/>
      <c r="D13" s="8"/>
    </row>
    <row r="14" spans="1:35" x14ac:dyDescent="0.2">
      <c r="A14" s="8" t="s">
        <v>25</v>
      </c>
      <c r="B14" s="8"/>
      <c r="C14" s="8" t="str">
        <f>Dashboard!C6</f>
        <v>Tussen of geschakelde woning</v>
      </c>
      <c r="D14" s="8"/>
    </row>
    <row r="15" spans="1:35" x14ac:dyDescent="0.2">
      <c r="A15" s="8" t="s">
        <v>222</v>
      </c>
      <c r="B15" s="8"/>
      <c r="C15" s="8" t="str">
        <f>Dashboard!C7</f>
        <v>1 persoon</v>
      </c>
      <c r="D15" s="8"/>
    </row>
    <row r="16" spans="1:35" x14ac:dyDescent="0.2">
      <c r="A16" s="8" t="s">
        <v>229</v>
      </c>
      <c r="B16" s="8"/>
      <c r="C16" s="8" t="str">
        <f>Dashboard!C8</f>
        <v>G</v>
      </c>
      <c r="D16" s="8"/>
    </row>
    <row r="17" spans="1:20" x14ac:dyDescent="0.2"/>
    <row r="18" spans="1:20" x14ac:dyDescent="0.2">
      <c r="A18" s="8" t="s">
        <v>2</v>
      </c>
      <c r="B18" s="8"/>
      <c r="C18" s="9">
        <f>-INDEX(Input!$A$7:$F$18,MATCH(C16,Input!$A$7:$A$18,0),MATCH(C14,Input!$A$7:$F$7,0))</f>
        <v>-289088.90900000004</v>
      </c>
      <c r="D18" s="8"/>
    </row>
    <row r="19" spans="1:20" x14ac:dyDescent="0.2">
      <c r="A19" s="8" t="s">
        <v>273</v>
      </c>
      <c r="B19" s="8"/>
      <c r="C19" s="9">
        <f>-C18*Dashboard!$C$16</f>
        <v>289088.90900000004</v>
      </c>
      <c r="D19" s="8"/>
    </row>
    <row r="20" spans="1:20" x14ac:dyDescent="0.2">
      <c r="A20" s="8" t="s">
        <v>3</v>
      </c>
      <c r="B20" s="8"/>
      <c r="C20" s="9"/>
      <c r="D20" s="9">
        <f>-INDEX(Input!$A$74:$G$114,MATCH(C15&amp;" "&amp;C16,Input!$A$74:$A$114,0),MATCH(C14,Input!$A$74:$G$74,0))</f>
        <v>-1499.6231768480536</v>
      </c>
      <c r="E20" s="9">
        <f>D20*D5</f>
        <v>-1529.6156403850148</v>
      </c>
      <c r="F20" s="9">
        <f t="shared" ref="F20:R20" si="7">E20*E5</f>
        <v>-1560.2079531927152</v>
      </c>
      <c r="G20" s="9">
        <f t="shared" si="7"/>
        <v>-1591.4121122565696</v>
      </c>
      <c r="H20" s="9">
        <f t="shared" si="7"/>
        <v>-1623.2403545017009</v>
      </c>
      <c r="I20" s="9">
        <f t="shared" si="7"/>
        <v>-1655.7051615917351</v>
      </c>
      <c r="J20" s="9">
        <f t="shared" si="7"/>
        <v>-1688.8192648235697</v>
      </c>
      <c r="K20" s="9">
        <f t="shared" si="7"/>
        <v>-1722.5956501200412</v>
      </c>
      <c r="L20" s="9">
        <f t="shared" si="7"/>
        <v>-1757.0475631224422</v>
      </c>
      <c r="M20" s="9">
        <f t="shared" si="7"/>
        <v>-1792.1885143848911</v>
      </c>
      <c r="N20" s="9">
        <f t="shared" si="7"/>
        <v>-1828.032284672589</v>
      </c>
      <c r="O20" s="9">
        <f t="shared" si="7"/>
        <v>-1864.5929303660407</v>
      </c>
      <c r="P20" s="9">
        <f t="shared" si="7"/>
        <v>-1901.8847889733615</v>
      </c>
      <c r="Q20" s="9">
        <f t="shared" si="7"/>
        <v>-1939.9224847528287</v>
      </c>
      <c r="R20" s="9">
        <f t="shared" si="7"/>
        <v>-1978.7209344478854</v>
      </c>
      <c r="S20" s="9"/>
    </row>
    <row r="21" spans="1:20" x14ac:dyDescent="0.2">
      <c r="A21" s="8" t="s">
        <v>4</v>
      </c>
      <c r="B21" s="8"/>
      <c r="C21" s="9"/>
      <c r="D21" s="9">
        <f>PMT(VLOOKUP(Dashboard!C8,Input!$A$26:$B$37,2,FALSE)/12,360,C19)*12</f>
        <v>-11398.52029943173</v>
      </c>
      <c r="E21" s="9">
        <f>D21</f>
        <v>-11398.52029943173</v>
      </c>
      <c r="F21" s="9">
        <f t="shared" ref="F21:R21" si="8">E21</f>
        <v>-11398.52029943173</v>
      </c>
      <c r="G21" s="9">
        <f t="shared" si="8"/>
        <v>-11398.52029943173</v>
      </c>
      <c r="H21" s="9">
        <f t="shared" si="8"/>
        <v>-11398.52029943173</v>
      </c>
      <c r="I21" s="9">
        <f t="shared" si="8"/>
        <v>-11398.52029943173</v>
      </c>
      <c r="J21" s="9">
        <f t="shared" si="8"/>
        <v>-11398.52029943173</v>
      </c>
      <c r="K21" s="9">
        <f t="shared" si="8"/>
        <v>-11398.52029943173</v>
      </c>
      <c r="L21" s="9">
        <f t="shared" si="8"/>
        <v>-11398.52029943173</v>
      </c>
      <c r="M21" s="9">
        <f t="shared" si="8"/>
        <v>-11398.52029943173</v>
      </c>
      <c r="N21" s="112">
        <f>-PMT(VLOOKUP(Dashboard!$C$8,Input!$E$27:$F$37,2,FALSE)/12,240,M114)*12</f>
        <v>-16121.389953613558</v>
      </c>
      <c r="O21" s="9">
        <f t="shared" si="8"/>
        <v>-16121.389953613558</v>
      </c>
      <c r="P21" s="9">
        <f t="shared" si="8"/>
        <v>-16121.389953613558</v>
      </c>
      <c r="Q21" s="9">
        <f t="shared" si="8"/>
        <v>-16121.389953613558</v>
      </c>
      <c r="R21" s="9">
        <f t="shared" si="8"/>
        <v>-16121.389953613558</v>
      </c>
      <c r="S21" s="9"/>
    </row>
    <row r="22" spans="1:20" x14ac:dyDescent="0.2">
      <c r="A22" s="8" t="s">
        <v>276</v>
      </c>
      <c r="B22" s="8"/>
      <c r="C22" s="9"/>
      <c r="D22" s="9"/>
      <c r="E22" s="9"/>
      <c r="F22" s="9"/>
      <c r="G22" s="9"/>
      <c r="H22" s="9"/>
      <c r="I22" s="9"/>
      <c r="J22" s="9"/>
      <c r="K22" s="9"/>
      <c r="L22" s="9"/>
      <c r="M22" s="9"/>
      <c r="N22" s="196"/>
      <c r="O22" s="9"/>
      <c r="P22" s="9"/>
      <c r="Q22" s="9"/>
      <c r="R22" s="9"/>
      <c r="S22" s="9">
        <f>R114</f>
        <v>-169886.18994525733</v>
      </c>
    </row>
    <row r="23" spans="1:20" x14ac:dyDescent="0.2">
      <c r="A23" s="8" t="s">
        <v>5</v>
      </c>
      <c r="B23" s="8"/>
      <c r="C23" s="9"/>
      <c r="D23" s="9"/>
      <c r="E23" s="9"/>
      <c r="F23" s="9"/>
      <c r="G23" s="9"/>
      <c r="H23" s="9"/>
      <c r="I23" s="9"/>
      <c r="J23" s="9"/>
      <c r="K23" s="9"/>
      <c r="L23" s="9"/>
      <c r="M23" s="9"/>
      <c r="N23" s="9"/>
      <c r="O23" s="9"/>
      <c r="P23" s="9"/>
      <c r="Q23" s="9"/>
      <c r="R23" s="9"/>
      <c r="S23" s="9">
        <f>-C18*R9</f>
        <v>389075.60958376568</v>
      </c>
    </row>
    <row r="24" spans="1:20" x14ac:dyDescent="0.2">
      <c r="A24" s="8"/>
      <c r="B24" s="8"/>
      <c r="C24" s="9"/>
      <c r="D24" s="9"/>
      <c r="E24" s="9"/>
      <c r="F24" s="9"/>
      <c r="G24" s="9"/>
      <c r="H24" s="9"/>
      <c r="I24" s="9"/>
      <c r="J24" s="9"/>
      <c r="K24" s="9"/>
      <c r="L24" s="9"/>
      <c r="M24" s="9"/>
      <c r="N24" s="9"/>
      <c r="O24" s="9"/>
      <c r="P24" s="9"/>
      <c r="Q24" s="9"/>
      <c r="R24" s="9"/>
      <c r="S24" s="9"/>
    </row>
    <row r="25" spans="1:20" x14ac:dyDescent="0.2">
      <c r="A25" s="8" t="s">
        <v>6</v>
      </c>
      <c r="B25" s="8"/>
      <c r="C25" s="9">
        <f t="shared" ref="C25:S25" si="9">SUM(C18:C23)</f>
        <v>0</v>
      </c>
      <c r="D25" s="9">
        <f t="shared" si="9"/>
        <v>-12898.143476279783</v>
      </c>
      <c r="E25" s="9">
        <f t="shared" si="9"/>
        <v>-12928.135939816744</v>
      </c>
      <c r="F25" s="9">
        <f t="shared" si="9"/>
        <v>-12958.728252624445</v>
      </c>
      <c r="G25" s="9">
        <f t="shared" si="9"/>
        <v>-12989.9324116883</v>
      </c>
      <c r="H25" s="9">
        <f t="shared" si="9"/>
        <v>-13021.76065393343</v>
      </c>
      <c r="I25" s="9">
        <f t="shared" si="9"/>
        <v>-13054.225461023465</v>
      </c>
      <c r="J25" s="9">
        <f t="shared" si="9"/>
        <v>-13087.339564255299</v>
      </c>
      <c r="K25" s="9">
        <f t="shared" si="9"/>
        <v>-13121.115949551771</v>
      </c>
      <c r="L25" s="9">
        <f t="shared" si="9"/>
        <v>-13155.567862554171</v>
      </c>
      <c r="M25" s="9">
        <f t="shared" si="9"/>
        <v>-13190.70881381662</v>
      </c>
      <c r="N25" s="9">
        <f t="shared" si="9"/>
        <v>-17949.422238286148</v>
      </c>
      <c r="O25" s="9">
        <f t="shared" si="9"/>
        <v>-17985.982883979599</v>
      </c>
      <c r="P25" s="9">
        <f t="shared" si="9"/>
        <v>-18023.27474258692</v>
      </c>
      <c r="Q25" s="9">
        <f t="shared" si="9"/>
        <v>-18061.312438366385</v>
      </c>
      <c r="R25" s="9">
        <f t="shared" si="9"/>
        <v>-18100.110888061445</v>
      </c>
      <c r="S25" s="9">
        <f t="shared" si="9"/>
        <v>219189.41963850835</v>
      </c>
    </row>
    <row r="26" spans="1:20" x14ac:dyDescent="0.2">
      <c r="A26" s="8" t="s">
        <v>7</v>
      </c>
      <c r="B26" s="8"/>
      <c r="C26" s="9">
        <f>C25/(1+Input!$B$55)^C10</f>
        <v>0</v>
      </c>
      <c r="D26" s="9">
        <f>D25/(1+Input!$B$55)^D10</f>
        <v>-12745.474856517971</v>
      </c>
      <c r="E26" s="9">
        <f>E25/(1+Input!$B$55)^E10</f>
        <v>-12474.477409290486</v>
      </c>
      <c r="F26" s="9">
        <f>F25/(1+Input!$B$55)^F10</f>
        <v>-12209.741444790099</v>
      </c>
      <c r="G26" s="9">
        <f>G25/(1+Input!$B$55)^G10</f>
        <v>-11951.120076286465</v>
      </c>
      <c r="H26" s="9">
        <f>H25/(1+Input!$B$55)^H10</f>
        <v>-11698.46987185676</v>
      </c>
      <c r="I26" s="9">
        <f>I25/(1+Input!$B$55)^I10</f>
        <v>-11451.650773091662</v>
      </c>
      <c r="J26" s="9">
        <f>J25/(1+Input!$B$55)^J10</f>
        <v>-11210.526015714289</v>
      </c>
      <c r="K26" s="9">
        <f>K25/(1+Input!$B$55)^K10</f>
        <v>-10974.962052067271</v>
      </c>
      <c r="L26" s="9">
        <f>L25/(1+Input!$B$55)^L10</f>
        <v>-10744.82847542381</v>
      </c>
      <c r="M26" s="9">
        <f>M25/(1+Input!$B$55)^M10</f>
        <v>-10519.997946079946</v>
      </c>
      <c r="N26" s="9">
        <f>N25/(1+Input!$B$55)^N10</f>
        <v>-13978.340956052089</v>
      </c>
      <c r="O26" s="9">
        <f>O25/(1+Input!$B$55)^O10</f>
        <v>-13677.19268048294</v>
      </c>
      <c r="P26" s="9">
        <f>P25/(1+Input!$B$55)^P10</f>
        <v>-13383.019978668068</v>
      </c>
      <c r="Q26" s="9">
        <f>Q25/(1+Input!$B$55)^Q10</f>
        <v>-13095.659141034834</v>
      </c>
      <c r="R26" s="9">
        <f>R25/(1+Input!$B$55)^R10</f>
        <v>-12814.950308780721</v>
      </c>
      <c r="S26" s="9">
        <f>S25/(1+Input!$B$55)^S10</f>
        <v>153350.11099282833</v>
      </c>
    </row>
    <row r="27" spans="1:20" x14ac:dyDescent="0.2">
      <c r="A27" s="8"/>
      <c r="B27" s="8"/>
      <c r="C27" s="9"/>
      <c r="D27" s="9"/>
      <c r="E27" s="9"/>
      <c r="F27" s="9"/>
      <c r="G27" s="9"/>
      <c r="H27" s="9"/>
      <c r="I27" s="9"/>
      <c r="J27" s="9"/>
      <c r="K27" s="9"/>
      <c r="L27" s="9"/>
      <c r="M27" s="9"/>
      <c r="N27" s="9"/>
      <c r="O27" s="9"/>
      <c r="P27" s="9"/>
      <c r="Q27" s="9"/>
      <c r="R27" s="9"/>
      <c r="S27" s="9"/>
    </row>
    <row r="28" spans="1:20" x14ac:dyDescent="0.2">
      <c r="A28" s="8" t="s">
        <v>8</v>
      </c>
      <c r="B28" s="8"/>
      <c r="C28" s="9">
        <f>SUM(C26:S26)</f>
        <v>-29580.300993309065</v>
      </c>
      <c r="D28" s="9"/>
      <c r="E28" s="9"/>
      <c r="F28" s="9"/>
      <c r="G28" s="9"/>
      <c r="H28" s="9"/>
      <c r="I28" s="9"/>
      <c r="J28" s="9"/>
      <c r="K28" s="9"/>
      <c r="L28" s="9"/>
      <c r="M28" s="9"/>
      <c r="N28" s="9"/>
      <c r="O28" s="9"/>
      <c r="P28" s="9"/>
      <c r="Q28" s="9"/>
      <c r="R28" s="9"/>
      <c r="S28" s="9"/>
    </row>
    <row r="29" spans="1:20" x14ac:dyDescent="0.2">
      <c r="A29" s="8"/>
      <c r="B29" s="8"/>
      <c r="C29" s="8"/>
      <c r="D29" s="8"/>
    </row>
    <row r="30" spans="1:20" x14ac:dyDescent="0.2">
      <c r="A30" s="3" t="s">
        <v>133</v>
      </c>
      <c r="B30" s="3"/>
      <c r="C30" s="3" t="str">
        <f t="shared" ref="C30:S30" si="10">C2</f>
        <v>2020 einde jaar</v>
      </c>
      <c r="D30" s="3">
        <f t="shared" si="10"/>
        <v>2021</v>
      </c>
      <c r="E30" s="3">
        <f t="shared" si="10"/>
        <v>2022</v>
      </c>
      <c r="F30" s="3">
        <f t="shared" si="10"/>
        <v>2023</v>
      </c>
      <c r="G30" s="3">
        <f t="shared" si="10"/>
        <v>2024</v>
      </c>
      <c r="H30" s="3">
        <f t="shared" si="10"/>
        <v>2025</v>
      </c>
      <c r="I30" s="3">
        <f t="shared" si="10"/>
        <v>2026</v>
      </c>
      <c r="J30" s="3">
        <f t="shared" si="10"/>
        <v>2027</v>
      </c>
      <c r="K30" s="3">
        <f t="shared" si="10"/>
        <v>2028</v>
      </c>
      <c r="L30" s="3">
        <f t="shared" si="10"/>
        <v>2029</v>
      </c>
      <c r="M30" s="3">
        <f t="shared" si="10"/>
        <v>2030</v>
      </c>
      <c r="N30" s="3">
        <f t="shared" si="10"/>
        <v>2031</v>
      </c>
      <c r="O30" s="3">
        <f t="shared" si="10"/>
        <v>2032</v>
      </c>
      <c r="P30" s="3">
        <f t="shared" si="10"/>
        <v>2033</v>
      </c>
      <c r="Q30" s="3">
        <f t="shared" si="10"/>
        <v>2034</v>
      </c>
      <c r="R30" s="3">
        <f t="shared" si="10"/>
        <v>2035</v>
      </c>
      <c r="S30" s="17" t="str">
        <f t="shared" si="10"/>
        <v>2035 einde jaar</v>
      </c>
      <c r="T30" s="3"/>
    </row>
    <row r="31" spans="1:20" x14ac:dyDescent="0.2">
      <c r="A31" s="8"/>
      <c r="B31" s="8"/>
      <c r="C31" s="8"/>
      <c r="D31" s="8"/>
    </row>
    <row r="32" spans="1:20" x14ac:dyDescent="0.2">
      <c r="A32" s="8" t="s">
        <v>25</v>
      </c>
      <c r="B32" s="8"/>
      <c r="C32" s="8" t="str">
        <f>Dashboard!C6</f>
        <v>Tussen of geschakelde woning</v>
      </c>
      <c r="D32" s="8"/>
    </row>
    <row r="33" spans="1:19" x14ac:dyDescent="0.2">
      <c r="A33" s="8" t="s">
        <v>222</v>
      </c>
      <c r="B33" s="8"/>
      <c r="C33" s="8" t="str">
        <f>Dashboard!C7</f>
        <v>1 persoon</v>
      </c>
      <c r="D33" s="8"/>
    </row>
    <row r="34" spans="1:19" x14ac:dyDescent="0.2">
      <c r="A34" s="8" t="s">
        <v>229</v>
      </c>
      <c r="B34" s="8"/>
      <c r="C34" s="8" t="str">
        <f>Dashboard!C9</f>
        <v>D</v>
      </c>
      <c r="D34" s="8"/>
    </row>
    <row r="35" spans="1:19" x14ac:dyDescent="0.2"/>
    <row r="36" spans="1:19" x14ac:dyDescent="0.2">
      <c r="A36" s="8" t="s">
        <v>272</v>
      </c>
      <c r="B36" s="8"/>
      <c r="C36" s="9">
        <f>C18</f>
        <v>-289088.90900000004</v>
      </c>
      <c r="D36" s="8"/>
    </row>
    <row r="37" spans="1:19" x14ac:dyDescent="0.2">
      <c r="A37" s="8" t="s">
        <v>273</v>
      </c>
      <c r="B37" s="8"/>
      <c r="C37" s="9">
        <f>-C36*Dashboard!$C$16</f>
        <v>289088.90900000004</v>
      </c>
      <c r="D37" s="8"/>
    </row>
    <row r="38" spans="1:19" x14ac:dyDescent="0.2">
      <c r="A38" s="8" t="s">
        <v>1</v>
      </c>
      <c r="B38" s="8"/>
      <c r="C38" s="9">
        <f>-SUM(C39:C44)</f>
        <v>-6606</v>
      </c>
      <c r="D38" s="9"/>
      <c r="E38" s="9"/>
      <c r="F38" s="9"/>
      <c r="G38" s="9"/>
      <c r="H38" s="9"/>
      <c r="I38" s="9"/>
      <c r="J38" s="9"/>
      <c r="K38" s="9"/>
      <c r="L38" s="9"/>
      <c r="M38" s="9"/>
      <c r="N38" s="9"/>
      <c r="O38" s="9"/>
      <c r="P38" s="9"/>
      <c r="Q38" s="9"/>
      <c r="R38" s="9"/>
      <c r="S38" s="9"/>
    </row>
    <row r="39" spans="1:19" outlineLevel="1" x14ac:dyDescent="0.2">
      <c r="A39" s="12" t="s">
        <v>149</v>
      </c>
      <c r="B39" s="8"/>
      <c r="C39" s="12">
        <f>COUNTIF(Dashboard!$B$10:$C$15,A39)*INDEX(Input!$A$60:$G$67,MATCH(A39,Input!$A$60:$A$67,0),MATCH($C$32,Input!$A$60:$G$60,0))</f>
        <v>1008</v>
      </c>
      <c r="D39" s="9"/>
      <c r="E39" s="9"/>
      <c r="F39" s="9"/>
      <c r="G39" s="9"/>
      <c r="H39" s="9"/>
      <c r="I39" s="9"/>
      <c r="J39" s="9"/>
      <c r="K39" s="9"/>
      <c r="L39" s="9"/>
      <c r="M39" s="9"/>
      <c r="N39" s="9"/>
      <c r="O39" s="9"/>
      <c r="P39" s="9"/>
      <c r="Q39" s="9"/>
      <c r="R39" s="9"/>
      <c r="S39" s="9"/>
    </row>
    <row r="40" spans="1:19" outlineLevel="1" x14ac:dyDescent="0.2">
      <c r="A40" s="12" t="s">
        <v>226</v>
      </c>
      <c r="B40" s="8"/>
      <c r="C40" s="12">
        <f>COUNTIF(Dashboard!$B$10:$C$15,A40)*INDEX(Input!$A$60:$G$67,MATCH(A40,Input!$A$60:$A$67,0),MATCH($C$32,Input!$A$60:$G$60,0))</f>
        <v>5598</v>
      </c>
      <c r="D40" s="9"/>
      <c r="E40" s="9"/>
      <c r="F40" s="9"/>
      <c r="G40" s="9"/>
      <c r="H40" s="9"/>
      <c r="I40" s="9"/>
      <c r="J40" s="9"/>
      <c r="K40" s="9"/>
      <c r="L40" s="9"/>
      <c r="M40" s="9"/>
      <c r="N40" s="9"/>
      <c r="O40" s="9"/>
      <c r="P40" s="9"/>
      <c r="Q40" s="9"/>
      <c r="R40" s="9"/>
      <c r="S40" s="9"/>
    </row>
    <row r="41" spans="1:19" outlineLevel="1" x14ac:dyDescent="0.2">
      <c r="A41" s="12" t="s">
        <v>225</v>
      </c>
      <c r="B41" s="8"/>
      <c r="C41" s="12">
        <f>COUNTIF(Dashboard!$B$10:$C$15,A41)*INDEX(Input!$A$60:$G$67,MATCH(A41,Input!$A$60:$A$67,0),MATCH($C$32,Input!$A$60:$G$60,0))</f>
        <v>0</v>
      </c>
      <c r="D41" s="9"/>
      <c r="E41" s="9"/>
      <c r="F41" s="9"/>
      <c r="G41" s="9"/>
      <c r="H41" s="9"/>
      <c r="I41" s="9"/>
      <c r="J41" s="9"/>
      <c r="K41" s="9"/>
      <c r="L41" s="9"/>
      <c r="M41" s="9"/>
      <c r="N41" s="9"/>
      <c r="O41" s="9"/>
      <c r="P41" s="9"/>
      <c r="Q41" s="9"/>
      <c r="R41" s="9"/>
      <c r="S41" s="9"/>
    </row>
    <row r="42" spans="1:19" outlineLevel="1" x14ac:dyDescent="0.2">
      <c r="A42" s="12" t="s">
        <v>159</v>
      </c>
      <c r="B42" s="8"/>
      <c r="C42" s="12">
        <f>COUNTIF(Dashboard!$B$10:$C$15,A42)*INDEX(Input!$A$60:$G$67,MATCH(A42,Input!$A$60:$A$67,0),MATCH($C$32,Input!$A$60:$G$60,0))</f>
        <v>0</v>
      </c>
      <c r="D42" s="9"/>
      <c r="E42" s="9"/>
      <c r="F42" s="9"/>
      <c r="G42" s="9"/>
      <c r="H42" s="9"/>
      <c r="I42" s="9"/>
      <c r="J42" s="9"/>
      <c r="K42" s="9"/>
      <c r="L42" s="9"/>
      <c r="M42" s="9"/>
      <c r="N42" s="9"/>
      <c r="O42" s="9"/>
      <c r="P42" s="9"/>
      <c r="Q42" s="9"/>
      <c r="R42" s="9"/>
      <c r="S42" s="9"/>
    </row>
    <row r="43" spans="1:19" outlineLevel="1" x14ac:dyDescent="0.2">
      <c r="A43" s="12" t="s">
        <v>160</v>
      </c>
      <c r="B43" s="8"/>
      <c r="C43" s="12">
        <f>COUNTIF(Dashboard!$B$10:$C$15,A43)*INDEX(Input!$A$60:$G$67,MATCH(A43,Input!$A$60:$A$67,0),MATCH($C$32,Input!$A$60:$G$60,0))</f>
        <v>0</v>
      </c>
      <c r="D43" s="9"/>
      <c r="E43" s="9"/>
      <c r="F43" s="9"/>
      <c r="G43" s="9"/>
      <c r="H43" s="9"/>
      <c r="I43" s="9"/>
      <c r="J43" s="9"/>
      <c r="K43" s="9"/>
      <c r="L43" s="9"/>
      <c r="M43" s="9"/>
      <c r="N43" s="9"/>
      <c r="O43" s="9"/>
      <c r="P43" s="9"/>
      <c r="Q43" s="9"/>
      <c r="R43" s="9"/>
      <c r="S43" s="9"/>
    </row>
    <row r="44" spans="1:19" outlineLevel="1" x14ac:dyDescent="0.2">
      <c r="A44" s="12" t="s">
        <v>150</v>
      </c>
      <c r="B44" s="8"/>
      <c r="C44" s="12">
        <f>COUNTIF(Dashboard!$B$10:$C$15,A44)*INDEX(Input!$A$60:$G$67,MATCH(A44,Input!$A$60:$A$67,0),MATCH($C$32,Input!$A$60:$G$60,0))</f>
        <v>0</v>
      </c>
      <c r="D44" s="9"/>
      <c r="E44" s="9"/>
      <c r="F44" s="9"/>
      <c r="G44" s="9"/>
      <c r="H44" s="9"/>
      <c r="I44" s="9"/>
      <c r="J44" s="9"/>
      <c r="K44" s="9"/>
      <c r="L44" s="9"/>
      <c r="M44" s="9"/>
      <c r="N44" s="9"/>
      <c r="O44" s="9"/>
      <c r="P44" s="9"/>
      <c r="Q44" s="9"/>
      <c r="R44" s="9"/>
      <c r="S44" s="9"/>
    </row>
    <row r="45" spans="1:19" x14ac:dyDescent="0.2">
      <c r="A45" s="8" t="s">
        <v>274</v>
      </c>
      <c r="B45" s="8"/>
      <c r="C45" s="9">
        <f>-C38</f>
        <v>6606</v>
      </c>
      <c r="D45" s="9"/>
      <c r="E45" s="9"/>
      <c r="F45" s="9"/>
      <c r="G45" s="9"/>
      <c r="H45" s="9"/>
      <c r="I45" s="9"/>
      <c r="J45" s="9"/>
      <c r="K45" s="9"/>
      <c r="L45" s="9"/>
      <c r="M45" s="9"/>
      <c r="N45" s="9"/>
      <c r="O45" s="9"/>
      <c r="P45" s="9"/>
      <c r="Q45" s="9"/>
      <c r="R45" s="9"/>
      <c r="S45" s="9"/>
    </row>
    <row r="46" spans="1:19" x14ac:dyDescent="0.2">
      <c r="A46" s="8" t="s">
        <v>3</v>
      </c>
      <c r="B46" s="8"/>
      <c r="C46" s="9"/>
      <c r="D46" s="9">
        <f>-INDEX(Input!$A$74:$G$114,MATCH(C33&amp;" "&amp;C34,Input!$A$74:$A$114,0),MATCH(C32,Input!$A$74:$G$74,0))</f>
        <v>-1417.9925732637266</v>
      </c>
      <c r="E46" s="9">
        <f t="shared" ref="E46:R46" si="11">D46*E5</f>
        <v>-1446.3524247290011</v>
      </c>
      <c r="F46" s="9">
        <f t="shared" si="11"/>
        <v>-1475.2794732235811</v>
      </c>
      <c r="G46" s="9">
        <f t="shared" si="11"/>
        <v>-1504.7850626880527</v>
      </c>
      <c r="H46" s="9">
        <f t="shared" si="11"/>
        <v>-1534.8807639418137</v>
      </c>
      <c r="I46" s="9">
        <f t="shared" si="11"/>
        <v>-1565.57837922065</v>
      </c>
      <c r="J46" s="9">
        <f t="shared" si="11"/>
        <v>-1596.8899468050631</v>
      </c>
      <c r="K46" s="9">
        <f t="shared" si="11"/>
        <v>-1628.8277457411643</v>
      </c>
      <c r="L46" s="9">
        <f t="shared" si="11"/>
        <v>-1661.4043006559878</v>
      </c>
      <c r="M46" s="9">
        <f t="shared" si="11"/>
        <v>-1694.6323866691075</v>
      </c>
      <c r="N46" s="9">
        <f t="shared" si="11"/>
        <v>-1728.5250344024896</v>
      </c>
      <c r="O46" s="9">
        <f t="shared" si="11"/>
        <v>-1763.0955350905394</v>
      </c>
      <c r="P46" s="9">
        <f t="shared" si="11"/>
        <v>-1798.3574457923503</v>
      </c>
      <c r="Q46" s="9">
        <f t="shared" si="11"/>
        <v>-1834.3245947081973</v>
      </c>
      <c r="R46" s="9">
        <f t="shared" si="11"/>
        <v>-1871.0110866023613</v>
      </c>
      <c r="S46" s="9"/>
    </row>
    <row r="47" spans="1:19" x14ac:dyDescent="0.2">
      <c r="A47" s="8" t="s">
        <v>281</v>
      </c>
      <c r="B47" s="8"/>
      <c r="C47" s="9"/>
      <c r="D47" s="9">
        <f>PMT(VLOOKUP(Dashboard!C9,Input!$A$26:$B$37,2,FALSE)/12,360,C37)*12</f>
        <v>-11237.743006718563</v>
      </c>
      <c r="E47" s="9">
        <f>D47</f>
        <v>-11237.743006718563</v>
      </c>
      <c r="F47" s="9">
        <f t="shared" ref="F47:R49" si="12">E47</f>
        <v>-11237.743006718563</v>
      </c>
      <c r="G47" s="9">
        <f t="shared" si="12"/>
        <v>-11237.743006718563</v>
      </c>
      <c r="H47" s="9">
        <f t="shared" si="12"/>
        <v>-11237.743006718563</v>
      </c>
      <c r="I47" s="9">
        <f t="shared" si="12"/>
        <v>-11237.743006718563</v>
      </c>
      <c r="J47" s="9">
        <f t="shared" si="12"/>
        <v>-11237.743006718563</v>
      </c>
      <c r="K47" s="9">
        <f t="shared" si="12"/>
        <v>-11237.743006718563</v>
      </c>
      <c r="L47" s="9">
        <f t="shared" si="12"/>
        <v>-11237.743006718563</v>
      </c>
      <c r="M47" s="9">
        <f t="shared" si="12"/>
        <v>-11237.743006718563</v>
      </c>
      <c r="N47" s="112">
        <f>-PMT(VLOOKUP(Dashboard!$C$9,Input!$E$27:$F$37,2,FALSE)/12,240,M132)*12</f>
        <v>-15914.352381601961</v>
      </c>
      <c r="O47" s="9">
        <f t="shared" si="12"/>
        <v>-15914.352381601961</v>
      </c>
      <c r="P47" s="9">
        <f t="shared" si="12"/>
        <v>-15914.352381601961</v>
      </c>
      <c r="Q47" s="9">
        <f t="shared" si="12"/>
        <v>-15914.352381601961</v>
      </c>
      <c r="R47" s="9">
        <f t="shared" si="12"/>
        <v>-15914.352381601961</v>
      </c>
      <c r="S47" s="9"/>
    </row>
    <row r="48" spans="1:19" x14ac:dyDescent="0.2">
      <c r="A48" s="8" t="s">
        <v>278</v>
      </c>
      <c r="B48" s="8"/>
      <c r="C48" s="9"/>
      <c r="D48" s="9"/>
      <c r="E48" s="9"/>
      <c r="F48" s="9"/>
      <c r="G48" s="9"/>
      <c r="H48" s="9"/>
      <c r="I48" s="9"/>
      <c r="J48" s="9"/>
      <c r="K48" s="9"/>
      <c r="L48" s="9"/>
      <c r="M48" s="9"/>
      <c r="N48" s="196"/>
      <c r="O48" s="9"/>
      <c r="P48" s="9"/>
      <c r="Q48" s="9"/>
      <c r="R48" s="9"/>
      <c r="S48" s="9">
        <f>R132</f>
        <v>-168814.3830408057</v>
      </c>
    </row>
    <row r="49" spans="1:20" x14ac:dyDescent="0.2">
      <c r="A49" s="8" t="s">
        <v>282</v>
      </c>
      <c r="B49" s="8"/>
      <c r="C49" s="9"/>
      <c r="D49" s="9">
        <f>PMT(VLOOKUP(Dashboard!C9,Input!$A$26:$B$37,2,FALSE)/12,360,C45)*12</f>
        <v>-256.79480599645842</v>
      </c>
      <c r="E49" s="9">
        <f>D49</f>
        <v>-256.79480599645842</v>
      </c>
      <c r="F49" s="9">
        <f t="shared" si="12"/>
        <v>-256.79480599645842</v>
      </c>
      <c r="G49" s="9">
        <f t="shared" si="12"/>
        <v>-256.79480599645842</v>
      </c>
      <c r="H49" s="9">
        <f t="shared" si="12"/>
        <v>-256.79480599645842</v>
      </c>
      <c r="I49" s="9">
        <f t="shared" si="12"/>
        <v>-256.79480599645842</v>
      </c>
      <c r="J49" s="9">
        <f t="shared" si="12"/>
        <v>-256.79480599645842</v>
      </c>
      <c r="K49" s="9">
        <f t="shared" si="12"/>
        <v>-256.79480599645842</v>
      </c>
      <c r="L49" s="9">
        <f t="shared" si="12"/>
        <v>-256.79480599645842</v>
      </c>
      <c r="M49" s="9">
        <f t="shared" si="12"/>
        <v>-256.79480599645842</v>
      </c>
      <c r="N49" s="112">
        <f>-PMT(VLOOKUP(Dashboard!$C$9,Input!$E$27:$F$37,2,FALSE)/12,240,M150)*12</f>
        <v>-363.66048146406933</v>
      </c>
      <c r="O49" s="9">
        <f t="shared" ref="O49" si="13">N49</f>
        <v>-363.66048146406933</v>
      </c>
      <c r="P49" s="9">
        <f t="shared" ref="P49" si="14">O49</f>
        <v>-363.66048146406933</v>
      </c>
      <c r="Q49" s="9">
        <f t="shared" ref="Q49" si="15">P49</f>
        <v>-363.66048146406933</v>
      </c>
      <c r="R49" s="9">
        <f t="shared" ref="R49" si="16">Q49</f>
        <v>-363.66048146406933</v>
      </c>
      <c r="S49" s="9"/>
    </row>
    <row r="50" spans="1:20" x14ac:dyDescent="0.2">
      <c r="A50" s="8" t="s">
        <v>277</v>
      </c>
      <c r="B50" s="8"/>
      <c r="C50" s="9"/>
      <c r="D50" s="9"/>
      <c r="E50" s="9"/>
      <c r="F50" s="9"/>
      <c r="G50" s="9"/>
      <c r="H50" s="9"/>
      <c r="I50" s="9"/>
      <c r="J50" s="9"/>
      <c r="K50" s="9"/>
      <c r="L50" s="9"/>
      <c r="M50" s="9"/>
      <c r="N50" s="196"/>
      <c r="O50" s="9"/>
      <c r="P50" s="9"/>
      <c r="Q50" s="9"/>
      <c r="R50" s="9"/>
      <c r="S50" s="9">
        <f>R150</f>
        <v>-3857.5946003088015</v>
      </c>
    </row>
    <row r="51" spans="1:20" x14ac:dyDescent="0.2">
      <c r="A51" s="8" t="s">
        <v>275</v>
      </c>
      <c r="B51" s="8"/>
      <c r="C51" s="9"/>
      <c r="D51" s="9"/>
      <c r="E51" s="9"/>
      <c r="F51" s="9"/>
      <c r="G51" s="9"/>
      <c r="H51" s="9"/>
      <c r="I51" s="9"/>
      <c r="J51" s="9"/>
      <c r="K51" s="9"/>
      <c r="L51" s="9"/>
      <c r="M51" s="9"/>
      <c r="N51" s="9"/>
      <c r="O51" s="9"/>
      <c r="P51" s="9"/>
      <c r="Q51" s="9"/>
      <c r="R51" s="9"/>
      <c r="S51" s="9">
        <f>-C36*R9</f>
        <v>389075.60958376568</v>
      </c>
    </row>
    <row r="52" spans="1:20" x14ac:dyDescent="0.2">
      <c r="A52" s="8" t="s">
        <v>9</v>
      </c>
      <c r="B52" s="8"/>
      <c r="C52" s="12">
        <f>C18+INDEX(Input!$A$7:$F$18,MATCH(Dashboard!$C$9,Input!$A$7:$A$18,0),MATCH(Dashboard!$C$6,Input!$A$7:$F$7,0))</f>
        <v>17474.090999999957</v>
      </c>
      <c r="D52" s="9"/>
      <c r="E52" s="9"/>
      <c r="F52" s="9"/>
      <c r="G52" s="9"/>
      <c r="H52" s="9"/>
      <c r="I52" s="9"/>
      <c r="J52" s="9"/>
      <c r="K52" s="9"/>
      <c r="L52" s="9"/>
      <c r="M52" s="9"/>
      <c r="N52" s="9"/>
      <c r="O52" s="9"/>
      <c r="P52" s="9"/>
      <c r="Q52" s="9"/>
      <c r="R52" s="9"/>
      <c r="S52" s="9">
        <f>C52*R9</f>
        <v>23517.825817894576</v>
      </c>
    </row>
    <row r="53" spans="1:20" x14ac:dyDescent="0.2">
      <c r="A53" s="8"/>
      <c r="B53" s="8"/>
      <c r="C53" s="9"/>
      <c r="D53" s="9"/>
      <c r="E53" s="9"/>
      <c r="F53" s="9"/>
      <c r="G53" s="9"/>
      <c r="H53" s="9"/>
      <c r="I53" s="9"/>
      <c r="J53" s="9"/>
      <c r="K53" s="9"/>
      <c r="L53" s="9"/>
      <c r="M53" s="9"/>
      <c r="N53" s="9"/>
      <c r="O53" s="9"/>
      <c r="P53" s="9"/>
      <c r="Q53" s="9"/>
      <c r="R53" s="9"/>
      <c r="S53" s="9"/>
    </row>
    <row r="54" spans="1:20" x14ac:dyDescent="0.2">
      <c r="A54" s="8" t="s">
        <v>6</v>
      </c>
      <c r="B54" s="8"/>
      <c r="C54" s="9">
        <f>SUM(C36:C38,C45)</f>
        <v>0</v>
      </c>
      <c r="D54" s="9">
        <f t="shared" ref="D54:R54" si="17">SUM(D46:D49)</f>
        <v>-12912.530385978749</v>
      </c>
      <c r="E54" s="9">
        <f t="shared" si="17"/>
        <v>-12940.890237444022</v>
      </c>
      <c r="F54" s="9">
        <f t="shared" si="17"/>
        <v>-12969.817285938603</v>
      </c>
      <c r="G54" s="9">
        <f t="shared" si="17"/>
        <v>-12999.322875403075</v>
      </c>
      <c r="H54" s="9">
        <f t="shared" si="17"/>
        <v>-13029.418576656835</v>
      </c>
      <c r="I54" s="9">
        <f t="shared" si="17"/>
        <v>-13060.116191935671</v>
      </c>
      <c r="J54" s="9">
        <f t="shared" si="17"/>
        <v>-13091.427759520084</v>
      </c>
      <c r="K54" s="9">
        <f t="shared" si="17"/>
        <v>-13123.365558456186</v>
      </c>
      <c r="L54" s="9">
        <f t="shared" si="17"/>
        <v>-13155.942113371009</v>
      </c>
      <c r="M54" s="9">
        <f t="shared" si="17"/>
        <v>-13189.170199384129</v>
      </c>
      <c r="N54" s="9">
        <f t="shared" si="17"/>
        <v>-18006.537897468519</v>
      </c>
      <c r="O54" s="9">
        <f t="shared" si="17"/>
        <v>-18041.108398156572</v>
      </c>
      <c r="P54" s="9">
        <f t="shared" si="17"/>
        <v>-18076.370308858382</v>
      </c>
      <c r="Q54" s="9">
        <f t="shared" si="17"/>
        <v>-18112.337457774229</v>
      </c>
      <c r="R54" s="9">
        <f t="shared" si="17"/>
        <v>-18149.023949668393</v>
      </c>
      <c r="S54" s="9">
        <f>SUM(S46:S52)</f>
        <v>239921.45776054575</v>
      </c>
    </row>
    <row r="55" spans="1:20" x14ac:dyDescent="0.2">
      <c r="A55" s="8" t="s">
        <v>7</v>
      </c>
      <c r="B55" s="8"/>
      <c r="C55" s="9">
        <f>C54/(1+Input!$B$55)^C10</f>
        <v>0</v>
      </c>
      <c r="D55" s="9">
        <f>D54/(1+Input!$B$55)^D10</f>
        <v>-12759.691475845269</v>
      </c>
      <c r="E55" s="9">
        <f>E54/(1+Input!$B$55)^E10</f>
        <v>-12486.784148511322</v>
      </c>
      <c r="F55" s="9">
        <f>F54/(1+Input!$B$55)^F10</f>
        <v>-12220.189555669431</v>
      </c>
      <c r="G55" s="9">
        <f>G54/(1+Input!$B$55)^G10</f>
        <v>-11959.759579239251</v>
      </c>
      <c r="H55" s="9">
        <f>H54/(1+Input!$B$55)^H10</f>
        <v>-11705.349585026246</v>
      </c>
      <c r="I55" s="9">
        <f>I54/(1+Input!$B$55)^I10</f>
        <v>-11456.818340742937</v>
      </c>
      <c r="J55" s="9">
        <f>J54/(1+Input!$B$55)^J10</f>
        <v>-11214.027935959284</v>
      </c>
      <c r="K55" s="9">
        <f>K54/(1+Input!$B$55)^K10</f>
        <v>-10976.843703936887</v>
      </c>
      <c r="L55" s="9">
        <f>L54/(1+Input!$B$55)^L10</f>
        <v>-10745.134145302582</v>
      </c>
      <c r="M55" s="9">
        <f>M54/(1+Input!$B$55)^M10</f>
        <v>-10518.770853518197</v>
      </c>
      <c r="N55" s="9">
        <f>N54/(1+Input!$B$55)^N10</f>
        <v>-14022.820502378538</v>
      </c>
      <c r="O55" s="9">
        <f>O54/(1+Input!$B$55)^O10</f>
        <v>-13719.112117628669</v>
      </c>
      <c r="P55" s="9">
        <f>P54/(1+Input!$B$55)^P10</f>
        <v>-13422.445612152456</v>
      </c>
      <c r="Q55" s="9">
        <f>Q54/(1+Input!$B$55)^Q10</f>
        <v>-13132.655691762253</v>
      </c>
      <c r="R55" s="9">
        <f>R54/(1+Input!$B$55)^R10</f>
        <v>-12849.580950428161</v>
      </c>
      <c r="S55" s="9">
        <f>S54/(1+Input!$B$55)^S10</f>
        <v>167854.73604437179</v>
      </c>
    </row>
    <row r="56" spans="1:20" x14ac:dyDescent="0.2">
      <c r="A56" s="8"/>
      <c r="B56" s="8"/>
      <c r="C56" s="9"/>
      <c r="D56" s="9"/>
      <c r="E56" s="9"/>
      <c r="F56" s="9"/>
      <c r="G56" s="9"/>
      <c r="H56" s="9"/>
      <c r="I56" s="9"/>
      <c r="J56" s="9"/>
      <c r="K56" s="9"/>
      <c r="L56" s="9"/>
      <c r="M56" s="9"/>
      <c r="N56" s="9"/>
      <c r="O56" s="9"/>
      <c r="P56" s="9"/>
      <c r="Q56" s="9"/>
      <c r="R56" s="9"/>
      <c r="S56" s="9"/>
    </row>
    <row r="57" spans="1:20" x14ac:dyDescent="0.2">
      <c r="A57" s="8" t="s">
        <v>8</v>
      </c>
      <c r="B57" s="8"/>
      <c r="C57" s="9">
        <f>SUM(C55:S55)</f>
        <v>-15335.248153729684</v>
      </c>
      <c r="D57" s="9"/>
      <c r="E57" s="9"/>
      <c r="F57" s="9"/>
      <c r="G57" s="9"/>
      <c r="H57" s="9"/>
      <c r="I57" s="9"/>
      <c r="J57" s="9"/>
      <c r="K57" s="9"/>
      <c r="L57" s="9"/>
      <c r="M57" s="9"/>
      <c r="N57" s="9"/>
      <c r="O57" s="9"/>
      <c r="P57" s="9"/>
      <c r="Q57" s="9"/>
      <c r="R57" s="9"/>
      <c r="S57" s="9"/>
    </row>
    <row r="58" spans="1:20" x14ac:dyDescent="0.2">
      <c r="A58" s="8"/>
      <c r="B58" s="8"/>
      <c r="C58" s="8"/>
      <c r="D58" s="8"/>
    </row>
    <row r="59" spans="1:20" x14ac:dyDescent="0.2">
      <c r="A59" s="11" t="s">
        <v>242</v>
      </c>
      <c r="C59" s="13">
        <f>C57-C28</f>
        <v>14245.052839579381</v>
      </c>
    </row>
    <row r="60" spans="1:20" x14ac:dyDescent="0.2"/>
    <row r="61" spans="1:20" x14ac:dyDescent="0.2">
      <c r="A61" s="3" t="s">
        <v>148</v>
      </c>
      <c r="B61" s="3"/>
      <c r="C61" s="3" t="str">
        <f t="shared" ref="C61:S61" si="18">C2</f>
        <v>2020 einde jaar</v>
      </c>
      <c r="D61" s="3">
        <f t="shared" si="18"/>
        <v>2021</v>
      </c>
      <c r="E61" s="3">
        <f t="shared" si="18"/>
        <v>2022</v>
      </c>
      <c r="F61" s="3">
        <f t="shared" si="18"/>
        <v>2023</v>
      </c>
      <c r="G61" s="3">
        <f t="shared" si="18"/>
        <v>2024</v>
      </c>
      <c r="H61" s="3">
        <f t="shared" si="18"/>
        <v>2025</v>
      </c>
      <c r="I61" s="3">
        <f t="shared" si="18"/>
        <v>2026</v>
      </c>
      <c r="J61" s="3">
        <f t="shared" si="18"/>
        <v>2027</v>
      </c>
      <c r="K61" s="3">
        <f t="shared" si="18"/>
        <v>2028</v>
      </c>
      <c r="L61" s="3">
        <f t="shared" si="18"/>
        <v>2029</v>
      </c>
      <c r="M61" s="3">
        <f t="shared" si="18"/>
        <v>2030</v>
      </c>
      <c r="N61" s="3">
        <f t="shared" si="18"/>
        <v>2031</v>
      </c>
      <c r="O61" s="3">
        <f t="shared" si="18"/>
        <v>2032</v>
      </c>
      <c r="P61" s="3">
        <f t="shared" si="18"/>
        <v>2033</v>
      </c>
      <c r="Q61" s="3">
        <f t="shared" si="18"/>
        <v>2034</v>
      </c>
      <c r="R61" s="3">
        <f t="shared" si="18"/>
        <v>2035</v>
      </c>
      <c r="S61" s="3" t="str">
        <f t="shared" si="18"/>
        <v>2035 einde jaar</v>
      </c>
      <c r="T61" s="3"/>
    </row>
    <row r="62" spans="1:20" x14ac:dyDescent="0.2"/>
    <row r="63" spans="1:20" x14ac:dyDescent="0.2">
      <c r="A63" s="11" t="s">
        <v>213</v>
      </c>
    </row>
    <row r="64" spans="1:20" outlineLevel="1" x14ac:dyDescent="0.2">
      <c r="A64" s="8" t="s">
        <v>134</v>
      </c>
      <c r="D64" s="101">
        <f t="shared" ref="D64:R64" si="19">D20</f>
        <v>-1499.6231768480536</v>
      </c>
      <c r="E64" s="101">
        <f t="shared" si="19"/>
        <v>-1529.6156403850148</v>
      </c>
      <c r="F64" s="101">
        <f t="shared" si="19"/>
        <v>-1560.2079531927152</v>
      </c>
      <c r="G64" s="101">
        <f t="shared" si="19"/>
        <v>-1591.4121122565696</v>
      </c>
      <c r="H64" s="101">
        <f t="shared" si="19"/>
        <v>-1623.2403545017009</v>
      </c>
      <c r="I64" s="101">
        <f t="shared" si="19"/>
        <v>-1655.7051615917351</v>
      </c>
      <c r="J64" s="101">
        <f t="shared" si="19"/>
        <v>-1688.8192648235697</v>
      </c>
      <c r="K64" s="101">
        <f t="shared" si="19"/>
        <v>-1722.5956501200412</v>
      </c>
      <c r="L64" s="101">
        <f t="shared" si="19"/>
        <v>-1757.0475631224422</v>
      </c>
      <c r="M64" s="101">
        <f t="shared" si="19"/>
        <v>-1792.1885143848911</v>
      </c>
      <c r="N64" s="101">
        <f t="shared" si="19"/>
        <v>-1828.032284672589</v>
      </c>
      <c r="O64" s="101">
        <f t="shared" si="19"/>
        <v>-1864.5929303660407</v>
      </c>
      <c r="P64" s="101">
        <f t="shared" si="19"/>
        <v>-1901.8847889733615</v>
      </c>
      <c r="Q64" s="101">
        <f t="shared" si="19"/>
        <v>-1939.9224847528287</v>
      </c>
      <c r="R64" s="101">
        <f t="shared" si="19"/>
        <v>-1978.7209344478854</v>
      </c>
    </row>
    <row r="65" spans="1:19" outlineLevel="1" x14ac:dyDescent="0.2">
      <c r="A65" s="8" t="s">
        <v>135</v>
      </c>
      <c r="D65" s="101">
        <f t="shared" ref="D65:R65" si="20">D46</f>
        <v>-1417.9925732637266</v>
      </c>
      <c r="E65" s="101">
        <f t="shared" si="20"/>
        <v>-1446.3524247290011</v>
      </c>
      <c r="F65" s="101">
        <f t="shared" si="20"/>
        <v>-1475.2794732235811</v>
      </c>
      <c r="G65" s="101">
        <f t="shared" si="20"/>
        <v>-1504.7850626880527</v>
      </c>
      <c r="H65" s="101">
        <f t="shared" si="20"/>
        <v>-1534.8807639418137</v>
      </c>
      <c r="I65" s="101">
        <f t="shared" si="20"/>
        <v>-1565.57837922065</v>
      </c>
      <c r="J65" s="101">
        <f t="shared" si="20"/>
        <v>-1596.8899468050631</v>
      </c>
      <c r="K65" s="101">
        <f t="shared" si="20"/>
        <v>-1628.8277457411643</v>
      </c>
      <c r="L65" s="101">
        <f t="shared" si="20"/>
        <v>-1661.4043006559878</v>
      </c>
      <c r="M65" s="101">
        <f t="shared" si="20"/>
        <v>-1694.6323866691075</v>
      </c>
      <c r="N65" s="101">
        <f t="shared" si="20"/>
        <v>-1728.5250344024896</v>
      </c>
      <c r="O65" s="101">
        <f t="shared" si="20"/>
        <v>-1763.0955350905394</v>
      </c>
      <c r="P65" s="101">
        <f t="shared" si="20"/>
        <v>-1798.3574457923503</v>
      </c>
      <c r="Q65" s="101">
        <f t="shared" si="20"/>
        <v>-1834.3245947081973</v>
      </c>
      <c r="R65" s="101">
        <f t="shared" si="20"/>
        <v>-1871.0110866023613</v>
      </c>
    </row>
    <row r="66" spans="1:19" outlineLevel="1" x14ac:dyDescent="0.2">
      <c r="A66" s="8" t="s">
        <v>206</v>
      </c>
      <c r="D66" s="101">
        <f>D65-D64</f>
        <v>81.630603584326991</v>
      </c>
      <c r="E66" s="101">
        <f t="shared" ref="E66:R66" si="21">E65-E64</f>
        <v>83.263215656013699</v>
      </c>
      <c r="F66" s="101">
        <f t="shared" si="21"/>
        <v>84.92847996913406</v>
      </c>
      <c r="G66" s="101">
        <f t="shared" si="21"/>
        <v>86.627049568516895</v>
      </c>
      <c r="H66" s="101">
        <f t="shared" si="21"/>
        <v>88.359590559887238</v>
      </c>
      <c r="I66" s="101">
        <f t="shared" si="21"/>
        <v>90.126782371085028</v>
      </c>
      <c r="J66" s="101">
        <f t="shared" si="21"/>
        <v>91.929318018506592</v>
      </c>
      <c r="K66" s="101">
        <f t="shared" si="21"/>
        <v>93.767904378876892</v>
      </c>
      <c r="L66" s="101">
        <f t="shared" si="21"/>
        <v>95.643262466454416</v>
      </c>
      <c r="M66" s="101">
        <f t="shared" si="21"/>
        <v>97.556127715783532</v>
      </c>
      <c r="N66" s="101">
        <f t="shared" si="21"/>
        <v>99.507250270099348</v>
      </c>
      <c r="O66" s="101">
        <f t="shared" si="21"/>
        <v>101.49739527550128</v>
      </c>
      <c r="P66" s="101">
        <f t="shared" si="21"/>
        <v>103.52734318101125</v>
      </c>
      <c r="Q66" s="101">
        <f t="shared" si="21"/>
        <v>105.59789004463141</v>
      </c>
      <c r="R66" s="101">
        <f t="shared" si="21"/>
        <v>107.70984784552411</v>
      </c>
    </row>
    <row r="67" spans="1:19" outlineLevel="1" x14ac:dyDescent="0.2">
      <c r="A67" s="8" t="s">
        <v>207</v>
      </c>
      <c r="D67" s="101">
        <f>D66/(1+Input!$B$55)^D10</f>
        <v>80.664384561995448</v>
      </c>
      <c r="E67" s="101">
        <f>E66/(1+Input!$B$55)^E10</f>
        <v>80.341443465711876</v>
      </c>
      <c r="F67" s="101">
        <f>F66/(1+Input!$B$55)^F10</f>
        <v>80.019795269042262</v>
      </c>
      <c r="G67" s="101">
        <f>G66/(1+Input!$B$55)^G10</f>
        <v>79.699434795843445</v>
      </c>
      <c r="H67" s="101">
        <f>H66/(1+Input!$B$55)^H10</f>
        <v>79.380356890694557</v>
      </c>
      <c r="I67" s="101">
        <f>I66/(1+Input!$B$55)^I10</f>
        <v>79.062556418815063</v>
      </c>
      <c r="J67" s="101">
        <f>J66/(1+Input!$B$55)^J10</f>
        <v>78.746028265981096</v>
      </c>
      <c r="K67" s="101">
        <f>K66/(1+Input!$B$55)^K10</f>
        <v>78.430767338444355</v>
      </c>
      <c r="L67" s="101">
        <f>L66/(1+Input!$B$55)^L10</f>
        <v>78.116768562848577</v>
      </c>
      <c r="M67" s="101">
        <f>M66/(1+Input!$B$55)^M10</f>
        <v>77.804026886149359</v>
      </c>
      <c r="N67" s="101">
        <f>N66/(1+Input!$B$55)^N10</f>
        <v>77.492537275532143</v>
      </c>
      <c r="O67" s="101">
        <f>O66/(1+Input!$B$55)^O10</f>
        <v>77.182294718330965</v>
      </c>
      <c r="P67" s="101">
        <f>P66/(1+Input!$B$55)^P10</f>
        <v>76.873294221948584</v>
      </c>
      <c r="Q67" s="101">
        <f>Q66/(1+Input!$B$55)^Q10</f>
        <v>76.565530813775524</v>
      </c>
      <c r="R67" s="101">
        <f>R66/(1+Input!$B$55)^R10</f>
        <v>76.258999541110327</v>
      </c>
    </row>
    <row r="68" spans="1:19" x14ac:dyDescent="0.2">
      <c r="A68" s="8" t="s">
        <v>8</v>
      </c>
      <c r="C68" s="120">
        <f>SUM(D67:R67)</f>
        <v>1176.6382190262236</v>
      </c>
      <c r="D68" s="101"/>
      <c r="E68" s="101"/>
      <c r="F68" s="101"/>
      <c r="G68" s="101"/>
      <c r="H68" s="101"/>
      <c r="I68" s="101"/>
      <c r="J68" s="101"/>
      <c r="K68" s="101"/>
      <c r="L68" s="101"/>
      <c r="M68" s="101"/>
      <c r="N68" s="101"/>
      <c r="O68" s="101"/>
      <c r="P68" s="101"/>
      <c r="Q68" s="101"/>
      <c r="R68" s="101"/>
    </row>
    <row r="69" spans="1:19" x14ac:dyDescent="0.2"/>
    <row r="70" spans="1:19" x14ac:dyDescent="0.2">
      <c r="A70" s="11" t="s">
        <v>211</v>
      </c>
    </row>
    <row r="71" spans="1:19" outlineLevel="1" x14ac:dyDescent="0.2">
      <c r="A71" s="8" t="s">
        <v>288</v>
      </c>
      <c r="D71" s="101">
        <f t="shared" ref="D71:R71" si="22">D21</f>
        <v>-11398.52029943173</v>
      </c>
      <c r="E71" s="101">
        <f t="shared" si="22"/>
        <v>-11398.52029943173</v>
      </c>
      <c r="F71" s="101">
        <f t="shared" si="22"/>
        <v>-11398.52029943173</v>
      </c>
      <c r="G71" s="101">
        <f t="shared" si="22"/>
        <v>-11398.52029943173</v>
      </c>
      <c r="H71" s="101">
        <f t="shared" si="22"/>
        <v>-11398.52029943173</v>
      </c>
      <c r="I71" s="101">
        <f t="shared" si="22"/>
        <v>-11398.52029943173</v>
      </c>
      <c r="J71" s="101">
        <f t="shared" si="22"/>
        <v>-11398.52029943173</v>
      </c>
      <c r="K71" s="101">
        <f t="shared" si="22"/>
        <v>-11398.52029943173</v>
      </c>
      <c r="L71" s="101">
        <f t="shared" si="22"/>
        <v>-11398.52029943173</v>
      </c>
      <c r="M71" s="101">
        <f t="shared" si="22"/>
        <v>-11398.52029943173</v>
      </c>
      <c r="N71" s="101">
        <f t="shared" si="22"/>
        <v>-16121.389953613558</v>
      </c>
      <c r="O71" s="101">
        <f t="shared" si="22"/>
        <v>-16121.389953613558</v>
      </c>
      <c r="P71" s="101">
        <f t="shared" si="22"/>
        <v>-16121.389953613558</v>
      </c>
      <c r="Q71" s="101">
        <f t="shared" si="22"/>
        <v>-16121.389953613558</v>
      </c>
      <c r="R71" s="101">
        <f t="shared" si="22"/>
        <v>-16121.389953613558</v>
      </c>
    </row>
    <row r="72" spans="1:19" outlineLevel="1" x14ac:dyDescent="0.2">
      <c r="A72" s="8" t="s">
        <v>289</v>
      </c>
      <c r="D72" s="101"/>
      <c r="E72" s="101"/>
      <c r="F72" s="101"/>
      <c r="G72" s="101"/>
      <c r="H72" s="101"/>
      <c r="I72" s="101"/>
      <c r="J72" s="101"/>
      <c r="K72" s="101"/>
      <c r="L72" s="101"/>
      <c r="M72" s="101"/>
      <c r="N72" s="101"/>
      <c r="O72" s="101"/>
      <c r="P72" s="101"/>
      <c r="Q72" s="101"/>
      <c r="R72" s="101"/>
      <c r="S72" s="9">
        <f>S22</f>
        <v>-169886.18994525733</v>
      </c>
    </row>
    <row r="73" spans="1:19" outlineLevel="1" x14ac:dyDescent="0.2">
      <c r="A73" s="8" t="s">
        <v>248</v>
      </c>
      <c r="D73" s="101">
        <f t="shared" ref="D73:R73" si="23">D47</f>
        <v>-11237.743006718563</v>
      </c>
      <c r="E73" s="101">
        <f t="shared" si="23"/>
        <v>-11237.743006718563</v>
      </c>
      <c r="F73" s="101">
        <f t="shared" si="23"/>
        <v>-11237.743006718563</v>
      </c>
      <c r="G73" s="101">
        <f t="shared" si="23"/>
        <v>-11237.743006718563</v>
      </c>
      <c r="H73" s="101">
        <f t="shared" si="23"/>
        <v>-11237.743006718563</v>
      </c>
      <c r="I73" s="101">
        <f t="shared" si="23"/>
        <v>-11237.743006718563</v>
      </c>
      <c r="J73" s="101">
        <f t="shared" si="23"/>
        <v>-11237.743006718563</v>
      </c>
      <c r="K73" s="101">
        <f t="shared" si="23"/>
        <v>-11237.743006718563</v>
      </c>
      <c r="L73" s="101">
        <f t="shared" si="23"/>
        <v>-11237.743006718563</v>
      </c>
      <c r="M73" s="101">
        <f t="shared" si="23"/>
        <v>-11237.743006718563</v>
      </c>
      <c r="N73" s="101">
        <f t="shared" si="23"/>
        <v>-15914.352381601961</v>
      </c>
      <c r="O73" s="101">
        <f t="shared" si="23"/>
        <v>-15914.352381601961</v>
      </c>
      <c r="P73" s="101">
        <f t="shared" si="23"/>
        <v>-15914.352381601961</v>
      </c>
      <c r="Q73" s="101">
        <f t="shared" si="23"/>
        <v>-15914.352381601961</v>
      </c>
      <c r="R73" s="101">
        <f t="shared" si="23"/>
        <v>-15914.352381601961</v>
      </c>
    </row>
    <row r="74" spans="1:19" outlineLevel="1" x14ac:dyDescent="0.2">
      <c r="A74" s="8" t="s">
        <v>290</v>
      </c>
      <c r="D74" s="101"/>
      <c r="E74" s="101"/>
      <c r="F74" s="101"/>
      <c r="G74" s="101"/>
      <c r="H74" s="101"/>
      <c r="I74" s="101"/>
      <c r="J74" s="101"/>
      <c r="K74" s="101"/>
      <c r="L74" s="101"/>
      <c r="M74" s="101"/>
      <c r="N74" s="101"/>
      <c r="O74" s="101"/>
      <c r="P74" s="101"/>
      <c r="Q74" s="101"/>
      <c r="R74" s="101"/>
      <c r="S74" s="9">
        <f>S48</f>
        <v>-168814.3830408057</v>
      </c>
    </row>
    <row r="75" spans="1:19" outlineLevel="1" x14ac:dyDescent="0.2">
      <c r="A75" s="8" t="s">
        <v>208</v>
      </c>
      <c r="D75" s="9">
        <f>D73-D71</f>
        <v>160.77729271316639</v>
      </c>
      <c r="E75" s="9">
        <f t="shared" ref="E75:R75" si="24">E73-E71</f>
        <v>160.77729271316639</v>
      </c>
      <c r="F75" s="9">
        <f t="shared" si="24"/>
        <v>160.77729271316639</v>
      </c>
      <c r="G75" s="9">
        <f t="shared" si="24"/>
        <v>160.77729271316639</v>
      </c>
      <c r="H75" s="9">
        <f t="shared" si="24"/>
        <v>160.77729271316639</v>
      </c>
      <c r="I75" s="9">
        <f t="shared" si="24"/>
        <v>160.77729271316639</v>
      </c>
      <c r="J75" s="9">
        <f t="shared" si="24"/>
        <v>160.77729271316639</v>
      </c>
      <c r="K75" s="9">
        <f t="shared" si="24"/>
        <v>160.77729271316639</v>
      </c>
      <c r="L75" s="9">
        <f t="shared" si="24"/>
        <v>160.77729271316639</v>
      </c>
      <c r="M75" s="9">
        <f t="shared" si="24"/>
        <v>160.77729271316639</v>
      </c>
      <c r="N75" s="9">
        <f t="shared" si="24"/>
        <v>207.03757201159715</v>
      </c>
      <c r="O75" s="9">
        <f t="shared" si="24"/>
        <v>207.03757201159715</v>
      </c>
      <c r="P75" s="9">
        <f t="shared" si="24"/>
        <v>207.03757201159715</v>
      </c>
      <c r="Q75" s="9">
        <f t="shared" si="24"/>
        <v>207.03757201159715</v>
      </c>
      <c r="R75" s="9">
        <f t="shared" si="24"/>
        <v>207.03757201159715</v>
      </c>
      <c r="S75" s="9">
        <f>S74-S72</f>
        <v>1071.8069044516305</v>
      </c>
    </row>
    <row r="76" spans="1:19" outlineLevel="1" x14ac:dyDescent="0.2">
      <c r="A76" s="8" t="s">
        <v>207</v>
      </c>
      <c r="D76" s="9">
        <f>D75/(1+Input!$B$55)^D10</f>
        <v>158.87425547275262</v>
      </c>
      <c r="E76" s="9">
        <f>E75/(1+Input!$B$55)^E10</f>
        <v>155.13549015989906</v>
      </c>
      <c r="F76" s="9">
        <f>F75/(1+Input!$B$55)^F10</f>
        <v>151.48470868069433</v>
      </c>
      <c r="G76" s="9">
        <f>G75/(1+Input!$B$55)^G10</f>
        <v>147.91984052406437</v>
      </c>
      <c r="H76" s="9">
        <f>H75/(1+Input!$B$55)^H10</f>
        <v>144.43886390397847</v>
      </c>
      <c r="I76" s="9">
        <f>I75/(1+Input!$B$55)^I10</f>
        <v>141.03980461280977</v>
      </c>
      <c r="J76" s="9">
        <f>J75/(1+Input!$B$55)^J10</f>
        <v>137.72073490167929</v>
      </c>
      <c r="K76" s="9">
        <f>K75/(1+Input!$B$55)^K10</f>
        <v>134.47977238714901</v>
      </c>
      <c r="L76" s="9">
        <f>L75/(1+Input!$B$55)^L10</f>
        <v>131.31507898364322</v>
      </c>
      <c r="M76" s="9">
        <f>M75/(1+Input!$B$55)^M10</f>
        <v>128.22485986099326</v>
      </c>
      <c r="N76" s="9">
        <f>N75/(1+Input!$B$55)^N10</f>
        <v>161.23314354477083</v>
      </c>
      <c r="O76" s="9">
        <f>O75/(1+Input!$B$55)^O10</f>
        <v>157.43886685359908</v>
      </c>
      <c r="P76" s="9">
        <f>P75/(1+Input!$B$55)^P10</f>
        <v>153.73388033746613</v>
      </c>
      <c r="Q76" s="9">
        <f>Q75/(1+Input!$B$55)^Q10</f>
        <v>150.11608274335137</v>
      </c>
      <c r="R76" s="9">
        <f>R75/(1+Input!$B$55)^R10</f>
        <v>146.58342226672335</v>
      </c>
      <c r="S76" s="9">
        <f>S75/(1+Input!$B$55)^S10</f>
        <v>749.86150349595323</v>
      </c>
    </row>
    <row r="77" spans="1:19" x14ac:dyDescent="0.2">
      <c r="A77" s="8" t="s">
        <v>8</v>
      </c>
      <c r="C77" s="120">
        <f>SUM(D76:S76)</f>
        <v>2949.6003087295276</v>
      </c>
    </row>
    <row r="78" spans="1:19" x14ac:dyDescent="0.2">
      <c r="D78" s="101"/>
      <c r="N78" s="9"/>
    </row>
    <row r="79" spans="1:19" x14ac:dyDescent="0.2">
      <c r="A79" s="11" t="s">
        <v>209</v>
      </c>
      <c r="D79" s="101"/>
    </row>
    <row r="80" spans="1:19" outlineLevel="1" x14ac:dyDescent="0.2">
      <c r="A80" s="8" t="s">
        <v>210</v>
      </c>
      <c r="S80" s="9">
        <f>SUM(S51:S52)-S23</f>
        <v>23517.825817894598</v>
      </c>
    </row>
    <row r="81" spans="1:20" outlineLevel="1" x14ac:dyDescent="0.2">
      <c r="A81" s="8" t="s">
        <v>207</v>
      </c>
      <c r="S81" s="9">
        <f>S80/(1+Input!$B$55)^S10</f>
        <v>16453.628124167622</v>
      </c>
    </row>
    <row r="82" spans="1:20" x14ac:dyDescent="0.2">
      <c r="A82" s="8" t="s">
        <v>8</v>
      </c>
      <c r="C82" s="120">
        <f>SUM(D81:S81)</f>
        <v>16453.628124167622</v>
      </c>
    </row>
    <row r="83" spans="1:20" x14ac:dyDescent="0.2"/>
    <row r="84" spans="1:20" x14ac:dyDescent="0.2">
      <c r="A84" s="11" t="s">
        <v>212</v>
      </c>
      <c r="C84" s="120">
        <f>SUM(C68,C77,C82)</f>
        <v>20579.866651923374</v>
      </c>
    </row>
    <row r="85" spans="1:20" x14ac:dyDescent="0.2">
      <c r="C85" s="116"/>
    </row>
    <row r="86" spans="1:20" x14ac:dyDescent="0.2">
      <c r="A86" s="3" t="s">
        <v>247</v>
      </c>
      <c r="B86" s="3"/>
      <c r="C86" s="3" t="str">
        <f t="shared" ref="C86:S86" si="25">C2</f>
        <v>2020 einde jaar</v>
      </c>
      <c r="D86" s="3">
        <f t="shared" si="25"/>
        <v>2021</v>
      </c>
      <c r="E86" s="3">
        <f t="shared" si="25"/>
        <v>2022</v>
      </c>
      <c r="F86" s="3">
        <f t="shared" si="25"/>
        <v>2023</v>
      </c>
      <c r="G86" s="3">
        <f t="shared" si="25"/>
        <v>2024</v>
      </c>
      <c r="H86" s="3">
        <f t="shared" si="25"/>
        <v>2025</v>
      </c>
      <c r="I86" s="3">
        <f t="shared" si="25"/>
        <v>2026</v>
      </c>
      <c r="J86" s="3">
        <f t="shared" si="25"/>
        <v>2027</v>
      </c>
      <c r="K86" s="3">
        <f t="shared" si="25"/>
        <v>2028</v>
      </c>
      <c r="L86" s="3">
        <f t="shared" si="25"/>
        <v>2029</v>
      </c>
      <c r="M86" s="3">
        <f t="shared" si="25"/>
        <v>2030</v>
      </c>
      <c r="N86" s="3">
        <f t="shared" si="25"/>
        <v>2031</v>
      </c>
      <c r="O86" s="3">
        <f t="shared" si="25"/>
        <v>2032</v>
      </c>
      <c r="P86" s="3">
        <f t="shared" si="25"/>
        <v>2033</v>
      </c>
      <c r="Q86" s="3">
        <f t="shared" si="25"/>
        <v>2034</v>
      </c>
      <c r="R86" s="3">
        <f t="shared" si="25"/>
        <v>2035</v>
      </c>
      <c r="S86" s="17" t="str">
        <f t="shared" si="25"/>
        <v>2035 einde jaar</v>
      </c>
      <c r="T86" s="3"/>
    </row>
    <row r="87" spans="1:20" x14ac:dyDescent="0.2"/>
    <row r="88" spans="1:20" x14ac:dyDescent="0.2">
      <c r="A88" s="11" t="s">
        <v>246</v>
      </c>
    </row>
    <row r="89" spans="1:20" outlineLevel="1" x14ac:dyDescent="0.2">
      <c r="A89" s="8" t="s">
        <v>249</v>
      </c>
      <c r="D89" s="9">
        <f t="shared" ref="D89:R89" si="26">D49</f>
        <v>-256.79480599645842</v>
      </c>
      <c r="E89" s="9">
        <f t="shared" si="26"/>
        <v>-256.79480599645842</v>
      </c>
      <c r="F89" s="9">
        <f t="shared" si="26"/>
        <v>-256.79480599645842</v>
      </c>
      <c r="G89" s="9">
        <f t="shared" si="26"/>
        <v>-256.79480599645842</v>
      </c>
      <c r="H89" s="9">
        <f t="shared" si="26"/>
        <v>-256.79480599645842</v>
      </c>
      <c r="I89" s="9">
        <f t="shared" si="26"/>
        <v>-256.79480599645842</v>
      </c>
      <c r="J89" s="9">
        <f t="shared" si="26"/>
        <v>-256.79480599645842</v>
      </c>
      <c r="K89" s="9">
        <f t="shared" si="26"/>
        <v>-256.79480599645842</v>
      </c>
      <c r="L89" s="9">
        <f t="shared" si="26"/>
        <v>-256.79480599645842</v>
      </c>
      <c r="M89" s="9">
        <f t="shared" si="26"/>
        <v>-256.79480599645842</v>
      </c>
      <c r="N89" s="9">
        <f t="shared" si="26"/>
        <v>-363.66048146406933</v>
      </c>
      <c r="O89" s="9">
        <f t="shared" si="26"/>
        <v>-363.66048146406933</v>
      </c>
      <c r="P89" s="9">
        <f t="shared" si="26"/>
        <v>-363.66048146406933</v>
      </c>
      <c r="Q89" s="9">
        <f t="shared" si="26"/>
        <v>-363.66048146406933</v>
      </c>
      <c r="R89" s="9">
        <f t="shared" si="26"/>
        <v>-363.66048146406933</v>
      </c>
    </row>
    <row r="90" spans="1:20" outlineLevel="1" x14ac:dyDescent="0.2">
      <c r="A90" s="8" t="s">
        <v>277</v>
      </c>
      <c r="D90" s="9"/>
      <c r="E90" s="9"/>
      <c r="F90" s="9"/>
      <c r="G90" s="9"/>
      <c r="H90" s="9"/>
      <c r="I90" s="9"/>
      <c r="J90" s="9"/>
      <c r="K90" s="9"/>
      <c r="L90" s="9"/>
      <c r="M90" s="9"/>
      <c r="N90" s="9"/>
      <c r="O90" s="9"/>
      <c r="P90" s="9"/>
      <c r="Q90" s="9"/>
      <c r="R90" s="9"/>
      <c r="S90" s="9">
        <f>S50</f>
        <v>-3857.5946003088015</v>
      </c>
    </row>
    <row r="91" spans="1:20" outlineLevel="1" x14ac:dyDescent="0.2">
      <c r="A91" s="8" t="s">
        <v>207</v>
      </c>
      <c r="D91" s="9">
        <f>D89/(1+Input!$B$55)^D10</f>
        <v>-253.75525936204698</v>
      </c>
      <c r="E91" s="9">
        <f>E89/(1+Input!$B$55)^E10</f>
        <v>-247.78367284644759</v>
      </c>
      <c r="F91" s="9">
        <f>F89/(1+Input!$B$55)^F10</f>
        <v>-241.95261482906707</v>
      </c>
      <c r="G91" s="9">
        <f>G89/(1+Input!$B$55)^G10</f>
        <v>-236.25877827269514</v>
      </c>
      <c r="H91" s="9">
        <f>H89/(1+Input!$B$55)^H10</f>
        <v>-230.69893396415887</v>
      </c>
      <c r="I91" s="9">
        <f>I89/(1+Input!$B$55)^I10</f>
        <v>-225.269928682901</v>
      </c>
      <c r="J91" s="9">
        <f>J89/(1+Input!$B$55)^J10</f>
        <v>-219.96868341265596</v>
      </c>
      <c r="K91" s="9">
        <f>K89/(1+Input!$B$55)^K10</f>
        <v>-214.79219159521139</v>
      </c>
      <c r="L91" s="9">
        <f>L89/(1+Input!$B$55)^L10</f>
        <v>-209.73751742526255</v>
      </c>
      <c r="M91" s="9">
        <f>M89/(1+Input!$B$55)^M10</f>
        <v>-204.8017941853945</v>
      </c>
      <c r="N91" s="9">
        <f>N89/(1+Input!$B$55)^N10</f>
        <v>-283.20522714675377</v>
      </c>
      <c r="O91" s="9">
        <f>O89/(1+Input!$B$55)^O10</f>
        <v>-276.54059871765821</v>
      </c>
      <c r="P91" s="9">
        <f>P89/(1+Input!$B$55)^P10</f>
        <v>-270.03280804380256</v>
      </c>
      <c r="Q91" s="9">
        <f>Q89/(1+Input!$B$55)^Q10</f>
        <v>-263.67816428454501</v>
      </c>
      <c r="R91" s="9">
        <f>R89/(1+Input!$B$55)^R10</f>
        <v>-257.47306345527295</v>
      </c>
      <c r="S91" s="9">
        <f>S90/(1+Input!$B$55)^S10</f>
        <v>-2698.8645761200833</v>
      </c>
    </row>
    <row r="92" spans="1:20" x14ac:dyDescent="0.2">
      <c r="A92" s="8" t="s">
        <v>8</v>
      </c>
      <c r="C92" s="120">
        <f>SUM(D91:S91)</f>
        <v>-6334.8138123439567</v>
      </c>
    </row>
    <row r="93" spans="1:20" x14ac:dyDescent="0.2"/>
    <row r="94" spans="1:20" x14ac:dyDescent="0.2">
      <c r="A94" s="3" t="s">
        <v>145</v>
      </c>
      <c r="B94" s="3"/>
      <c r="C94" s="3" t="str">
        <f t="shared" ref="C94:S94" si="27">C2</f>
        <v>2020 einde jaar</v>
      </c>
      <c r="D94" s="3">
        <f t="shared" si="27"/>
        <v>2021</v>
      </c>
      <c r="E94" s="3">
        <f t="shared" si="27"/>
        <v>2022</v>
      </c>
      <c r="F94" s="3">
        <f t="shared" si="27"/>
        <v>2023</v>
      </c>
      <c r="G94" s="3">
        <f t="shared" si="27"/>
        <v>2024</v>
      </c>
      <c r="H94" s="3">
        <f t="shared" si="27"/>
        <v>2025</v>
      </c>
      <c r="I94" s="3">
        <f t="shared" si="27"/>
        <v>2026</v>
      </c>
      <c r="J94" s="3">
        <f t="shared" si="27"/>
        <v>2027</v>
      </c>
      <c r="K94" s="3">
        <f t="shared" si="27"/>
        <v>2028</v>
      </c>
      <c r="L94" s="3">
        <f t="shared" si="27"/>
        <v>2029</v>
      </c>
      <c r="M94" s="3">
        <f t="shared" si="27"/>
        <v>2030</v>
      </c>
      <c r="N94" s="3">
        <f t="shared" si="27"/>
        <v>2031</v>
      </c>
      <c r="O94" s="3">
        <f t="shared" si="27"/>
        <v>2032</v>
      </c>
      <c r="P94" s="3">
        <f t="shared" si="27"/>
        <v>2033</v>
      </c>
      <c r="Q94" s="3">
        <f t="shared" si="27"/>
        <v>2034</v>
      </c>
      <c r="R94" s="3">
        <f t="shared" si="27"/>
        <v>2035</v>
      </c>
      <c r="S94" s="17" t="str">
        <f t="shared" si="27"/>
        <v>2035 einde jaar</v>
      </c>
      <c r="T94" s="3"/>
    </row>
    <row r="95" spans="1:20" x14ac:dyDescent="0.2"/>
    <row r="96" spans="1:20" x14ac:dyDescent="0.2">
      <c r="A96" s="11" t="s">
        <v>134</v>
      </c>
      <c r="D96" s="101">
        <f t="shared" ref="D96:R96" si="28">-D20</f>
        <v>1499.6231768480536</v>
      </c>
      <c r="E96" s="101">
        <f t="shared" si="28"/>
        <v>1529.6156403850148</v>
      </c>
      <c r="F96" s="101">
        <f t="shared" si="28"/>
        <v>1560.2079531927152</v>
      </c>
      <c r="G96" s="101">
        <f t="shared" si="28"/>
        <v>1591.4121122565696</v>
      </c>
      <c r="H96" s="101">
        <f t="shared" si="28"/>
        <v>1623.2403545017009</v>
      </c>
      <c r="I96" s="101">
        <f t="shared" si="28"/>
        <v>1655.7051615917351</v>
      </c>
      <c r="J96" s="101">
        <f t="shared" si="28"/>
        <v>1688.8192648235697</v>
      </c>
      <c r="K96" s="101">
        <f t="shared" si="28"/>
        <v>1722.5956501200412</v>
      </c>
      <c r="L96" s="101">
        <f t="shared" si="28"/>
        <v>1757.0475631224422</v>
      </c>
      <c r="M96" s="101">
        <f t="shared" si="28"/>
        <v>1792.1885143848911</v>
      </c>
      <c r="N96" s="101">
        <f t="shared" si="28"/>
        <v>1828.032284672589</v>
      </c>
      <c r="O96" s="101">
        <f t="shared" si="28"/>
        <v>1864.5929303660407</v>
      </c>
      <c r="P96" s="101">
        <f t="shared" si="28"/>
        <v>1901.8847889733615</v>
      </c>
      <c r="Q96" s="101">
        <f t="shared" si="28"/>
        <v>1939.9224847528287</v>
      </c>
      <c r="R96" s="101">
        <f t="shared" si="28"/>
        <v>1978.7209344478854</v>
      </c>
    </row>
    <row r="97" spans="1:33" x14ac:dyDescent="0.2">
      <c r="A97" s="11" t="s">
        <v>135</v>
      </c>
      <c r="D97" s="101">
        <f t="shared" ref="D97:R97" si="29">-D46</f>
        <v>1417.9925732637266</v>
      </c>
      <c r="E97" s="101">
        <f t="shared" si="29"/>
        <v>1446.3524247290011</v>
      </c>
      <c r="F97" s="101">
        <f t="shared" si="29"/>
        <v>1475.2794732235811</v>
      </c>
      <c r="G97" s="101">
        <f t="shared" si="29"/>
        <v>1504.7850626880527</v>
      </c>
      <c r="H97" s="101">
        <f t="shared" si="29"/>
        <v>1534.8807639418137</v>
      </c>
      <c r="I97" s="101">
        <f t="shared" si="29"/>
        <v>1565.57837922065</v>
      </c>
      <c r="J97" s="101">
        <f t="shared" si="29"/>
        <v>1596.8899468050631</v>
      </c>
      <c r="K97" s="101">
        <f t="shared" si="29"/>
        <v>1628.8277457411643</v>
      </c>
      <c r="L97" s="101">
        <f t="shared" si="29"/>
        <v>1661.4043006559878</v>
      </c>
      <c r="M97" s="101">
        <f t="shared" si="29"/>
        <v>1694.6323866691075</v>
      </c>
      <c r="N97" s="101">
        <f t="shared" si="29"/>
        <v>1728.5250344024896</v>
      </c>
      <c r="O97" s="101">
        <f t="shared" si="29"/>
        <v>1763.0955350905394</v>
      </c>
      <c r="P97" s="101">
        <f t="shared" si="29"/>
        <v>1798.3574457923503</v>
      </c>
      <c r="Q97" s="101">
        <f t="shared" si="29"/>
        <v>1834.3245947081973</v>
      </c>
      <c r="R97" s="101">
        <f t="shared" si="29"/>
        <v>1871.0110866023613</v>
      </c>
    </row>
    <row r="98" spans="1:33" x14ac:dyDescent="0.2">
      <c r="E98" s="14"/>
      <c r="F98" s="14"/>
      <c r="G98" s="14"/>
      <c r="H98" s="14"/>
      <c r="I98" s="14"/>
      <c r="J98" s="14"/>
      <c r="K98" s="14"/>
      <c r="L98" s="14"/>
      <c r="M98" s="14"/>
      <c r="N98" s="14"/>
      <c r="O98" s="14"/>
      <c r="P98" s="14"/>
      <c r="Q98" s="14"/>
      <c r="R98" s="14"/>
    </row>
    <row r="99" spans="1:33" x14ac:dyDescent="0.2">
      <c r="A99" s="11" t="s">
        <v>136</v>
      </c>
      <c r="D99" s="101">
        <f t="shared" ref="D99:R99" si="30">-D21</f>
        <v>11398.52029943173</v>
      </c>
      <c r="E99" s="101">
        <f t="shared" si="30"/>
        <v>11398.52029943173</v>
      </c>
      <c r="F99" s="101">
        <f t="shared" si="30"/>
        <v>11398.52029943173</v>
      </c>
      <c r="G99" s="101">
        <f t="shared" si="30"/>
        <v>11398.52029943173</v>
      </c>
      <c r="H99" s="101">
        <f t="shared" si="30"/>
        <v>11398.52029943173</v>
      </c>
      <c r="I99" s="101">
        <f t="shared" si="30"/>
        <v>11398.52029943173</v>
      </c>
      <c r="J99" s="101">
        <f t="shared" si="30"/>
        <v>11398.52029943173</v>
      </c>
      <c r="K99" s="101">
        <f t="shared" si="30"/>
        <v>11398.52029943173</v>
      </c>
      <c r="L99" s="101">
        <f t="shared" si="30"/>
        <v>11398.52029943173</v>
      </c>
      <c r="M99" s="101">
        <f t="shared" si="30"/>
        <v>11398.52029943173</v>
      </c>
      <c r="N99" s="101">
        <f t="shared" si="30"/>
        <v>16121.389953613558</v>
      </c>
      <c r="O99" s="101">
        <f t="shared" si="30"/>
        <v>16121.389953613558</v>
      </c>
      <c r="P99" s="101">
        <f t="shared" si="30"/>
        <v>16121.389953613558</v>
      </c>
      <c r="Q99" s="101">
        <f t="shared" si="30"/>
        <v>16121.389953613558</v>
      </c>
      <c r="R99" s="101">
        <f t="shared" si="30"/>
        <v>16121.389953613558</v>
      </c>
    </row>
    <row r="100" spans="1:33" x14ac:dyDescent="0.2">
      <c r="A100" s="11" t="s">
        <v>137</v>
      </c>
      <c r="D100" s="101">
        <f>-(D47+D49)</f>
        <v>11494.537812715022</v>
      </c>
      <c r="E100" s="101">
        <f t="shared" ref="E100:R100" si="31">-(E47+E49)</f>
        <v>11494.537812715022</v>
      </c>
      <c r="F100" s="101">
        <f t="shared" si="31"/>
        <v>11494.537812715022</v>
      </c>
      <c r="G100" s="101">
        <f t="shared" si="31"/>
        <v>11494.537812715022</v>
      </c>
      <c r="H100" s="101">
        <f t="shared" si="31"/>
        <v>11494.537812715022</v>
      </c>
      <c r="I100" s="101">
        <f t="shared" si="31"/>
        <v>11494.537812715022</v>
      </c>
      <c r="J100" s="101">
        <f t="shared" si="31"/>
        <v>11494.537812715022</v>
      </c>
      <c r="K100" s="101">
        <f t="shared" si="31"/>
        <v>11494.537812715022</v>
      </c>
      <c r="L100" s="101">
        <f t="shared" si="31"/>
        <v>11494.537812715022</v>
      </c>
      <c r="M100" s="101">
        <f t="shared" si="31"/>
        <v>11494.537812715022</v>
      </c>
      <c r="N100" s="101">
        <f t="shared" si="31"/>
        <v>16278.012863066029</v>
      </c>
      <c r="O100" s="101">
        <f t="shared" si="31"/>
        <v>16278.012863066029</v>
      </c>
      <c r="P100" s="101">
        <f t="shared" si="31"/>
        <v>16278.012863066029</v>
      </c>
      <c r="Q100" s="101">
        <f t="shared" si="31"/>
        <v>16278.012863066029</v>
      </c>
      <c r="R100" s="101">
        <f t="shared" si="31"/>
        <v>16278.012863066029</v>
      </c>
    </row>
    <row r="101" spans="1:33" x14ac:dyDescent="0.2"/>
    <row r="102" spans="1:33" x14ac:dyDescent="0.2">
      <c r="A102" s="11" t="s">
        <v>138</v>
      </c>
      <c r="D102" s="101">
        <f>D96+D99</f>
        <v>12898.143476279783</v>
      </c>
      <c r="E102" s="101">
        <f t="shared" ref="E102:R102" si="32">E96+E99</f>
        <v>12928.135939816744</v>
      </c>
      <c r="F102" s="101">
        <f t="shared" si="32"/>
        <v>12958.728252624445</v>
      </c>
      <c r="G102" s="101">
        <f t="shared" si="32"/>
        <v>12989.9324116883</v>
      </c>
      <c r="H102" s="101">
        <f t="shared" si="32"/>
        <v>13021.76065393343</v>
      </c>
      <c r="I102" s="101">
        <f t="shared" si="32"/>
        <v>13054.225461023465</v>
      </c>
      <c r="J102" s="101">
        <f t="shared" si="32"/>
        <v>13087.339564255299</v>
      </c>
      <c r="K102" s="101">
        <f t="shared" si="32"/>
        <v>13121.115949551771</v>
      </c>
      <c r="L102" s="101">
        <f t="shared" si="32"/>
        <v>13155.567862554171</v>
      </c>
      <c r="M102" s="101">
        <f t="shared" si="32"/>
        <v>13190.70881381662</v>
      </c>
      <c r="N102" s="101">
        <f t="shared" si="32"/>
        <v>17949.422238286148</v>
      </c>
      <c r="O102" s="101">
        <f t="shared" si="32"/>
        <v>17985.982883979599</v>
      </c>
      <c r="P102" s="101">
        <f t="shared" si="32"/>
        <v>18023.27474258692</v>
      </c>
      <c r="Q102" s="101">
        <f t="shared" si="32"/>
        <v>18061.312438366385</v>
      </c>
      <c r="R102" s="101">
        <f t="shared" si="32"/>
        <v>18100.110888061445</v>
      </c>
    </row>
    <row r="103" spans="1:33" x14ac:dyDescent="0.2">
      <c r="A103" s="11" t="s">
        <v>139</v>
      </c>
      <c r="D103" s="101">
        <f>D97+D100</f>
        <v>12912.530385978749</v>
      </c>
      <c r="E103" s="101">
        <f t="shared" ref="E103:R103" si="33">E97+E100</f>
        <v>12940.890237444022</v>
      </c>
      <c r="F103" s="101">
        <f t="shared" si="33"/>
        <v>12969.817285938603</v>
      </c>
      <c r="G103" s="101">
        <f t="shared" si="33"/>
        <v>12999.322875403075</v>
      </c>
      <c r="H103" s="101">
        <f t="shared" si="33"/>
        <v>13029.418576656835</v>
      </c>
      <c r="I103" s="101">
        <f t="shared" si="33"/>
        <v>13060.116191935671</v>
      </c>
      <c r="J103" s="101">
        <f t="shared" si="33"/>
        <v>13091.427759520084</v>
      </c>
      <c r="K103" s="101">
        <f t="shared" si="33"/>
        <v>13123.365558456186</v>
      </c>
      <c r="L103" s="101">
        <f t="shared" si="33"/>
        <v>13155.942113371009</v>
      </c>
      <c r="M103" s="101">
        <f t="shared" si="33"/>
        <v>13189.170199384129</v>
      </c>
      <c r="N103" s="101">
        <f t="shared" si="33"/>
        <v>18006.537897468519</v>
      </c>
      <c r="O103" s="101">
        <f t="shared" si="33"/>
        <v>18041.108398156568</v>
      </c>
      <c r="P103" s="101">
        <f t="shared" si="33"/>
        <v>18076.370308858379</v>
      </c>
      <c r="Q103" s="101">
        <f t="shared" si="33"/>
        <v>18112.337457774225</v>
      </c>
      <c r="R103" s="101">
        <f t="shared" si="33"/>
        <v>18149.02394966839</v>
      </c>
    </row>
    <row r="104" spans="1:33" x14ac:dyDescent="0.2">
      <c r="D104" s="101"/>
      <c r="E104" s="101"/>
      <c r="F104" s="101"/>
      <c r="G104" s="101"/>
      <c r="H104" s="101"/>
      <c r="I104" s="101"/>
      <c r="J104" s="101"/>
      <c r="K104" s="101"/>
      <c r="L104" s="101"/>
      <c r="M104" s="101"/>
      <c r="N104" s="101"/>
      <c r="O104" s="101"/>
      <c r="P104" s="101"/>
      <c r="Q104" s="101"/>
      <c r="R104" s="101"/>
    </row>
    <row r="105" spans="1:33" x14ac:dyDescent="0.2">
      <c r="A105" s="11" t="s">
        <v>197</v>
      </c>
      <c r="D105" s="101">
        <f t="shared" ref="D105:R106" si="34">MIN($D$99:$R$100)</f>
        <v>11398.52029943173</v>
      </c>
      <c r="E105" s="101">
        <f t="shared" si="34"/>
        <v>11398.52029943173</v>
      </c>
      <c r="F105" s="101">
        <f t="shared" si="34"/>
        <v>11398.52029943173</v>
      </c>
      <c r="G105" s="101">
        <f t="shared" si="34"/>
        <v>11398.52029943173</v>
      </c>
      <c r="H105" s="101">
        <f t="shared" si="34"/>
        <v>11398.52029943173</v>
      </c>
      <c r="I105" s="101">
        <f t="shared" si="34"/>
        <v>11398.52029943173</v>
      </c>
      <c r="J105" s="101">
        <f t="shared" si="34"/>
        <v>11398.52029943173</v>
      </c>
      <c r="K105" s="101">
        <f t="shared" si="34"/>
        <v>11398.52029943173</v>
      </c>
      <c r="L105" s="101">
        <f t="shared" si="34"/>
        <v>11398.52029943173</v>
      </c>
      <c r="M105" s="101">
        <f t="shared" si="34"/>
        <v>11398.52029943173</v>
      </c>
      <c r="N105" s="101">
        <f t="shared" si="34"/>
        <v>11398.52029943173</v>
      </c>
      <c r="O105" s="101">
        <f t="shared" si="34"/>
        <v>11398.52029943173</v>
      </c>
      <c r="P105" s="101">
        <f t="shared" si="34"/>
        <v>11398.52029943173</v>
      </c>
      <c r="Q105" s="101">
        <f t="shared" si="34"/>
        <v>11398.52029943173</v>
      </c>
      <c r="R105" s="101">
        <f t="shared" si="34"/>
        <v>11398.52029943173</v>
      </c>
    </row>
    <row r="106" spans="1:33" x14ac:dyDescent="0.2">
      <c r="A106" s="11" t="s">
        <v>196</v>
      </c>
      <c r="D106" s="101">
        <f>MIN($D$99:$R$100)</f>
        <v>11398.52029943173</v>
      </c>
      <c r="E106" s="101">
        <f t="shared" si="34"/>
        <v>11398.52029943173</v>
      </c>
      <c r="F106" s="101">
        <f t="shared" si="34"/>
        <v>11398.52029943173</v>
      </c>
      <c r="G106" s="101">
        <f t="shared" si="34"/>
        <v>11398.52029943173</v>
      </c>
      <c r="H106" s="101">
        <f t="shared" si="34"/>
        <v>11398.52029943173</v>
      </c>
      <c r="I106" s="101">
        <f t="shared" si="34"/>
        <v>11398.52029943173</v>
      </c>
      <c r="J106" s="101">
        <f t="shared" si="34"/>
        <v>11398.52029943173</v>
      </c>
      <c r="K106" s="101">
        <f t="shared" si="34"/>
        <v>11398.52029943173</v>
      </c>
      <c r="L106" s="101">
        <f t="shared" si="34"/>
        <v>11398.52029943173</v>
      </c>
      <c r="M106" s="101">
        <f t="shared" si="34"/>
        <v>11398.52029943173</v>
      </c>
      <c r="N106" s="101">
        <f t="shared" si="34"/>
        <v>11398.52029943173</v>
      </c>
      <c r="O106" s="101">
        <f t="shared" si="34"/>
        <v>11398.52029943173</v>
      </c>
      <c r="P106" s="101">
        <f t="shared" si="34"/>
        <v>11398.52029943173</v>
      </c>
      <c r="Q106" s="101">
        <f t="shared" si="34"/>
        <v>11398.52029943173</v>
      </c>
      <c r="R106" s="101">
        <f t="shared" si="34"/>
        <v>11398.52029943173</v>
      </c>
    </row>
    <row r="107" spans="1:33" x14ac:dyDescent="0.2">
      <c r="D107" s="101"/>
      <c r="E107" s="101"/>
      <c r="F107" s="101"/>
      <c r="G107" s="101"/>
      <c r="H107" s="101"/>
      <c r="I107" s="101"/>
      <c r="J107" s="101"/>
      <c r="K107" s="101"/>
      <c r="L107" s="101"/>
      <c r="M107" s="101"/>
      <c r="N107" s="101"/>
      <c r="O107" s="101"/>
      <c r="P107" s="101"/>
      <c r="Q107" s="101"/>
      <c r="R107" s="101"/>
    </row>
    <row r="108" spans="1:33" x14ac:dyDescent="0.2">
      <c r="A108" s="11" t="s">
        <v>199</v>
      </c>
      <c r="D108" s="101">
        <f t="shared" ref="D108:R108" si="35">MAX($D$102:$R$103)</f>
        <v>18149.02394966839</v>
      </c>
      <c r="E108" s="101">
        <f t="shared" si="35"/>
        <v>18149.02394966839</v>
      </c>
      <c r="F108" s="101">
        <f t="shared" si="35"/>
        <v>18149.02394966839</v>
      </c>
      <c r="G108" s="101">
        <f t="shared" si="35"/>
        <v>18149.02394966839</v>
      </c>
      <c r="H108" s="101">
        <f t="shared" si="35"/>
        <v>18149.02394966839</v>
      </c>
      <c r="I108" s="101">
        <f t="shared" si="35"/>
        <v>18149.02394966839</v>
      </c>
      <c r="J108" s="101">
        <f t="shared" si="35"/>
        <v>18149.02394966839</v>
      </c>
      <c r="K108" s="101">
        <f t="shared" si="35"/>
        <v>18149.02394966839</v>
      </c>
      <c r="L108" s="101">
        <f t="shared" si="35"/>
        <v>18149.02394966839</v>
      </c>
      <c r="M108" s="101">
        <f t="shared" si="35"/>
        <v>18149.02394966839</v>
      </c>
      <c r="N108" s="101">
        <f t="shared" si="35"/>
        <v>18149.02394966839</v>
      </c>
      <c r="O108" s="101">
        <f t="shared" si="35"/>
        <v>18149.02394966839</v>
      </c>
      <c r="P108" s="101">
        <f t="shared" si="35"/>
        <v>18149.02394966839</v>
      </c>
      <c r="Q108" s="101">
        <f t="shared" si="35"/>
        <v>18149.02394966839</v>
      </c>
      <c r="R108" s="101">
        <f t="shared" si="35"/>
        <v>18149.02394966839</v>
      </c>
    </row>
    <row r="109" spans="1:33" x14ac:dyDescent="0.2">
      <c r="A109" s="11" t="s">
        <v>198</v>
      </c>
      <c r="D109" s="101">
        <f>MAX($D$102:$R$103)</f>
        <v>18149.02394966839</v>
      </c>
      <c r="E109" s="101">
        <f t="shared" ref="E109:R109" si="36">MAX($D$102:$R$103)</f>
        <v>18149.02394966839</v>
      </c>
      <c r="F109" s="101">
        <f t="shared" si="36"/>
        <v>18149.02394966839</v>
      </c>
      <c r="G109" s="101">
        <f t="shared" si="36"/>
        <v>18149.02394966839</v>
      </c>
      <c r="H109" s="101">
        <f t="shared" si="36"/>
        <v>18149.02394966839</v>
      </c>
      <c r="I109" s="101">
        <f t="shared" si="36"/>
        <v>18149.02394966839</v>
      </c>
      <c r="J109" s="101">
        <f t="shared" si="36"/>
        <v>18149.02394966839</v>
      </c>
      <c r="K109" s="101">
        <f t="shared" si="36"/>
        <v>18149.02394966839</v>
      </c>
      <c r="L109" s="101">
        <f t="shared" si="36"/>
        <v>18149.02394966839</v>
      </c>
      <c r="M109" s="101">
        <f t="shared" si="36"/>
        <v>18149.02394966839</v>
      </c>
      <c r="N109" s="101">
        <f t="shared" si="36"/>
        <v>18149.02394966839</v>
      </c>
      <c r="O109" s="101">
        <f t="shared" si="36"/>
        <v>18149.02394966839</v>
      </c>
      <c r="P109" s="101">
        <f t="shared" si="36"/>
        <v>18149.02394966839</v>
      </c>
      <c r="Q109" s="101">
        <f t="shared" si="36"/>
        <v>18149.02394966839</v>
      </c>
      <c r="R109" s="101">
        <f t="shared" si="36"/>
        <v>18149.02394966839</v>
      </c>
    </row>
    <row r="110" spans="1:33" x14ac:dyDescent="0.2"/>
    <row r="111" spans="1:33" x14ac:dyDescent="0.2">
      <c r="A111" s="11" t="s">
        <v>165</v>
      </c>
    </row>
    <row r="112" spans="1:33" x14ac:dyDescent="0.2">
      <c r="A112" s="8" t="s">
        <v>166</v>
      </c>
      <c r="D112" s="101">
        <f>-SUM(D116:D127)</f>
        <v>-8116.6907814969545</v>
      </c>
      <c r="E112" s="101">
        <f>-SUM(E116:E127)</f>
        <v>-8210.5262903421517</v>
      </c>
      <c r="F112" s="101">
        <f t="shared" ref="F112:R112" si="37">-SUM(F116:F127)</f>
        <v>-8305.4466135479379</v>
      </c>
      <c r="G112" s="101">
        <f t="shared" si="37"/>
        <v>-8401.4642924455402</v>
      </c>
      <c r="H112" s="101">
        <f t="shared" si="37"/>
        <v>-8498.5920133541076</v>
      </c>
      <c r="I112" s="101">
        <f t="shared" si="37"/>
        <v>-8596.8426092569061</v>
      </c>
      <c r="J112" s="101">
        <f t="shared" si="37"/>
        <v>-8696.229061496857</v>
      </c>
      <c r="K112" s="101">
        <f t="shared" si="37"/>
        <v>-8796.7645014917071</v>
      </c>
      <c r="L112" s="101">
        <f t="shared" si="37"/>
        <v>-8898.4622124690159</v>
      </c>
      <c r="M112" s="101">
        <f t="shared" si="37"/>
        <v>-9001.3356312211818</v>
      </c>
      <c r="N112" s="101">
        <f t="shared" si="37"/>
        <v>-6081.1668316856903</v>
      </c>
      <c r="O112" s="101">
        <f t="shared" si="37"/>
        <v>-6392.2908681301769</v>
      </c>
      <c r="P112" s="101">
        <f t="shared" si="37"/>
        <v>-6719.3326007557889</v>
      </c>
      <c r="Q112" s="101">
        <f t="shared" si="37"/>
        <v>-7063.1064091090566</v>
      </c>
      <c r="R112" s="101">
        <f t="shared" si="37"/>
        <v>-7424.4683379397093</v>
      </c>
      <c r="S112" s="101"/>
      <c r="T112" s="101"/>
      <c r="U112" s="101"/>
      <c r="V112" s="101"/>
      <c r="W112" s="101"/>
      <c r="X112" s="101"/>
      <c r="Y112" s="101"/>
      <c r="Z112" s="101"/>
      <c r="AA112" s="101"/>
      <c r="AB112" s="101"/>
      <c r="AC112" s="101"/>
      <c r="AD112" s="101"/>
      <c r="AE112" s="101"/>
      <c r="AF112" s="101"/>
      <c r="AG112" s="101"/>
    </row>
    <row r="113" spans="1:33" x14ac:dyDescent="0.2">
      <c r="A113" s="8" t="s">
        <v>167</v>
      </c>
      <c r="D113" s="101">
        <f t="shared" ref="D113:R113" si="38">D21-D112</f>
        <v>-3281.8295179347751</v>
      </c>
      <c r="E113" s="101">
        <f t="shared" si="38"/>
        <v>-3187.994009089578</v>
      </c>
      <c r="F113" s="101">
        <f t="shared" si="38"/>
        <v>-3093.0736858837918</v>
      </c>
      <c r="G113" s="101">
        <f t="shared" si="38"/>
        <v>-2997.0560069861895</v>
      </c>
      <c r="H113" s="101">
        <f t="shared" si="38"/>
        <v>-2899.928286077622</v>
      </c>
      <c r="I113" s="101">
        <f t="shared" si="38"/>
        <v>-2801.6776901748235</v>
      </c>
      <c r="J113" s="101">
        <f t="shared" si="38"/>
        <v>-2702.2912379348727</v>
      </c>
      <c r="K113" s="101">
        <f t="shared" si="38"/>
        <v>-2601.7557979400226</v>
      </c>
      <c r="L113" s="101">
        <f t="shared" si="38"/>
        <v>-2500.0580869627138</v>
      </c>
      <c r="M113" s="101">
        <f t="shared" si="38"/>
        <v>-2397.1846682105479</v>
      </c>
      <c r="N113" s="101">
        <f t="shared" si="38"/>
        <v>-10040.223121927867</v>
      </c>
      <c r="O113" s="101">
        <f t="shared" si="38"/>
        <v>-9729.0990854833799</v>
      </c>
      <c r="P113" s="101">
        <f t="shared" si="38"/>
        <v>-9402.0573528577697</v>
      </c>
      <c r="Q113" s="101">
        <f t="shared" si="38"/>
        <v>-9058.2835445045021</v>
      </c>
      <c r="R113" s="101">
        <f t="shared" si="38"/>
        <v>-8696.9216156738476</v>
      </c>
      <c r="S113" s="101"/>
      <c r="T113" s="101"/>
      <c r="U113" s="101"/>
      <c r="V113" s="101"/>
      <c r="W113" s="101"/>
      <c r="X113" s="101"/>
      <c r="Y113" s="101"/>
      <c r="Z113" s="101"/>
      <c r="AA113" s="101"/>
      <c r="AB113" s="101"/>
      <c r="AC113" s="101"/>
      <c r="AD113" s="101"/>
      <c r="AE113" s="101"/>
      <c r="AF113" s="101"/>
      <c r="AG113" s="101"/>
    </row>
    <row r="114" spans="1:33" x14ac:dyDescent="0.2">
      <c r="A114" s="8" t="s">
        <v>168</v>
      </c>
      <c r="C114" s="9">
        <f>-C19</f>
        <v>-289088.90900000004</v>
      </c>
      <c r="D114" s="101">
        <f>C114-D112</f>
        <v>-280972.21821850311</v>
      </c>
      <c r="E114" s="101">
        <f t="shared" ref="E114:R114" si="39">D114-E112</f>
        <v>-272761.69192816096</v>
      </c>
      <c r="F114" s="101">
        <f t="shared" si="39"/>
        <v>-264456.24531461304</v>
      </c>
      <c r="G114" s="101">
        <f t="shared" si="39"/>
        <v>-256054.7810221675</v>
      </c>
      <c r="H114" s="101">
        <f t="shared" si="39"/>
        <v>-247556.18900881341</v>
      </c>
      <c r="I114" s="101">
        <f t="shared" si="39"/>
        <v>-238959.3463995565</v>
      </c>
      <c r="J114" s="101">
        <f t="shared" si="39"/>
        <v>-230263.11733805964</v>
      </c>
      <c r="K114" s="101">
        <f t="shared" si="39"/>
        <v>-221466.35283656794</v>
      </c>
      <c r="L114" s="101">
        <f t="shared" si="39"/>
        <v>-212567.89062409892</v>
      </c>
      <c r="M114" s="101">
        <f t="shared" si="39"/>
        <v>-203566.55499287773</v>
      </c>
      <c r="N114" s="101">
        <f t="shared" si="39"/>
        <v>-197485.38816119204</v>
      </c>
      <c r="O114" s="101">
        <f t="shared" si="39"/>
        <v>-191093.09729306187</v>
      </c>
      <c r="P114" s="101">
        <f t="shared" si="39"/>
        <v>-184373.76469230608</v>
      </c>
      <c r="Q114" s="101">
        <f t="shared" si="39"/>
        <v>-177310.65828319703</v>
      </c>
      <c r="R114" s="101">
        <f t="shared" si="39"/>
        <v>-169886.18994525733</v>
      </c>
      <c r="S114" s="101"/>
      <c r="T114" s="101"/>
      <c r="U114" s="101"/>
      <c r="V114" s="101"/>
      <c r="W114" s="101"/>
      <c r="X114" s="101"/>
      <c r="Y114" s="101"/>
      <c r="Z114" s="101"/>
      <c r="AA114" s="101"/>
      <c r="AB114" s="101"/>
      <c r="AC114" s="101"/>
      <c r="AD114" s="101"/>
      <c r="AE114" s="101"/>
      <c r="AF114" s="101"/>
      <c r="AG114" s="101"/>
    </row>
    <row r="115" spans="1:33" x14ac:dyDescent="0.2">
      <c r="A115" s="8" t="s">
        <v>183</v>
      </c>
      <c r="B115" s="8"/>
      <c r="C115" s="8"/>
      <c r="D115" s="199"/>
      <c r="N115" s="199"/>
    </row>
    <row r="116" spans="1:33" hidden="1" outlineLevel="1" x14ac:dyDescent="0.2">
      <c r="A116" s="8" t="s">
        <v>169</v>
      </c>
      <c r="B116" s="8"/>
      <c r="C116" s="8"/>
      <c r="D116" s="9">
        <f>PMT(VLOOKUP(Dashboard!$C$8,Input!$A$26:$B$37,2,FALSE)/12,360,$C$114)+C$114*VLOOKUP(Dashboard!$C$8,Input!$A$26:$B$37,2,FALSE)/12</f>
        <v>672.83315382764408</v>
      </c>
      <c r="E116" s="9">
        <f>PMT(VLOOKUP(Dashboard!$C$8,Input!$A$26:$B$37,2,FALSE)/12,360,$C$114)+D$114*VLOOKUP(Dashboard!$C$8,Input!$A$26:$B$37,2,FALSE)/12</f>
        <v>680.61164915991208</v>
      </c>
      <c r="F116" s="9">
        <f>PMT(VLOOKUP(Dashboard!$C$8,Input!$A$26:$B$37,2,FALSE)/12,360,$C$114)+E$114*VLOOKUP(Dashboard!$C$8,Input!$A$26:$B$37,2,FALSE)/12</f>
        <v>688.48007018815656</v>
      </c>
      <c r="G116" s="9">
        <f>PMT(VLOOKUP(Dashboard!$C$8,Input!$A$26:$B$37,2,FALSE)/12,360,$C$114)+F$114*VLOOKUP(Dashboard!$C$8,Input!$A$26:$B$37,2,FALSE)/12</f>
        <v>696.43945652614002</v>
      </c>
      <c r="H116" s="9">
        <f>PMT(VLOOKUP(Dashboard!$C$8,Input!$A$26:$B$37,2,FALSE)/12,360,$C$114)+G$114*VLOOKUP(Dashboard!$C$8,Input!$A$26:$B$37,2,FALSE)/12</f>
        <v>704.49085980640029</v>
      </c>
      <c r="I116" s="9">
        <f>PMT(VLOOKUP(Dashboard!$C$8,Input!$A$26:$B$37,2,FALSE)/12,360,$C$114)+H$114*VLOOKUP(Dashboard!$C$8,Input!$A$26:$B$37,2,FALSE)/12</f>
        <v>712.63534381919794</v>
      </c>
      <c r="J116" s="9">
        <f>PMT(VLOOKUP(Dashboard!$C$8,Input!$A$26:$B$37,2,FALSE)/12,360,$C$114)+I$114*VLOOKUP(Dashboard!$C$8,Input!$A$26:$B$37,2,FALSE)/12</f>
        <v>720.87398465306921</v>
      </c>
      <c r="K116" s="9">
        <f>PMT(VLOOKUP(Dashboard!$C$8,Input!$A$26:$B$37,2,FALSE)/12,360,$C$114)+J$114*VLOOKUP(Dashboard!$C$8,Input!$A$26:$B$37,2,FALSE)/12</f>
        <v>729.20787083700361</v>
      </c>
      <c r="L116" s="9">
        <f>PMT(VLOOKUP(Dashboard!$C$8,Input!$A$26:$B$37,2,FALSE)/12,360,$C$114)+K$114*VLOOKUP(Dashboard!$C$8,Input!$A$26:$B$37,2,FALSE)/12</f>
        <v>737.63810348426648</v>
      </c>
      <c r="M116" s="9">
        <f>PMT(VLOOKUP(Dashboard!$C$8,Input!$A$26:$B$37,2,FALSE)/12,360,$C$114)+L$114*VLOOKUP(Dashboard!$C$8,Input!$A$26:$B$37,2,FALSE)/12</f>
        <v>746.1657964378827</v>
      </c>
      <c r="N116" s="112">
        <f>PMT(VLOOKUP(Dashboard!$C$8,Input!$E$27:$F$37,2,FALSE)/12,240,$M$114)+M$114*VLOOKUP(Dashboard!$C$8,Input!$E$27:$F$37,2,FALSE)/12</f>
        <v>495.25518366413928</v>
      </c>
      <c r="O116" s="9">
        <f>PMT(VLOOKUP(Dashboard!$C$8,Input!$E$27:$F$37,2,FALSE)/12,240,$M$114)+N$114*VLOOKUP(Dashboard!$C$8,Input!$E$27:$F$37,2,FALSE)/12</f>
        <v>520.59337879616294</v>
      </c>
      <c r="P116" s="9">
        <f>PMT(VLOOKUP(Dashboard!$C$8,Input!$E$27:$F$37,2,FALSE)/12,240,$M$114)+O$114*VLOOKUP(Dashboard!$C$8,Input!$E$27:$F$37,2,FALSE)/12</f>
        <v>547.22792408003875</v>
      </c>
      <c r="Q116" s="9">
        <f>PMT(VLOOKUP(Dashboard!$C$8,Input!$E$27:$F$37,2,FALSE)/12,240,$M$114)+P$114*VLOOKUP(Dashboard!$C$8,Input!$E$27:$F$37,2,FALSE)/12</f>
        <v>575.22514324985445</v>
      </c>
      <c r="R116" s="9">
        <f>PMT(VLOOKUP(Dashboard!$C$8,Input!$E$27:$F$37,2,FALSE)/12,240,$M$114)+Q$114*VLOOKUP(Dashboard!$C$8,Input!$E$27:$F$37,2,FALSE)/12</f>
        <v>604.65475328780883</v>
      </c>
      <c r="S116" s="9"/>
      <c r="T116" s="9"/>
      <c r="U116" s="9"/>
      <c r="V116" s="9"/>
      <c r="W116" s="9"/>
      <c r="X116" s="9"/>
      <c r="Y116" s="9"/>
      <c r="Z116" s="9"/>
      <c r="AA116" s="9"/>
      <c r="AB116" s="9"/>
      <c r="AC116" s="9"/>
      <c r="AD116" s="9"/>
      <c r="AE116" s="9"/>
      <c r="AF116" s="9"/>
      <c r="AG116" s="9"/>
    </row>
    <row r="117" spans="1:33" hidden="1" outlineLevel="1" x14ac:dyDescent="0.2">
      <c r="A117" s="8" t="s">
        <v>170</v>
      </c>
      <c r="B117" s="8"/>
      <c r="C117" s="8"/>
      <c r="D117" s="9">
        <f>PMT(VLOOKUP(Dashboard!$C$8,Input!$A$26:$B$37,2,FALSE)/12,360,$C$114)+(C$114+SUM(D$116:D116))*VLOOKUP(Dashboard!$C$8,Input!$A$26:$B$37,2,FALSE)/12</f>
        <v>673.47795226672883</v>
      </c>
      <c r="E117" s="9">
        <f>PMT(VLOOKUP(Dashboard!$C$8,Input!$A$26:$B$37,2,FALSE)/12,360,$C$114)+(D$114+SUM(E$116:E116))*VLOOKUP(Dashboard!$C$8,Input!$A$26:$B$37,2,FALSE)/12</f>
        <v>681.263901990357</v>
      </c>
      <c r="F117" s="9">
        <f>PMT(VLOOKUP(Dashboard!$C$8,Input!$A$26:$B$37,2,FALSE)/12,360,$C$114)+(E$114+SUM(F$116:F116))*VLOOKUP(Dashboard!$C$8,Input!$A$26:$B$37,2,FALSE)/12</f>
        <v>689.13986358875354</v>
      </c>
      <c r="G117" s="9">
        <f>PMT(VLOOKUP(Dashboard!$C$8,Input!$A$26:$B$37,2,FALSE)/12,360,$C$114)+(F$114+SUM(G$116:G116))*VLOOKUP(Dashboard!$C$8,Input!$A$26:$B$37,2,FALSE)/12</f>
        <v>697.10687767197749</v>
      </c>
      <c r="H117" s="9">
        <f>PMT(VLOOKUP(Dashboard!$C$8,Input!$A$26:$B$37,2,FALSE)/12,360,$C$114)+(G$114+SUM(H$116:H116))*VLOOKUP(Dashboard!$C$8,Input!$A$26:$B$37,2,FALSE)/12</f>
        <v>705.16599688038139</v>
      </c>
      <c r="I117" s="9">
        <f>PMT(VLOOKUP(Dashboard!$C$8,Input!$A$26:$B$37,2,FALSE)/12,360,$C$114)+(H$114+SUM(I$116:I116))*VLOOKUP(Dashboard!$C$8,Input!$A$26:$B$37,2,FALSE)/12</f>
        <v>713.31828602369137</v>
      </c>
      <c r="J117" s="9">
        <f>PMT(VLOOKUP(Dashboard!$C$8,Input!$A$26:$B$37,2,FALSE)/12,360,$C$114)+(I$114+SUM(J$116:J116))*VLOOKUP(Dashboard!$C$8,Input!$A$26:$B$37,2,FALSE)/12</f>
        <v>721.56482222169507</v>
      </c>
      <c r="K117" s="9">
        <f>PMT(VLOOKUP(Dashboard!$C$8,Input!$A$26:$B$37,2,FALSE)/12,360,$C$114)+(J$114+SUM(K$116:K116))*VLOOKUP(Dashboard!$C$8,Input!$A$26:$B$37,2,FALSE)/12</f>
        <v>729.9066950465558</v>
      </c>
      <c r="L117" s="9">
        <f>PMT(VLOOKUP(Dashboard!$C$8,Input!$A$26:$B$37,2,FALSE)/12,360,$C$114)+(K$114+SUM(L$116:L116))*VLOOKUP(Dashboard!$C$8,Input!$A$26:$B$37,2,FALSE)/12</f>
        <v>738.34500666677229</v>
      </c>
      <c r="M117" s="9">
        <f>PMT(VLOOKUP(Dashboard!$C$8,Input!$A$26:$B$37,2,FALSE)/12,360,$C$114)+(L$114+SUM(M$116:M116))*VLOOKUP(Dashboard!$C$8,Input!$A$26:$B$37,2,FALSE)/12</f>
        <v>746.88087199280233</v>
      </c>
      <c r="N117" s="112">
        <f>PMT(VLOOKUP(Dashboard!$C$8,Input!$E$27:$F$37,2,FALSE)/12,240,$M$114)+(M$114+SUM(N$116:N116))*VLOOKUP(Dashboard!$C$8,Input!$E$27:$F$37,2,FALSE)/12</f>
        <v>497.31874692940653</v>
      </c>
      <c r="O117" s="9">
        <f>PMT(VLOOKUP(Dashboard!$C$8,Input!$E$27:$F$37,2,FALSE)/12,240,$M$114)+(N$114+SUM(O$116:O116))*VLOOKUP(Dashboard!$C$8,Input!$E$27:$F$37,2,FALSE)/12</f>
        <v>522.7625178744803</v>
      </c>
      <c r="P117" s="9">
        <f>PMT(VLOOKUP(Dashboard!$C$8,Input!$E$27:$F$37,2,FALSE)/12,240,$M$114)+(O$114+SUM(P$116:P116))*VLOOKUP(Dashboard!$C$8,Input!$E$27:$F$37,2,FALSE)/12</f>
        <v>549.50804043037226</v>
      </c>
      <c r="Q117" s="9">
        <f>PMT(VLOOKUP(Dashboard!$C$8,Input!$E$27:$F$37,2,FALSE)/12,240,$M$114)+(P$114+SUM(Q$116:Q116))*VLOOKUP(Dashboard!$C$8,Input!$E$27:$F$37,2,FALSE)/12</f>
        <v>577.6219146800621</v>
      </c>
      <c r="R117" s="9">
        <f>PMT(VLOOKUP(Dashboard!$C$8,Input!$E$27:$F$37,2,FALSE)/12,240,$M$114)+(Q$114+SUM(R$116:R116))*VLOOKUP(Dashboard!$C$8,Input!$E$27:$F$37,2,FALSE)/12</f>
        <v>607.17414809317484</v>
      </c>
      <c r="S117" s="9"/>
      <c r="T117" s="9"/>
      <c r="U117" s="9"/>
      <c r="V117" s="9"/>
      <c r="W117" s="9"/>
      <c r="X117" s="9"/>
      <c r="Y117" s="9"/>
      <c r="Z117" s="9"/>
      <c r="AA117" s="9"/>
      <c r="AB117" s="9"/>
      <c r="AC117" s="9"/>
      <c r="AD117" s="9"/>
      <c r="AE117" s="9"/>
      <c r="AF117" s="9"/>
      <c r="AG117" s="9"/>
    </row>
    <row r="118" spans="1:33" hidden="1" outlineLevel="1" x14ac:dyDescent="0.2">
      <c r="A118" s="8" t="s">
        <v>171</v>
      </c>
      <c r="B118" s="8"/>
      <c r="C118" s="8"/>
      <c r="D118" s="9">
        <f>PMT(VLOOKUP(Dashboard!$C$8,Input!$A$26:$B$37,2,FALSE)/12,360,$C$114)+(C$114+SUM(D$116:D117))*VLOOKUP(Dashboard!$C$8,Input!$A$26:$B$37,2,FALSE)/12</f>
        <v>674.12336863765131</v>
      </c>
      <c r="E118" s="9">
        <f>PMT(VLOOKUP(Dashboard!$C$8,Input!$A$26:$B$37,2,FALSE)/12,360,$C$114)+(D$114+SUM(E$116:E117))*VLOOKUP(Dashboard!$C$8,Input!$A$26:$B$37,2,FALSE)/12</f>
        <v>681.91677989643108</v>
      </c>
      <c r="F118" s="9">
        <f>PMT(VLOOKUP(Dashboard!$C$8,Input!$A$26:$B$37,2,FALSE)/12,360,$C$114)+(E$114+SUM(F$116:F117))*VLOOKUP(Dashboard!$C$8,Input!$A$26:$B$37,2,FALSE)/12</f>
        <v>689.80028929135938</v>
      </c>
      <c r="G118" s="9">
        <f>PMT(VLOOKUP(Dashboard!$C$8,Input!$A$26:$B$37,2,FALSE)/12,360,$C$114)+(F$114+SUM(G$116:G117))*VLOOKUP(Dashboard!$C$8,Input!$A$26:$B$37,2,FALSE)/12</f>
        <v>697.7749384297465</v>
      </c>
      <c r="H118" s="9">
        <f>PMT(VLOOKUP(Dashboard!$C$8,Input!$A$26:$B$37,2,FALSE)/12,360,$C$114)+(G$114+SUM(H$116:H117))*VLOOKUP(Dashboard!$C$8,Input!$A$26:$B$37,2,FALSE)/12</f>
        <v>705.84178096072515</v>
      </c>
      <c r="I118" s="9">
        <f>PMT(VLOOKUP(Dashboard!$C$8,Input!$A$26:$B$37,2,FALSE)/12,360,$C$114)+(H$114+SUM(I$116:I117))*VLOOKUP(Dashboard!$C$8,Input!$A$26:$B$37,2,FALSE)/12</f>
        <v>714.00188271446405</v>
      </c>
      <c r="J118" s="9">
        <f>PMT(VLOOKUP(Dashboard!$C$8,Input!$A$26:$B$37,2,FALSE)/12,360,$C$114)+(I$114+SUM(J$116:J117))*VLOOKUP(Dashboard!$C$8,Input!$A$26:$B$37,2,FALSE)/12</f>
        <v>722.25632184299081</v>
      </c>
      <c r="K118" s="9">
        <f>PMT(VLOOKUP(Dashboard!$C$8,Input!$A$26:$B$37,2,FALSE)/12,360,$C$114)+(J$114+SUM(K$116:K117))*VLOOKUP(Dashboard!$C$8,Input!$A$26:$B$37,2,FALSE)/12</f>
        <v>730.60618896264202</v>
      </c>
      <c r="L118" s="9">
        <f>PMT(VLOOKUP(Dashboard!$C$8,Input!$A$26:$B$37,2,FALSE)/12,360,$C$114)+(K$114+SUM(L$116:L117))*VLOOKUP(Dashboard!$C$8,Input!$A$26:$B$37,2,FALSE)/12</f>
        <v>739.05258729816126</v>
      </c>
      <c r="M118" s="9">
        <f>PMT(VLOOKUP(Dashboard!$C$8,Input!$A$26:$B$37,2,FALSE)/12,360,$C$114)+(L$114+SUM(M$116:M117))*VLOOKUP(Dashboard!$C$8,Input!$A$26:$B$37,2,FALSE)/12</f>
        <v>747.59663282846202</v>
      </c>
      <c r="N118" s="112">
        <f>PMT(VLOOKUP(Dashboard!$C$8,Input!$E$27:$F$37,2,FALSE)/12,240,$M$114)+(M$114+SUM(N$116:N117))*VLOOKUP(Dashboard!$C$8,Input!$E$27:$F$37,2,FALSE)/12</f>
        <v>499.39090837494575</v>
      </c>
      <c r="O118" s="9">
        <f>PMT(VLOOKUP(Dashboard!$C$8,Input!$E$27:$F$37,2,FALSE)/12,240,$M$114)+(N$114+SUM(O$116:O117))*VLOOKUP(Dashboard!$C$8,Input!$E$27:$F$37,2,FALSE)/12</f>
        <v>524.94069503229071</v>
      </c>
      <c r="P118" s="9">
        <f>PMT(VLOOKUP(Dashboard!$C$8,Input!$E$27:$F$37,2,FALSE)/12,240,$M$114)+(O$114+SUM(P$116:P117))*VLOOKUP(Dashboard!$C$8,Input!$E$27:$F$37,2,FALSE)/12</f>
        <v>551.79765726549874</v>
      </c>
      <c r="Q118" s="9">
        <f>PMT(VLOOKUP(Dashboard!$C$8,Input!$E$27:$F$37,2,FALSE)/12,240,$M$114)+(P$114+SUM(Q$116:Q117))*VLOOKUP(Dashboard!$C$8,Input!$E$27:$F$37,2,FALSE)/12</f>
        <v>580.02867265789575</v>
      </c>
      <c r="R118" s="9">
        <f>PMT(VLOOKUP(Dashboard!$C$8,Input!$E$27:$F$37,2,FALSE)/12,240,$M$114)+(Q$114+SUM(R$116:R117))*VLOOKUP(Dashboard!$C$8,Input!$E$27:$F$37,2,FALSE)/12</f>
        <v>609.70404037689627</v>
      </c>
      <c r="S118" s="9"/>
      <c r="T118" s="9"/>
      <c r="U118" s="9"/>
      <c r="V118" s="9"/>
      <c r="W118" s="9"/>
      <c r="X118" s="9"/>
      <c r="Y118" s="9"/>
      <c r="Z118" s="9"/>
      <c r="AA118" s="9"/>
      <c r="AB118" s="9"/>
      <c r="AC118" s="9"/>
      <c r="AD118" s="9"/>
      <c r="AE118" s="9"/>
      <c r="AF118" s="9"/>
      <c r="AG118" s="9"/>
    </row>
    <row r="119" spans="1:33" hidden="1" outlineLevel="1" x14ac:dyDescent="0.2">
      <c r="A119" s="8" t="s">
        <v>172</v>
      </c>
      <c r="B119" s="8"/>
      <c r="C119" s="8"/>
      <c r="D119" s="9">
        <f>PMT(VLOOKUP(Dashboard!$C$8,Input!$A$26:$B$37,2,FALSE)/12,360,$C$114)+(C$114+SUM(D$116:D118))*VLOOKUP(Dashboard!$C$8,Input!$A$26:$B$37,2,FALSE)/12</f>
        <v>674.76940353259556</v>
      </c>
      <c r="E119" s="9">
        <f>PMT(VLOOKUP(Dashboard!$C$8,Input!$A$26:$B$37,2,FALSE)/12,360,$C$114)+(D$114+SUM(E$116:E118))*VLOOKUP(Dashboard!$C$8,Input!$A$26:$B$37,2,FALSE)/12</f>
        <v>682.57028347716505</v>
      </c>
      <c r="F119" s="9">
        <f>PMT(VLOOKUP(Dashboard!$C$8,Input!$A$26:$B$37,2,FALSE)/12,360,$C$114)+(E$114+SUM(F$116:F118))*VLOOKUP(Dashboard!$C$8,Input!$A$26:$B$37,2,FALSE)/12</f>
        <v>690.46134790193037</v>
      </c>
      <c r="G119" s="9">
        <f>PMT(VLOOKUP(Dashboard!$C$8,Input!$A$26:$B$37,2,FALSE)/12,360,$C$114)+(F$114+SUM(G$116:G118))*VLOOKUP(Dashboard!$C$8,Input!$A$26:$B$37,2,FALSE)/12</f>
        <v>698.44363941240829</v>
      </c>
      <c r="H119" s="9">
        <f>PMT(VLOOKUP(Dashboard!$C$8,Input!$A$26:$B$37,2,FALSE)/12,360,$C$114)+(G$114+SUM(H$116:H118))*VLOOKUP(Dashboard!$C$8,Input!$A$26:$B$37,2,FALSE)/12</f>
        <v>706.51821266747913</v>
      </c>
      <c r="I119" s="9">
        <f>PMT(VLOOKUP(Dashboard!$C$8,Input!$A$26:$B$37,2,FALSE)/12,360,$C$114)+(H$114+SUM(I$116:I118))*VLOOKUP(Dashboard!$C$8,Input!$A$26:$B$37,2,FALSE)/12</f>
        <v>714.68613451873205</v>
      </c>
      <c r="J119" s="9">
        <f>PMT(VLOOKUP(Dashboard!$C$8,Input!$A$26:$B$37,2,FALSE)/12,360,$C$114)+(I$114+SUM(J$116:J118))*VLOOKUP(Dashboard!$C$8,Input!$A$26:$B$37,2,FALSE)/12</f>
        <v>722.94848415142371</v>
      </c>
      <c r="K119" s="9">
        <f>PMT(VLOOKUP(Dashboard!$C$8,Input!$A$26:$B$37,2,FALSE)/12,360,$C$114)+(J$114+SUM(K$116:K118))*VLOOKUP(Dashboard!$C$8,Input!$A$26:$B$37,2,FALSE)/12</f>
        <v>731.30635322706462</v>
      </c>
      <c r="L119" s="9">
        <f>PMT(VLOOKUP(Dashboard!$C$8,Input!$A$26:$B$37,2,FALSE)/12,360,$C$114)+(K$114+SUM(L$116:L118))*VLOOKUP(Dashboard!$C$8,Input!$A$26:$B$37,2,FALSE)/12</f>
        <v>739.76084602765536</v>
      </c>
      <c r="M119" s="9">
        <f>PMT(VLOOKUP(Dashboard!$C$8,Input!$A$26:$B$37,2,FALSE)/12,360,$C$114)+(L$114+SUM(M$116:M118))*VLOOKUP(Dashboard!$C$8,Input!$A$26:$B$37,2,FALSE)/12</f>
        <v>748.31307960158938</v>
      </c>
      <c r="N119" s="112">
        <f>PMT(VLOOKUP(Dashboard!$C$8,Input!$E$27:$F$37,2,FALSE)/12,240,$M$114)+(M$114+SUM(N$116:N118))*VLOOKUP(Dashboard!$C$8,Input!$E$27:$F$37,2,FALSE)/12</f>
        <v>501.47170382650813</v>
      </c>
      <c r="O119" s="9">
        <f>PMT(VLOOKUP(Dashboard!$C$8,Input!$E$27:$F$37,2,FALSE)/12,240,$M$114)+(N$114+SUM(O$116:O118))*VLOOKUP(Dashboard!$C$8,Input!$E$27:$F$37,2,FALSE)/12</f>
        <v>527.12794792825866</v>
      </c>
      <c r="P119" s="9">
        <f>PMT(VLOOKUP(Dashboard!$C$8,Input!$E$27:$F$37,2,FALSE)/12,240,$M$114)+(O$114+SUM(P$116:P118))*VLOOKUP(Dashboard!$C$8,Input!$E$27:$F$37,2,FALSE)/12</f>
        <v>554.09681417077161</v>
      </c>
      <c r="Q119" s="9">
        <f>PMT(VLOOKUP(Dashboard!$C$8,Input!$E$27:$F$37,2,FALSE)/12,240,$M$114)+(P$114+SUM(Q$116:Q118))*VLOOKUP(Dashboard!$C$8,Input!$E$27:$F$37,2,FALSE)/12</f>
        <v>582.44545879397049</v>
      </c>
      <c r="R119" s="9">
        <f>PMT(VLOOKUP(Dashboard!$C$8,Input!$E$27:$F$37,2,FALSE)/12,240,$M$114)+(Q$114+SUM(R$116:R118))*VLOOKUP(Dashboard!$C$8,Input!$E$27:$F$37,2,FALSE)/12</f>
        <v>612.24447387846669</v>
      </c>
      <c r="S119" s="9"/>
      <c r="T119" s="9"/>
      <c r="U119" s="9"/>
      <c r="V119" s="9"/>
      <c r="W119" s="9"/>
      <c r="X119" s="9"/>
      <c r="Y119" s="9"/>
      <c r="Z119" s="9"/>
      <c r="AA119" s="9"/>
      <c r="AB119" s="9"/>
      <c r="AC119" s="9"/>
      <c r="AD119" s="9"/>
      <c r="AE119" s="9"/>
      <c r="AF119" s="9"/>
      <c r="AG119" s="9"/>
    </row>
    <row r="120" spans="1:33" hidden="1" outlineLevel="1" x14ac:dyDescent="0.2">
      <c r="A120" s="8" t="s">
        <v>173</v>
      </c>
      <c r="B120" s="8"/>
      <c r="C120" s="8"/>
      <c r="D120" s="9">
        <f>PMT(VLOOKUP(Dashboard!$C$8,Input!$A$26:$B$37,2,FALSE)/12,360,$C$114)+(C$114+SUM(D$116:D119))*VLOOKUP(Dashboard!$C$8,Input!$A$26:$B$37,2,FALSE)/12</f>
        <v>675.4160575443143</v>
      </c>
      <c r="E120" s="9">
        <f>PMT(VLOOKUP(Dashboard!$C$8,Input!$A$26:$B$37,2,FALSE)/12,360,$C$114)+(D$114+SUM(E$116:E119))*VLOOKUP(Dashboard!$C$8,Input!$A$26:$B$37,2,FALSE)/12</f>
        <v>683.22441333216398</v>
      </c>
      <c r="F120" s="9">
        <f>PMT(VLOOKUP(Dashboard!$C$8,Input!$A$26:$B$37,2,FALSE)/12,360,$C$114)+(E$114+SUM(F$116:F119))*VLOOKUP(Dashboard!$C$8,Input!$A$26:$B$37,2,FALSE)/12</f>
        <v>691.12304002700296</v>
      </c>
      <c r="G120" s="9">
        <f>PMT(VLOOKUP(Dashboard!$C$8,Input!$A$26:$B$37,2,FALSE)/12,360,$C$114)+(F$114+SUM(G$116:G119))*VLOOKUP(Dashboard!$C$8,Input!$A$26:$B$37,2,FALSE)/12</f>
        <v>699.11298123351185</v>
      </c>
      <c r="H120" s="9">
        <f>PMT(VLOOKUP(Dashboard!$C$8,Input!$A$26:$B$37,2,FALSE)/12,360,$C$114)+(G$114+SUM(H$116:H119))*VLOOKUP(Dashboard!$C$8,Input!$A$26:$B$37,2,FALSE)/12</f>
        <v>707.19529262128549</v>
      </c>
      <c r="I120" s="9">
        <f>PMT(VLOOKUP(Dashboard!$C$8,Input!$A$26:$B$37,2,FALSE)/12,360,$C$114)+(H$114+SUM(I$116:I119))*VLOOKUP(Dashboard!$C$8,Input!$A$26:$B$37,2,FALSE)/12</f>
        <v>715.37104206431252</v>
      </c>
      <c r="J120" s="9">
        <f>PMT(VLOOKUP(Dashboard!$C$8,Input!$A$26:$B$37,2,FALSE)/12,360,$C$114)+(I$114+SUM(J$116:J119))*VLOOKUP(Dashboard!$C$8,Input!$A$26:$B$37,2,FALSE)/12</f>
        <v>723.64130978206879</v>
      </c>
      <c r="K120" s="9">
        <f>PMT(VLOOKUP(Dashboard!$C$8,Input!$A$26:$B$37,2,FALSE)/12,360,$C$114)+(J$114+SUM(K$116:K119))*VLOOKUP(Dashboard!$C$8,Input!$A$26:$B$37,2,FALSE)/12</f>
        <v>732.00718848224051</v>
      </c>
      <c r="L120" s="9">
        <f>PMT(VLOOKUP(Dashboard!$C$8,Input!$A$26:$B$37,2,FALSE)/12,360,$C$114)+(K$114+SUM(L$116:L119))*VLOOKUP(Dashboard!$C$8,Input!$A$26:$B$37,2,FALSE)/12</f>
        <v>740.46978350509846</v>
      </c>
      <c r="M120" s="9">
        <f>PMT(VLOOKUP(Dashboard!$C$8,Input!$A$26:$B$37,2,FALSE)/12,360,$C$114)+(L$114+SUM(M$116:M119))*VLOOKUP(Dashboard!$C$8,Input!$A$26:$B$37,2,FALSE)/12</f>
        <v>749.03021296954091</v>
      </c>
      <c r="N120" s="112">
        <f>PMT(VLOOKUP(Dashboard!$C$8,Input!$E$27:$F$37,2,FALSE)/12,240,$M$114)+(M$114+SUM(N$116:N119))*VLOOKUP(Dashboard!$C$8,Input!$E$27:$F$37,2,FALSE)/12</f>
        <v>503.56116925911851</v>
      </c>
      <c r="O120" s="9">
        <f>PMT(VLOOKUP(Dashboard!$C$8,Input!$E$27:$F$37,2,FALSE)/12,240,$M$114)+(N$114+SUM(O$116:O119))*VLOOKUP(Dashboard!$C$8,Input!$E$27:$F$37,2,FALSE)/12</f>
        <v>529.32431437795969</v>
      </c>
      <c r="P120" s="9">
        <f>PMT(VLOOKUP(Dashboard!$C$8,Input!$E$27:$F$37,2,FALSE)/12,240,$M$114)+(O$114+SUM(P$116:P119))*VLOOKUP(Dashboard!$C$8,Input!$E$27:$F$37,2,FALSE)/12</f>
        <v>556.40555089648319</v>
      </c>
      <c r="Q120" s="9">
        <f>PMT(VLOOKUP(Dashboard!$C$8,Input!$E$27:$F$37,2,FALSE)/12,240,$M$114)+(P$114+SUM(Q$116:Q119))*VLOOKUP(Dashboard!$C$8,Input!$E$27:$F$37,2,FALSE)/12</f>
        <v>584.87231487227859</v>
      </c>
      <c r="R120" s="9">
        <f>PMT(VLOOKUP(Dashboard!$C$8,Input!$E$27:$F$37,2,FALSE)/12,240,$M$114)+(Q$114+SUM(R$116:R119))*VLOOKUP(Dashboard!$C$8,Input!$E$27:$F$37,2,FALSE)/12</f>
        <v>614.79549251962703</v>
      </c>
      <c r="S120" s="9"/>
      <c r="T120" s="9"/>
      <c r="U120" s="9"/>
      <c r="V120" s="9"/>
      <c r="W120" s="9"/>
      <c r="X120" s="9"/>
      <c r="Y120" s="9"/>
      <c r="Z120" s="9"/>
      <c r="AA120" s="9"/>
      <c r="AB120" s="9"/>
      <c r="AC120" s="9"/>
      <c r="AD120" s="9"/>
      <c r="AE120" s="9"/>
      <c r="AF120" s="9"/>
      <c r="AG120" s="9"/>
    </row>
    <row r="121" spans="1:33" hidden="1" outlineLevel="1" x14ac:dyDescent="0.2">
      <c r="A121" s="8" t="s">
        <v>174</v>
      </c>
      <c r="B121" s="8"/>
      <c r="C121" s="8"/>
      <c r="D121" s="9">
        <f>PMT(VLOOKUP(Dashboard!$C$8,Input!$A$26:$B$37,2,FALSE)/12,360,$C$114)+(C$114+SUM(D$116:D120))*VLOOKUP(Dashboard!$C$8,Input!$A$26:$B$37,2,FALSE)/12</f>
        <v>676.06333126612765</v>
      </c>
      <c r="E121" s="9">
        <f>PMT(VLOOKUP(Dashboard!$C$8,Input!$A$26:$B$37,2,FALSE)/12,360,$C$114)+(D$114+SUM(E$116:E120))*VLOOKUP(Dashboard!$C$8,Input!$A$26:$B$37,2,FALSE)/12</f>
        <v>683.87917006160728</v>
      </c>
      <c r="F121" s="9">
        <f>PMT(VLOOKUP(Dashboard!$C$8,Input!$A$26:$B$37,2,FALSE)/12,360,$C$114)+(E$114+SUM(F$116:F120))*VLOOKUP(Dashboard!$C$8,Input!$A$26:$B$37,2,FALSE)/12</f>
        <v>691.78536627369556</v>
      </c>
      <c r="G121" s="9">
        <f>PMT(VLOOKUP(Dashboard!$C$8,Input!$A$26:$B$37,2,FALSE)/12,360,$C$114)+(F$114+SUM(G$116:G120))*VLOOKUP(Dashboard!$C$8,Input!$A$26:$B$37,2,FALSE)/12</f>
        <v>699.78296450719404</v>
      </c>
      <c r="H121" s="9">
        <f>PMT(VLOOKUP(Dashboard!$C$8,Input!$A$26:$B$37,2,FALSE)/12,360,$C$114)+(G$114+SUM(H$116:H120))*VLOOKUP(Dashboard!$C$8,Input!$A$26:$B$37,2,FALSE)/12</f>
        <v>707.87302144338094</v>
      </c>
      <c r="I121" s="9">
        <f>PMT(VLOOKUP(Dashboard!$C$8,Input!$A$26:$B$37,2,FALSE)/12,360,$C$114)+(H$114+SUM(I$116:I120))*VLOOKUP(Dashboard!$C$8,Input!$A$26:$B$37,2,FALSE)/12</f>
        <v>716.05660597962412</v>
      </c>
      <c r="J121" s="9">
        <f>PMT(VLOOKUP(Dashboard!$C$8,Input!$A$26:$B$37,2,FALSE)/12,360,$C$114)+(I$114+SUM(J$116:J120))*VLOOKUP(Dashboard!$C$8,Input!$A$26:$B$37,2,FALSE)/12</f>
        <v>724.33479937060997</v>
      </c>
      <c r="K121" s="9">
        <f>PMT(VLOOKUP(Dashboard!$C$8,Input!$A$26:$B$37,2,FALSE)/12,360,$C$114)+(J$114+SUM(K$116:K120))*VLOOKUP(Dashboard!$C$8,Input!$A$26:$B$37,2,FALSE)/12</f>
        <v>732.70869537120268</v>
      </c>
      <c r="L121" s="9">
        <f>PMT(VLOOKUP(Dashboard!$C$8,Input!$A$26:$B$37,2,FALSE)/12,360,$C$114)+(K$114+SUM(L$116:L120))*VLOOKUP(Dashboard!$C$8,Input!$A$26:$B$37,2,FALSE)/12</f>
        <v>741.17940038095753</v>
      </c>
      <c r="M121" s="9">
        <f>PMT(VLOOKUP(Dashboard!$C$8,Input!$A$26:$B$37,2,FALSE)/12,360,$C$114)+(L$114+SUM(M$116:M120))*VLOOKUP(Dashboard!$C$8,Input!$A$26:$B$37,2,FALSE)/12</f>
        <v>749.74803359030341</v>
      </c>
      <c r="N121" s="112">
        <f>PMT(VLOOKUP(Dashboard!$C$8,Input!$E$27:$F$37,2,FALSE)/12,240,$M$114)+(M$114+SUM(N$116:N120))*VLOOKUP(Dashboard!$C$8,Input!$E$27:$F$37,2,FALSE)/12</f>
        <v>505.65934079769806</v>
      </c>
      <c r="O121" s="9">
        <f>PMT(VLOOKUP(Dashboard!$C$8,Input!$E$27:$F$37,2,FALSE)/12,240,$M$114)+(N$114+SUM(O$116:O120))*VLOOKUP(Dashboard!$C$8,Input!$E$27:$F$37,2,FALSE)/12</f>
        <v>531.52983235453451</v>
      </c>
      <c r="P121" s="9">
        <f>PMT(VLOOKUP(Dashboard!$C$8,Input!$E$27:$F$37,2,FALSE)/12,240,$M$114)+(O$114+SUM(P$116:P120))*VLOOKUP(Dashboard!$C$8,Input!$E$27:$F$37,2,FALSE)/12</f>
        <v>558.72390735855186</v>
      </c>
      <c r="Q121" s="9">
        <f>PMT(VLOOKUP(Dashboard!$C$8,Input!$E$27:$F$37,2,FALSE)/12,240,$M$114)+(P$114+SUM(Q$116:Q120))*VLOOKUP(Dashboard!$C$8,Input!$E$27:$F$37,2,FALSE)/12</f>
        <v>587.30928285091318</v>
      </c>
      <c r="R121" s="9">
        <f>PMT(VLOOKUP(Dashboard!$C$8,Input!$E$27:$F$37,2,FALSE)/12,240,$M$114)+(Q$114+SUM(R$116:R120))*VLOOKUP(Dashboard!$C$8,Input!$E$27:$F$37,2,FALSE)/12</f>
        <v>617.35714040512551</v>
      </c>
      <c r="S121" s="9"/>
      <c r="T121" s="9"/>
      <c r="U121" s="9"/>
      <c r="V121" s="9"/>
      <c r="W121" s="9"/>
      <c r="X121" s="9"/>
      <c r="Y121" s="9"/>
      <c r="Z121" s="9"/>
      <c r="AA121" s="9"/>
      <c r="AB121" s="9"/>
      <c r="AC121" s="9"/>
      <c r="AD121" s="9"/>
      <c r="AE121" s="9"/>
      <c r="AF121" s="9"/>
      <c r="AG121" s="9"/>
    </row>
    <row r="122" spans="1:33" hidden="1" outlineLevel="1" x14ac:dyDescent="0.2">
      <c r="A122" s="8" t="s">
        <v>175</v>
      </c>
      <c r="B122" s="8"/>
      <c r="C122" s="8"/>
      <c r="D122" s="9">
        <f>PMT(VLOOKUP(Dashboard!$C$8,Input!$A$26:$B$37,2,FALSE)/12,360,$C$114)+(C$114+SUM(D$116:D121))*VLOOKUP(Dashboard!$C$8,Input!$A$26:$B$37,2,FALSE)/12</f>
        <v>676.71122529192439</v>
      </c>
      <c r="E122" s="9">
        <f>PMT(VLOOKUP(Dashboard!$C$8,Input!$A$26:$B$37,2,FALSE)/12,360,$C$114)+(D$114+SUM(E$116:E121))*VLOOKUP(Dashboard!$C$8,Input!$A$26:$B$37,2,FALSE)/12</f>
        <v>684.53455426624964</v>
      </c>
      <c r="F122" s="9">
        <f>PMT(VLOOKUP(Dashboard!$C$8,Input!$A$26:$B$37,2,FALSE)/12,360,$C$114)+(E$114+SUM(F$116:F121))*VLOOKUP(Dashboard!$C$8,Input!$A$26:$B$37,2,FALSE)/12</f>
        <v>692.44832724970775</v>
      </c>
      <c r="G122" s="9">
        <f>PMT(VLOOKUP(Dashboard!$C$8,Input!$A$26:$B$37,2,FALSE)/12,360,$C$114)+(F$114+SUM(G$116:G121))*VLOOKUP(Dashboard!$C$8,Input!$A$26:$B$37,2,FALSE)/12</f>
        <v>700.45358984818006</v>
      </c>
      <c r="H122" s="9">
        <f>PMT(VLOOKUP(Dashboard!$C$8,Input!$A$26:$B$37,2,FALSE)/12,360,$C$114)+(G$114+SUM(H$116:H121))*VLOOKUP(Dashboard!$C$8,Input!$A$26:$B$37,2,FALSE)/12</f>
        <v>708.55139975559746</v>
      </c>
      <c r="I122" s="9">
        <f>PMT(VLOOKUP(Dashboard!$C$8,Input!$A$26:$B$37,2,FALSE)/12,360,$C$114)+(H$114+SUM(I$116:I121))*VLOOKUP(Dashboard!$C$8,Input!$A$26:$B$37,2,FALSE)/12</f>
        <v>716.74282689368795</v>
      </c>
      <c r="J122" s="9">
        <f>PMT(VLOOKUP(Dashboard!$C$8,Input!$A$26:$B$37,2,FALSE)/12,360,$C$114)+(I$114+SUM(J$116:J121))*VLOOKUP(Dashboard!$C$8,Input!$A$26:$B$37,2,FALSE)/12</f>
        <v>725.0289535533401</v>
      </c>
      <c r="K122" s="9">
        <f>PMT(VLOOKUP(Dashboard!$C$8,Input!$A$26:$B$37,2,FALSE)/12,360,$C$114)+(J$114+SUM(K$116:K121))*VLOOKUP(Dashboard!$C$8,Input!$A$26:$B$37,2,FALSE)/12</f>
        <v>733.41087453760008</v>
      </c>
      <c r="L122" s="9">
        <f>PMT(VLOOKUP(Dashboard!$C$8,Input!$A$26:$B$37,2,FALSE)/12,360,$C$114)+(K$114+SUM(L$116:L121))*VLOOKUP(Dashboard!$C$8,Input!$A$26:$B$37,2,FALSE)/12</f>
        <v>741.88969730632266</v>
      </c>
      <c r="M122" s="9">
        <f>PMT(VLOOKUP(Dashboard!$C$8,Input!$A$26:$B$37,2,FALSE)/12,360,$C$114)+(L$114+SUM(M$116:M121))*VLOOKUP(Dashboard!$C$8,Input!$A$26:$B$37,2,FALSE)/12</f>
        <v>750.46654212249405</v>
      </c>
      <c r="N122" s="112">
        <f>PMT(VLOOKUP(Dashboard!$C$8,Input!$E$27:$F$37,2,FALSE)/12,240,$M$114)+(M$114+SUM(N$116:N121))*VLOOKUP(Dashboard!$C$8,Input!$E$27:$F$37,2,FALSE)/12</f>
        <v>507.76625471768853</v>
      </c>
      <c r="O122" s="9">
        <f>PMT(VLOOKUP(Dashboard!$C$8,Input!$E$27:$F$37,2,FALSE)/12,240,$M$114)+(N$114+SUM(O$116:O121))*VLOOKUP(Dashboard!$C$8,Input!$E$27:$F$37,2,FALSE)/12</f>
        <v>533.74453998934507</v>
      </c>
      <c r="P122" s="9">
        <f>PMT(VLOOKUP(Dashboard!$C$8,Input!$E$27:$F$37,2,FALSE)/12,240,$M$114)+(O$114+SUM(P$116:P121))*VLOOKUP(Dashboard!$C$8,Input!$E$27:$F$37,2,FALSE)/12</f>
        <v>561.05192363921253</v>
      </c>
      <c r="Q122" s="9">
        <f>PMT(VLOOKUP(Dashboard!$C$8,Input!$E$27:$F$37,2,FALSE)/12,240,$M$114)+(P$114+SUM(Q$116:Q121))*VLOOKUP(Dashboard!$C$8,Input!$E$27:$F$37,2,FALSE)/12</f>
        <v>589.75640486279201</v>
      </c>
      <c r="R122" s="9">
        <f>PMT(VLOOKUP(Dashboard!$C$8,Input!$E$27:$F$37,2,FALSE)/12,240,$M$114)+(Q$114+SUM(R$116:R121))*VLOOKUP(Dashboard!$C$8,Input!$E$27:$F$37,2,FALSE)/12</f>
        <v>619.9294618234801</v>
      </c>
      <c r="S122" s="9"/>
      <c r="T122" s="9"/>
      <c r="U122" s="9"/>
      <c r="V122" s="9"/>
      <c r="W122" s="9"/>
      <c r="X122" s="9"/>
      <c r="Y122" s="9"/>
      <c r="Z122" s="9"/>
      <c r="AA122" s="9"/>
      <c r="AB122" s="9"/>
      <c r="AC122" s="9"/>
      <c r="AD122" s="9"/>
      <c r="AE122" s="9"/>
      <c r="AF122" s="9"/>
      <c r="AG122" s="9"/>
    </row>
    <row r="123" spans="1:33" hidden="1" outlineLevel="1" x14ac:dyDescent="0.2">
      <c r="A123" s="8" t="s">
        <v>176</v>
      </c>
      <c r="B123" s="8"/>
      <c r="C123" s="8"/>
      <c r="D123" s="9">
        <f>PMT(VLOOKUP(Dashboard!$C$8,Input!$A$26:$B$37,2,FALSE)/12,360,$C$114)+(C$114+SUM(D$116:D122))*VLOOKUP(Dashboard!$C$8,Input!$A$26:$B$37,2,FALSE)/12</f>
        <v>677.35974021616244</v>
      </c>
      <c r="E123" s="9">
        <f>PMT(VLOOKUP(Dashboard!$C$8,Input!$A$26:$B$37,2,FALSE)/12,360,$C$114)+(D$114+SUM(E$116:E122))*VLOOKUP(Dashboard!$C$8,Input!$A$26:$B$37,2,FALSE)/12</f>
        <v>685.19056654742155</v>
      </c>
      <c r="F123" s="9">
        <f>PMT(VLOOKUP(Dashboard!$C$8,Input!$A$26:$B$37,2,FALSE)/12,360,$C$114)+(E$114+SUM(F$116:F122))*VLOOKUP(Dashboard!$C$8,Input!$A$26:$B$37,2,FALSE)/12</f>
        <v>693.11192356332208</v>
      </c>
      <c r="G123" s="9">
        <f>PMT(VLOOKUP(Dashboard!$C$8,Input!$A$26:$B$37,2,FALSE)/12,360,$C$114)+(F$114+SUM(G$116:G122))*VLOOKUP(Dashboard!$C$8,Input!$A$26:$B$37,2,FALSE)/12</f>
        <v>701.12485787178457</v>
      </c>
      <c r="H123" s="9">
        <f>PMT(VLOOKUP(Dashboard!$C$8,Input!$A$26:$B$37,2,FALSE)/12,360,$C$114)+(G$114+SUM(H$116:H122))*VLOOKUP(Dashboard!$C$8,Input!$A$26:$B$37,2,FALSE)/12</f>
        <v>709.23042818036322</v>
      </c>
      <c r="I123" s="9">
        <f>PMT(VLOOKUP(Dashboard!$C$8,Input!$A$26:$B$37,2,FALSE)/12,360,$C$114)+(H$114+SUM(I$116:I122))*VLOOKUP(Dashboard!$C$8,Input!$A$26:$B$37,2,FALSE)/12</f>
        <v>717.42970543612773</v>
      </c>
      <c r="J123" s="9">
        <f>PMT(VLOOKUP(Dashboard!$C$8,Input!$A$26:$B$37,2,FALSE)/12,360,$C$114)+(I$114+SUM(J$116:J122))*VLOOKUP(Dashboard!$C$8,Input!$A$26:$B$37,2,FALSE)/12</f>
        <v>725.72377296716206</v>
      </c>
      <c r="K123" s="9">
        <f>PMT(VLOOKUP(Dashboard!$C$8,Input!$A$26:$B$37,2,FALSE)/12,360,$C$114)+(J$114+SUM(K$116:K122))*VLOOKUP(Dashboard!$C$8,Input!$A$26:$B$37,2,FALSE)/12</f>
        <v>734.11372662569863</v>
      </c>
      <c r="L123" s="9">
        <f>PMT(VLOOKUP(Dashboard!$C$8,Input!$A$26:$B$37,2,FALSE)/12,360,$C$114)+(K$114+SUM(L$116:L122))*VLOOKUP(Dashboard!$C$8,Input!$A$26:$B$37,2,FALSE)/12</f>
        <v>742.60067493290785</v>
      </c>
      <c r="M123" s="9">
        <f>PMT(VLOOKUP(Dashboard!$C$8,Input!$A$26:$B$37,2,FALSE)/12,360,$C$114)+(L$114+SUM(M$116:M122))*VLOOKUP(Dashboard!$C$8,Input!$A$26:$B$37,2,FALSE)/12</f>
        <v>751.18573922536143</v>
      </c>
      <c r="N123" s="112">
        <f>PMT(VLOOKUP(Dashboard!$C$8,Input!$E$27:$F$37,2,FALSE)/12,240,$M$114)+(M$114+SUM(N$116:N122))*VLOOKUP(Dashboard!$C$8,Input!$E$27:$F$37,2,FALSE)/12</f>
        <v>509.88194744567886</v>
      </c>
      <c r="O123" s="9">
        <f>PMT(VLOOKUP(Dashboard!$C$8,Input!$E$27:$F$37,2,FALSE)/12,240,$M$114)+(N$114+SUM(O$116:O122))*VLOOKUP(Dashboard!$C$8,Input!$E$27:$F$37,2,FALSE)/12</f>
        <v>535.96847557263402</v>
      </c>
      <c r="P123" s="9">
        <f>PMT(VLOOKUP(Dashboard!$C$8,Input!$E$27:$F$37,2,FALSE)/12,240,$M$114)+(O$114+SUM(P$116:P122))*VLOOKUP(Dashboard!$C$8,Input!$E$27:$F$37,2,FALSE)/12</f>
        <v>563.3896399877093</v>
      </c>
      <c r="Q123" s="9">
        <f>PMT(VLOOKUP(Dashboard!$C$8,Input!$E$27:$F$37,2,FALSE)/12,240,$M$114)+(P$114+SUM(Q$116:Q122))*VLOOKUP(Dashboard!$C$8,Input!$E$27:$F$37,2,FALSE)/12</f>
        <v>592.21372321638694</v>
      </c>
      <c r="R123" s="9">
        <f>PMT(VLOOKUP(Dashboard!$C$8,Input!$E$27:$F$37,2,FALSE)/12,240,$M$114)+(Q$114+SUM(R$116:R122))*VLOOKUP(Dashboard!$C$8,Input!$E$27:$F$37,2,FALSE)/12</f>
        <v>622.51250124774458</v>
      </c>
      <c r="S123" s="9"/>
      <c r="T123" s="9"/>
      <c r="U123" s="9"/>
      <c r="V123" s="9"/>
      <c r="W123" s="9"/>
      <c r="X123" s="9"/>
      <c r="Y123" s="9"/>
      <c r="Z123" s="9"/>
      <c r="AA123" s="9"/>
      <c r="AB123" s="9"/>
      <c r="AC123" s="9"/>
      <c r="AD123" s="9"/>
      <c r="AE123" s="9"/>
      <c r="AF123" s="9"/>
      <c r="AG123" s="9"/>
    </row>
    <row r="124" spans="1:33" hidden="1" outlineLevel="1" x14ac:dyDescent="0.2">
      <c r="A124" s="8" t="s">
        <v>177</v>
      </c>
      <c r="B124" s="8"/>
      <c r="C124" s="8"/>
      <c r="D124" s="9">
        <f>PMT(VLOOKUP(Dashboard!$C$8,Input!$A$26:$B$37,2,FALSE)/12,360,$C$114)+(C$114+SUM(D$116:D123))*VLOOKUP(Dashboard!$C$8,Input!$A$26:$B$37,2,FALSE)/12</f>
        <v>678.0088766338697</v>
      </c>
      <c r="E124" s="9">
        <f>PMT(VLOOKUP(Dashboard!$C$8,Input!$A$26:$B$37,2,FALSE)/12,360,$C$114)+(D$114+SUM(E$116:E123))*VLOOKUP(Dashboard!$C$8,Input!$A$26:$B$37,2,FALSE)/12</f>
        <v>685.84720750702945</v>
      </c>
      <c r="F124" s="9">
        <f>PMT(VLOOKUP(Dashboard!$C$8,Input!$A$26:$B$37,2,FALSE)/12,360,$C$114)+(E$114+SUM(F$116:F123))*VLOOKUP(Dashboard!$C$8,Input!$A$26:$B$37,2,FALSE)/12</f>
        <v>693.77615582340354</v>
      </c>
      <c r="G124" s="9">
        <f>PMT(VLOOKUP(Dashboard!$C$8,Input!$A$26:$B$37,2,FALSE)/12,360,$C$114)+(F$114+SUM(G$116:G123))*VLOOKUP(Dashboard!$C$8,Input!$A$26:$B$37,2,FALSE)/12</f>
        <v>701.7967691939117</v>
      </c>
      <c r="H124" s="9">
        <f>PMT(VLOOKUP(Dashboard!$C$8,Input!$A$26:$B$37,2,FALSE)/12,360,$C$114)+(G$114+SUM(H$116:H123))*VLOOKUP(Dashboard!$C$8,Input!$A$26:$B$37,2,FALSE)/12</f>
        <v>709.91010734070278</v>
      </c>
      <c r="I124" s="9">
        <f>PMT(VLOOKUP(Dashboard!$C$8,Input!$A$26:$B$37,2,FALSE)/12,360,$C$114)+(H$114+SUM(I$116:I123))*VLOOKUP(Dashboard!$C$8,Input!$A$26:$B$37,2,FALSE)/12</f>
        <v>718.11724223717079</v>
      </c>
      <c r="J124" s="9">
        <f>PMT(VLOOKUP(Dashboard!$C$8,Input!$A$26:$B$37,2,FALSE)/12,360,$C$114)+(I$114+SUM(J$116:J123))*VLOOKUP(Dashboard!$C$8,Input!$A$26:$B$37,2,FALSE)/12</f>
        <v>726.41925824958889</v>
      </c>
      <c r="K124" s="9">
        <f>PMT(VLOOKUP(Dashboard!$C$8,Input!$A$26:$B$37,2,FALSE)/12,360,$C$114)+(J$114+SUM(K$116:K123))*VLOOKUP(Dashboard!$C$8,Input!$A$26:$B$37,2,FALSE)/12</f>
        <v>734.81725228038158</v>
      </c>
      <c r="L124" s="9">
        <f>PMT(VLOOKUP(Dashboard!$C$8,Input!$A$26:$B$37,2,FALSE)/12,360,$C$114)+(K$114+SUM(L$116:L123))*VLOOKUP(Dashboard!$C$8,Input!$A$26:$B$37,2,FALSE)/12</f>
        <v>743.31233391305193</v>
      </c>
      <c r="M124" s="9">
        <f>PMT(VLOOKUP(Dashboard!$C$8,Input!$A$26:$B$37,2,FALSE)/12,360,$C$114)+(L$114+SUM(M$116:M123))*VLOOKUP(Dashboard!$C$8,Input!$A$26:$B$37,2,FALSE)/12</f>
        <v>751.9056255587858</v>
      </c>
      <c r="N124" s="112">
        <f>PMT(VLOOKUP(Dashboard!$C$8,Input!$E$27:$F$37,2,FALSE)/12,240,$M$114)+(M$114+SUM(N$116:N123))*VLOOKUP(Dashboard!$C$8,Input!$E$27:$F$37,2,FALSE)/12</f>
        <v>512.00645556003587</v>
      </c>
      <c r="O124" s="9">
        <f>PMT(VLOOKUP(Dashboard!$C$8,Input!$E$27:$F$37,2,FALSE)/12,240,$M$114)+(N$114+SUM(O$116:O123))*VLOOKUP(Dashboard!$C$8,Input!$E$27:$F$37,2,FALSE)/12</f>
        <v>538.20167755418663</v>
      </c>
      <c r="P124" s="9">
        <f>PMT(VLOOKUP(Dashboard!$C$8,Input!$E$27:$F$37,2,FALSE)/12,240,$M$114)+(O$114+SUM(P$116:P123))*VLOOKUP(Dashboard!$C$8,Input!$E$27:$F$37,2,FALSE)/12</f>
        <v>565.73709682099138</v>
      </c>
      <c r="Q124" s="9">
        <f>PMT(VLOOKUP(Dashboard!$C$8,Input!$E$27:$F$37,2,FALSE)/12,240,$M$114)+(P$114+SUM(Q$116:Q123))*VLOOKUP(Dashboard!$C$8,Input!$E$27:$F$37,2,FALSE)/12</f>
        <v>594.68128039645512</v>
      </c>
      <c r="R124" s="9">
        <f>PMT(VLOOKUP(Dashboard!$C$8,Input!$E$27:$F$37,2,FALSE)/12,240,$M$114)+(Q$114+SUM(R$116:R123))*VLOOKUP(Dashboard!$C$8,Input!$E$27:$F$37,2,FALSE)/12</f>
        <v>625.10630333627682</v>
      </c>
      <c r="S124" s="9"/>
      <c r="T124" s="9"/>
      <c r="U124" s="9"/>
      <c r="V124" s="9"/>
      <c r="W124" s="9"/>
      <c r="X124" s="9"/>
      <c r="Y124" s="9"/>
      <c r="Z124" s="9"/>
      <c r="AA124" s="9"/>
      <c r="AB124" s="9"/>
      <c r="AC124" s="9"/>
      <c r="AD124" s="9"/>
      <c r="AE124" s="9"/>
      <c r="AF124" s="9"/>
      <c r="AG124" s="9"/>
    </row>
    <row r="125" spans="1:33" hidden="1" outlineLevel="1" x14ac:dyDescent="0.2">
      <c r="A125" s="8" t="s">
        <v>178</v>
      </c>
      <c r="B125" s="8"/>
      <c r="C125" s="8"/>
      <c r="D125" s="9">
        <f>PMT(VLOOKUP(Dashboard!$C$8,Input!$A$26:$B$37,2,FALSE)/12,360,$C$114)+(C$114+SUM(D$116:D124))*VLOOKUP(Dashboard!$C$8,Input!$A$26:$B$37,2,FALSE)/12</f>
        <v>678.65863514064381</v>
      </c>
      <c r="E125" s="9">
        <f>PMT(VLOOKUP(Dashboard!$C$8,Input!$A$26:$B$37,2,FALSE)/12,360,$C$114)+(D$114+SUM(E$116:E124))*VLOOKUP(Dashboard!$C$8,Input!$A$26:$B$37,2,FALSE)/12</f>
        <v>686.50447774755708</v>
      </c>
      <c r="F125" s="9">
        <f>PMT(VLOOKUP(Dashboard!$C$8,Input!$A$26:$B$37,2,FALSE)/12,360,$C$114)+(E$114+SUM(F$116:F124))*VLOOKUP(Dashboard!$C$8,Input!$A$26:$B$37,2,FALSE)/12</f>
        <v>694.44102463940112</v>
      </c>
      <c r="G125" s="9">
        <f>PMT(VLOOKUP(Dashboard!$C$8,Input!$A$26:$B$37,2,FALSE)/12,360,$C$114)+(F$114+SUM(G$116:G124))*VLOOKUP(Dashboard!$C$8,Input!$A$26:$B$37,2,FALSE)/12</f>
        <v>702.46932443105584</v>
      </c>
      <c r="H125" s="9">
        <f>PMT(VLOOKUP(Dashboard!$C$8,Input!$A$26:$B$37,2,FALSE)/12,360,$C$114)+(G$114+SUM(H$116:H124))*VLOOKUP(Dashboard!$C$8,Input!$A$26:$B$37,2,FALSE)/12</f>
        <v>710.59043786023756</v>
      </c>
      <c r="I125" s="9">
        <f>PMT(VLOOKUP(Dashboard!$C$8,Input!$A$26:$B$37,2,FALSE)/12,360,$C$114)+(H$114+SUM(I$116:I124))*VLOOKUP(Dashboard!$C$8,Input!$A$26:$B$37,2,FALSE)/12</f>
        <v>718.80543792764797</v>
      </c>
      <c r="J125" s="9">
        <f>PMT(VLOOKUP(Dashboard!$C$8,Input!$A$26:$B$37,2,FALSE)/12,360,$C$114)+(I$114+SUM(J$116:J124))*VLOOKUP(Dashboard!$C$8,Input!$A$26:$B$37,2,FALSE)/12</f>
        <v>727.11541003874481</v>
      </c>
      <c r="K125" s="9">
        <f>PMT(VLOOKUP(Dashboard!$C$8,Input!$A$26:$B$37,2,FALSE)/12,360,$C$114)+(J$114+SUM(K$116:K124))*VLOOKUP(Dashboard!$C$8,Input!$A$26:$B$37,2,FALSE)/12</f>
        <v>735.52145214715028</v>
      </c>
      <c r="L125" s="9">
        <f>PMT(VLOOKUP(Dashboard!$C$8,Input!$A$26:$B$37,2,FALSE)/12,360,$C$114)+(K$114+SUM(L$116:L124))*VLOOKUP(Dashboard!$C$8,Input!$A$26:$B$37,2,FALSE)/12</f>
        <v>744.02467489971855</v>
      </c>
      <c r="M125" s="9">
        <f>PMT(VLOOKUP(Dashboard!$C$8,Input!$A$26:$B$37,2,FALSE)/12,360,$C$114)+(L$114+SUM(M$116:M124))*VLOOKUP(Dashboard!$C$8,Input!$A$26:$B$37,2,FALSE)/12</f>
        <v>752.62620178327961</v>
      </c>
      <c r="N125" s="112">
        <f>PMT(VLOOKUP(Dashboard!$C$8,Input!$E$27:$F$37,2,FALSE)/12,240,$M$114)+(M$114+SUM(N$116:N124))*VLOOKUP(Dashboard!$C$8,Input!$E$27:$F$37,2,FALSE)/12</f>
        <v>514.13981579153608</v>
      </c>
      <c r="O125" s="9">
        <f>PMT(VLOOKUP(Dashboard!$C$8,Input!$E$27:$F$37,2,FALSE)/12,240,$M$114)+(N$114+SUM(O$116:O124))*VLOOKUP(Dashboard!$C$8,Input!$E$27:$F$37,2,FALSE)/12</f>
        <v>540.44418454399568</v>
      </c>
      <c r="P125" s="9">
        <f>PMT(VLOOKUP(Dashboard!$C$8,Input!$E$27:$F$37,2,FALSE)/12,240,$M$114)+(O$114+SUM(P$116:P124))*VLOOKUP(Dashboard!$C$8,Input!$E$27:$F$37,2,FALSE)/12</f>
        <v>568.09433472441219</v>
      </c>
      <c r="Q125" s="9">
        <f>PMT(VLOOKUP(Dashboard!$C$8,Input!$E$27:$F$37,2,FALSE)/12,240,$M$114)+(P$114+SUM(Q$116:Q124))*VLOOKUP(Dashboard!$C$8,Input!$E$27:$F$37,2,FALSE)/12</f>
        <v>597.15911906477379</v>
      </c>
      <c r="R125" s="9">
        <f>PMT(VLOOKUP(Dashboard!$C$8,Input!$E$27:$F$37,2,FALSE)/12,240,$M$114)+(Q$114+SUM(R$116:R124))*VLOOKUP(Dashboard!$C$8,Input!$E$27:$F$37,2,FALSE)/12</f>
        <v>627.71091293351151</v>
      </c>
      <c r="S125" s="9"/>
      <c r="T125" s="9"/>
      <c r="U125" s="9"/>
      <c r="V125" s="9"/>
      <c r="W125" s="9"/>
      <c r="X125" s="9"/>
      <c r="Y125" s="9"/>
      <c r="Z125" s="9"/>
      <c r="AA125" s="9"/>
      <c r="AB125" s="9"/>
      <c r="AC125" s="9"/>
      <c r="AD125" s="9"/>
      <c r="AE125" s="9"/>
      <c r="AF125" s="9"/>
      <c r="AG125" s="9"/>
    </row>
    <row r="126" spans="1:33" hidden="1" outlineLevel="1" x14ac:dyDescent="0.2">
      <c r="A126" s="8" t="s">
        <v>179</v>
      </c>
      <c r="B126" s="8"/>
      <c r="C126" s="8"/>
      <c r="D126" s="9">
        <f>PMT(VLOOKUP(Dashboard!$C$8,Input!$A$26:$B$37,2,FALSE)/12,360,$C$114)+(C$114+SUM(D$116:D125))*VLOOKUP(Dashboard!$C$8,Input!$A$26:$B$37,2,FALSE)/12</f>
        <v>679.30901633265353</v>
      </c>
      <c r="E126" s="9">
        <f>PMT(VLOOKUP(Dashboard!$C$8,Input!$A$26:$B$37,2,FALSE)/12,360,$C$114)+(D$114+SUM(E$116:E125))*VLOOKUP(Dashboard!$C$8,Input!$A$26:$B$37,2,FALSE)/12</f>
        <v>687.16237787206512</v>
      </c>
      <c r="F126" s="9">
        <f>PMT(VLOOKUP(Dashboard!$C$8,Input!$A$26:$B$37,2,FALSE)/12,360,$C$114)+(E$114+SUM(F$116:F125))*VLOOKUP(Dashboard!$C$8,Input!$A$26:$B$37,2,FALSE)/12</f>
        <v>695.10653062134713</v>
      </c>
      <c r="G126" s="9">
        <f>PMT(VLOOKUP(Dashboard!$C$8,Input!$A$26:$B$37,2,FALSE)/12,360,$C$114)+(F$114+SUM(G$116:G125))*VLOOKUP(Dashboard!$C$8,Input!$A$26:$B$37,2,FALSE)/12</f>
        <v>703.14252420030232</v>
      </c>
      <c r="H126" s="9">
        <f>PMT(VLOOKUP(Dashboard!$C$8,Input!$A$26:$B$37,2,FALSE)/12,360,$C$114)+(G$114+SUM(H$116:H125))*VLOOKUP(Dashboard!$C$8,Input!$A$26:$B$37,2,FALSE)/12</f>
        <v>711.27142036318696</v>
      </c>
      <c r="I126" s="9">
        <f>PMT(VLOOKUP(Dashboard!$C$8,Input!$A$26:$B$37,2,FALSE)/12,360,$C$114)+(H$114+SUM(I$116:I125))*VLOOKUP(Dashboard!$C$8,Input!$A$26:$B$37,2,FALSE)/12</f>
        <v>719.49429313899532</v>
      </c>
      <c r="J126" s="9">
        <f>PMT(VLOOKUP(Dashboard!$C$8,Input!$A$26:$B$37,2,FALSE)/12,360,$C$114)+(I$114+SUM(J$116:J125))*VLOOKUP(Dashboard!$C$8,Input!$A$26:$B$37,2,FALSE)/12</f>
        <v>727.81222897336522</v>
      </c>
      <c r="K126" s="9">
        <f>PMT(VLOOKUP(Dashboard!$C$8,Input!$A$26:$B$37,2,FALSE)/12,360,$C$114)+(J$114+SUM(K$116:K125))*VLOOKUP(Dashboard!$C$8,Input!$A$26:$B$37,2,FALSE)/12</f>
        <v>736.22632687212467</v>
      </c>
      <c r="L126" s="9">
        <f>PMT(VLOOKUP(Dashboard!$C$8,Input!$A$26:$B$37,2,FALSE)/12,360,$C$114)+(K$114+SUM(L$116:L125))*VLOOKUP(Dashboard!$C$8,Input!$A$26:$B$37,2,FALSE)/12</f>
        <v>744.73769854649754</v>
      </c>
      <c r="M126" s="9">
        <f>PMT(VLOOKUP(Dashboard!$C$8,Input!$A$26:$B$37,2,FALSE)/12,360,$C$114)+(L$114+SUM(M$116:M125))*VLOOKUP(Dashboard!$C$8,Input!$A$26:$B$37,2,FALSE)/12</f>
        <v>753.34746855998856</v>
      </c>
      <c r="N126" s="112">
        <f>PMT(VLOOKUP(Dashboard!$C$8,Input!$E$27:$F$37,2,FALSE)/12,240,$M$114)+(M$114+SUM(N$116:N125))*VLOOKUP(Dashboard!$C$8,Input!$E$27:$F$37,2,FALSE)/12</f>
        <v>516.28206502400076</v>
      </c>
      <c r="O126" s="9">
        <f>PMT(VLOOKUP(Dashboard!$C$8,Input!$E$27:$F$37,2,FALSE)/12,240,$M$114)+(N$114+SUM(O$116:O125))*VLOOKUP(Dashboard!$C$8,Input!$E$27:$F$37,2,FALSE)/12</f>
        <v>542.6960353129291</v>
      </c>
      <c r="P126" s="9">
        <f>PMT(VLOOKUP(Dashboard!$C$8,Input!$E$27:$F$37,2,FALSE)/12,240,$M$114)+(O$114+SUM(P$116:P125))*VLOOKUP(Dashboard!$C$8,Input!$E$27:$F$37,2,FALSE)/12</f>
        <v>570.46139445243057</v>
      </c>
      <c r="Q126" s="9">
        <f>PMT(VLOOKUP(Dashboard!$C$8,Input!$E$27:$F$37,2,FALSE)/12,240,$M$114)+(P$114+SUM(Q$116:Q125))*VLOOKUP(Dashboard!$C$8,Input!$E$27:$F$37,2,FALSE)/12</f>
        <v>599.64728206087682</v>
      </c>
      <c r="R126" s="9">
        <f>PMT(VLOOKUP(Dashboard!$C$8,Input!$E$27:$F$37,2,FALSE)/12,240,$M$114)+(Q$114+SUM(R$116:R125))*VLOOKUP(Dashboard!$C$8,Input!$E$27:$F$37,2,FALSE)/12</f>
        <v>630.32637507073434</v>
      </c>
      <c r="S126" s="9"/>
      <c r="T126" s="9"/>
      <c r="U126" s="9"/>
      <c r="V126" s="9"/>
      <c r="W126" s="9"/>
      <c r="X126" s="9"/>
      <c r="Y126" s="9"/>
      <c r="Z126" s="9"/>
      <c r="AA126" s="9"/>
      <c r="AB126" s="9"/>
      <c r="AC126" s="9"/>
      <c r="AD126" s="9"/>
      <c r="AE126" s="9"/>
      <c r="AF126" s="9"/>
      <c r="AG126" s="9"/>
    </row>
    <row r="127" spans="1:33" hidden="1" outlineLevel="1" x14ac:dyDescent="0.2">
      <c r="A127" s="8" t="s">
        <v>180</v>
      </c>
      <c r="B127" s="8"/>
      <c r="C127" s="8"/>
      <c r="D127" s="9">
        <f>PMT(VLOOKUP(Dashboard!$C$8,Input!$A$26:$B$37,2,FALSE)/12,360,$C$114)+(C$114+SUM(D$116:D126))*VLOOKUP(Dashboard!$C$8,Input!$A$26:$B$37,2,FALSE)/12</f>
        <v>679.96002080663902</v>
      </c>
      <c r="E127" s="9">
        <f>PMT(VLOOKUP(Dashboard!$C$8,Input!$A$26:$B$37,2,FALSE)/12,360,$C$114)+(D$114+SUM(E$116:E126))*VLOOKUP(Dashboard!$C$8,Input!$A$26:$B$37,2,FALSE)/12</f>
        <v>687.82090848419261</v>
      </c>
      <c r="F127" s="9">
        <f>PMT(VLOOKUP(Dashboard!$C$8,Input!$A$26:$B$37,2,FALSE)/12,360,$C$114)+(E$114+SUM(F$116:F126))*VLOOKUP(Dashboard!$C$8,Input!$A$26:$B$37,2,FALSE)/12</f>
        <v>695.77267437985927</v>
      </c>
      <c r="G127" s="9">
        <f>PMT(VLOOKUP(Dashboard!$C$8,Input!$A$26:$B$37,2,FALSE)/12,360,$C$114)+(F$114+SUM(G$116:G126))*VLOOKUP(Dashboard!$C$8,Input!$A$26:$B$37,2,FALSE)/12</f>
        <v>703.81636911932765</v>
      </c>
      <c r="H127" s="9">
        <f>PMT(VLOOKUP(Dashboard!$C$8,Input!$A$26:$B$37,2,FALSE)/12,360,$C$114)+(G$114+SUM(H$116:H126))*VLOOKUP(Dashboard!$C$8,Input!$A$26:$B$37,2,FALSE)/12</f>
        <v>711.9530554743684</v>
      </c>
      <c r="I127" s="9">
        <f>PMT(VLOOKUP(Dashboard!$C$8,Input!$A$26:$B$37,2,FALSE)/12,360,$C$114)+(H$114+SUM(I$116:I126))*VLOOKUP(Dashboard!$C$8,Input!$A$26:$B$37,2,FALSE)/12</f>
        <v>720.18380850325354</v>
      </c>
      <c r="J127" s="9">
        <f>PMT(VLOOKUP(Dashboard!$C$8,Input!$A$26:$B$37,2,FALSE)/12,360,$C$114)+(I$114+SUM(J$116:J126))*VLOOKUP(Dashboard!$C$8,Input!$A$26:$B$37,2,FALSE)/12</f>
        <v>728.50971569279807</v>
      </c>
      <c r="K127" s="9">
        <f>PMT(VLOOKUP(Dashboard!$C$8,Input!$A$26:$B$37,2,FALSE)/12,360,$C$114)+(J$114+SUM(K$116:K126))*VLOOKUP(Dashboard!$C$8,Input!$A$26:$B$37,2,FALSE)/12</f>
        <v>736.9318771020437</v>
      </c>
      <c r="L127" s="9">
        <f>PMT(VLOOKUP(Dashboard!$C$8,Input!$A$26:$B$37,2,FALSE)/12,360,$C$114)+(K$114+SUM(L$116:L126))*VLOOKUP(Dashboard!$C$8,Input!$A$26:$B$37,2,FALSE)/12</f>
        <v>745.45140550760459</v>
      </c>
      <c r="M127" s="9">
        <f>PMT(VLOOKUP(Dashboard!$C$8,Input!$A$26:$B$37,2,FALSE)/12,360,$C$114)+(L$114+SUM(M$116:M126))*VLOOKUP(Dashboard!$C$8,Input!$A$26:$B$37,2,FALSE)/12</f>
        <v>754.0694265506919</v>
      </c>
      <c r="N127" s="112">
        <f>PMT(VLOOKUP(Dashboard!$C$8,Input!$E$27:$F$37,2,FALSE)/12,240,$M$114)+(M$114+SUM(N$116:N126))*VLOOKUP(Dashboard!$C$8,Input!$E$27:$F$37,2,FALSE)/12</f>
        <v>518.43324029493408</v>
      </c>
      <c r="O127" s="9">
        <f>PMT(VLOOKUP(Dashboard!$C$8,Input!$E$27:$F$37,2,FALSE)/12,240,$M$114)+(N$114+SUM(O$116:O126))*VLOOKUP(Dashboard!$C$8,Input!$E$27:$F$37,2,FALSE)/12</f>
        <v>544.95726879339952</v>
      </c>
      <c r="P127" s="9">
        <f>PMT(VLOOKUP(Dashboard!$C$8,Input!$E$27:$F$37,2,FALSE)/12,240,$M$114)+(O$114+SUM(P$116:P126))*VLOOKUP(Dashboard!$C$8,Input!$E$27:$F$37,2,FALSE)/12</f>
        <v>572.83831692931574</v>
      </c>
      <c r="Q127" s="9">
        <f>PMT(VLOOKUP(Dashboard!$C$8,Input!$E$27:$F$37,2,FALSE)/12,240,$M$114)+(P$114+SUM(Q$116:Q126))*VLOOKUP(Dashboard!$C$8,Input!$E$27:$F$37,2,FALSE)/12</f>
        <v>602.14581240279733</v>
      </c>
      <c r="R127" s="9">
        <f>PMT(VLOOKUP(Dashboard!$C$8,Input!$E$27:$F$37,2,FALSE)/12,240,$M$114)+(Q$114+SUM(R$116:R126))*VLOOKUP(Dashboard!$C$8,Input!$E$27:$F$37,2,FALSE)/12</f>
        <v>632.95273496686252</v>
      </c>
      <c r="S127" s="9"/>
      <c r="T127" s="9"/>
      <c r="U127" s="9"/>
      <c r="V127" s="9"/>
      <c r="W127" s="9"/>
      <c r="X127" s="9"/>
      <c r="Y127" s="9"/>
      <c r="Z127" s="9"/>
      <c r="AA127" s="9"/>
      <c r="AB127" s="9"/>
      <c r="AC127" s="9"/>
      <c r="AD127" s="9"/>
      <c r="AE127" s="9"/>
      <c r="AF127" s="9"/>
      <c r="AG127" s="9"/>
    </row>
    <row r="128" spans="1:33" collapsed="1" x14ac:dyDescent="0.2">
      <c r="A128" s="8"/>
      <c r="B128" s="8"/>
      <c r="C128" s="8"/>
      <c r="D128" s="8"/>
    </row>
    <row r="129" spans="1:33" x14ac:dyDescent="0.2">
      <c r="A129" s="11" t="s">
        <v>244</v>
      </c>
      <c r="B129" s="8"/>
      <c r="C129" s="8"/>
      <c r="D129" s="8"/>
    </row>
    <row r="130" spans="1:33" x14ac:dyDescent="0.2">
      <c r="A130" s="8" t="s">
        <v>166</v>
      </c>
      <c r="D130" s="101">
        <f>-SUM(D134:D145)</f>
        <v>-8241.898434863042</v>
      </c>
      <c r="E130" s="101">
        <f t="shared" ref="E130:R130" si="40">-SUM(E134:E145)</f>
        <v>-8328.8560589683821</v>
      </c>
      <c r="F130" s="101">
        <f t="shared" si="40"/>
        <v>-8416.7311450456</v>
      </c>
      <c r="G130" s="101">
        <f t="shared" si="40"/>
        <v>-8505.5333729413778</v>
      </c>
      <c r="H130" s="101">
        <f t="shared" si="40"/>
        <v>-8595.2725246313676</v>
      </c>
      <c r="I130" s="101">
        <f t="shared" si="40"/>
        <v>-8685.958485297695</v>
      </c>
      <c r="J130" s="101">
        <f t="shared" si="40"/>
        <v>-8777.6012444178723</v>
      </c>
      <c r="K130" s="101">
        <f t="shared" si="40"/>
        <v>-8870.2108968651755</v>
      </c>
      <c r="L130" s="101">
        <f t="shared" si="40"/>
        <v>-8963.7976440206603</v>
      </c>
      <c r="M130" s="101">
        <f t="shared" si="40"/>
        <v>-9058.3717948968606</v>
      </c>
      <c r="N130" s="101">
        <f t="shared" si="40"/>
        <v>-6121.0173536226685</v>
      </c>
      <c r="O130" s="101">
        <f t="shared" si="40"/>
        <v>-6427.7756597940142</v>
      </c>
      <c r="P130" s="101">
        <f t="shared" si="40"/>
        <v>-6749.9073349608625</v>
      </c>
      <c r="Q130" s="101">
        <f t="shared" si="40"/>
        <v>-7088.1828243549062</v>
      </c>
      <c r="R130" s="101">
        <f t="shared" si="40"/>
        <v>-7443.4111845138686</v>
      </c>
      <c r="S130" s="101"/>
      <c r="T130" s="101"/>
      <c r="U130" s="101"/>
      <c r="V130" s="101"/>
      <c r="W130" s="101"/>
      <c r="X130" s="101"/>
      <c r="Y130" s="101"/>
      <c r="Z130" s="101"/>
      <c r="AA130" s="101"/>
      <c r="AB130" s="101"/>
      <c r="AC130" s="101"/>
      <c r="AD130" s="101"/>
      <c r="AE130" s="101"/>
      <c r="AF130" s="101"/>
      <c r="AG130" s="101"/>
    </row>
    <row r="131" spans="1:33" x14ac:dyDescent="0.2">
      <c r="A131" s="8" t="s">
        <v>167</v>
      </c>
      <c r="D131" s="101">
        <f t="shared" ref="D131:R131" si="41">D47-D130</f>
        <v>-2995.8445718555213</v>
      </c>
      <c r="E131" s="101">
        <f t="shared" si="41"/>
        <v>-2908.8869477501812</v>
      </c>
      <c r="F131" s="101">
        <f t="shared" si="41"/>
        <v>-2821.0118616729633</v>
      </c>
      <c r="G131" s="101">
        <f t="shared" si="41"/>
        <v>-2732.2096337771854</v>
      </c>
      <c r="H131" s="101">
        <f t="shared" si="41"/>
        <v>-2642.4704820871957</v>
      </c>
      <c r="I131" s="101">
        <f t="shared" si="41"/>
        <v>-2551.7845214208683</v>
      </c>
      <c r="J131" s="101">
        <f t="shared" si="41"/>
        <v>-2460.141762300691</v>
      </c>
      <c r="K131" s="101">
        <f t="shared" si="41"/>
        <v>-2367.5321098533877</v>
      </c>
      <c r="L131" s="101">
        <f t="shared" si="41"/>
        <v>-2273.945362697903</v>
      </c>
      <c r="M131" s="101">
        <f t="shared" si="41"/>
        <v>-2179.3712118217027</v>
      </c>
      <c r="N131" s="101">
        <f t="shared" si="41"/>
        <v>-9793.3350279792921</v>
      </c>
      <c r="O131" s="101">
        <f t="shared" si="41"/>
        <v>-9486.5767218079454</v>
      </c>
      <c r="P131" s="101">
        <f t="shared" si="41"/>
        <v>-9164.4450466410981</v>
      </c>
      <c r="Q131" s="101">
        <f t="shared" si="41"/>
        <v>-8826.1695572470544</v>
      </c>
      <c r="R131" s="101">
        <f t="shared" si="41"/>
        <v>-8470.9411970880919</v>
      </c>
      <c r="S131" s="101"/>
      <c r="T131" s="101"/>
      <c r="U131" s="101"/>
      <c r="V131" s="101"/>
      <c r="W131" s="101"/>
      <c r="X131" s="101"/>
      <c r="Y131" s="101"/>
      <c r="Z131" s="101"/>
      <c r="AA131" s="101"/>
      <c r="AB131" s="101"/>
      <c r="AC131" s="101"/>
      <c r="AD131" s="101"/>
      <c r="AE131" s="101"/>
      <c r="AF131" s="101"/>
      <c r="AG131" s="101"/>
    </row>
    <row r="132" spans="1:33" x14ac:dyDescent="0.2">
      <c r="A132" s="8" t="s">
        <v>168</v>
      </c>
      <c r="C132" s="9">
        <f>-C37</f>
        <v>-289088.90900000004</v>
      </c>
      <c r="D132" s="101">
        <f>C132-D130</f>
        <v>-280847.01056513702</v>
      </c>
      <c r="E132" s="101">
        <f t="shared" ref="E132:R132" si="42">D132-E130</f>
        <v>-272518.15450616862</v>
      </c>
      <c r="F132" s="101">
        <f t="shared" si="42"/>
        <v>-264101.42336112302</v>
      </c>
      <c r="G132" s="101">
        <f t="shared" si="42"/>
        <v>-255595.88998818165</v>
      </c>
      <c r="H132" s="101">
        <f t="shared" si="42"/>
        <v>-247000.61746355027</v>
      </c>
      <c r="I132" s="101">
        <f t="shared" si="42"/>
        <v>-238314.65897825258</v>
      </c>
      <c r="J132" s="101">
        <f t="shared" si="42"/>
        <v>-229537.05773383472</v>
      </c>
      <c r="K132" s="101">
        <f t="shared" si="42"/>
        <v>-220666.84683696955</v>
      </c>
      <c r="L132" s="101">
        <f t="shared" si="42"/>
        <v>-211703.04919294888</v>
      </c>
      <c r="M132" s="101">
        <f t="shared" si="42"/>
        <v>-202644.67739805201</v>
      </c>
      <c r="N132" s="101">
        <f t="shared" si="42"/>
        <v>-196523.66004442933</v>
      </c>
      <c r="O132" s="101">
        <f t="shared" si="42"/>
        <v>-190095.88438463531</v>
      </c>
      <c r="P132" s="101">
        <f t="shared" si="42"/>
        <v>-183345.97704967446</v>
      </c>
      <c r="Q132" s="101">
        <f t="shared" si="42"/>
        <v>-176257.79422531955</v>
      </c>
      <c r="R132" s="101">
        <f t="shared" si="42"/>
        <v>-168814.3830408057</v>
      </c>
      <c r="S132" s="101"/>
      <c r="T132" s="101"/>
      <c r="U132" s="101"/>
      <c r="V132" s="101"/>
      <c r="W132" s="101"/>
      <c r="X132" s="101"/>
      <c r="Y132" s="101"/>
      <c r="Z132" s="101"/>
      <c r="AA132" s="101"/>
      <c r="AB132" s="101"/>
      <c r="AC132" s="101"/>
      <c r="AD132" s="101"/>
      <c r="AE132" s="101"/>
      <c r="AF132" s="101"/>
      <c r="AG132" s="101"/>
    </row>
    <row r="133" spans="1:33" x14ac:dyDescent="0.2">
      <c r="A133" s="8" t="s">
        <v>183</v>
      </c>
      <c r="B133" s="8"/>
      <c r="C133" s="8"/>
      <c r="D133" s="199"/>
      <c r="N133" s="199"/>
    </row>
    <row r="134" spans="1:33" hidden="1" outlineLevel="1" x14ac:dyDescent="0.2">
      <c r="A134" s="8" t="s">
        <v>169</v>
      </c>
      <c r="B134" s="8"/>
      <c r="C134" s="8"/>
      <c r="D134" s="9">
        <f>PMT(VLOOKUP(Dashboard!$C$9,Input!$A$26:$B$37,2,FALSE)/12,360,$C$132)+C$132*VLOOKUP(Dashboard!$C$9,Input!$A$26:$B$37,2,FALSE)/12</f>
        <v>683.52578851821352</v>
      </c>
      <c r="E134" s="9">
        <f>PMT(VLOOKUP(Dashboard!$C$9,Input!$A$26:$B$37,2,FALSE)/12,360,$C$132)+D$132*VLOOKUP(Dashboard!$C$9,Input!$A$26:$B$37,2,FALSE)/12</f>
        <v>690.73744964871867</v>
      </c>
      <c r="F134" s="9">
        <f>PMT(VLOOKUP(Dashboard!$C$9,Input!$A$26:$B$37,2,FALSE)/12,360,$C$132)+E$132*VLOOKUP(Dashboard!$C$9,Input!$A$26:$B$37,2,FALSE)/12</f>
        <v>698.02519870031597</v>
      </c>
      <c r="G134" s="9">
        <f>PMT(VLOOKUP(Dashboard!$C$9,Input!$A$26:$B$37,2,FALSE)/12,360,$C$132)+F$132*VLOOKUP(Dashboard!$C$9,Input!$A$26:$B$37,2,FALSE)/12</f>
        <v>705.38983845223095</v>
      </c>
      <c r="H134" s="9">
        <f>PMT(VLOOKUP(Dashboard!$C$9,Input!$A$26:$B$37,2,FALSE)/12,360,$C$132)+G$132*VLOOKUP(Dashboard!$C$9,Input!$A$26:$B$37,2,FALSE)/12</f>
        <v>712.83218015355465</v>
      </c>
      <c r="I134" s="9">
        <f>PMT(VLOOKUP(Dashboard!$C$9,Input!$A$26:$B$37,2,FALSE)/12,360,$C$132)+H$132*VLOOKUP(Dashboard!$C$9,Input!$A$26:$B$37,2,FALSE)/12</f>
        <v>720.35304361260705</v>
      </c>
      <c r="J134" s="9">
        <f>PMT(VLOOKUP(Dashboard!$C$9,Input!$A$26:$B$37,2,FALSE)/12,360,$C$132)+I$132*VLOOKUP(Dashboard!$C$9,Input!$A$26:$B$37,2,FALSE)/12</f>
        <v>727.95325728724254</v>
      </c>
      <c r="K134" s="9">
        <f>PMT(VLOOKUP(Dashboard!$C$9,Input!$A$26:$B$37,2,FALSE)/12,360,$C$132)+J$132*VLOOKUP(Dashboard!$C$9,Input!$A$26:$B$37,2,FALSE)/12</f>
        <v>735.6336583761082</v>
      </c>
      <c r="L134" s="9">
        <f>PMT(VLOOKUP(Dashboard!$C$9,Input!$A$26:$B$37,2,FALSE)/12,360,$C$132)+K$132*VLOOKUP(Dashboard!$C$9,Input!$A$26:$B$37,2,FALSE)/12</f>
        <v>743.39509291086517</v>
      </c>
      <c r="M134" s="9">
        <f>PMT(VLOOKUP(Dashboard!$C$9,Input!$A$26:$B$37,2,FALSE)/12,360,$C$132)+L$132*VLOOKUP(Dashboard!$C$9,Input!$A$26:$B$37,2,FALSE)/12</f>
        <v>751.23841584938327</v>
      </c>
      <c r="N134" s="112">
        <f>PMT(VLOOKUP(Dashboard!$C$9,Input!$E$27:$F$37,2,FALSE)/12,240,$M$132)+M$132*VLOOKUP(Dashboard!$C$9,Input!$E$27:$F$37,2,FALSE)/12</f>
        <v>498.73026575811764</v>
      </c>
      <c r="O134" s="9">
        <f>PMT(VLOOKUP(Dashboard!$C$9,Input!$E$27:$F$37,2,FALSE)/12,240,$M$132)+N$132*VLOOKUP(Dashboard!$C$9,Input!$E$27:$F$37,2,FALSE)/12</f>
        <v>523.72441995207691</v>
      </c>
      <c r="P134" s="9">
        <f>PMT(VLOOKUP(Dashboard!$C$9,Input!$E$27:$F$37,2,FALSE)/12,240,$M$132)+O$132*VLOOKUP(Dashboard!$C$9,Input!$E$27:$F$37,2,FALSE)/12</f>
        <v>549.97117056290244</v>
      </c>
      <c r="Q134" s="9">
        <f>PMT(VLOOKUP(Dashboard!$C$9,Input!$E$27:$F$37,2,FALSE)/12,240,$M$132)+P$132*VLOOKUP(Dashboard!$C$9,Input!$E$27:$F$37,2,FALSE)/12</f>
        <v>577.53329218065937</v>
      </c>
      <c r="R134" s="9">
        <f>PMT(VLOOKUP(Dashboard!$C$9,Input!$E$27:$F$37,2,FALSE)/12,240,$M$132)+Q$132*VLOOKUP(Dashboard!$C$9,Input!$E$27:$F$37,2,FALSE)/12</f>
        <v>606.47670538010846</v>
      </c>
      <c r="S134" s="9"/>
      <c r="T134" s="9"/>
      <c r="U134" s="9"/>
      <c r="V134" s="9"/>
      <c r="W134" s="9"/>
      <c r="X134" s="9"/>
      <c r="Y134" s="9"/>
      <c r="Z134" s="9"/>
      <c r="AA134" s="9"/>
      <c r="AB134" s="9"/>
      <c r="AC134" s="9"/>
      <c r="AD134" s="9"/>
      <c r="AE134" s="9"/>
      <c r="AF134" s="9"/>
      <c r="AG134" s="9"/>
    </row>
    <row r="135" spans="1:33" hidden="1" outlineLevel="1" x14ac:dyDescent="0.2">
      <c r="A135" s="8" t="s">
        <v>170</v>
      </c>
      <c r="B135" s="8"/>
      <c r="C135" s="8"/>
      <c r="D135" s="9">
        <f>PMT(VLOOKUP(Dashboard!$C$9,Input!$A$26:$B$37,2,FALSE)/12,360,$C$132)+(C$132+SUM(D$134:D134))*VLOOKUP(Dashboard!$C$9,Input!$A$26:$B$37,2,FALSE)/12</f>
        <v>684.12387358316698</v>
      </c>
      <c r="E135" s="9">
        <f>PMT(VLOOKUP(Dashboard!$C$9,Input!$A$26:$B$37,2,FALSE)/12,360,$C$132)+(D$132+SUM(E$134:E134))*VLOOKUP(Dashboard!$C$9,Input!$A$26:$B$37,2,FALSE)/12</f>
        <v>691.34184491716132</v>
      </c>
      <c r="F135" s="9">
        <f>PMT(VLOOKUP(Dashboard!$C$9,Input!$A$26:$B$37,2,FALSE)/12,360,$C$132)+(E$132+SUM(F$134:F134))*VLOOKUP(Dashboard!$C$9,Input!$A$26:$B$37,2,FALSE)/12</f>
        <v>698.6359707491788</v>
      </c>
      <c r="G135" s="9">
        <f>PMT(VLOOKUP(Dashboard!$C$9,Input!$A$26:$B$37,2,FALSE)/12,360,$C$132)+(F$132+SUM(G$134:G134))*VLOOKUP(Dashboard!$C$9,Input!$A$26:$B$37,2,FALSE)/12</f>
        <v>706.00705456087655</v>
      </c>
      <c r="H135" s="9">
        <f>PMT(VLOOKUP(Dashboard!$C$9,Input!$A$26:$B$37,2,FALSE)/12,360,$C$132)+(G$132+SUM(H$134:H134))*VLOOKUP(Dashboard!$C$9,Input!$A$26:$B$37,2,FALSE)/12</f>
        <v>713.45590831118898</v>
      </c>
      <c r="I135" s="9">
        <f>PMT(VLOOKUP(Dashboard!$C$9,Input!$A$26:$B$37,2,FALSE)/12,360,$C$132)+(H$132+SUM(I$134:I134))*VLOOKUP(Dashboard!$C$9,Input!$A$26:$B$37,2,FALSE)/12</f>
        <v>720.98335252576805</v>
      </c>
      <c r="J135" s="9">
        <f>PMT(VLOOKUP(Dashboard!$C$9,Input!$A$26:$B$37,2,FALSE)/12,360,$C$132)+(I$132+SUM(J$134:J134))*VLOOKUP(Dashboard!$C$9,Input!$A$26:$B$37,2,FALSE)/12</f>
        <v>728.59021638736886</v>
      </c>
      <c r="K135" s="9">
        <f>PMT(VLOOKUP(Dashboard!$C$9,Input!$A$26:$B$37,2,FALSE)/12,360,$C$132)+(J$132+SUM(K$134:K134))*VLOOKUP(Dashboard!$C$9,Input!$A$26:$B$37,2,FALSE)/12</f>
        <v>736.27733782718724</v>
      </c>
      <c r="L135" s="9">
        <f>PMT(VLOOKUP(Dashboard!$C$9,Input!$A$26:$B$37,2,FALSE)/12,360,$C$132)+(K$132+SUM(L$134:L134))*VLOOKUP(Dashboard!$C$9,Input!$A$26:$B$37,2,FALSE)/12</f>
        <v>744.0455636171622</v>
      </c>
      <c r="M135" s="9">
        <f>PMT(VLOOKUP(Dashboard!$C$9,Input!$A$26:$B$37,2,FALSE)/12,360,$C$132)+(L$132+SUM(M$134:M134))*VLOOKUP(Dashboard!$C$9,Input!$A$26:$B$37,2,FALSE)/12</f>
        <v>751.89574946325149</v>
      </c>
      <c r="N135" s="112">
        <f>PMT(VLOOKUP(Dashboard!$C$9,Input!$E$27:$F$37,2,FALSE)/12,240,$M$132)+(M$132+SUM(N$134:N134))*VLOOKUP(Dashboard!$C$9,Input!$E$27:$F$37,2,FALSE)/12</f>
        <v>500.76674767662996</v>
      </c>
      <c r="O135" s="9">
        <f>PMT(VLOOKUP(Dashboard!$C$9,Input!$E$27:$F$37,2,FALSE)/12,240,$M$132)+(N$132+SUM(O$134:O134))*VLOOKUP(Dashboard!$C$9,Input!$E$27:$F$37,2,FALSE)/12</f>
        <v>525.8629613335479</v>
      </c>
      <c r="P135" s="9">
        <f>PMT(VLOOKUP(Dashboard!$C$9,Input!$E$27:$F$37,2,FALSE)/12,240,$M$132)+(O$132+SUM(P$134:P134))*VLOOKUP(Dashboard!$C$9,Input!$E$27:$F$37,2,FALSE)/12</f>
        <v>552.21688617603434</v>
      </c>
      <c r="Q135" s="9">
        <f>PMT(VLOOKUP(Dashboard!$C$9,Input!$E$27:$F$37,2,FALSE)/12,240,$M$132)+(P$132+SUM(Q$134:Q134))*VLOOKUP(Dashboard!$C$9,Input!$E$27:$F$37,2,FALSE)/12</f>
        <v>579.89155312373032</v>
      </c>
      <c r="R135" s="9">
        <f>PMT(VLOOKUP(Dashboard!$C$9,Input!$E$27:$F$37,2,FALSE)/12,240,$M$132)+(Q$132+SUM(R$134:R134))*VLOOKUP(Dashboard!$C$9,Input!$E$27:$F$37,2,FALSE)/12</f>
        <v>608.95315192707722</v>
      </c>
      <c r="S135" s="9"/>
      <c r="T135" s="9"/>
      <c r="U135" s="9"/>
      <c r="V135" s="9"/>
      <c r="W135" s="9"/>
      <c r="X135" s="9"/>
      <c r="Y135" s="9"/>
      <c r="Z135" s="9"/>
      <c r="AA135" s="9"/>
      <c r="AB135" s="9"/>
      <c r="AC135" s="9"/>
      <c r="AD135" s="9"/>
      <c r="AE135" s="9"/>
      <c r="AF135" s="9"/>
      <c r="AG135" s="9"/>
    </row>
    <row r="136" spans="1:33" hidden="1" outlineLevel="1" x14ac:dyDescent="0.2">
      <c r="A136" s="8" t="s">
        <v>171</v>
      </c>
      <c r="B136" s="8"/>
      <c r="C136" s="8"/>
      <c r="D136" s="9">
        <f>PMT(VLOOKUP(Dashboard!$C$9,Input!$A$26:$B$37,2,FALSE)/12,360,$C$132)+(C$132+SUM(D$134:D135))*VLOOKUP(Dashboard!$C$9,Input!$A$26:$B$37,2,FALSE)/12</f>
        <v>684.72248197255226</v>
      </c>
      <c r="E136" s="9">
        <f>PMT(VLOOKUP(Dashboard!$C$9,Input!$A$26:$B$37,2,FALSE)/12,360,$C$132)+(D$132+SUM(E$134:E135))*VLOOKUP(Dashboard!$C$9,Input!$A$26:$B$37,2,FALSE)/12</f>
        <v>691.94676903146376</v>
      </c>
      <c r="F136" s="9">
        <f>PMT(VLOOKUP(Dashboard!$C$9,Input!$A$26:$B$37,2,FALSE)/12,360,$C$132)+(E$132+SUM(F$134:F135))*VLOOKUP(Dashboard!$C$9,Input!$A$26:$B$37,2,FALSE)/12</f>
        <v>699.24727722358432</v>
      </c>
      <c r="G136" s="9">
        <f>PMT(VLOOKUP(Dashboard!$C$9,Input!$A$26:$B$37,2,FALSE)/12,360,$C$132)+(F$132+SUM(G$134:G135))*VLOOKUP(Dashboard!$C$9,Input!$A$26:$B$37,2,FALSE)/12</f>
        <v>706.62481073361732</v>
      </c>
      <c r="H136" s="9">
        <f>PMT(VLOOKUP(Dashboard!$C$9,Input!$A$26:$B$37,2,FALSE)/12,360,$C$132)+(G$132+SUM(H$134:H135))*VLOOKUP(Dashboard!$C$9,Input!$A$26:$B$37,2,FALSE)/12</f>
        <v>714.08018223096121</v>
      </c>
      <c r="I136" s="9">
        <f>PMT(VLOOKUP(Dashboard!$C$9,Input!$A$26:$B$37,2,FALSE)/12,360,$C$132)+(H$132+SUM(I$134:I135))*VLOOKUP(Dashboard!$C$9,Input!$A$26:$B$37,2,FALSE)/12</f>
        <v>721.61421295922821</v>
      </c>
      <c r="J136" s="9">
        <f>PMT(VLOOKUP(Dashboard!$C$9,Input!$A$26:$B$37,2,FALSE)/12,360,$C$132)+(I$132+SUM(J$134:J135))*VLOOKUP(Dashboard!$C$9,Input!$A$26:$B$37,2,FALSE)/12</f>
        <v>729.22773282670789</v>
      </c>
      <c r="K136" s="9">
        <f>PMT(VLOOKUP(Dashboard!$C$9,Input!$A$26:$B$37,2,FALSE)/12,360,$C$132)+(J$132+SUM(K$134:K135))*VLOOKUP(Dashboard!$C$9,Input!$A$26:$B$37,2,FALSE)/12</f>
        <v>736.92158049778607</v>
      </c>
      <c r="L136" s="9">
        <f>PMT(VLOOKUP(Dashboard!$C$9,Input!$A$26:$B$37,2,FALSE)/12,360,$C$132)+(K$132+SUM(L$134:L135))*VLOOKUP(Dashboard!$C$9,Input!$A$26:$B$37,2,FALSE)/12</f>
        <v>744.69660348532727</v>
      </c>
      <c r="M136" s="9">
        <f>PMT(VLOOKUP(Dashboard!$C$9,Input!$A$26:$B$37,2,FALSE)/12,360,$C$132)+(L$132+SUM(M$134:M135))*VLOOKUP(Dashboard!$C$9,Input!$A$26:$B$37,2,FALSE)/12</f>
        <v>752.55365824403179</v>
      </c>
      <c r="N136" s="112">
        <f>PMT(VLOOKUP(Dashboard!$C$9,Input!$E$27:$F$37,2,FALSE)/12,240,$M$132)+(M$132+SUM(N$134:N135))*VLOOKUP(Dashboard!$C$9,Input!$E$27:$F$37,2,FALSE)/12</f>
        <v>502.81154522964289</v>
      </c>
      <c r="O136" s="9">
        <f>PMT(VLOOKUP(Dashboard!$C$9,Input!$E$27:$F$37,2,FALSE)/12,240,$M$132)+(N$132+SUM(O$134:O135))*VLOOKUP(Dashboard!$C$9,Input!$E$27:$F$37,2,FALSE)/12</f>
        <v>528.01023509232652</v>
      </c>
      <c r="P136" s="9">
        <f>PMT(VLOOKUP(Dashboard!$C$9,Input!$E$27:$F$37,2,FALSE)/12,240,$M$132)+(O$132+SUM(P$134:P135))*VLOOKUP(Dashboard!$C$9,Input!$E$27:$F$37,2,FALSE)/12</f>
        <v>554.4717717945864</v>
      </c>
      <c r="Q136" s="9">
        <f>PMT(VLOOKUP(Dashboard!$C$9,Input!$E$27:$F$37,2,FALSE)/12,240,$M$132)+(P$132+SUM(Q$134:Q135))*VLOOKUP(Dashboard!$C$9,Input!$E$27:$F$37,2,FALSE)/12</f>
        <v>582.25944363231895</v>
      </c>
      <c r="R136" s="9">
        <f>PMT(VLOOKUP(Dashboard!$C$9,Input!$E$27:$F$37,2,FALSE)/12,240,$M$132)+(Q$132+SUM(R$134:R135))*VLOOKUP(Dashboard!$C$9,Input!$E$27:$F$37,2,FALSE)/12</f>
        <v>611.43971063077959</v>
      </c>
      <c r="S136" s="9"/>
      <c r="T136" s="9"/>
      <c r="U136" s="9"/>
      <c r="V136" s="9"/>
      <c r="W136" s="9"/>
      <c r="X136" s="9"/>
      <c r="Y136" s="9"/>
      <c r="Z136" s="9"/>
      <c r="AA136" s="9"/>
      <c r="AB136" s="9"/>
      <c r="AC136" s="9"/>
      <c r="AD136" s="9"/>
      <c r="AE136" s="9"/>
      <c r="AF136" s="9"/>
      <c r="AG136" s="9"/>
    </row>
    <row r="137" spans="1:33" hidden="1" outlineLevel="1" x14ac:dyDescent="0.2">
      <c r="A137" s="8" t="s">
        <v>172</v>
      </c>
      <c r="B137" s="8"/>
      <c r="C137" s="8"/>
      <c r="D137" s="9">
        <f>PMT(VLOOKUP(Dashboard!$C$9,Input!$A$26:$B$37,2,FALSE)/12,360,$C$132)+(C$132+SUM(D$134:D136))*VLOOKUP(Dashboard!$C$9,Input!$A$26:$B$37,2,FALSE)/12</f>
        <v>685.32161414427821</v>
      </c>
      <c r="E137" s="9">
        <f>PMT(VLOOKUP(Dashboard!$C$9,Input!$A$26:$B$37,2,FALSE)/12,360,$C$132)+(D$132+SUM(E$134:E136))*VLOOKUP(Dashboard!$C$9,Input!$A$26:$B$37,2,FALSE)/12</f>
        <v>692.5522224543663</v>
      </c>
      <c r="F137" s="9">
        <f>PMT(VLOOKUP(Dashboard!$C$9,Input!$A$26:$B$37,2,FALSE)/12,360,$C$132)+(E$132+SUM(F$134:F136))*VLOOKUP(Dashboard!$C$9,Input!$A$26:$B$37,2,FALSE)/12</f>
        <v>699.85911859115492</v>
      </c>
      <c r="G137" s="9">
        <f>PMT(VLOOKUP(Dashboard!$C$9,Input!$A$26:$B$37,2,FALSE)/12,360,$C$132)+(F$132+SUM(G$134:G136))*VLOOKUP(Dashboard!$C$9,Input!$A$26:$B$37,2,FALSE)/12</f>
        <v>707.24310744300931</v>
      </c>
      <c r="H137" s="9">
        <f>PMT(VLOOKUP(Dashboard!$C$9,Input!$A$26:$B$37,2,FALSE)/12,360,$C$132)+(G$132+SUM(H$134:H136))*VLOOKUP(Dashboard!$C$9,Input!$A$26:$B$37,2,FALSE)/12</f>
        <v>714.70500239041337</v>
      </c>
      <c r="I137" s="9">
        <f>PMT(VLOOKUP(Dashboard!$C$9,Input!$A$26:$B$37,2,FALSE)/12,360,$C$132)+(H$132+SUM(I$134:I136))*VLOOKUP(Dashboard!$C$9,Input!$A$26:$B$37,2,FALSE)/12</f>
        <v>722.24562539556746</v>
      </c>
      <c r="J137" s="9">
        <f>PMT(VLOOKUP(Dashboard!$C$9,Input!$A$26:$B$37,2,FALSE)/12,360,$C$132)+(I$132+SUM(J$134:J136))*VLOOKUP(Dashboard!$C$9,Input!$A$26:$B$37,2,FALSE)/12</f>
        <v>729.86580709293116</v>
      </c>
      <c r="K137" s="9">
        <f>PMT(VLOOKUP(Dashboard!$C$9,Input!$A$26:$B$37,2,FALSE)/12,360,$C$132)+(J$132+SUM(K$134:K136))*VLOOKUP(Dashboard!$C$9,Input!$A$26:$B$37,2,FALSE)/12</f>
        <v>737.56638688072155</v>
      </c>
      <c r="L137" s="9">
        <f>PMT(VLOOKUP(Dashboard!$C$9,Input!$A$26:$B$37,2,FALSE)/12,360,$C$132)+(K$132+SUM(L$134:L136))*VLOOKUP(Dashboard!$C$9,Input!$A$26:$B$37,2,FALSE)/12</f>
        <v>745.34821301337684</v>
      </c>
      <c r="M137" s="9">
        <f>PMT(VLOOKUP(Dashboard!$C$9,Input!$A$26:$B$37,2,FALSE)/12,360,$C$132)+(L$132+SUM(M$134:M136))*VLOOKUP(Dashboard!$C$9,Input!$A$26:$B$37,2,FALSE)/12</f>
        <v>753.21214269499535</v>
      </c>
      <c r="N137" s="112">
        <f>PMT(VLOOKUP(Dashboard!$C$9,Input!$E$27:$F$37,2,FALSE)/12,240,$M$132)+(M$132+SUM(N$134:N136))*VLOOKUP(Dashboard!$C$9,Input!$E$27:$F$37,2,FALSE)/12</f>
        <v>504.86469237266385</v>
      </c>
      <c r="O137" s="9">
        <f>PMT(VLOOKUP(Dashboard!$C$9,Input!$E$27:$F$37,2,FALSE)/12,240,$M$132)+(N$132+SUM(O$134:O136))*VLOOKUP(Dashboard!$C$9,Input!$E$27:$F$37,2,FALSE)/12</f>
        <v>530.16627688562028</v>
      </c>
      <c r="P137" s="9">
        <f>PMT(VLOOKUP(Dashboard!$C$9,Input!$E$27:$F$37,2,FALSE)/12,240,$M$132)+(O$132+SUM(P$134:P136))*VLOOKUP(Dashboard!$C$9,Input!$E$27:$F$37,2,FALSE)/12</f>
        <v>556.7358648627478</v>
      </c>
      <c r="Q137" s="9">
        <f>PMT(VLOOKUP(Dashboard!$C$9,Input!$E$27:$F$37,2,FALSE)/12,240,$M$132)+(P$132+SUM(Q$134:Q136))*VLOOKUP(Dashboard!$C$9,Input!$E$27:$F$37,2,FALSE)/12</f>
        <v>584.63700302715085</v>
      </c>
      <c r="R137" s="9">
        <f>PMT(VLOOKUP(Dashboard!$C$9,Input!$E$27:$F$37,2,FALSE)/12,240,$M$132)+(Q$132+SUM(R$134:R136))*VLOOKUP(Dashboard!$C$9,Input!$E$27:$F$37,2,FALSE)/12</f>
        <v>613.93642278252184</v>
      </c>
      <c r="S137" s="9"/>
      <c r="T137" s="9"/>
      <c r="U137" s="9"/>
      <c r="V137" s="9"/>
      <c r="W137" s="9"/>
      <c r="X137" s="9"/>
      <c r="Y137" s="9"/>
      <c r="Z137" s="9"/>
      <c r="AA137" s="9"/>
      <c r="AB137" s="9"/>
      <c r="AC137" s="9"/>
      <c r="AD137" s="9"/>
      <c r="AE137" s="9"/>
      <c r="AF137" s="9"/>
      <c r="AG137" s="9"/>
    </row>
    <row r="138" spans="1:33" hidden="1" outlineLevel="1" x14ac:dyDescent="0.2">
      <c r="A138" s="8" t="s">
        <v>173</v>
      </c>
      <c r="B138" s="8"/>
      <c r="C138" s="8"/>
      <c r="D138" s="9">
        <f>PMT(VLOOKUP(Dashboard!$C$9,Input!$A$26:$B$37,2,FALSE)/12,360,$C$132)+(C$132+SUM(D$134:D137))*VLOOKUP(Dashboard!$C$9,Input!$A$26:$B$37,2,FALSE)/12</f>
        <v>685.92127055665446</v>
      </c>
      <c r="E138" s="9">
        <f>PMT(VLOOKUP(Dashboard!$C$9,Input!$A$26:$B$37,2,FALSE)/12,360,$C$132)+(D$132+SUM(E$134:E137))*VLOOKUP(Dashboard!$C$9,Input!$A$26:$B$37,2,FALSE)/12</f>
        <v>693.15820564901389</v>
      </c>
      <c r="F138" s="9">
        <f>PMT(VLOOKUP(Dashboard!$C$9,Input!$A$26:$B$37,2,FALSE)/12,360,$C$132)+(E$132+SUM(F$134:F137))*VLOOKUP(Dashboard!$C$9,Input!$A$26:$B$37,2,FALSE)/12</f>
        <v>700.47149531992227</v>
      </c>
      <c r="G138" s="9">
        <f>PMT(VLOOKUP(Dashboard!$C$9,Input!$A$26:$B$37,2,FALSE)/12,360,$C$132)+(F$132+SUM(G$134:G137))*VLOOKUP(Dashboard!$C$9,Input!$A$26:$B$37,2,FALSE)/12</f>
        <v>707.86194516202193</v>
      </c>
      <c r="H138" s="9">
        <f>PMT(VLOOKUP(Dashboard!$C$9,Input!$A$26:$B$37,2,FALSE)/12,360,$C$132)+(G$132+SUM(H$134:H137))*VLOOKUP(Dashboard!$C$9,Input!$A$26:$B$37,2,FALSE)/12</f>
        <v>715.33036926750492</v>
      </c>
      <c r="I138" s="9">
        <f>PMT(VLOOKUP(Dashboard!$C$9,Input!$A$26:$B$37,2,FALSE)/12,360,$C$132)+(H$132+SUM(I$134:I137))*VLOOKUP(Dashboard!$C$9,Input!$A$26:$B$37,2,FALSE)/12</f>
        <v>722.87759031778864</v>
      </c>
      <c r="J138" s="9">
        <f>PMT(VLOOKUP(Dashboard!$C$9,Input!$A$26:$B$37,2,FALSE)/12,360,$C$132)+(I$132+SUM(J$134:J137))*VLOOKUP(Dashboard!$C$9,Input!$A$26:$B$37,2,FALSE)/12</f>
        <v>730.50443967413753</v>
      </c>
      <c r="K138" s="9">
        <f>PMT(VLOOKUP(Dashboard!$C$9,Input!$A$26:$B$37,2,FALSE)/12,360,$C$132)+(J$132+SUM(K$134:K137))*VLOOKUP(Dashboard!$C$9,Input!$A$26:$B$37,2,FALSE)/12</f>
        <v>738.21175746924223</v>
      </c>
      <c r="L138" s="9">
        <f>PMT(VLOOKUP(Dashboard!$C$9,Input!$A$26:$B$37,2,FALSE)/12,360,$C$132)+(K$132+SUM(L$134:L137))*VLOOKUP(Dashboard!$C$9,Input!$A$26:$B$37,2,FALSE)/12</f>
        <v>746.00039269976355</v>
      </c>
      <c r="M138" s="9">
        <f>PMT(VLOOKUP(Dashboard!$C$9,Input!$A$26:$B$37,2,FALSE)/12,360,$C$132)+(L$132+SUM(M$134:M137))*VLOOKUP(Dashboard!$C$9,Input!$A$26:$B$37,2,FALSE)/12</f>
        <v>753.87120331985352</v>
      </c>
      <c r="N138" s="112">
        <f>PMT(VLOOKUP(Dashboard!$C$9,Input!$E$27:$F$37,2,FALSE)/12,240,$M$132)+(M$132+SUM(N$134:N137))*VLOOKUP(Dashboard!$C$9,Input!$E$27:$F$37,2,FALSE)/12</f>
        <v>506.9262231998523</v>
      </c>
      <c r="O138" s="9">
        <f>PMT(VLOOKUP(Dashboard!$C$9,Input!$E$27:$F$37,2,FALSE)/12,240,$M$132)+(N$132+SUM(O$134:O137))*VLOOKUP(Dashboard!$C$9,Input!$E$27:$F$37,2,FALSE)/12</f>
        <v>532.33112251623652</v>
      </c>
      <c r="P138" s="9">
        <f>PMT(VLOOKUP(Dashboard!$C$9,Input!$E$27:$F$37,2,FALSE)/12,240,$M$132)+(O$132+SUM(P$134:P137))*VLOOKUP(Dashboard!$C$9,Input!$E$27:$F$37,2,FALSE)/12</f>
        <v>559.00920297760388</v>
      </c>
      <c r="Q138" s="9">
        <f>PMT(VLOOKUP(Dashboard!$C$9,Input!$E$27:$F$37,2,FALSE)/12,240,$M$132)+(P$132+SUM(Q$134:Q137))*VLOOKUP(Dashboard!$C$9,Input!$E$27:$F$37,2,FALSE)/12</f>
        <v>587.02427078951177</v>
      </c>
      <c r="R138" s="9">
        <f>PMT(VLOOKUP(Dashboard!$C$9,Input!$E$27:$F$37,2,FALSE)/12,240,$M$132)+(Q$132+SUM(R$134:R137))*VLOOKUP(Dashboard!$C$9,Input!$E$27:$F$37,2,FALSE)/12</f>
        <v>616.44332984221717</v>
      </c>
      <c r="S138" s="9"/>
      <c r="T138" s="9"/>
      <c r="U138" s="9"/>
      <c r="V138" s="9"/>
      <c r="W138" s="9"/>
      <c r="X138" s="9"/>
      <c r="Y138" s="9"/>
      <c r="Z138" s="9"/>
      <c r="AA138" s="9"/>
      <c r="AB138" s="9"/>
      <c r="AC138" s="9"/>
      <c r="AD138" s="9"/>
      <c r="AE138" s="9"/>
      <c r="AF138" s="9"/>
      <c r="AG138" s="9"/>
    </row>
    <row r="139" spans="1:33" hidden="1" outlineLevel="1" x14ac:dyDescent="0.2">
      <c r="A139" s="8" t="s">
        <v>174</v>
      </c>
      <c r="B139" s="8"/>
      <c r="C139" s="8"/>
      <c r="D139" s="9">
        <f>PMT(VLOOKUP(Dashboard!$C$9,Input!$A$26:$B$37,2,FALSE)/12,360,$C$132)+(C$132+SUM(D$134:D138))*VLOOKUP(Dashboard!$C$9,Input!$A$26:$B$37,2,FALSE)/12</f>
        <v>686.52145166839159</v>
      </c>
      <c r="E139" s="9">
        <f>PMT(VLOOKUP(Dashboard!$C$9,Input!$A$26:$B$37,2,FALSE)/12,360,$C$132)+(D$132+SUM(E$134:E138))*VLOOKUP(Dashboard!$C$9,Input!$A$26:$B$37,2,FALSE)/12</f>
        <v>693.76471907895677</v>
      </c>
      <c r="F139" s="9">
        <f>PMT(VLOOKUP(Dashboard!$C$9,Input!$A$26:$B$37,2,FALSE)/12,360,$C$132)+(E$132+SUM(F$134:F138))*VLOOKUP(Dashboard!$C$9,Input!$A$26:$B$37,2,FALSE)/12</f>
        <v>701.08440787832717</v>
      </c>
      <c r="G139" s="9">
        <f>PMT(VLOOKUP(Dashboard!$C$9,Input!$A$26:$B$37,2,FALSE)/12,360,$C$132)+(F$132+SUM(G$134:G138))*VLOOKUP(Dashboard!$C$9,Input!$A$26:$B$37,2,FALSE)/12</f>
        <v>708.48132436403876</v>
      </c>
      <c r="H139" s="9">
        <f>PMT(VLOOKUP(Dashboard!$C$9,Input!$A$26:$B$37,2,FALSE)/12,360,$C$132)+(G$132+SUM(H$134:H138))*VLOOKUP(Dashboard!$C$9,Input!$A$26:$B$37,2,FALSE)/12</f>
        <v>715.95628334061405</v>
      </c>
      <c r="I139" s="9">
        <f>PMT(VLOOKUP(Dashboard!$C$9,Input!$A$26:$B$37,2,FALSE)/12,360,$C$132)+(H$132+SUM(I$134:I138))*VLOOKUP(Dashboard!$C$9,Input!$A$26:$B$37,2,FALSE)/12</f>
        <v>723.51010820931663</v>
      </c>
      <c r="J139" s="9">
        <f>PMT(VLOOKUP(Dashboard!$C$9,Input!$A$26:$B$37,2,FALSE)/12,360,$C$132)+(I$132+SUM(J$134:J138))*VLOOKUP(Dashboard!$C$9,Input!$A$26:$B$37,2,FALSE)/12</f>
        <v>731.14363105885241</v>
      </c>
      <c r="K139" s="9">
        <f>PMT(VLOOKUP(Dashboard!$C$9,Input!$A$26:$B$37,2,FALSE)/12,360,$C$132)+(J$132+SUM(K$134:K138))*VLOOKUP(Dashboard!$C$9,Input!$A$26:$B$37,2,FALSE)/12</f>
        <v>738.85769275702785</v>
      </c>
      <c r="L139" s="9">
        <f>PMT(VLOOKUP(Dashboard!$C$9,Input!$A$26:$B$37,2,FALSE)/12,360,$C$132)+(K$132+SUM(L$134:L138))*VLOOKUP(Dashboard!$C$9,Input!$A$26:$B$37,2,FALSE)/12</f>
        <v>746.65314304337585</v>
      </c>
      <c r="M139" s="9">
        <f>PMT(VLOOKUP(Dashboard!$C$9,Input!$A$26:$B$37,2,FALSE)/12,360,$C$132)+(L$132+SUM(M$134:M138))*VLOOKUP(Dashboard!$C$9,Input!$A$26:$B$37,2,FALSE)/12</f>
        <v>754.53084062275832</v>
      </c>
      <c r="N139" s="112">
        <f>PMT(VLOOKUP(Dashboard!$C$9,Input!$E$27:$F$37,2,FALSE)/12,240,$M$132)+(M$132+SUM(N$134:N138))*VLOOKUP(Dashboard!$C$9,Input!$E$27:$F$37,2,FALSE)/12</f>
        <v>508.99617194458494</v>
      </c>
      <c r="O139" s="9">
        <f>PMT(VLOOKUP(Dashboard!$C$9,Input!$E$27:$F$37,2,FALSE)/12,240,$M$132)+(N$132+SUM(O$134:O138))*VLOOKUP(Dashboard!$C$9,Input!$E$27:$F$37,2,FALSE)/12</f>
        <v>534.50480793317774</v>
      </c>
      <c r="P139" s="9">
        <f>PMT(VLOOKUP(Dashboard!$C$9,Input!$E$27:$F$37,2,FALSE)/12,240,$M$132)+(O$132+SUM(P$134:P138))*VLOOKUP(Dashboard!$C$9,Input!$E$27:$F$37,2,FALSE)/12</f>
        <v>561.29182388976244</v>
      </c>
      <c r="Q139" s="9">
        <f>PMT(VLOOKUP(Dashboard!$C$9,Input!$E$27:$F$37,2,FALSE)/12,240,$M$132)+(P$132+SUM(Q$134:Q138))*VLOOKUP(Dashboard!$C$9,Input!$E$27:$F$37,2,FALSE)/12</f>
        <v>589.42128656190232</v>
      </c>
      <c r="R139" s="9">
        <f>PMT(VLOOKUP(Dashboard!$C$9,Input!$E$27:$F$37,2,FALSE)/12,240,$M$132)+(Q$132+SUM(R$134:R138))*VLOOKUP(Dashboard!$C$9,Input!$E$27:$F$37,2,FALSE)/12</f>
        <v>618.96047343907287</v>
      </c>
      <c r="S139" s="9"/>
      <c r="T139" s="9"/>
      <c r="U139" s="9"/>
      <c r="V139" s="9"/>
      <c r="W139" s="9"/>
      <c r="X139" s="9"/>
      <c r="Y139" s="9"/>
      <c r="Z139" s="9"/>
      <c r="AA139" s="9"/>
      <c r="AB139" s="9"/>
      <c r="AC139" s="9"/>
      <c r="AD139" s="9"/>
      <c r="AE139" s="9"/>
      <c r="AF139" s="9"/>
      <c r="AG139" s="9"/>
    </row>
    <row r="140" spans="1:33" hidden="1" outlineLevel="1" x14ac:dyDescent="0.2">
      <c r="A140" s="8" t="s">
        <v>175</v>
      </c>
      <c r="B140" s="8"/>
      <c r="C140" s="8"/>
      <c r="D140" s="9">
        <f>PMT(VLOOKUP(Dashboard!$C$9,Input!$A$26:$B$37,2,FALSE)/12,360,$C$132)+(C$132+SUM(D$134:D139))*VLOOKUP(Dashboard!$C$9,Input!$A$26:$B$37,2,FALSE)/12</f>
        <v>687.12215793860139</v>
      </c>
      <c r="E140" s="9">
        <f>PMT(VLOOKUP(Dashboard!$C$9,Input!$A$26:$B$37,2,FALSE)/12,360,$C$132)+(D$132+SUM(E$134:E139))*VLOOKUP(Dashboard!$C$9,Input!$A$26:$B$37,2,FALSE)/12</f>
        <v>694.37176320815092</v>
      </c>
      <c r="F140" s="9">
        <f>PMT(VLOOKUP(Dashboard!$C$9,Input!$A$26:$B$37,2,FALSE)/12,360,$C$132)+(E$132+SUM(F$134:F139))*VLOOKUP(Dashboard!$C$9,Input!$A$26:$B$37,2,FALSE)/12</f>
        <v>701.69785673522074</v>
      </c>
      <c r="G140" s="9">
        <f>PMT(VLOOKUP(Dashboard!$C$9,Input!$A$26:$B$37,2,FALSE)/12,360,$C$132)+(F$132+SUM(G$134:G139))*VLOOKUP(Dashboard!$C$9,Input!$A$26:$B$37,2,FALSE)/12</f>
        <v>709.1012455228572</v>
      </c>
      <c r="H140" s="9">
        <f>PMT(VLOOKUP(Dashboard!$C$9,Input!$A$26:$B$37,2,FALSE)/12,360,$C$132)+(G$132+SUM(H$134:H139))*VLOOKUP(Dashboard!$C$9,Input!$A$26:$B$37,2,FALSE)/12</f>
        <v>716.58274508853708</v>
      </c>
      <c r="I140" s="9">
        <f>PMT(VLOOKUP(Dashboard!$C$9,Input!$A$26:$B$37,2,FALSE)/12,360,$C$132)+(H$132+SUM(I$134:I139))*VLOOKUP(Dashboard!$C$9,Input!$A$26:$B$37,2,FALSE)/12</f>
        <v>724.14317955399986</v>
      </c>
      <c r="J140" s="9">
        <f>PMT(VLOOKUP(Dashboard!$C$9,Input!$A$26:$B$37,2,FALSE)/12,360,$C$132)+(I$132+SUM(J$134:J139))*VLOOKUP(Dashboard!$C$9,Input!$A$26:$B$37,2,FALSE)/12</f>
        <v>731.7833817360289</v>
      </c>
      <c r="K140" s="9">
        <f>PMT(VLOOKUP(Dashboard!$C$9,Input!$A$26:$B$37,2,FALSE)/12,360,$C$132)+(J$132+SUM(K$134:K139))*VLOOKUP(Dashboard!$C$9,Input!$A$26:$B$37,2,FALSE)/12</f>
        <v>739.50419323819028</v>
      </c>
      <c r="L140" s="9">
        <f>PMT(VLOOKUP(Dashboard!$C$9,Input!$A$26:$B$37,2,FALSE)/12,360,$C$132)+(K$132+SUM(L$134:L139))*VLOOKUP(Dashboard!$C$9,Input!$A$26:$B$37,2,FALSE)/12</f>
        <v>747.30646454353882</v>
      </c>
      <c r="M140" s="9">
        <f>PMT(VLOOKUP(Dashboard!$C$9,Input!$A$26:$B$37,2,FALSE)/12,360,$C$132)+(L$132+SUM(M$134:M139))*VLOOKUP(Dashboard!$C$9,Input!$A$26:$B$37,2,FALSE)/12</f>
        <v>755.19105510830332</v>
      </c>
      <c r="N140" s="112">
        <f>PMT(VLOOKUP(Dashboard!$C$9,Input!$E$27:$F$37,2,FALSE)/12,240,$M$132)+(M$132+SUM(N$134:N139))*VLOOKUP(Dashboard!$C$9,Input!$E$27:$F$37,2,FALSE)/12</f>
        <v>511.07457298002544</v>
      </c>
      <c r="O140" s="9">
        <f>PMT(VLOOKUP(Dashboard!$C$9,Input!$E$27:$F$37,2,FALSE)/12,240,$M$132)+(N$132+SUM(O$134:O139))*VLOOKUP(Dashboard!$C$9,Input!$E$27:$F$37,2,FALSE)/12</f>
        <v>536.68736923223832</v>
      </c>
      <c r="P140" s="9">
        <f>PMT(VLOOKUP(Dashboard!$C$9,Input!$E$27:$F$37,2,FALSE)/12,240,$M$132)+(O$132+SUM(P$134:P139))*VLOOKUP(Dashboard!$C$9,Input!$E$27:$F$37,2,FALSE)/12</f>
        <v>563.58376550397895</v>
      </c>
      <c r="Q140" s="9">
        <f>PMT(VLOOKUP(Dashboard!$C$9,Input!$E$27:$F$37,2,FALSE)/12,240,$M$132)+(P$132+SUM(Q$134:Q139))*VLOOKUP(Dashboard!$C$9,Input!$E$27:$F$37,2,FALSE)/12</f>
        <v>591.82809014869656</v>
      </c>
      <c r="R140" s="9">
        <f>PMT(VLOOKUP(Dashboard!$C$9,Input!$E$27:$F$37,2,FALSE)/12,240,$M$132)+(Q$132+SUM(R$134:R139))*VLOOKUP(Dashboard!$C$9,Input!$E$27:$F$37,2,FALSE)/12</f>
        <v>621.48789537228242</v>
      </c>
      <c r="S140" s="9"/>
      <c r="T140" s="9"/>
      <c r="U140" s="9"/>
      <c r="V140" s="9"/>
      <c r="W140" s="9"/>
      <c r="X140" s="9"/>
      <c r="Y140" s="9"/>
      <c r="Z140" s="9"/>
      <c r="AA140" s="9"/>
      <c r="AB140" s="9"/>
      <c r="AC140" s="9"/>
      <c r="AD140" s="9"/>
      <c r="AE140" s="9"/>
      <c r="AF140" s="9"/>
      <c r="AG140" s="9"/>
    </row>
    <row r="141" spans="1:33" hidden="1" outlineLevel="1" x14ac:dyDescent="0.2">
      <c r="A141" s="8" t="s">
        <v>176</v>
      </c>
      <c r="B141" s="8"/>
      <c r="C141" s="8"/>
      <c r="D141" s="9">
        <f>PMT(VLOOKUP(Dashboard!$C$9,Input!$A$26:$B$37,2,FALSE)/12,360,$C$132)+(C$132+SUM(D$134:D140))*VLOOKUP(Dashboard!$C$9,Input!$A$26:$B$37,2,FALSE)/12</f>
        <v>687.72338982679764</v>
      </c>
      <c r="E141" s="9">
        <f>PMT(VLOOKUP(Dashboard!$C$9,Input!$A$26:$B$37,2,FALSE)/12,360,$C$132)+(D$132+SUM(E$134:E140))*VLOOKUP(Dashboard!$C$9,Input!$A$26:$B$37,2,FALSE)/12</f>
        <v>694.97933850095797</v>
      </c>
      <c r="F141" s="9">
        <f>PMT(VLOOKUP(Dashboard!$C$9,Input!$A$26:$B$37,2,FALSE)/12,360,$C$132)+(E$132+SUM(F$134:F140))*VLOOKUP(Dashboard!$C$9,Input!$A$26:$B$37,2,FALSE)/12</f>
        <v>702.31184235986404</v>
      </c>
      <c r="G141" s="9">
        <f>PMT(VLOOKUP(Dashboard!$C$9,Input!$A$26:$B$37,2,FALSE)/12,360,$C$132)+(F$132+SUM(G$134:G140))*VLOOKUP(Dashboard!$C$9,Input!$A$26:$B$37,2,FALSE)/12</f>
        <v>709.72170911268972</v>
      </c>
      <c r="H141" s="9">
        <f>PMT(VLOOKUP(Dashboard!$C$9,Input!$A$26:$B$37,2,FALSE)/12,360,$C$132)+(G$132+SUM(H$134:H140))*VLOOKUP(Dashboard!$C$9,Input!$A$26:$B$37,2,FALSE)/12</f>
        <v>717.2097549904895</v>
      </c>
      <c r="I141" s="9">
        <f>PMT(VLOOKUP(Dashboard!$C$9,Input!$A$26:$B$37,2,FALSE)/12,360,$C$132)+(H$132+SUM(I$134:I140))*VLOOKUP(Dashboard!$C$9,Input!$A$26:$B$37,2,FALSE)/12</f>
        <v>724.77680483610959</v>
      </c>
      <c r="J141" s="9">
        <f>PMT(VLOOKUP(Dashboard!$C$9,Input!$A$26:$B$37,2,FALSE)/12,360,$C$132)+(I$132+SUM(J$134:J140))*VLOOKUP(Dashboard!$C$9,Input!$A$26:$B$37,2,FALSE)/12</f>
        <v>732.42369219504792</v>
      </c>
      <c r="K141" s="9">
        <f>PMT(VLOOKUP(Dashboard!$C$9,Input!$A$26:$B$37,2,FALSE)/12,360,$C$132)+(J$132+SUM(K$134:K140))*VLOOKUP(Dashboard!$C$9,Input!$A$26:$B$37,2,FALSE)/12</f>
        <v>740.15125940727364</v>
      </c>
      <c r="L141" s="9">
        <f>PMT(VLOOKUP(Dashboard!$C$9,Input!$A$26:$B$37,2,FALSE)/12,360,$C$132)+(K$132+SUM(L$134:L140))*VLOOKUP(Dashboard!$C$9,Input!$A$26:$B$37,2,FALSE)/12</f>
        <v>747.96035770001447</v>
      </c>
      <c r="M141" s="9">
        <f>PMT(VLOOKUP(Dashboard!$C$9,Input!$A$26:$B$37,2,FALSE)/12,360,$C$132)+(L$132+SUM(M$134:M140))*VLOOKUP(Dashboard!$C$9,Input!$A$26:$B$37,2,FALSE)/12</f>
        <v>755.85184728152308</v>
      </c>
      <c r="N141" s="112">
        <f>PMT(VLOOKUP(Dashboard!$C$9,Input!$E$27:$F$37,2,FALSE)/12,240,$M$132)+(M$132+SUM(N$134:N140))*VLOOKUP(Dashboard!$C$9,Input!$E$27:$F$37,2,FALSE)/12</f>
        <v>513.16146081969384</v>
      </c>
      <c r="O141" s="9">
        <f>PMT(VLOOKUP(Dashboard!$C$9,Input!$E$27:$F$37,2,FALSE)/12,240,$M$132)+(N$132+SUM(O$134:O140))*VLOOKUP(Dashboard!$C$9,Input!$E$27:$F$37,2,FALSE)/12</f>
        <v>538.8788426566033</v>
      </c>
      <c r="P141" s="9">
        <f>PMT(VLOOKUP(Dashboard!$C$9,Input!$E$27:$F$37,2,FALSE)/12,240,$M$132)+(O$132+SUM(P$134:P140))*VLOOKUP(Dashboard!$C$9,Input!$E$27:$F$37,2,FALSE)/12</f>
        <v>565.88506587978691</v>
      </c>
      <c r="Q141" s="9">
        <f>PMT(VLOOKUP(Dashboard!$C$9,Input!$E$27:$F$37,2,FALSE)/12,240,$M$132)+(P$132+SUM(Q$134:Q140))*VLOOKUP(Dashboard!$C$9,Input!$E$27:$F$37,2,FALSE)/12</f>
        <v>594.24472151680391</v>
      </c>
      <c r="R141" s="9">
        <f>PMT(VLOOKUP(Dashboard!$C$9,Input!$E$27:$F$37,2,FALSE)/12,240,$M$132)+(Q$132+SUM(R$134:R140))*VLOOKUP(Dashboard!$C$9,Input!$E$27:$F$37,2,FALSE)/12</f>
        <v>624.02563761171939</v>
      </c>
      <c r="S141" s="9"/>
      <c r="T141" s="9"/>
      <c r="U141" s="9"/>
      <c r="V141" s="9"/>
      <c r="W141" s="9"/>
      <c r="X141" s="9"/>
      <c r="Y141" s="9"/>
      <c r="Z141" s="9"/>
      <c r="AA141" s="9"/>
      <c r="AB141" s="9"/>
      <c r="AC141" s="9"/>
      <c r="AD141" s="9"/>
      <c r="AE141" s="9"/>
      <c r="AF141" s="9"/>
      <c r="AG141" s="9"/>
    </row>
    <row r="142" spans="1:33" hidden="1" outlineLevel="1" x14ac:dyDescent="0.2">
      <c r="A142" s="8" t="s">
        <v>177</v>
      </c>
      <c r="B142" s="8"/>
      <c r="C142" s="8"/>
      <c r="D142" s="9">
        <f>PMT(VLOOKUP(Dashboard!$C$9,Input!$A$26:$B$37,2,FALSE)/12,360,$C$132)+(C$132+SUM(D$134:D141))*VLOOKUP(Dashboard!$C$9,Input!$A$26:$B$37,2,FALSE)/12</f>
        <v>688.32514779289613</v>
      </c>
      <c r="E142" s="9">
        <f>PMT(VLOOKUP(Dashboard!$C$9,Input!$A$26:$B$37,2,FALSE)/12,360,$C$132)+(D$132+SUM(E$134:E141))*VLOOKUP(Dashboard!$C$9,Input!$A$26:$B$37,2,FALSE)/12</f>
        <v>695.58744542214629</v>
      </c>
      <c r="F142" s="9">
        <f>PMT(VLOOKUP(Dashboard!$C$9,Input!$A$26:$B$37,2,FALSE)/12,360,$C$132)+(E$132+SUM(F$134:F141))*VLOOKUP(Dashboard!$C$9,Input!$A$26:$B$37,2,FALSE)/12</f>
        <v>702.9263652219289</v>
      </c>
      <c r="G142" s="9">
        <f>PMT(VLOOKUP(Dashboard!$C$9,Input!$A$26:$B$37,2,FALSE)/12,360,$C$132)+(F$132+SUM(G$134:G141))*VLOOKUP(Dashboard!$C$9,Input!$A$26:$B$37,2,FALSE)/12</f>
        <v>710.3427156081633</v>
      </c>
      <c r="H142" s="9">
        <f>PMT(VLOOKUP(Dashboard!$C$9,Input!$A$26:$B$37,2,FALSE)/12,360,$C$132)+(G$132+SUM(H$134:H141))*VLOOKUP(Dashboard!$C$9,Input!$A$26:$B$37,2,FALSE)/12</f>
        <v>717.83731352610619</v>
      </c>
      <c r="I142" s="9">
        <f>PMT(VLOOKUP(Dashboard!$C$9,Input!$A$26:$B$37,2,FALSE)/12,360,$C$132)+(H$132+SUM(I$134:I141))*VLOOKUP(Dashboard!$C$9,Input!$A$26:$B$37,2,FALSE)/12</f>
        <v>725.41098454034113</v>
      </c>
      <c r="J142" s="9">
        <f>PMT(VLOOKUP(Dashboard!$C$9,Input!$A$26:$B$37,2,FALSE)/12,360,$C$132)+(I$132+SUM(J$134:J141))*VLOOKUP(Dashboard!$C$9,Input!$A$26:$B$37,2,FALSE)/12</f>
        <v>733.06456292571852</v>
      </c>
      <c r="K142" s="9">
        <f>PMT(VLOOKUP(Dashboard!$C$9,Input!$A$26:$B$37,2,FALSE)/12,360,$C$132)+(J$132+SUM(K$134:K141))*VLOOKUP(Dashboard!$C$9,Input!$A$26:$B$37,2,FALSE)/12</f>
        <v>740.79889175925507</v>
      </c>
      <c r="L142" s="9">
        <f>PMT(VLOOKUP(Dashboard!$C$9,Input!$A$26:$B$37,2,FALSE)/12,360,$C$132)+(K$132+SUM(L$134:L141))*VLOOKUP(Dashboard!$C$9,Input!$A$26:$B$37,2,FALSE)/12</f>
        <v>748.61482301300191</v>
      </c>
      <c r="M142" s="9">
        <f>PMT(VLOOKUP(Dashboard!$C$9,Input!$A$26:$B$37,2,FALSE)/12,360,$C$132)+(L$132+SUM(M$134:M141))*VLOOKUP(Dashboard!$C$9,Input!$A$26:$B$37,2,FALSE)/12</f>
        <v>756.51321764789441</v>
      </c>
      <c r="N142" s="112">
        <f>PMT(VLOOKUP(Dashboard!$C$9,Input!$E$27:$F$37,2,FALSE)/12,240,$M$132)+(M$132+SUM(N$134:N141))*VLOOKUP(Dashboard!$C$9,Input!$E$27:$F$37,2,FALSE)/12</f>
        <v>515.25687011804087</v>
      </c>
      <c r="O142" s="9">
        <f>PMT(VLOOKUP(Dashboard!$C$9,Input!$E$27:$F$37,2,FALSE)/12,240,$M$132)+(N$132+SUM(O$134:O141))*VLOOKUP(Dashboard!$C$9,Input!$E$27:$F$37,2,FALSE)/12</f>
        <v>541.07926459745113</v>
      </c>
      <c r="P142" s="9">
        <f>PMT(VLOOKUP(Dashboard!$C$9,Input!$E$27:$F$37,2,FALSE)/12,240,$M$132)+(O$132+SUM(P$134:P141))*VLOOKUP(Dashboard!$C$9,Input!$E$27:$F$37,2,FALSE)/12</f>
        <v>568.19576323212948</v>
      </c>
      <c r="Q142" s="9">
        <f>PMT(VLOOKUP(Dashboard!$C$9,Input!$E$27:$F$37,2,FALSE)/12,240,$M$132)+(P$132+SUM(Q$134:Q141))*VLOOKUP(Dashboard!$C$9,Input!$E$27:$F$37,2,FALSE)/12</f>
        <v>596.67122079633089</v>
      </c>
      <c r="R142" s="9">
        <f>PMT(VLOOKUP(Dashboard!$C$9,Input!$E$27:$F$37,2,FALSE)/12,240,$M$132)+(Q$132+SUM(R$134:R141))*VLOOKUP(Dashboard!$C$9,Input!$E$27:$F$37,2,FALSE)/12</f>
        <v>626.57374229863387</v>
      </c>
      <c r="S142" s="9"/>
      <c r="T142" s="9"/>
      <c r="U142" s="9"/>
      <c r="V142" s="9"/>
      <c r="W142" s="9"/>
      <c r="X142" s="9"/>
      <c r="Y142" s="9"/>
      <c r="Z142" s="9"/>
      <c r="AA142" s="9"/>
      <c r="AB142" s="9"/>
      <c r="AC142" s="9"/>
      <c r="AD142" s="9"/>
      <c r="AE142" s="9"/>
      <c r="AF142" s="9"/>
      <c r="AG142" s="9"/>
    </row>
    <row r="143" spans="1:33" hidden="1" outlineLevel="1" x14ac:dyDescent="0.2">
      <c r="A143" s="8" t="s">
        <v>178</v>
      </c>
      <c r="B143" s="8"/>
      <c r="C143" s="8"/>
      <c r="D143" s="9">
        <f>PMT(VLOOKUP(Dashboard!$C$9,Input!$A$26:$B$37,2,FALSE)/12,360,$C$132)+(C$132+SUM(D$134:D142))*VLOOKUP(Dashboard!$C$9,Input!$A$26:$B$37,2,FALSE)/12</f>
        <v>688.92743229721486</v>
      </c>
      <c r="E143" s="9">
        <f>PMT(VLOOKUP(Dashboard!$C$9,Input!$A$26:$B$37,2,FALSE)/12,360,$C$132)+(D$132+SUM(E$134:E142))*VLOOKUP(Dashboard!$C$9,Input!$A$26:$B$37,2,FALSE)/12</f>
        <v>696.19608443689071</v>
      </c>
      <c r="F143" s="9">
        <f>PMT(VLOOKUP(Dashboard!$C$9,Input!$A$26:$B$37,2,FALSE)/12,360,$C$132)+(E$132+SUM(F$134:F142))*VLOOKUP(Dashboard!$C$9,Input!$A$26:$B$37,2,FALSE)/12</f>
        <v>703.54142579149811</v>
      </c>
      <c r="G143" s="9">
        <f>PMT(VLOOKUP(Dashboard!$C$9,Input!$A$26:$B$37,2,FALSE)/12,360,$C$132)+(F$132+SUM(G$134:G142))*VLOOKUP(Dashboard!$C$9,Input!$A$26:$B$37,2,FALSE)/12</f>
        <v>710.96426548432055</v>
      </c>
      <c r="H143" s="9">
        <f>PMT(VLOOKUP(Dashboard!$C$9,Input!$A$26:$B$37,2,FALSE)/12,360,$C$132)+(G$132+SUM(H$134:H142))*VLOOKUP(Dashboard!$C$9,Input!$A$26:$B$37,2,FALSE)/12</f>
        <v>718.46542117544152</v>
      </c>
      <c r="I143" s="9">
        <f>PMT(VLOOKUP(Dashboard!$C$9,Input!$A$26:$B$37,2,FALSE)/12,360,$C$132)+(H$132+SUM(I$134:I142))*VLOOKUP(Dashboard!$C$9,Input!$A$26:$B$37,2,FALSE)/12</f>
        <v>726.04571915181396</v>
      </c>
      <c r="J143" s="9">
        <f>PMT(VLOOKUP(Dashboard!$C$9,Input!$A$26:$B$37,2,FALSE)/12,360,$C$132)+(I$132+SUM(J$134:J142))*VLOOKUP(Dashboard!$C$9,Input!$A$26:$B$37,2,FALSE)/12</f>
        <v>733.70599441827858</v>
      </c>
      <c r="K143" s="9">
        <f>PMT(VLOOKUP(Dashboard!$C$9,Input!$A$26:$B$37,2,FALSE)/12,360,$C$132)+(J$132+SUM(K$134:K142))*VLOOKUP(Dashboard!$C$9,Input!$A$26:$B$37,2,FALSE)/12</f>
        <v>741.4470907895444</v>
      </c>
      <c r="L143" s="9">
        <f>PMT(VLOOKUP(Dashboard!$C$9,Input!$A$26:$B$37,2,FALSE)/12,360,$C$132)+(K$132+SUM(L$134:L142))*VLOOKUP(Dashboard!$C$9,Input!$A$26:$B$37,2,FALSE)/12</f>
        <v>749.2698609831383</v>
      </c>
      <c r="M143" s="9">
        <f>PMT(VLOOKUP(Dashboard!$C$9,Input!$A$26:$B$37,2,FALSE)/12,360,$C$132)+(L$132+SUM(M$134:M142))*VLOOKUP(Dashboard!$C$9,Input!$A$26:$B$37,2,FALSE)/12</f>
        <v>757.17516671333624</v>
      </c>
      <c r="N143" s="112">
        <f>PMT(VLOOKUP(Dashboard!$C$9,Input!$E$27:$F$37,2,FALSE)/12,240,$M$132)+(M$132+SUM(N$134:N142))*VLOOKUP(Dashboard!$C$9,Input!$E$27:$F$37,2,FALSE)/12</f>
        <v>517.36083567102298</v>
      </c>
      <c r="O143" s="9">
        <f>PMT(VLOOKUP(Dashboard!$C$9,Input!$E$27:$F$37,2,FALSE)/12,240,$M$132)+(N$132+SUM(O$134:O142))*VLOOKUP(Dashboard!$C$9,Input!$E$27:$F$37,2,FALSE)/12</f>
        <v>543.2886715945574</v>
      </c>
      <c r="P143" s="9">
        <f>PMT(VLOOKUP(Dashboard!$C$9,Input!$E$27:$F$37,2,FALSE)/12,240,$M$132)+(O$132+SUM(P$134:P142))*VLOOKUP(Dashboard!$C$9,Input!$E$27:$F$37,2,FALSE)/12</f>
        <v>570.5158959319939</v>
      </c>
      <c r="Q143" s="9">
        <f>PMT(VLOOKUP(Dashboard!$C$9,Input!$E$27:$F$37,2,FALSE)/12,240,$M$132)+(P$132+SUM(Q$134:Q142))*VLOOKUP(Dashboard!$C$9,Input!$E$27:$F$37,2,FALSE)/12</f>
        <v>599.10762828124916</v>
      </c>
      <c r="R143" s="9">
        <f>PMT(VLOOKUP(Dashboard!$C$9,Input!$E$27:$F$37,2,FALSE)/12,240,$M$132)+(Q$132+SUM(R$134:R142))*VLOOKUP(Dashboard!$C$9,Input!$E$27:$F$37,2,FALSE)/12</f>
        <v>629.13225174635329</v>
      </c>
      <c r="S143" s="9"/>
      <c r="T143" s="9"/>
      <c r="U143" s="9"/>
      <c r="V143" s="9"/>
      <c r="W143" s="9"/>
      <c r="X143" s="9"/>
      <c r="Y143" s="9"/>
      <c r="Z143" s="9"/>
      <c r="AA143" s="9"/>
      <c r="AB143" s="9"/>
      <c r="AC143" s="9"/>
      <c r="AD143" s="9"/>
      <c r="AE143" s="9"/>
      <c r="AF143" s="9"/>
      <c r="AG143" s="9"/>
    </row>
    <row r="144" spans="1:33" hidden="1" outlineLevel="1" x14ac:dyDescent="0.2">
      <c r="A144" s="8" t="s">
        <v>179</v>
      </c>
      <c r="B144" s="8"/>
      <c r="C144" s="8"/>
      <c r="D144" s="9">
        <f>PMT(VLOOKUP(Dashboard!$C$9,Input!$A$26:$B$37,2,FALSE)/12,360,$C$132)+(C$132+SUM(D$134:D143))*VLOOKUP(Dashboard!$C$9,Input!$A$26:$B$37,2,FALSE)/12</f>
        <v>689.53024380047486</v>
      </c>
      <c r="E144" s="9">
        <f>PMT(VLOOKUP(Dashboard!$C$9,Input!$A$26:$B$37,2,FALSE)/12,360,$C$132)+(D$132+SUM(E$134:E143))*VLOOKUP(Dashboard!$C$9,Input!$A$26:$B$37,2,FALSE)/12</f>
        <v>696.80525601077295</v>
      </c>
      <c r="F144" s="9">
        <f>PMT(VLOOKUP(Dashboard!$C$9,Input!$A$26:$B$37,2,FALSE)/12,360,$C$132)+(E$132+SUM(F$134:F143))*VLOOKUP(Dashboard!$C$9,Input!$A$26:$B$37,2,FALSE)/12</f>
        <v>704.15702453906567</v>
      </c>
      <c r="G144" s="9">
        <f>PMT(VLOOKUP(Dashboard!$C$9,Input!$A$26:$B$37,2,FALSE)/12,360,$C$132)+(F$132+SUM(G$134:G143))*VLOOKUP(Dashboard!$C$9,Input!$A$26:$B$37,2,FALSE)/12</f>
        <v>711.58635921661926</v>
      </c>
      <c r="H144" s="9">
        <f>PMT(VLOOKUP(Dashboard!$C$9,Input!$A$26:$B$37,2,FALSE)/12,360,$C$132)+(G$132+SUM(H$134:H143))*VLOOKUP(Dashboard!$C$9,Input!$A$26:$B$37,2,FALSE)/12</f>
        <v>719.09407841897007</v>
      </c>
      <c r="I144" s="9">
        <f>PMT(VLOOKUP(Dashboard!$C$9,Input!$A$26:$B$37,2,FALSE)/12,360,$C$132)+(H$132+SUM(I$134:I143))*VLOOKUP(Dashboard!$C$9,Input!$A$26:$B$37,2,FALSE)/12</f>
        <v>726.68100915607181</v>
      </c>
      <c r="J144" s="9">
        <f>PMT(VLOOKUP(Dashboard!$C$9,Input!$A$26:$B$37,2,FALSE)/12,360,$C$132)+(I$132+SUM(J$134:J143))*VLOOKUP(Dashboard!$C$9,Input!$A$26:$B$37,2,FALSE)/12</f>
        <v>734.34798716339458</v>
      </c>
      <c r="K144" s="9">
        <f>PMT(VLOOKUP(Dashboard!$C$9,Input!$A$26:$B$37,2,FALSE)/12,360,$C$132)+(J$132+SUM(K$134:K143))*VLOOKUP(Dashboard!$C$9,Input!$A$26:$B$37,2,FALSE)/12</f>
        <v>742.09585699398519</v>
      </c>
      <c r="L144" s="9">
        <f>PMT(VLOOKUP(Dashboard!$C$9,Input!$A$26:$B$37,2,FALSE)/12,360,$C$132)+(K$132+SUM(L$134:L143))*VLOOKUP(Dashboard!$C$9,Input!$A$26:$B$37,2,FALSE)/12</f>
        <v>749.92547211149861</v>
      </c>
      <c r="M144" s="9">
        <f>PMT(VLOOKUP(Dashboard!$C$9,Input!$A$26:$B$37,2,FALSE)/12,360,$C$132)+(L$132+SUM(M$134:M143))*VLOOKUP(Dashboard!$C$9,Input!$A$26:$B$37,2,FALSE)/12</f>
        <v>757.83769498421043</v>
      </c>
      <c r="N144" s="112">
        <f>PMT(VLOOKUP(Dashboard!$C$9,Input!$E$27:$F$37,2,FALSE)/12,240,$M$132)+(M$132+SUM(N$134:N143))*VLOOKUP(Dashboard!$C$9,Input!$E$27:$F$37,2,FALSE)/12</f>
        <v>519.47339241667953</v>
      </c>
      <c r="O144" s="9">
        <f>PMT(VLOOKUP(Dashboard!$C$9,Input!$E$27:$F$37,2,FALSE)/12,240,$M$132)+(N$132+SUM(O$134:O143))*VLOOKUP(Dashboard!$C$9,Input!$E$27:$F$37,2,FALSE)/12</f>
        <v>545.50710033690177</v>
      </c>
      <c r="P144" s="9">
        <f>PMT(VLOOKUP(Dashboard!$C$9,Input!$E$27:$F$37,2,FALSE)/12,240,$M$132)+(O$132+SUM(P$134:P143))*VLOOKUP(Dashboard!$C$9,Input!$E$27:$F$37,2,FALSE)/12</f>
        <v>572.84550250704967</v>
      </c>
      <c r="Q144" s="9">
        <f>PMT(VLOOKUP(Dashboard!$C$9,Input!$E$27:$F$37,2,FALSE)/12,240,$M$132)+(P$132+SUM(Q$134:Q143))*VLOOKUP(Dashboard!$C$9,Input!$E$27:$F$37,2,FALSE)/12</f>
        <v>601.55398443006425</v>
      </c>
      <c r="R144" s="9">
        <f>PMT(VLOOKUP(Dashboard!$C$9,Input!$E$27:$F$37,2,FALSE)/12,240,$M$132)+(Q$132+SUM(R$134:R143))*VLOOKUP(Dashboard!$C$9,Input!$E$27:$F$37,2,FALSE)/12</f>
        <v>631.70120844098426</v>
      </c>
      <c r="S144" s="9"/>
      <c r="T144" s="9"/>
      <c r="U144" s="9"/>
      <c r="V144" s="9"/>
      <c r="W144" s="9"/>
      <c r="X144" s="9"/>
      <c r="Y144" s="9"/>
      <c r="Z144" s="9"/>
      <c r="AA144" s="9"/>
      <c r="AB144" s="9"/>
      <c r="AC144" s="9"/>
      <c r="AD144" s="9"/>
      <c r="AE144" s="9"/>
      <c r="AF144" s="9"/>
      <c r="AG144" s="9"/>
    </row>
    <row r="145" spans="1:33" hidden="1" outlineLevel="1" x14ac:dyDescent="0.2">
      <c r="A145" s="8" t="s">
        <v>180</v>
      </c>
      <c r="B145" s="8"/>
      <c r="C145" s="8"/>
      <c r="D145" s="9">
        <f>PMT(VLOOKUP(Dashboard!$C$9,Input!$A$26:$B$37,2,FALSE)/12,360,$C$132)+(C$132+SUM(D$134:D144))*VLOOKUP(Dashboard!$C$9,Input!$A$26:$B$37,2,FALSE)/12</f>
        <v>690.13358276380029</v>
      </c>
      <c r="E145" s="9">
        <f>PMT(VLOOKUP(Dashboard!$C$9,Input!$A$26:$B$37,2,FALSE)/12,360,$C$132)+(D$132+SUM(E$134:E144))*VLOOKUP(Dashboard!$C$9,Input!$A$26:$B$37,2,FALSE)/12</f>
        <v>697.41496060978238</v>
      </c>
      <c r="F145" s="9">
        <f>PMT(VLOOKUP(Dashboard!$C$9,Input!$A$26:$B$37,2,FALSE)/12,360,$C$132)+(E$132+SUM(F$134:F144))*VLOOKUP(Dashboard!$C$9,Input!$A$26:$B$37,2,FALSE)/12</f>
        <v>704.77316193553725</v>
      </c>
      <c r="G145" s="9">
        <f>PMT(VLOOKUP(Dashboard!$C$9,Input!$A$26:$B$37,2,FALSE)/12,360,$C$132)+(F$132+SUM(G$134:G144))*VLOOKUP(Dashboard!$C$9,Input!$A$26:$B$37,2,FALSE)/12</f>
        <v>712.20899728093377</v>
      </c>
      <c r="H145" s="9">
        <f>PMT(VLOOKUP(Dashboard!$C$9,Input!$A$26:$B$37,2,FALSE)/12,360,$C$132)+(G$132+SUM(H$134:H144))*VLOOKUP(Dashboard!$C$9,Input!$A$26:$B$37,2,FALSE)/12</f>
        <v>719.72328573758671</v>
      </c>
      <c r="I145" s="9">
        <f>PMT(VLOOKUP(Dashboard!$C$9,Input!$A$26:$B$37,2,FALSE)/12,360,$C$132)+(H$132+SUM(I$134:I144))*VLOOKUP(Dashboard!$C$9,Input!$A$26:$B$37,2,FALSE)/12</f>
        <v>727.31685503908341</v>
      </c>
      <c r="J145" s="9">
        <f>PMT(VLOOKUP(Dashboard!$C$9,Input!$A$26:$B$37,2,FALSE)/12,360,$C$132)+(I$132+SUM(J$134:J144))*VLOOKUP(Dashboard!$C$9,Input!$A$26:$B$37,2,FALSE)/12</f>
        <v>734.99054165216251</v>
      </c>
      <c r="K145" s="9">
        <f>PMT(VLOOKUP(Dashboard!$C$9,Input!$A$26:$B$37,2,FALSE)/12,360,$C$132)+(J$132+SUM(K$134:K144))*VLOOKUP(Dashboard!$C$9,Input!$A$26:$B$37,2,FALSE)/12</f>
        <v>742.74519086885493</v>
      </c>
      <c r="L145" s="9">
        <f>PMT(VLOOKUP(Dashboard!$C$9,Input!$A$26:$B$37,2,FALSE)/12,360,$C$132)+(K$132+SUM(L$134:L144))*VLOOKUP(Dashboard!$C$9,Input!$A$26:$B$37,2,FALSE)/12</f>
        <v>750.58165689959617</v>
      </c>
      <c r="M145" s="9">
        <f>PMT(VLOOKUP(Dashboard!$C$9,Input!$A$26:$B$37,2,FALSE)/12,360,$C$132)+(L$132+SUM(M$134:M144))*VLOOKUP(Dashboard!$C$9,Input!$A$26:$B$37,2,FALSE)/12</f>
        <v>758.50080296732165</v>
      </c>
      <c r="N145" s="112">
        <f>PMT(VLOOKUP(Dashboard!$C$9,Input!$E$27:$F$37,2,FALSE)/12,240,$M$132)+(M$132+SUM(N$134:N144))*VLOOKUP(Dashboard!$C$9,Input!$E$27:$F$37,2,FALSE)/12</f>
        <v>521.59457543571432</v>
      </c>
      <c r="O145" s="9">
        <f>PMT(VLOOKUP(Dashboard!$C$9,Input!$E$27:$F$37,2,FALSE)/12,240,$M$132)+(N$132+SUM(O$134:O144))*VLOOKUP(Dashboard!$C$9,Input!$E$27:$F$37,2,FALSE)/12</f>
        <v>547.73458766327747</v>
      </c>
      <c r="P145" s="9">
        <f>PMT(VLOOKUP(Dashboard!$C$9,Input!$E$27:$F$37,2,FALSE)/12,240,$M$132)+(O$132+SUM(P$134:P144))*VLOOKUP(Dashboard!$C$9,Input!$E$27:$F$37,2,FALSE)/12</f>
        <v>575.18462164228674</v>
      </c>
      <c r="Q145" s="9">
        <f>PMT(VLOOKUP(Dashboard!$C$9,Input!$E$27:$F$37,2,FALSE)/12,240,$M$132)+(P$132+SUM(Q$134:Q144))*VLOOKUP(Dashboard!$C$9,Input!$E$27:$F$37,2,FALSE)/12</f>
        <v>604.01032986648704</v>
      </c>
      <c r="R145" s="9">
        <f>PMT(VLOOKUP(Dashboard!$C$9,Input!$E$27:$F$37,2,FALSE)/12,240,$M$132)+(Q$132+SUM(R$134:R144))*VLOOKUP(Dashboard!$C$9,Input!$E$27:$F$37,2,FALSE)/12</f>
        <v>634.28065504211827</v>
      </c>
      <c r="S145" s="9"/>
      <c r="T145" s="9"/>
      <c r="U145" s="9"/>
      <c r="V145" s="9"/>
      <c r="W145" s="9"/>
      <c r="X145" s="9"/>
      <c r="Y145" s="9"/>
      <c r="Z145" s="9"/>
      <c r="AA145" s="9"/>
      <c r="AB145" s="9"/>
      <c r="AC145" s="9"/>
      <c r="AD145" s="9"/>
      <c r="AE145" s="9"/>
      <c r="AF145" s="9"/>
      <c r="AG145" s="9"/>
    </row>
    <row r="146" spans="1:33" collapsed="1" x14ac:dyDescent="0.2">
      <c r="A146" s="8"/>
      <c r="B146" s="8"/>
      <c r="C146" s="8"/>
      <c r="D146" s="8"/>
    </row>
    <row r="147" spans="1:33" x14ac:dyDescent="0.2">
      <c r="A147" s="11" t="s">
        <v>245</v>
      </c>
      <c r="B147" s="8"/>
      <c r="C147" s="8"/>
      <c r="D147" s="8"/>
    </row>
    <row r="148" spans="1:33" x14ac:dyDescent="0.2">
      <c r="A148" s="8" t="s">
        <v>166</v>
      </c>
      <c r="D148" s="101">
        <f>-SUM(D152:D163)</f>
        <v>-188.3364576283528</v>
      </c>
      <c r="E148" s="101">
        <f t="shared" ref="E148:R148" si="43">-SUM(E152:E163)</f>
        <v>-190.32353512235616</v>
      </c>
      <c r="F148" s="101">
        <f t="shared" si="43"/>
        <v>-192.33157763299462</v>
      </c>
      <c r="G148" s="101">
        <f t="shared" si="43"/>
        <v>-194.36080635542726</v>
      </c>
      <c r="H148" s="101">
        <f t="shared" si="43"/>
        <v>-196.41144481857242</v>
      </c>
      <c r="I148" s="101">
        <f t="shared" si="43"/>
        <v>-198.48371890973019</v>
      </c>
      <c r="J148" s="101">
        <f t="shared" si="43"/>
        <v>-200.57785689946496</v>
      </c>
      <c r="K148" s="101">
        <f t="shared" si="43"/>
        <v>-202.69408946675068</v>
      </c>
      <c r="L148" s="101">
        <f t="shared" si="43"/>
        <v>-204.83264972438104</v>
      </c>
      <c r="M148" s="101">
        <f t="shared" si="43"/>
        <v>-206.99377324464797</v>
      </c>
      <c r="N148" s="101">
        <f t="shared" si="43"/>
        <v>-139.87198878678299</v>
      </c>
      <c r="O148" s="101">
        <f t="shared" si="43"/>
        <v>-146.88175397486188</v>
      </c>
      <c r="P148" s="101">
        <f t="shared" si="43"/>
        <v>-154.24281757814316</v>
      </c>
      <c r="Q148" s="101">
        <f t="shared" si="43"/>
        <v>-161.97278511881089</v>
      </c>
      <c r="R148" s="101">
        <f t="shared" si="43"/>
        <v>-170.09014442992202</v>
      </c>
      <c r="S148" s="101"/>
      <c r="T148" s="101"/>
      <c r="U148" s="101"/>
      <c r="V148" s="101"/>
      <c r="W148" s="101"/>
      <c r="X148" s="101"/>
      <c r="Y148" s="101"/>
      <c r="Z148" s="101"/>
      <c r="AA148" s="101"/>
      <c r="AB148" s="101"/>
      <c r="AC148" s="101"/>
      <c r="AD148" s="101"/>
      <c r="AE148" s="101"/>
      <c r="AF148" s="101"/>
      <c r="AG148" s="101"/>
    </row>
    <row r="149" spans="1:33" x14ac:dyDescent="0.2">
      <c r="A149" s="8" t="s">
        <v>167</v>
      </c>
      <c r="D149" s="101">
        <f t="shared" ref="D149:R149" si="44">D49-D148</f>
        <v>-68.458348368105618</v>
      </c>
      <c r="E149" s="101">
        <f t="shared" si="44"/>
        <v>-66.47127087410226</v>
      </c>
      <c r="F149" s="101">
        <f t="shared" si="44"/>
        <v>-64.463228363463799</v>
      </c>
      <c r="G149" s="101">
        <f t="shared" si="44"/>
        <v>-62.433999641031164</v>
      </c>
      <c r="H149" s="101">
        <f t="shared" si="44"/>
        <v>-60.383361177886002</v>
      </c>
      <c r="I149" s="101">
        <f t="shared" si="44"/>
        <v>-58.311087086728236</v>
      </c>
      <c r="J149" s="101">
        <f t="shared" si="44"/>
        <v>-56.21694909699346</v>
      </c>
      <c r="K149" s="101">
        <f t="shared" si="44"/>
        <v>-54.100716529707739</v>
      </c>
      <c r="L149" s="101">
        <f t="shared" si="44"/>
        <v>-51.96215627207738</v>
      </c>
      <c r="M149" s="101">
        <f t="shared" si="44"/>
        <v>-49.801032751810453</v>
      </c>
      <c r="N149" s="101">
        <f t="shared" si="44"/>
        <v>-223.78849267728634</v>
      </c>
      <c r="O149" s="101">
        <f t="shared" si="44"/>
        <v>-216.77872748920745</v>
      </c>
      <c r="P149" s="101">
        <f t="shared" si="44"/>
        <v>-209.41766388592617</v>
      </c>
      <c r="Q149" s="101">
        <f t="shared" si="44"/>
        <v>-201.68769634525844</v>
      </c>
      <c r="R149" s="101">
        <f t="shared" si="44"/>
        <v>-193.57033703414731</v>
      </c>
      <c r="S149" s="101"/>
      <c r="T149" s="101"/>
      <c r="U149" s="101"/>
      <c r="V149" s="101"/>
      <c r="W149" s="101"/>
      <c r="X149" s="101"/>
      <c r="Y149" s="101"/>
      <c r="Z149" s="101"/>
      <c r="AA149" s="101"/>
      <c r="AB149" s="101"/>
      <c r="AC149" s="101"/>
      <c r="AD149" s="101"/>
      <c r="AE149" s="101"/>
      <c r="AF149" s="101"/>
      <c r="AG149" s="101"/>
    </row>
    <row r="150" spans="1:33" x14ac:dyDescent="0.2">
      <c r="A150" s="8" t="s">
        <v>168</v>
      </c>
      <c r="C150" s="9">
        <f>C38</f>
        <v>-6606</v>
      </c>
      <c r="D150" s="101">
        <f>C150-D148</f>
        <v>-6417.6635423716471</v>
      </c>
      <c r="E150" s="101">
        <f t="shared" ref="E150" si="45">D150-E148</f>
        <v>-6227.3400072492905</v>
      </c>
      <c r="F150" s="101">
        <f t="shared" ref="F150" si="46">E150-F148</f>
        <v>-6035.0084296162959</v>
      </c>
      <c r="G150" s="101">
        <f t="shared" ref="G150" si="47">F150-G148</f>
        <v>-5840.6476232608684</v>
      </c>
      <c r="H150" s="101">
        <f t="shared" ref="H150" si="48">G150-H148</f>
        <v>-5644.2361784422956</v>
      </c>
      <c r="I150" s="101">
        <f t="shared" ref="I150" si="49">H150-I148</f>
        <v>-5445.7524595325658</v>
      </c>
      <c r="J150" s="101">
        <f t="shared" ref="J150" si="50">I150-J148</f>
        <v>-5245.1746026331011</v>
      </c>
      <c r="K150" s="101">
        <f t="shared" ref="K150" si="51">J150-K148</f>
        <v>-5042.4805131663506</v>
      </c>
      <c r="L150" s="101">
        <f t="shared" ref="L150" si="52">K150-L148</f>
        <v>-4837.64786344197</v>
      </c>
      <c r="M150" s="101">
        <f t="shared" ref="M150" si="53">L150-M148</f>
        <v>-4630.6540901973221</v>
      </c>
      <c r="N150" s="101">
        <f t="shared" ref="N150" si="54">M150-N148</f>
        <v>-4490.7821014105393</v>
      </c>
      <c r="O150" s="101">
        <f t="shared" ref="O150" si="55">N150-O148</f>
        <v>-4343.9003474356778</v>
      </c>
      <c r="P150" s="101">
        <f t="shared" ref="P150" si="56">O150-P148</f>
        <v>-4189.6575298575344</v>
      </c>
      <c r="Q150" s="101">
        <f t="shared" ref="Q150" si="57">P150-Q148</f>
        <v>-4027.6847447387236</v>
      </c>
      <c r="R150" s="101">
        <f t="shared" ref="R150" si="58">Q150-R148</f>
        <v>-3857.5946003088015</v>
      </c>
      <c r="S150" s="101"/>
      <c r="T150" s="101"/>
      <c r="U150" s="101"/>
      <c r="V150" s="101"/>
      <c r="W150" s="101"/>
      <c r="X150" s="101"/>
      <c r="Y150" s="101"/>
      <c r="Z150" s="101"/>
      <c r="AA150" s="101"/>
      <c r="AB150" s="101"/>
      <c r="AC150" s="101"/>
      <c r="AD150" s="101"/>
      <c r="AE150" s="101"/>
      <c r="AF150" s="101"/>
      <c r="AG150" s="101"/>
    </row>
    <row r="151" spans="1:33" x14ac:dyDescent="0.2">
      <c r="A151" s="8" t="s">
        <v>183</v>
      </c>
      <c r="B151" s="8"/>
      <c r="C151" s="8"/>
      <c r="D151" s="8"/>
      <c r="N151" s="199"/>
    </row>
    <row r="152" spans="1:33" hidden="1" outlineLevel="1" x14ac:dyDescent="0.2">
      <c r="A152" s="8" t="s">
        <v>169</v>
      </c>
      <c r="B152" s="8"/>
      <c r="C152" s="8"/>
      <c r="D152" s="118">
        <f>PMT(VLOOKUP(Dashboard!$C$9,Input!$A$26:$B$37,2,FALSE)/12,360,$C$150)+C$150*VLOOKUP(Dashboard!$C$9,Input!$A$26:$B$37,2,FALSE)/12</f>
        <v>15.619317166371534</v>
      </c>
      <c r="E152" s="118">
        <f>PMT(VLOOKUP(Dashboard!$C$9,Input!$A$26:$B$37,2,FALSE)/12,360,$C$150)+D$150*VLOOKUP(Dashboard!$C$9,Input!$A$26:$B$37,2,FALSE)/12</f>
        <v>15.784111566796341</v>
      </c>
      <c r="F152" s="118">
        <f>PMT(VLOOKUP(Dashboard!$C$9,Input!$A$26:$B$37,2,FALSE)/12,360,$C$150)+E$150*VLOOKUP(Dashboard!$C$9,Input!$A$26:$B$37,2,FALSE)/12</f>
        <v>15.950644660028402</v>
      </c>
      <c r="G152" s="118">
        <f>PMT(VLOOKUP(Dashboard!$C$9,Input!$A$26:$B$37,2,FALSE)/12,360,$C$150)+F$150*VLOOKUP(Dashboard!$C$9,Input!$A$26:$B$37,2,FALSE)/12</f>
        <v>16.118934790457274</v>
      </c>
      <c r="H152" s="118">
        <f>PMT(VLOOKUP(Dashboard!$C$9,Input!$A$26:$B$37,2,FALSE)/12,360,$C$150)+G$150*VLOOKUP(Dashboard!$C$9,Input!$A$26:$B$37,2,FALSE)/12</f>
        <v>16.289000496018271</v>
      </c>
      <c r="I152" s="118">
        <f>PMT(VLOOKUP(Dashboard!$C$9,Input!$A$26:$B$37,2,FALSE)/12,360,$C$150)+H$150*VLOOKUP(Dashboard!$C$9,Input!$A$26:$B$37,2,FALSE)/12</f>
        <v>16.460860510234525</v>
      </c>
      <c r="J152" s="118">
        <f>PMT(VLOOKUP(Dashboard!$C$9,Input!$A$26:$B$37,2,FALSE)/12,360,$C$150)+I$150*VLOOKUP(Dashboard!$C$9,Input!$A$26:$B$37,2,FALSE)/12</f>
        <v>16.634533764280537</v>
      </c>
      <c r="K152" s="118">
        <f>PMT(VLOOKUP(Dashboard!$C$9,Input!$A$26:$B$37,2,FALSE)/12,360,$C$150)+J$150*VLOOKUP(Dashboard!$C$9,Input!$A$26:$B$37,2,FALSE)/12</f>
        <v>16.810039389067569</v>
      </c>
      <c r="L152" s="118">
        <f>PMT(VLOOKUP(Dashboard!$C$9,Input!$A$26:$B$37,2,FALSE)/12,360,$C$150)+K$150*VLOOKUP(Dashboard!$C$9,Input!$A$26:$B$37,2,FALSE)/12</f>
        <v>16.987396717350975</v>
      </c>
      <c r="M152" s="118">
        <f>PMT(VLOOKUP(Dashboard!$C$9,Input!$A$26:$B$37,2,FALSE)/12,360,$C$150)+L$150*VLOOKUP(Dashboard!$C$9,Input!$A$26:$B$37,2,FALSE)/12</f>
        <v>17.166625285859809</v>
      </c>
      <c r="N152" s="119">
        <f>PMT(VLOOKUP(Dashboard!$C$9,Input!$E$27:$F$37,2,FALSE)/12,240,$M$150)+M$150*VLOOKUP(Dashboard!$C$9,Input!$E$27:$F$37,2,FALSE)/12</f>
        <v>11.396535920366713</v>
      </c>
      <c r="O152" s="118">
        <f>PMT(VLOOKUP(Dashboard!$C$9,Input!$E$27:$F$37,2,FALSE)/12,240,$M$150)+N$150*VLOOKUP(Dashboard!$C$9,Input!$E$27:$F$37,2,FALSE)/12</f>
        <v>11.967679874579407</v>
      </c>
      <c r="P152" s="118">
        <f>PMT(VLOOKUP(Dashboard!$C$9,Input!$E$27:$F$37,2,FALSE)/12,240,$M$150)+O$150*VLOOKUP(Dashboard!$C$9,Input!$E$27:$F$37,2,FALSE)/12</f>
        <v>12.567447036643426</v>
      </c>
      <c r="Q152" s="118">
        <f>PMT(VLOOKUP(Dashboard!$C$9,Input!$E$27:$F$37,2,FALSE)/12,240,$M$150)+P$150*VLOOKUP(Dashboard!$C$9,Input!$E$27:$F$37,2,FALSE)/12</f>
        <v>13.197271875087512</v>
      </c>
      <c r="R152" s="118">
        <f>PMT(VLOOKUP(Dashboard!$C$9,Input!$E$27:$F$37,2,FALSE)/12,240,$M$150)+Q$150*VLOOKUP(Dashboard!$C$9,Input!$E$27:$F$37,2,FALSE)/12</f>
        <v>13.858660747655989</v>
      </c>
      <c r="S152" s="9"/>
      <c r="T152" s="9"/>
      <c r="U152" s="9"/>
      <c r="V152" s="9"/>
      <c r="W152" s="9"/>
      <c r="X152" s="9"/>
      <c r="Y152" s="9"/>
      <c r="Z152" s="9"/>
      <c r="AA152" s="9"/>
      <c r="AB152" s="9"/>
      <c r="AC152" s="9"/>
      <c r="AD152" s="9"/>
      <c r="AE152" s="9"/>
      <c r="AF152" s="9"/>
      <c r="AG152" s="9"/>
    </row>
    <row r="153" spans="1:33" hidden="1" outlineLevel="1" x14ac:dyDescent="0.2">
      <c r="A153" s="8" t="s">
        <v>170</v>
      </c>
      <c r="B153" s="8"/>
      <c r="C153" s="8"/>
      <c r="D153" s="118">
        <f>PMT(VLOOKUP(Dashboard!$C$9,Input!$A$26:$B$37,2,FALSE)/12,360,$C$150)+(C$150+SUM(D$152:D152))*VLOOKUP(Dashboard!$C$9,Input!$A$26:$B$37,2,FALSE)/12</f>
        <v>15.632984068892107</v>
      </c>
      <c r="E153" s="118">
        <f>PMT(VLOOKUP(Dashboard!$C$9,Input!$A$26:$B$37,2,FALSE)/12,360,$C$150)+(D$150+SUM(E$152:E152))*VLOOKUP(Dashboard!$C$9,Input!$A$26:$B$37,2,FALSE)/12</f>
        <v>15.797922664417289</v>
      </c>
      <c r="F153" s="118">
        <f>PMT(VLOOKUP(Dashboard!$C$9,Input!$A$26:$B$37,2,FALSE)/12,360,$C$150)+(E$150+SUM(F$152:F152))*VLOOKUP(Dashboard!$C$9,Input!$A$26:$B$37,2,FALSE)/12</f>
        <v>15.964601474105926</v>
      </c>
      <c r="G153" s="118">
        <f>PMT(VLOOKUP(Dashboard!$C$9,Input!$A$26:$B$37,2,FALSE)/12,360,$C$150)+(F$150+SUM(G$152:G152))*VLOOKUP(Dashboard!$C$9,Input!$A$26:$B$37,2,FALSE)/12</f>
        <v>16.133038858398923</v>
      </c>
      <c r="H153" s="118">
        <f>PMT(VLOOKUP(Dashboard!$C$9,Input!$A$26:$B$37,2,FALSE)/12,360,$C$150)+(G$150+SUM(H$152:H152))*VLOOKUP(Dashboard!$C$9,Input!$A$26:$B$37,2,FALSE)/12</f>
        <v>16.303253371452289</v>
      </c>
      <c r="I153" s="118">
        <f>PMT(VLOOKUP(Dashboard!$C$9,Input!$A$26:$B$37,2,FALSE)/12,360,$C$150)+(H$150+SUM(I$152:I152))*VLOOKUP(Dashboard!$C$9,Input!$A$26:$B$37,2,FALSE)/12</f>
        <v>16.47526376318098</v>
      </c>
      <c r="J153" s="118">
        <f>PMT(VLOOKUP(Dashboard!$C$9,Input!$A$26:$B$37,2,FALSE)/12,360,$C$150)+(I$150+SUM(J$152:J152))*VLOOKUP(Dashboard!$C$9,Input!$A$26:$B$37,2,FALSE)/12</f>
        <v>16.649088981324283</v>
      </c>
      <c r="K153" s="118">
        <f>PMT(VLOOKUP(Dashboard!$C$9,Input!$A$26:$B$37,2,FALSE)/12,360,$C$150)+(J$150+SUM(K$152:K152))*VLOOKUP(Dashboard!$C$9,Input!$A$26:$B$37,2,FALSE)/12</f>
        <v>16.824748173533003</v>
      </c>
      <c r="L153" s="118">
        <f>PMT(VLOOKUP(Dashboard!$C$9,Input!$A$26:$B$37,2,FALSE)/12,360,$C$150)+(K$150+SUM(L$152:L152))*VLOOKUP(Dashboard!$C$9,Input!$A$26:$B$37,2,FALSE)/12</f>
        <v>17.002260689478657</v>
      </c>
      <c r="M153" s="118">
        <f>PMT(VLOOKUP(Dashboard!$C$9,Input!$A$26:$B$37,2,FALSE)/12,360,$C$150)+(L$150+SUM(M$152:M152))*VLOOKUP(Dashboard!$C$9,Input!$A$26:$B$37,2,FALSE)/12</f>
        <v>17.181646082984937</v>
      </c>
      <c r="N153" s="119">
        <f>PMT(VLOOKUP(Dashboard!$C$9,Input!$E$27:$F$37,2,FALSE)/12,240,$M$150)+(M$150+SUM(N$152:N152))*VLOOKUP(Dashboard!$C$9,Input!$E$27:$F$37,2,FALSE)/12</f>
        <v>11.443071775374875</v>
      </c>
      <c r="O153" s="118">
        <f>PMT(VLOOKUP(Dashboard!$C$9,Input!$E$27:$F$37,2,FALSE)/12,240,$M$150)+(N$150+SUM(O$152:O152))*VLOOKUP(Dashboard!$C$9,Input!$E$27:$F$37,2,FALSE)/12</f>
        <v>12.016547900733944</v>
      </c>
      <c r="P153" s="118">
        <f>PMT(VLOOKUP(Dashboard!$C$9,Input!$E$27:$F$37,2,FALSE)/12,240,$M$150)+(O$150+SUM(P$152:P152))*VLOOKUP(Dashboard!$C$9,Input!$E$27:$F$37,2,FALSE)/12</f>
        <v>12.618764112043053</v>
      </c>
      <c r="Q153" s="118">
        <f>PMT(VLOOKUP(Dashboard!$C$9,Input!$E$27:$F$37,2,FALSE)/12,240,$M$150)+(P$150+SUM(Q$152:Q152))*VLOOKUP(Dashboard!$C$9,Input!$E$27:$F$37,2,FALSE)/12</f>
        <v>13.25116073524412</v>
      </c>
      <c r="R153" s="118">
        <f>PMT(VLOOKUP(Dashboard!$C$9,Input!$E$27:$F$37,2,FALSE)/12,240,$M$150)+(Q$150+SUM(R$152:R152))*VLOOKUP(Dashboard!$C$9,Input!$E$27:$F$37,2,FALSE)/12</f>
        <v>13.915250279042251</v>
      </c>
      <c r="S153" s="9"/>
      <c r="T153" s="9"/>
      <c r="U153" s="9"/>
      <c r="V153" s="9"/>
      <c r="W153" s="9"/>
      <c r="X153" s="9"/>
      <c r="Y153" s="9"/>
      <c r="Z153" s="9"/>
      <c r="AA153" s="9"/>
      <c r="AB153" s="9"/>
      <c r="AC153" s="9"/>
      <c r="AD153" s="9"/>
      <c r="AE153" s="9"/>
      <c r="AF153" s="9"/>
      <c r="AG153" s="9"/>
    </row>
    <row r="154" spans="1:33" hidden="1" outlineLevel="1" x14ac:dyDescent="0.2">
      <c r="A154" s="8" t="s">
        <v>171</v>
      </c>
      <c r="B154" s="8"/>
      <c r="C154" s="8"/>
      <c r="D154" s="118">
        <f>PMT(VLOOKUP(Dashboard!$C$9,Input!$A$26:$B$37,2,FALSE)/12,360,$C$150)+(C$150+SUM(D$152:D153))*VLOOKUP(Dashboard!$C$9,Input!$A$26:$B$37,2,FALSE)/12</f>
        <v>15.646662929952388</v>
      </c>
      <c r="E154" s="118">
        <f>PMT(VLOOKUP(Dashboard!$C$9,Input!$A$26:$B$37,2,FALSE)/12,360,$C$150)+(D$150+SUM(E$152:E153))*VLOOKUP(Dashboard!$C$9,Input!$A$26:$B$37,2,FALSE)/12</f>
        <v>15.811745846748654</v>
      </c>
      <c r="F154" s="118">
        <f>PMT(VLOOKUP(Dashboard!$C$9,Input!$A$26:$B$37,2,FALSE)/12,360,$C$150)+(E$150+SUM(F$152:F153))*VLOOKUP(Dashboard!$C$9,Input!$A$26:$B$37,2,FALSE)/12</f>
        <v>15.978570500395772</v>
      </c>
      <c r="G154" s="118">
        <f>PMT(VLOOKUP(Dashboard!$C$9,Input!$A$26:$B$37,2,FALSE)/12,360,$C$150)+(F$150+SUM(G$152:G153))*VLOOKUP(Dashboard!$C$9,Input!$A$26:$B$37,2,FALSE)/12</f>
        <v>16.147155267400024</v>
      </c>
      <c r="H154" s="118">
        <f>PMT(VLOOKUP(Dashboard!$C$9,Input!$A$26:$B$37,2,FALSE)/12,360,$C$150)+(G$150+SUM(H$152:H153))*VLOOKUP(Dashboard!$C$9,Input!$A$26:$B$37,2,FALSE)/12</f>
        <v>16.317518718152307</v>
      </c>
      <c r="I154" s="118">
        <f>PMT(VLOOKUP(Dashboard!$C$9,Input!$A$26:$B$37,2,FALSE)/12,360,$C$150)+(H$150+SUM(I$152:I153))*VLOOKUP(Dashboard!$C$9,Input!$A$26:$B$37,2,FALSE)/12</f>
        <v>16.489679618973764</v>
      </c>
      <c r="J154" s="118">
        <f>PMT(VLOOKUP(Dashboard!$C$9,Input!$A$26:$B$37,2,FALSE)/12,360,$C$150)+(I$150+SUM(J$152:J153))*VLOOKUP(Dashboard!$C$9,Input!$A$26:$B$37,2,FALSE)/12</f>
        <v>16.663656934182942</v>
      </c>
      <c r="K154" s="118">
        <f>PMT(VLOOKUP(Dashboard!$C$9,Input!$A$26:$B$37,2,FALSE)/12,360,$C$150)+(J$150+SUM(K$152:K153))*VLOOKUP(Dashboard!$C$9,Input!$A$26:$B$37,2,FALSE)/12</f>
        <v>16.839469828184846</v>
      </c>
      <c r="L154" s="118">
        <f>PMT(VLOOKUP(Dashboard!$C$9,Input!$A$26:$B$37,2,FALSE)/12,360,$C$150)+(K$150+SUM(L$152:L153))*VLOOKUP(Dashboard!$C$9,Input!$A$26:$B$37,2,FALSE)/12</f>
        <v>17.017137667581952</v>
      </c>
      <c r="M154" s="118">
        <f>PMT(VLOOKUP(Dashboard!$C$9,Input!$A$26:$B$37,2,FALSE)/12,360,$C$150)+(L$150+SUM(M$152:M153))*VLOOKUP(Dashboard!$C$9,Input!$A$26:$B$37,2,FALSE)/12</f>
        <v>17.196680023307547</v>
      </c>
      <c r="N154" s="119">
        <f>PMT(VLOOKUP(Dashboard!$C$9,Input!$E$27:$F$37,2,FALSE)/12,240,$M$150)+(M$150+SUM(N$152:N153))*VLOOKUP(Dashboard!$C$9,Input!$E$27:$F$37,2,FALSE)/12</f>
        <v>11.48979765179099</v>
      </c>
      <c r="O154" s="118">
        <f>PMT(VLOOKUP(Dashboard!$C$9,Input!$E$27:$F$37,2,FALSE)/12,240,$M$150)+(N$150+SUM(O$152:O153))*VLOOKUP(Dashboard!$C$9,Input!$E$27:$F$37,2,FALSE)/12</f>
        <v>12.065615471328602</v>
      </c>
      <c r="P154" s="118">
        <f>PMT(VLOOKUP(Dashboard!$C$9,Input!$E$27:$F$37,2,FALSE)/12,240,$M$150)+(O$150+SUM(P$152:P153))*VLOOKUP(Dashboard!$C$9,Input!$E$27:$F$37,2,FALSE)/12</f>
        <v>12.670290732167228</v>
      </c>
      <c r="Q154" s="118">
        <f>PMT(VLOOKUP(Dashboard!$C$9,Input!$E$27:$F$37,2,FALSE)/12,240,$M$150)+(P$150+SUM(Q$152:Q153))*VLOOKUP(Dashboard!$C$9,Input!$E$27:$F$37,2,FALSE)/12</f>
        <v>13.305269641579702</v>
      </c>
      <c r="R154" s="118">
        <f>PMT(VLOOKUP(Dashboard!$C$9,Input!$E$27:$F$37,2,FALSE)/12,240,$M$150)+(Q$150+SUM(R$152:R153))*VLOOKUP(Dashboard!$C$9,Input!$E$27:$F$37,2,FALSE)/12</f>
        <v>13.972070884348341</v>
      </c>
      <c r="S154" s="9"/>
      <c r="T154" s="9"/>
      <c r="U154" s="9"/>
      <c r="V154" s="9"/>
      <c r="W154" s="9"/>
      <c r="X154" s="9"/>
      <c r="Y154" s="9"/>
      <c r="Z154" s="9"/>
      <c r="AA154" s="9"/>
      <c r="AB154" s="9"/>
      <c r="AC154" s="9"/>
      <c r="AD154" s="9"/>
      <c r="AE154" s="9"/>
      <c r="AF154" s="9"/>
      <c r="AG154" s="9"/>
    </row>
    <row r="155" spans="1:33" hidden="1" outlineLevel="1" x14ac:dyDescent="0.2">
      <c r="A155" s="8" t="s">
        <v>172</v>
      </c>
      <c r="B155" s="8"/>
      <c r="C155" s="8"/>
      <c r="D155" s="118">
        <f>PMT(VLOOKUP(Dashboard!$C$9,Input!$A$26:$B$37,2,FALSE)/12,360,$C$150)+(C$150+SUM(D$152:D154))*VLOOKUP(Dashboard!$C$9,Input!$A$26:$B$37,2,FALSE)/12</f>
        <v>15.660353760016097</v>
      </c>
      <c r="E155" s="118">
        <f>PMT(VLOOKUP(Dashboard!$C$9,Input!$A$26:$B$37,2,FALSE)/12,360,$C$150)+(D$150+SUM(E$152:E154))*VLOOKUP(Dashboard!$C$9,Input!$A$26:$B$37,2,FALSE)/12</f>
        <v>15.825581124364557</v>
      </c>
      <c r="F155" s="118">
        <f>PMT(VLOOKUP(Dashboard!$C$9,Input!$A$26:$B$37,2,FALSE)/12,360,$C$150)+(E$150+SUM(F$152:F154))*VLOOKUP(Dashboard!$C$9,Input!$A$26:$B$37,2,FALSE)/12</f>
        <v>15.992551749583615</v>
      </c>
      <c r="G155" s="118">
        <f>PMT(VLOOKUP(Dashboard!$C$9,Input!$A$26:$B$37,2,FALSE)/12,360,$C$150)+(F$150+SUM(G$152:G154))*VLOOKUP(Dashboard!$C$9,Input!$A$26:$B$37,2,FALSE)/12</f>
        <v>16.161284028258997</v>
      </c>
      <c r="H155" s="118">
        <f>PMT(VLOOKUP(Dashboard!$C$9,Input!$A$26:$B$37,2,FALSE)/12,360,$C$150)+(G$150+SUM(H$152:H154))*VLOOKUP(Dashboard!$C$9,Input!$A$26:$B$37,2,FALSE)/12</f>
        <v>16.331796547030692</v>
      </c>
      <c r="I155" s="118">
        <f>PMT(VLOOKUP(Dashboard!$C$9,Input!$A$26:$B$37,2,FALSE)/12,360,$C$150)+(H$150+SUM(I$152:I154))*VLOOKUP(Dashboard!$C$9,Input!$A$26:$B$37,2,FALSE)/12</f>
        <v>16.504108088640365</v>
      </c>
      <c r="J155" s="118">
        <f>PMT(VLOOKUP(Dashboard!$C$9,Input!$A$26:$B$37,2,FALSE)/12,360,$C$150)+(I$150+SUM(J$152:J154))*VLOOKUP(Dashboard!$C$9,Input!$A$26:$B$37,2,FALSE)/12</f>
        <v>16.678237634000354</v>
      </c>
      <c r="K155" s="118">
        <f>PMT(VLOOKUP(Dashboard!$C$9,Input!$A$26:$B$37,2,FALSE)/12,360,$C$150)+(J$150+SUM(K$152:K154))*VLOOKUP(Dashboard!$C$9,Input!$A$26:$B$37,2,FALSE)/12</f>
        <v>16.854204364284506</v>
      </c>
      <c r="L155" s="118">
        <f>PMT(VLOOKUP(Dashboard!$C$9,Input!$A$26:$B$37,2,FALSE)/12,360,$C$150)+(K$150+SUM(L$152:L154))*VLOOKUP(Dashboard!$C$9,Input!$A$26:$B$37,2,FALSE)/12</f>
        <v>17.032027663041085</v>
      </c>
      <c r="M155" s="118">
        <f>PMT(VLOOKUP(Dashboard!$C$9,Input!$A$26:$B$37,2,FALSE)/12,360,$C$150)+(L$150+SUM(M$152:M154))*VLOOKUP(Dashboard!$C$9,Input!$A$26:$B$37,2,FALSE)/12</f>
        <v>17.211727118327943</v>
      </c>
      <c r="N155" s="119">
        <f>PMT(VLOOKUP(Dashboard!$C$9,Input!$E$27:$F$37,2,FALSE)/12,240,$M$150)+(M$150+SUM(N$152:N154))*VLOOKUP(Dashboard!$C$9,Input!$E$27:$F$37,2,FALSE)/12</f>
        <v>11.536714325535804</v>
      </c>
      <c r="O155" s="118">
        <f>PMT(VLOOKUP(Dashboard!$C$9,Input!$E$27:$F$37,2,FALSE)/12,240,$M$150)+(N$150+SUM(O$152:O154))*VLOOKUP(Dashboard!$C$9,Input!$E$27:$F$37,2,FALSE)/12</f>
        <v>12.114883401169863</v>
      </c>
      <c r="P155" s="118">
        <f>PMT(VLOOKUP(Dashboard!$C$9,Input!$E$27:$F$37,2,FALSE)/12,240,$M$150)+(O$150+SUM(P$152:P154))*VLOOKUP(Dashboard!$C$9,Input!$E$27:$F$37,2,FALSE)/12</f>
        <v>12.722027752656913</v>
      </c>
      <c r="Q155" s="118">
        <f>PMT(VLOOKUP(Dashboard!$C$9,Input!$E$27:$F$37,2,FALSE)/12,240,$M$150)+(P$150+SUM(Q$152:Q154))*VLOOKUP(Dashboard!$C$9,Input!$E$27:$F$37,2,FALSE)/12</f>
        <v>13.359599492616148</v>
      </c>
      <c r="R155" s="118">
        <f>PMT(VLOOKUP(Dashboard!$C$9,Input!$E$27:$F$37,2,FALSE)/12,240,$M$150)+(Q$150+SUM(R$152:R154))*VLOOKUP(Dashboard!$C$9,Input!$E$27:$F$37,2,FALSE)/12</f>
        <v>14.029123507126098</v>
      </c>
      <c r="S155" s="9"/>
      <c r="T155" s="9"/>
      <c r="U155" s="9"/>
      <c r="V155" s="9"/>
      <c r="W155" s="9"/>
      <c r="X155" s="9"/>
      <c r="Y155" s="9"/>
      <c r="Z155" s="9"/>
      <c r="AA155" s="9"/>
      <c r="AB155" s="9"/>
      <c r="AC155" s="9"/>
      <c r="AD155" s="9"/>
      <c r="AE155" s="9"/>
      <c r="AF155" s="9"/>
      <c r="AG155" s="9"/>
    </row>
    <row r="156" spans="1:33" hidden="1" outlineLevel="1" x14ac:dyDescent="0.2">
      <c r="A156" s="8" t="s">
        <v>173</v>
      </c>
      <c r="B156" s="8"/>
      <c r="C156" s="8"/>
      <c r="D156" s="118">
        <f>PMT(VLOOKUP(Dashboard!$C$9,Input!$A$26:$B$37,2,FALSE)/12,360,$C$150)+(C$150+SUM(D$152:D155))*VLOOKUP(Dashboard!$C$9,Input!$A$26:$B$37,2,FALSE)/12</f>
        <v>15.674056569556111</v>
      </c>
      <c r="E156" s="118">
        <f>PMT(VLOOKUP(Dashboard!$C$9,Input!$A$26:$B$37,2,FALSE)/12,360,$C$150)+(D$150+SUM(E$152:E155))*VLOOKUP(Dashboard!$C$9,Input!$A$26:$B$37,2,FALSE)/12</f>
        <v>15.839428507848378</v>
      </c>
      <c r="F156" s="118">
        <f>PMT(VLOOKUP(Dashboard!$C$9,Input!$A$26:$B$37,2,FALSE)/12,360,$C$150)+(E$150+SUM(F$152:F155))*VLOOKUP(Dashboard!$C$9,Input!$A$26:$B$37,2,FALSE)/12</f>
        <v>16.006545232364502</v>
      </c>
      <c r="G156" s="118">
        <f>PMT(VLOOKUP(Dashboard!$C$9,Input!$A$26:$B$37,2,FALSE)/12,360,$C$150)+(F$150+SUM(G$152:G155))*VLOOKUP(Dashboard!$C$9,Input!$A$26:$B$37,2,FALSE)/12</f>
        <v>16.175425151783724</v>
      </c>
      <c r="H156" s="118">
        <f>PMT(VLOOKUP(Dashboard!$C$9,Input!$A$26:$B$37,2,FALSE)/12,360,$C$150)+(G$150+SUM(H$152:H155))*VLOOKUP(Dashboard!$C$9,Input!$A$26:$B$37,2,FALSE)/12</f>
        <v>16.346086869009344</v>
      </c>
      <c r="I156" s="118">
        <f>PMT(VLOOKUP(Dashboard!$C$9,Input!$A$26:$B$37,2,FALSE)/12,360,$C$150)+(H$150+SUM(I$152:I155))*VLOOKUP(Dashboard!$C$9,Input!$A$26:$B$37,2,FALSE)/12</f>
        <v>16.518549183217925</v>
      </c>
      <c r="J156" s="118">
        <f>PMT(VLOOKUP(Dashboard!$C$9,Input!$A$26:$B$37,2,FALSE)/12,360,$C$150)+(I$150+SUM(J$152:J155))*VLOOKUP(Dashboard!$C$9,Input!$A$26:$B$37,2,FALSE)/12</f>
        <v>16.692831091930103</v>
      </c>
      <c r="K156" s="118">
        <f>PMT(VLOOKUP(Dashboard!$C$9,Input!$A$26:$B$37,2,FALSE)/12,360,$C$150)+(J$150+SUM(K$152:K155))*VLOOKUP(Dashboard!$C$9,Input!$A$26:$B$37,2,FALSE)/12</f>
        <v>16.868951793103257</v>
      </c>
      <c r="L156" s="118">
        <f>PMT(VLOOKUP(Dashboard!$C$9,Input!$A$26:$B$37,2,FALSE)/12,360,$C$150)+(K$150+SUM(L$152:L155))*VLOOKUP(Dashboard!$C$9,Input!$A$26:$B$37,2,FALSE)/12</f>
        <v>17.046930687246245</v>
      </c>
      <c r="M156" s="118">
        <f>PMT(VLOOKUP(Dashboard!$C$9,Input!$A$26:$B$37,2,FALSE)/12,360,$C$150)+(L$150+SUM(M$152:M155))*VLOOKUP(Dashboard!$C$9,Input!$A$26:$B$37,2,FALSE)/12</f>
        <v>17.226787379556477</v>
      </c>
      <c r="N156" s="119">
        <f>PMT(VLOOKUP(Dashboard!$C$9,Input!$E$27:$F$37,2,FALSE)/12,240,$M$150)+(M$150+SUM(N$152:N155))*VLOOKUP(Dashboard!$C$9,Input!$E$27:$F$37,2,FALSE)/12</f>
        <v>11.583822575698406</v>
      </c>
      <c r="O156" s="118">
        <f>PMT(VLOOKUP(Dashboard!$C$9,Input!$E$27:$F$37,2,FALSE)/12,240,$M$150)+(N$150+SUM(O$152:O155))*VLOOKUP(Dashboard!$C$9,Input!$E$27:$F$37,2,FALSE)/12</f>
        <v>12.164352508391307</v>
      </c>
      <c r="P156" s="118">
        <f>PMT(VLOOKUP(Dashboard!$C$9,Input!$E$27:$F$37,2,FALSE)/12,240,$M$150)+(O$150+SUM(P$152:P155))*VLOOKUP(Dashboard!$C$9,Input!$E$27:$F$37,2,FALSE)/12</f>
        <v>12.773976032646928</v>
      </c>
      <c r="Q156" s="118">
        <f>PMT(VLOOKUP(Dashboard!$C$9,Input!$E$27:$F$37,2,FALSE)/12,240,$M$150)+(P$150+SUM(Q$152:Q155))*VLOOKUP(Dashboard!$C$9,Input!$E$27:$F$37,2,FALSE)/12</f>
        <v>13.414151190544331</v>
      </c>
      <c r="R156" s="118">
        <f>PMT(VLOOKUP(Dashboard!$C$9,Input!$E$27:$F$37,2,FALSE)/12,240,$M$150)+(Q$150+SUM(R$152:R155))*VLOOKUP(Dashboard!$C$9,Input!$E$27:$F$37,2,FALSE)/12</f>
        <v>14.086409094780194</v>
      </c>
      <c r="S156" s="9"/>
      <c r="T156" s="9"/>
      <c r="U156" s="9"/>
      <c r="V156" s="9"/>
      <c r="W156" s="9"/>
      <c r="X156" s="9"/>
      <c r="Y156" s="9"/>
      <c r="Z156" s="9"/>
      <c r="AA156" s="9"/>
      <c r="AB156" s="9"/>
      <c r="AC156" s="9"/>
      <c r="AD156" s="9"/>
      <c r="AE156" s="9"/>
      <c r="AF156" s="9"/>
      <c r="AG156" s="9"/>
    </row>
    <row r="157" spans="1:33" hidden="1" outlineLevel="1" x14ac:dyDescent="0.2">
      <c r="A157" s="8" t="s">
        <v>174</v>
      </c>
      <c r="B157" s="8"/>
      <c r="C157" s="8"/>
      <c r="D157" s="118">
        <f>PMT(VLOOKUP(Dashboard!$C$9,Input!$A$26:$B$37,2,FALSE)/12,360,$C$150)+(C$150+SUM(D$152:D156))*VLOOKUP(Dashboard!$C$9,Input!$A$26:$B$37,2,FALSE)/12</f>
        <v>15.687771369054474</v>
      </c>
      <c r="E157" s="118">
        <f>PMT(VLOOKUP(Dashboard!$C$9,Input!$A$26:$B$37,2,FALSE)/12,360,$C$150)+(D$150+SUM(E$152:E156))*VLOOKUP(Dashboard!$C$9,Input!$A$26:$B$37,2,FALSE)/12</f>
        <v>15.853288007792745</v>
      </c>
      <c r="F157" s="118">
        <f>PMT(VLOOKUP(Dashboard!$C$9,Input!$A$26:$B$37,2,FALSE)/12,360,$C$150)+(E$150+SUM(F$152:F156))*VLOOKUP(Dashboard!$C$9,Input!$A$26:$B$37,2,FALSE)/12</f>
        <v>16.020550959442822</v>
      </c>
      <c r="G157" s="118">
        <f>PMT(VLOOKUP(Dashboard!$C$9,Input!$A$26:$B$37,2,FALSE)/12,360,$C$150)+(F$150+SUM(G$152:G156))*VLOOKUP(Dashboard!$C$9,Input!$A$26:$B$37,2,FALSE)/12</f>
        <v>16.189578648791535</v>
      </c>
      <c r="H157" s="118">
        <f>PMT(VLOOKUP(Dashboard!$C$9,Input!$A$26:$B$37,2,FALSE)/12,360,$C$150)+(G$150+SUM(H$152:H156))*VLOOKUP(Dashboard!$C$9,Input!$A$26:$B$37,2,FALSE)/12</f>
        <v>16.360389695019727</v>
      </c>
      <c r="I157" s="118">
        <f>PMT(VLOOKUP(Dashboard!$C$9,Input!$A$26:$B$37,2,FALSE)/12,360,$C$150)+(H$150+SUM(I$152:I156))*VLOOKUP(Dashboard!$C$9,Input!$A$26:$B$37,2,FALSE)/12</f>
        <v>16.53300291375324</v>
      </c>
      <c r="J157" s="118">
        <f>PMT(VLOOKUP(Dashboard!$C$9,Input!$A$26:$B$37,2,FALSE)/12,360,$C$150)+(I$150+SUM(J$152:J156))*VLOOKUP(Dashboard!$C$9,Input!$A$26:$B$37,2,FALSE)/12</f>
        <v>16.70743731913554</v>
      </c>
      <c r="K157" s="118">
        <f>PMT(VLOOKUP(Dashboard!$C$9,Input!$A$26:$B$37,2,FALSE)/12,360,$C$150)+(J$150+SUM(K$152:K156))*VLOOKUP(Dashboard!$C$9,Input!$A$26:$B$37,2,FALSE)/12</f>
        <v>16.883712125922219</v>
      </c>
      <c r="L157" s="118">
        <f>PMT(VLOOKUP(Dashboard!$C$9,Input!$A$26:$B$37,2,FALSE)/12,360,$C$150)+(K$150+SUM(L$152:L156))*VLOOKUP(Dashboard!$C$9,Input!$A$26:$B$37,2,FALSE)/12</f>
        <v>17.061846751597585</v>
      </c>
      <c r="M157" s="118">
        <f>PMT(VLOOKUP(Dashboard!$C$9,Input!$A$26:$B$37,2,FALSE)/12,360,$C$150)+(L$150+SUM(M$152:M156))*VLOOKUP(Dashboard!$C$9,Input!$A$26:$B$37,2,FALSE)/12</f>
        <v>17.24186081851359</v>
      </c>
      <c r="N157" s="119">
        <f>PMT(VLOOKUP(Dashboard!$C$9,Input!$E$27:$F$37,2,FALSE)/12,240,$M$150)+(M$150+SUM(N$152:N156))*VLOOKUP(Dashboard!$C$9,Input!$E$27:$F$37,2,FALSE)/12</f>
        <v>11.631123184549178</v>
      </c>
      <c r="O157" s="118">
        <f>PMT(VLOOKUP(Dashboard!$C$9,Input!$E$27:$F$37,2,FALSE)/12,240,$M$150)+(N$150+SUM(O$152:O156))*VLOOKUP(Dashboard!$C$9,Input!$E$27:$F$37,2,FALSE)/12</f>
        <v>12.214023614467237</v>
      </c>
      <c r="P157" s="118">
        <f>PMT(VLOOKUP(Dashboard!$C$9,Input!$E$27:$F$37,2,FALSE)/12,240,$M$150)+(O$150+SUM(P$152:P156))*VLOOKUP(Dashboard!$C$9,Input!$E$27:$F$37,2,FALSE)/12</f>
        <v>12.826136434780235</v>
      </c>
      <c r="Q157" s="118">
        <f>PMT(VLOOKUP(Dashboard!$C$9,Input!$E$27:$F$37,2,FALSE)/12,240,$M$150)+(P$150+SUM(Q$152:Q156))*VLOOKUP(Dashboard!$C$9,Input!$E$27:$F$37,2,FALSE)/12</f>
        <v>13.468925641239057</v>
      </c>
      <c r="R157" s="118">
        <f>PMT(VLOOKUP(Dashboard!$C$9,Input!$E$27:$F$37,2,FALSE)/12,240,$M$150)+(Q$150+SUM(R$152:R156))*VLOOKUP(Dashboard!$C$9,Input!$E$27:$F$37,2,FALSE)/12</f>
        <v>14.14392859858388</v>
      </c>
      <c r="S157" s="9"/>
      <c r="T157" s="9"/>
      <c r="U157" s="9"/>
      <c r="V157" s="9"/>
      <c r="W157" s="9"/>
      <c r="X157" s="9"/>
      <c r="Y157" s="9"/>
      <c r="Z157" s="9"/>
      <c r="AA157" s="9"/>
      <c r="AB157" s="9"/>
      <c r="AC157" s="9"/>
      <c r="AD157" s="9"/>
      <c r="AE157" s="9"/>
      <c r="AF157" s="9"/>
      <c r="AG157" s="9"/>
    </row>
    <row r="158" spans="1:33" hidden="1" outlineLevel="1" x14ac:dyDescent="0.2">
      <c r="A158" s="8" t="s">
        <v>175</v>
      </c>
      <c r="B158" s="8"/>
      <c r="C158" s="8"/>
      <c r="D158" s="118">
        <f>PMT(VLOOKUP(Dashboard!$C$9,Input!$A$26:$B$37,2,FALSE)/12,360,$C$150)+(C$150+SUM(D$152:D157))*VLOOKUP(Dashboard!$C$9,Input!$A$26:$B$37,2,FALSE)/12</f>
        <v>15.701498169002395</v>
      </c>
      <c r="E158" s="118">
        <f>PMT(VLOOKUP(Dashboard!$C$9,Input!$A$26:$B$37,2,FALSE)/12,360,$C$150)+(D$150+SUM(E$152:E157))*VLOOKUP(Dashboard!$C$9,Input!$A$26:$B$37,2,FALSE)/12</f>
        <v>15.867159634799563</v>
      </c>
      <c r="F158" s="118">
        <f>PMT(VLOOKUP(Dashboard!$C$9,Input!$A$26:$B$37,2,FALSE)/12,360,$C$150)+(E$150+SUM(F$152:F157))*VLOOKUP(Dashboard!$C$9,Input!$A$26:$B$37,2,FALSE)/12</f>
        <v>16.034568941532335</v>
      </c>
      <c r="G158" s="118">
        <f>PMT(VLOOKUP(Dashboard!$C$9,Input!$A$26:$B$37,2,FALSE)/12,360,$C$150)+(F$150+SUM(G$152:G157))*VLOOKUP(Dashboard!$C$9,Input!$A$26:$B$37,2,FALSE)/12</f>
        <v>16.203744530109226</v>
      </c>
      <c r="H158" s="118">
        <f>PMT(VLOOKUP(Dashboard!$C$9,Input!$A$26:$B$37,2,FALSE)/12,360,$C$150)+(G$150+SUM(H$152:H157))*VLOOKUP(Dashboard!$C$9,Input!$A$26:$B$37,2,FALSE)/12</f>
        <v>16.374705036002872</v>
      </c>
      <c r="I158" s="118">
        <f>PMT(VLOOKUP(Dashboard!$C$9,Input!$A$26:$B$37,2,FALSE)/12,360,$C$150)+(H$150+SUM(I$152:I157))*VLOOKUP(Dashboard!$C$9,Input!$A$26:$B$37,2,FALSE)/12</f>
        <v>16.547469291302775</v>
      </c>
      <c r="J158" s="118">
        <f>PMT(VLOOKUP(Dashboard!$C$9,Input!$A$26:$B$37,2,FALSE)/12,360,$C$150)+(I$150+SUM(J$152:J157))*VLOOKUP(Dashboard!$C$9,Input!$A$26:$B$37,2,FALSE)/12</f>
        <v>16.722056326789783</v>
      </c>
      <c r="K158" s="118">
        <f>PMT(VLOOKUP(Dashboard!$C$9,Input!$A$26:$B$37,2,FALSE)/12,360,$C$150)+(J$150+SUM(K$152:K157))*VLOOKUP(Dashboard!$C$9,Input!$A$26:$B$37,2,FALSE)/12</f>
        <v>16.898485374032404</v>
      </c>
      <c r="L158" s="118">
        <f>PMT(VLOOKUP(Dashboard!$C$9,Input!$A$26:$B$37,2,FALSE)/12,360,$C$150)+(K$150+SUM(L$152:L157))*VLOOKUP(Dashboard!$C$9,Input!$A$26:$B$37,2,FALSE)/12</f>
        <v>17.076775867505233</v>
      </c>
      <c r="M158" s="118">
        <f>PMT(VLOOKUP(Dashboard!$C$9,Input!$A$26:$B$37,2,FALSE)/12,360,$C$150)+(L$150+SUM(M$152:M157))*VLOOKUP(Dashboard!$C$9,Input!$A$26:$B$37,2,FALSE)/12</f>
        <v>17.256947446729789</v>
      </c>
      <c r="N158" s="119">
        <f>PMT(VLOOKUP(Dashboard!$C$9,Input!$E$27:$F$37,2,FALSE)/12,240,$M$150)+(M$150+SUM(N$152:N157))*VLOOKUP(Dashboard!$C$9,Input!$E$27:$F$37,2,FALSE)/12</f>
        <v>11.678616937552754</v>
      </c>
      <c r="O158" s="118">
        <f>PMT(VLOOKUP(Dashboard!$C$9,Input!$E$27:$F$37,2,FALSE)/12,240,$M$150)+(N$150+SUM(O$152:O157))*VLOOKUP(Dashboard!$C$9,Input!$E$27:$F$37,2,FALSE)/12</f>
        <v>12.26389754422631</v>
      </c>
      <c r="P158" s="118">
        <f>PMT(VLOOKUP(Dashboard!$C$9,Input!$E$27:$F$37,2,FALSE)/12,240,$M$150)+(O$150+SUM(P$152:P157))*VLOOKUP(Dashboard!$C$9,Input!$E$27:$F$37,2,FALSE)/12</f>
        <v>12.878509825222256</v>
      </c>
      <c r="Q158" s="118">
        <f>PMT(VLOOKUP(Dashboard!$C$9,Input!$E$27:$F$37,2,FALSE)/12,240,$M$150)+(P$150+SUM(Q$152:Q157))*VLOOKUP(Dashboard!$C$9,Input!$E$27:$F$37,2,FALSE)/12</f>
        <v>13.523923754274115</v>
      </c>
      <c r="R158" s="118">
        <f>PMT(VLOOKUP(Dashboard!$C$9,Input!$E$27:$F$37,2,FALSE)/12,240,$M$150)+(Q$150+SUM(R$152:R157))*VLOOKUP(Dashboard!$C$9,Input!$E$27:$F$37,2,FALSE)/12</f>
        <v>14.201682973694766</v>
      </c>
      <c r="S158" s="9"/>
      <c r="T158" s="9"/>
      <c r="U158" s="9"/>
      <c r="V158" s="9"/>
      <c r="W158" s="9"/>
      <c r="X158" s="9"/>
      <c r="Y158" s="9"/>
      <c r="Z158" s="9"/>
      <c r="AA158" s="9"/>
      <c r="AB158" s="9"/>
      <c r="AC158" s="9"/>
      <c r="AD158" s="9"/>
      <c r="AE158" s="9"/>
      <c r="AF158" s="9"/>
      <c r="AG158" s="9"/>
    </row>
    <row r="159" spans="1:33" hidden="1" outlineLevel="1" x14ac:dyDescent="0.2">
      <c r="A159" s="8" t="s">
        <v>176</v>
      </c>
      <c r="B159" s="8"/>
      <c r="C159" s="8"/>
      <c r="D159" s="118">
        <f>PMT(VLOOKUP(Dashboard!$C$9,Input!$A$26:$B$37,2,FALSE)/12,360,$C$150)+(C$150+SUM(D$152:D158))*VLOOKUP(Dashboard!$C$9,Input!$A$26:$B$37,2,FALSE)/12</f>
        <v>15.715236979900272</v>
      </c>
      <c r="E159" s="118">
        <f>PMT(VLOOKUP(Dashboard!$C$9,Input!$A$26:$B$37,2,FALSE)/12,360,$C$150)+(D$150+SUM(E$152:E158))*VLOOKUP(Dashboard!$C$9,Input!$A$26:$B$37,2,FALSE)/12</f>
        <v>15.881043399480014</v>
      </c>
      <c r="F159" s="118">
        <f>PMT(VLOOKUP(Dashboard!$C$9,Input!$A$26:$B$37,2,FALSE)/12,360,$C$150)+(E$150+SUM(F$152:F158))*VLOOKUP(Dashboard!$C$9,Input!$A$26:$B$37,2,FALSE)/12</f>
        <v>16.048599189356175</v>
      </c>
      <c r="G159" s="118">
        <f>PMT(VLOOKUP(Dashboard!$C$9,Input!$A$26:$B$37,2,FALSE)/12,360,$C$150)+(F$150+SUM(G$152:G158))*VLOOKUP(Dashboard!$C$9,Input!$A$26:$B$37,2,FALSE)/12</f>
        <v>16.217922806573071</v>
      </c>
      <c r="H159" s="118">
        <f>PMT(VLOOKUP(Dashboard!$C$9,Input!$A$26:$B$37,2,FALSE)/12,360,$C$150)+(G$150+SUM(H$152:H158))*VLOOKUP(Dashboard!$C$9,Input!$A$26:$B$37,2,FALSE)/12</f>
        <v>16.389032902909371</v>
      </c>
      <c r="I159" s="118">
        <f>PMT(VLOOKUP(Dashboard!$C$9,Input!$A$26:$B$37,2,FALSE)/12,360,$C$150)+(H$150+SUM(I$152:I158))*VLOOKUP(Dashboard!$C$9,Input!$A$26:$B$37,2,FALSE)/12</f>
        <v>16.561948326932665</v>
      </c>
      <c r="J159" s="118">
        <f>PMT(VLOOKUP(Dashboard!$C$9,Input!$A$26:$B$37,2,FALSE)/12,360,$C$150)+(I$150+SUM(J$152:J158))*VLOOKUP(Dashboard!$C$9,Input!$A$26:$B$37,2,FALSE)/12</f>
        <v>16.736688126075727</v>
      </c>
      <c r="K159" s="118">
        <f>PMT(VLOOKUP(Dashboard!$C$9,Input!$A$26:$B$37,2,FALSE)/12,360,$C$150)+(J$150+SUM(K$152:K158))*VLOOKUP(Dashboard!$C$9,Input!$A$26:$B$37,2,FALSE)/12</f>
        <v>16.913271548734681</v>
      </c>
      <c r="L159" s="118">
        <f>PMT(VLOOKUP(Dashboard!$C$9,Input!$A$26:$B$37,2,FALSE)/12,360,$C$150)+(K$150+SUM(L$152:L158))*VLOOKUP(Dashboard!$C$9,Input!$A$26:$B$37,2,FALSE)/12</f>
        <v>17.091718046389303</v>
      </c>
      <c r="M159" s="118">
        <f>PMT(VLOOKUP(Dashboard!$C$9,Input!$A$26:$B$37,2,FALSE)/12,360,$C$150)+(L$150+SUM(M$152:M158))*VLOOKUP(Dashboard!$C$9,Input!$A$26:$B$37,2,FALSE)/12</f>
        <v>17.272047275745678</v>
      </c>
      <c r="N159" s="119">
        <f>PMT(VLOOKUP(Dashboard!$C$9,Input!$E$27:$F$37,2,FALSE)/12,240,$M$150)+(M$150+SUM(N$152:N158))*VLOOKUP(Dashboard!$C$9,Input!$E$27:$F$37,2,FALSE)/12</f>
        <v>11.726304623381093</v>
      </c>
      <c r="O159" s="118">
        <f>PMT(VLOOKUP(Dashboard!$C$9,Input!$E$27:$F$37,2,FALSE)/12,240,$M$150)+(N$150+SUM(O$152:O158))*VLOOKUP(Dashboard!$C$9,Input!$E$27:$F$37,2,FALSE)/12</f>
        <v>12.313975125865237</v>
      </c>
      <c r="P159" s="118">
        <f>PMT(VLOOKUP(Dashboard!$C$9,Input!$E$27:$F$37,2,FALSE)/12,240,$M$150)+(O$150+SUM(P$152:P158))*VLOOKUP(Dashboard!$C$9,Input!$E$27:$F$37,2,FALSE)/12</f>
        <v>12.931097073675247</v>
      </c>
      <c r="Q159" s="118">
        <f>PMT(VLOOKUP(Dashboard!$C$9,Input!$E$27:$F$37,2,FALSE)/12,240,$M$150)+(P$150+SUM(Q$152:Q158))*VLOOKUP(Dashboard!$C$9,Input!$E$27:$F$37,2,FALSE)/12</f>
        <v>13.5791464429374</v>
      </c>
      <c r="R159" s="118">
        <f>PMT(VLOOKUP(Dashboard!$C$9,Input!$E$27:$F$37,2,FALSE)/12,240,$M$150)+(Q$150+SUM(R$152:R158))*VLOOKUP(Dashboard!$C$9,Input!$E$27:$F$37,2,FALSE)/12</f>
        <v>14.259673179170687</v>
      </c>
      <c r="S159" s="9"/>
      <c r="T159" s="9"/>
      <c r="U159" s="9"/>
      <c r="V159" s="9"/>
      <c r="W159" s="9"/>
      <c r="X159" s="9"/>
      <c r="Y159" s="9"/>
      <c r="Z159" s="9"/>
      <c r="AA159" s="9"/>
      <c r="AB159" s="9"/>
      <c r="AC159" s="9"/>
      <c r="AD159" s="9"/>
      <c r="AE159" s="9"/>
      <c r="AF159" s="9"/>
      <c r="AG159" s="9"/>
    </row>
    <row r="160" spans="1:33" hidden="1" outlineLevel="1" x14ac:dyDescent="0.2">
      <c r="A160" s="8" t="s">
        <v>177</v>
      </c>
      <c r="B160" s="8"/>
      <c r="C160" s="8"/>
      <c r="D160" s="118">
        <f>PMT(VLOOKUP(Dashboard!$C$9,Input!$A$26:$B$37,2,FALSE)/12,360,$C$150)+(C$150+SUM(D$152:D159))*VLOOKUP(Dashboard!$C$9,Input!$A$26:$B$37,2,FALSE)/12</f>
        <v>15.728987812257685</v>
      </c>
      <c r="E160" s="118">
        <f>PMT(VLOOKUP(Dashboard!$C$9,Input!$A$26:$B$37,2,FALSE)/12,360,$C$150)+(D$150+SUM(E$152:E159))*VLOOKUP(Dashboard!$C$9,Input!$A$26:$B$37,2,FALSE)/12</f>
        <v>15.894939312454557</v>
      </c>
      <c r="F160" s="118">
        <f>PMT(VLOOKUP(Dashboard!$C$9,Input!$A$26:$B$37,2,FALSE)/12,360,$C$150)+(E$150+SUM(F$152:F159))*VLOOKUP(Dashboard!$C$9,Input!$A$26:$B$37,2,FALSE)/12</f>
        <v>16.062641713646862</v>
      </c>
      <c r="G160" s="118">
        <f>PMT(VLOOKUP(Dashboard!$C$9,Input!$A$26:$B$37,2,FALSE)/12,360,$C$150)+(F$150+SUM(G$152:G159))*VLOOKUP(Dashboard!$C$9,Input!$A$26:$B$37,2,FALSE)/12</f>
        <v>16.232113489028826</v>
      </c>
      <c r="H160" s="118">
        <f>PMT(VLOOKUP(Dashboard!$C$9,Input!$A$26:$B$37,2,FALSE)/12,360,$C$150)+(G$150+SUM(H$152:H159))*VLOOKUP(Dashboard!$C$9,Input!$A$26:$B$37,2,FALSE)/12</f>
        <v>16.403373306699418</v>
      </c>
      <c r="I160" s="118">
        <f>PMT(VLOOKUP(Dashboard!$C$9,Input!$A$26:$B$37,2,FALSE)/12,360,$C$150)+(H$150+SUM(I$152:I159))*VLOOKUP(Dashboard!$C$9,Input!$A$26:$B$37,2,FALSE)/12</f>
        <v>16.576440031718732</v>
      </c>
      <c r="J160" s="118">
        <f>PMT(VLOOKUP(Dashboard!$C$9,Input!$A$26:$B$37,2,FALSE)/12,360,$C$150)+(I$150+SUM(J$152:J159))*VLOOKUP(Dashboard!$C$9,Input!$A$26:$B$37,2,FALSE)/12</f>
        <v>16.751332728186043</v>
      </c>
      <c r="K160" s="118">
        <f>PMT(VLOOKUP(Dashboard!$C$9,Input!$A$26:$B$37,2,FALSE)/12,360,$C$150)+(J$150+SUM(K$152:K159))*VLOOKUP(Dashboard!$C$9,Input!$A$26:$B$37,2,FALSE)/12</f>
        <v>16.928070661339824</v>
      </c>
      <c r="L160" s="118">
        <f>PMT(VLOOKUP(Dashboard!$C$9,Input!$A$26:$B$37,2,FALSE)/12,360,$C$150)+(K$150+SUM(L$152:L159))*VLOOKUP(Dashboard!$C$9,Input!$A$26:$B$37,2,FALSE)/12</f>
        <v>17.106673299679894</v>
      </c>
      <c r="M160" s="118">
        <f>PMT(VLOOKUP(Dashboard!$C$9,Input!$A$26:$B$37,2,FALSE)/12,360,$C$150)+(L$150+SUM(M$152:M159))*VLOOKUP(Dashboard!$C$9,Input!$A$26:$B$37,2,FALSE)/12</f>
        <v>17.287160317111955</v>
      </c>
      <c r="N160" s="119">
        <f>PMT(VLOOKUP(Dashboard!$C$9,Input!$E$27:$F$37,2,FALSE)/12,240,$M$150)+(M$150+SUM(N$152:N159))*VLOOKUP(Dashboard!$C$9,Input!$E$27:$F$37,2,FALSE)/12</f>
        <v>11.774187033926566</v>
      </c>
      <c r="O160" s="118">
        <f>PMT(VLOOKUP(Dashboard!$C$9,Input!$E$27:$F$37,2,FALSE)/12,240,$M$150)+(N$150+SUM(O$152:O159))*VLOOKUP(Dashboard!$C$9,Input!$E$27:$F$37,2,FALSE)/12</f>
        <v>12.364257190962519</v>
      </c>
      <c r="P160" s="118">
        <f>PMT(VLOOKUP(Dashboard!$C$9,Input!$E$27:$F$37,2,FALSE)/12,240,$M$150)+(O$150+SUM(P$152:P159))*VLOOKUP(Dashboard!$C$9,Input!$E$27:$F$37,2,FALSE)/12</f>
        <v>12.983899053392754</v>
      </c>
      <c r="Q160" s="118">
        <f>PMT(VLOOKUP(Dashboard!$C$9,Input!$E$27:$F$37,2,FALSE)/12,240,$M$150)+(P$150+SUM(Q$152:Q159))*VLOOKUP(Dashboard!$C$9,Input!$E$27:$F$37,2,FALSE)/12</f>
        <v>13.634594624246063</v>
      </c>
      <c r="R160" s="118">
        <f>PMT(VLOOKUP(Dashboard!$C$9,Input!$E$27:$F$37,2,FALSE)/12,240,$M$150)+(Q$150+SUM(R$152:R159))*VLOOKUP(Dashboard!$C$9,Input!$E$27:$F$37,2,FALSE)/12</f>
        <v>14.317900177985633</v>
      </c>
      <c r="S160" s="9"/>
      <c r="T160" s="9"/>
      <c r="U160" s="9"/>
      <c r="V160" s="9"/>
      <c r="W160" s="9"/>
      <c r="X160" s="9"/>
      <c r="Y160" s="9"/>
      <c r="Z160" s="9"/>
      <c r="AA160" s="9"/>
      <c r="AB160" s="9"/>
      <c r="AC160" s="9"/>
      <c r="AD160" s="9"/>
      <c r="AE160" s="9"/>
      <c r="AF160" s="9"/>
      <c r="AG160" s="9"/>
    </row>
    <row r="161" spans="1:33" hidden="1" outlineLevel="1" x14ac:dyDescent="0.2">
      <c r="A161" s="8" t="s">
        <v>178</v>
      </c>
      <c r="B161" s="8"/>
      <c r="C161" s="8"/>
      <c r="D161" s="118">
        <f>PMT(VLOOKUP(Dashboard!$C$9,Input!$A$26:$B$37,2,FALSE)/12,360,$C$150)+(C$150+SUM(D$152:D160))*VLOOKUP(Dashboard!$C$9,Input!$A$26:$B$37,2,FALSE)/12</f>
        <v>15.74275067659341</v>
      </c>
      <c r="E161" s="118">
        <f>PMT(VLOOKUP(Dashboard!$C$9,Input!$A$26:$B$37,2,FALSE)/12,360,$C$150)+(D$150+SUM(E$152:E160))*VLOOKUP(Dashboard!$C$9,Input!$A$26:$B$37,2,FALSE)/12</f>
        <v>15.908847384352956</v>
      </c>
      <c r="F161" s="118">
        <f>PMT(VLOOKUP(Dashboard!$C$9,Input!$A$26:$B$37,2,FALSE)/12,360,$C$150)+(E$150+SUM(F$152:F160))*VLOOKUP(Dashboard!$C$9,Input!$A$26:$B$37,2,FALSE)/12</f>
        <v>16.076696525146303</v>
      </c>
      <c r="G161" s="118">
        <f>PMT(VLOOKUP(Dashboard!$C$9,Input!$A$26:$B$37,2,FALSE)/12,360,$C$150)+(F$150+SUM(G$152:G160))*VLOOKUP(Dashboard!$C$9,Input!$A$26:$B$37,2,FALSE)/12</f>
        <v>16.246316588331723</v>
      </c>
      <c r="H161" s="118">
        <f>PMT(VLOOKUP(Dashboard!$C$9,Input!$A$26:$B$37,2,FALSE)/12,360,$C$150)+(G$150+SUM(H$152:H160))*VLOOKUP(Dashboard!$C$9,Input!$A$26:$B$37,2,FALSE)/12</f>
        <v>16.417726258342782</v>
      </c>
      <c r="I161" s="118">
        <f>PMT(VLOOKUP(Dashboard!$C$9,Input!$A$26:$B$37,2,FALSE)/12,360,$C$150)+(H$150+SUM(I$152:I160))*VLOOKUP(Dashboard!$C$9,Input!$A$26:$B$37,2,FALSE)/12</f>
        <v>16.590944416746485</v>
      </c>
      <c r="J161" s="118">
        <f>PMT(VLOOKUP(Dashboard!$C$9,Input!$A$26:$B$37,2,FALSE)/12,360,$C$150)+(I$150+SUM(J$152:J160))*VLOOKUP(Dashboard!$C$9,Input!$A$26:$B$37,2,FALSE)/12</f>
        <v>16.765990144323204</v>
      </c>
      <c r="K161" s="118">
        <f>PMT(VLOOKUP(Dashboard!$C$9,Input!$A$26:$B$37,2,FALSE)/12,360,$C$150)+(J$150+SUM(K$152:K160))*VLOOKUP(Dashboard!$C$9,Input!$A$26:$B$37,2,FALSE)/12</f>
        <v>16.942882723168495</v>
      </c>
      <c r="L161" s="118">
        <f>PMT(VLOOKUP(Dashboard!$C$9,Input!$A$26:$B$37,2,FALSE)/12,360,$C$150)+(K$150+SUM(L$152:L160))*VLOOKUP(Dashboard!$C$9,Input!$A$26:$B$37,2,FALSE)/12</f>
        <v>17.121641638817113</v>
      </c>
      <c r="M161" s="118">
        <f>PMT(VLOOKUP(Dashboard!$C$9,Input!$A$26:$B$37,2,FALSE)/12,360,$C$150)+(L$150+SUM(M$152:M160))*VLOOKUP(Dashboard!$C$9,Input!$A$26:$B$37,2,FALSE)/12</f>
        <v>17.302286582389428</v>
      </c>
      <c r="N161" s="119">
        <f>PMT(VLOOKUP(Dashboard!$C$9,Input!$E$27:$F$37,2,FALSE)/12,240,$M$150)+(M$150+SUM(N$152:N160))*VLOOKUP(Dashboard!$C$9,Input!$E$27:$F$37,2,FALSE)/12</f>
        <v>11.822264964315099</v>
      </c>
      <c r="O161" s="118">
        <f>PMT(VLOOKUP(Dashboard!$C$9,Input!$E$27:$F$37,2,FALSE)/12,240,$M$150)+(N$150+SUM(O$152:O160))*VLOOKUP(Dashboard!$C$9,Input!$E$27:$F$37,2,FALSE)/12</f>
        <v>12.414744574492282</v>
      </c>
      <c r="P161" s="118">
        <f>PMT(VLOOKUP(Dashboard!$C$9,Input!$E$27:$F$37,2,FALSE)/12,240,$M$150)+(O$150+SUM(P$152:P160))*VLOOKUP(Dashboard!$C$9,Input!$E$27:$F$37,2,FALSE)/12</f>
        <v>13.036916641194107</v>
      </c>
      <c r="Q161" s="118">
        <f>PMT(VLOOKUP(Dashboard!$C$9,Input!$E$27:$F$37,2,FALSE)/12,240,$M$150)+(P$150+SUM(Q$152:Q160))*VLOOKUP(Dashboard!$C$9,Input!$E$27:$F$37,2,FALSE)/12</f>
        <v>13.690269218961735</v>
      </c>
      <c r="R161" s="118">
        <f>PMT(VLOOKUP(Dashboard!$C$9,Input!$E$27:$F$37,2,FALSE)/12,240,$M$150)+(Q$150+SUM(R$152:R160))*VLOOKUP(Dashboard!$C$9,Input!$E$27:$F$37,2,FALSE)/12</f>
        <v>14.376364937045741</v>
      </c>
      <c r="S161" s="9"/>
      <c r="T161" s="9"/>
      <c r="U161" s="9"/>
      <c r="V161" s="9"/>
      <c r="W161" s="9"/>
      <c r="X161" s="9"/>
      <c r="Y161" s="9"/>
      <c r="Z161" s="9"/>
      <c r="AA161" s="9"/>
      <c r="AB161" s="9"/>
      <c r="AC161" s="9"/>
      <c r="AD161" s="9"/>
      <c r="AE161" s="9"/>
      <c r="AF161" s="9"/>
      <c r="AG161" s="9"/>
    </row>
    <row r="162" spans="1:33" hidden="1" outlineLevel="1" x14ac:dyDescent="0.2">
      <c r="A162" s="8" t="s">
        <v>179</v>
      </c>
      <c r="B162" s="8"/>
      <c r="C162" s="8"/>
      <c r="D162" s="118">
        <f>PMT(VLOOKUP(Dashboard!$C$9,Input!$A$26:$B$37,2,FALSE)/12,360,$C$150)+(C$150+SUM(D$152:D161))*VLOOKUP(Dashboard!$C$9,Input!$A$26:$B$37,2,FALSE)/12</f>
        <v>15.75652558343543</v>
      </c>
      <c r="E162" s="118">
        <f>PMT(VLOOKUP(Dashboard!$C$9,Input!$A$26:$B$37,2,FALSE)/12,360,$C$150)+(D$150+SUM(E$152:E161))*VLOOKUP(Dashboard!$C$9,Input!$A$26:$B$37,2,FALSE)/12</f>
        <v>15.922767625814263</v>
      </c>
      <c r="F162" s="118">
        <f>PMT(VLOOKUP(Dashboard!$C$9,Input!$A$26:$B$37,2,FALSE)/12,360,$C$150)+(E$150+SUM(F$152:F161))*VLOOKUP(Dashboard!$C$9,Input!$A$26:$B$37,2,FALSE)/12</f>
        <v>16.090763634605807</v>
      </c>
      <c r="G162" s="118">
        <f>PMT(VLOOKUP(Dashboard!$C$9,Input!$A$26:$B$37,2,FALSE)/12,360,$C$150)+(F$150+SUM(G$152:G161))*VLOOKUP(Dashboard!$C$9,Input!$A$26:$B$37,2,FALSE)/12</f>
        <v>16.260532115346514</v>
      </c>
      <c r="H162" s="118">
        <f>PMT(VLOOKUP(Dashboard!$C$9,Input!$A$26:$B$37,2,FALSE)/12,360,$C$150)+(G$150+SUM(H$152:H161))*VLOOKUP(Dashboard!$C$9,Input!$A$26:$B$37,2,FALSE)/12</f>
        <v>16.432091768818829</v>
      </c>
      <c r="I162" s="118">
        <f>PMT(VLOOKUP(Dashboard!$C$9,Input!$A$26:$B$37,2,FALSE)/12,360,$C$150)+(H$150+SUM(I$152:I161))*VLOOKUP(Dashboard!$C$9,Input!$A$26:$B$37,2,FALSE)/12</f>
        <v>16.605461493111136</v>
      </c>
      <c r="J162" s="118">
        <f>PMT(VLOOKUP(Dashboard!$C$9,Input!$A$26:$B$37,2,FALSE)/12,360,$C$150)+(I$150+SUM(J$152:J161))*VLOOKUP(Dashboard!$C$9,Input!$A$26:$B$37,2,FALSE)/12</f>
        <v>16.780660385699488</v>
      </c>
      <c r="K162" s="118">
        <f>PMT(VLOOKUP(Dashboard!$C$9,Input!$A$26:$B$37,2,FALSE)/12,360,$C$150)+(J$150+SUM(K$152:K161))*VLOOKUP(Dashboard!$C$9,Input!$A$26:$B$37,2,FALSE)/12</f>
        <v>16.957707745551268</v>
      </c>
      <c r="L162" s="118">
        <f>PMT(VLOOKUP(Dashboard!$C$9,Input!$A$26:$B$37,2,FALSE)/12,360,$C$150)+(K$150+SUM(L$152:L161))*VLOOKUP(Dashboard!$C$9,Input!$A$26:$B$37,2,FALSE)/12</f>
        <v>17.136623075251077</v>
      </c>
      <c r="M162" s="118">
        <f>PMT(VLOOKUP(Dashboard!$C$9,Input!$A$26:$B$37,2,FALSE)/12,360,$C$150)+(L$150+SUM(M$152:M161))*VLOOKUP(Dashboard!$C$9,Input!$A$26:$B$37,2,FALSE)/12</f>
        <v>17.317426083149019</v>
      </c>
      <c r="N162" s="119">
        <f>PMT(VLOOKUP(Dashboard!$C$9,Input!$E$27:$F$37,2,FALSE)/12,240,$M$150)+(M$150+SUM(N$152:N161))*VLOOKUP(Dashboard!$C$9,Input!$E$27:$F$37,2,FALSE)/12</f>
        <v>11.870539212919386</v>
      </c>
      <c r="O162" s="118">
        <f>PMT(VLOOKUP(Dashboard!$C$9,Input!$E$27:$F$37,2,FALSE)/12,240,$M$150)+(N$150+SUM(O$152:O161))*VLOOKUP(Dashboard!$C$9,Input!$E$27:$F$37,2,FALSE)/12</f>
        <v>12.465438114838129</v>
      </c>
      <c r="P162" s="118">
        <f>PMT(VLOOKUP(Dashboard!$C$9,Input!$E$27:$F$37,2,FALSE)/12,240,$M$150)+(O$150+SUM(P$152:P161))*VLOOKUP(Dashboard!$C$9,Input!$E$27:$F$37,2,FALSE)/12</f>
        <v>13.090150717478981</v>
      </c>
      <c r="Q162" s="118">
        <f>PMT(VLOOKUP(Dashboard!$C$9,Input!$E$27:$F$37,2,FALSE)/12,240,$M$150)+(P$150+SUM(Q$152:Q161))*VLOOKUP(Dashboard!$C$9,Input!$E$27:$F$37,2,FALSE)/12</f>
        <v>13.746171151605825</v>
      </c>
      <c r="R162" s="118">
        <f>PMT(VLOOKUP(Dashboard!$C$9,Input!$E$27:$F$37,2,FALSE)/12,240,$M$150)+(Q$150+SUM(R$152:R161))*VLOOKUP(Dashboard!$C$9,Input!$E$27:$F$37,2,FALSE)/12</f>
        <v>14.435068427205344</v>
      </c>
      <c r="S162" s="9"/>
      <c r="T162" s="9"/>
      <c r="U162" s="9"/>
      <c r="V162" s="9"/>
      <c r="W162" s="9"/>
      <c r="X162" s="9"/>
      <c r="Y162" s="9"/>
      <c r="Z162" s="9"/>
      <c r="AA162" s="9"/>
      <c r="AB162" s="9"/>
      <c r="AC162" s="9"/>
      <c r="AD162" s="9"/>
      <c r="AE162" s="9"/>
      <c r="AF162" s="9"/>
      <c r="AG162" s="9"/>
    </row>
    <row r="163" spans="1:33" hidden="1" outlineLevel="1" x14ac:dyDescent="0.2">
      <c r="A163" s="8" t="s">
        <v>180</v>
      </c>
      <c r="B163" s="8"/>
      <c r="C163" s="8"/>
      <c r="D163" s="118">
        <f>PMT(VLOOKUP(Dashboard!$C$9,Input!$A$26:$B$37,2,FALSE)/12,360,$C$150)+(C$150+SUM(D$152:D162))*VLOOKUP(Dashboard!$C$9,Input!$A$26:$B$37,2,FALSE)/12</f>
        <v>15.770312543320937</v>
      </c>
      <c r="E163" s="118">
        <f>PMT(VLOOKUP(Dashboard!$C$9,Input!$A$26:$B$37,2,FALSE)/12,360,$C$150)+(D$150+SUM(E$152:E162))*VLOOKUP(Dashboard!$C$9,Input!$A$26:$B$37,2,FALSE)/12</f>
        <v>15.936700047486852</v>
      </c>
      <c r="F163" s="118">
        <f>PMT(VLOOKUP(Dashboard!$C$9,Input!$A$26:$B$37,2,FALSE)/12,360,$C$150)+(E$150+SUM(F$152:F162))*VLOOKUP(Dashboard!$C$9,Input!$A$26:$B$37,2,FALSE)/12</f>
        <v>16.104843052786087</v>
      </c>
      <c r="G163" s="118">
        <f>PMT(VLOOKUP(Dashboard!$C$9,Input!$A$26:$B$37,2,FALSE)/12,360,$C$150)+(F$150+SUM(G$152:G162))*VLOOKUP(Dashboard!$C$9,Input!$A$26:$B$37,2,FALSE)/12</f>
        <v>16.274760080947445</v>
      </c>
      <c r="H163" s="118">
        <f>PMT(VLOOKUP(Dashboard!$C$9,Input!$A$26:$B$37,2,FALSE)/12,360,$C$150)+(G$150+SUM(H$152:H162))*VLOOKUP(Dashboard!$C$9,Input!$A$26:$B$37,2,FALSE)/12</f>
        <v>16.446469849116546</v>
      </c>
      <c r="I163" s="118">
        <f>PMT(VLOOKUP(Dashboard!$C$9,Input!$A$26:$B$37,2,FALSE)/12,360,$C$150)+(H$150+SUM(I$152:I162))*VLOOKUP(Dashboard!$C$9,Input!$A$26:$B$37,2,FALSE)/12</f>
        <v>16.619991271917609</v>
      </c>
      <c r="J163" s="118">
        <f>PMT(VLOOKUP(Dashboard!$C$9,Input!$A$26:$B$37,2,FALSE)/12,360,$C$150)+(I$150+SUM(J$152:J162))*VLOOKUP(Dashboard!$C$9,Input!$A$26:$B$37,2,FALSE)/12</f>
        <v>16.795343463536973</v>
      </c>
      <c r="K163" s="118">
        <f>PMT(VLOOKUP(Dashboard!$C$9,Input!$A$26:$B$37,2,FALSE)/12,360,$C$150)+(J$150+SUM(K$152:K162))*VLOOKUP(Dashboard!$C$9,Input!$A$26:$B$37,2,FALSE)/12</f>
        <v>16.972545739828625</v>
      </c>
      <c r="L163" s="118">
        <f>PMT(VLOOKUP(Dashboard!$C$9,Input!$A$26:$B$37,2,FALSE)/12,360,$C$150)+(K$150+SUM(L$152:L162))*VLOOKUP(Dashboard!$C$9,Input!$A$26:$B$37,2,FALSE)/12</f>
        <v>17.151617620441922</v>
      </c>
      <c r="M163" s="118">
        <f>PMT(VLOOKUP(Dashboard!$C$9,Input!$A$26:$B$37,2,FALSE)/12,360,$C$150)+(L$150+SUM(M$152:M162))*VLOOKUP(Dashboard!$C$9,Input!$A$26:$B$37,2,FALSE)/12</f>
        <v>17.332578830971777</v>
      </c>
      <c r="N163" s="119">
        <f>PMT(VLOOKUP(Dashboard!$C$9,Input!$E$27:$F$37,2,FALSE)/12,240,$M$150)+(M$150+SUM(N$152:N162))*VLOOKUP(Dashboard!$C$9,Input!$E$27:$F$37,2,FALSE)/12</f>
        <v>11.919010581372138</v>
      </c>
      <c r="O163" s="118">
        <f>PMT(VLOOKUP(Dashboard!$C$9,Input!$E$27:$F$37,2,FALSE)/12,240,$M$150)+(N$150+SUM(O$152:O162))*VLOOKUP(Dashboard!$C$9,Input!$E$27:$F$37,2,FALSE)/12</f>
        <v>12.516338653807047</v>
      </c>
      <c r="P163" s="118">
        <f>PMT(VLOOKUP(Dashboard!$C$9,Input!$E$27:$F$37,2,FALSE)/12,240,$M$150)+(O$150+SUM(P$152:P162))*VLOOKUP(Dashboard!$C$9,Input!$E$27:$F$37,2,FALSE)/12</f>
        <v>13.143602166242022</v>
      </c>
      <c r="Q163" s="118">
        <f>PMT(VLOOKUP(Dashboard!$C$9,Input!$E$27:$F$37,2,FALSE)/12,240,$M$150)+(P$150+SUM(Q$152:Q162))*VLOOKUP(Dashboard!$C$9,Input!$E$27:$F$37,2,FALSE)/12</f>
        <v>13.802301350474885</v>
      </c>
      <c r="R163" s="118">
        <f>PMT(VLOOKUP(Dashboard!$C$9,Input!$E$27:$F$37,2,FALSE)/12,240,$M$150)+(Q$150+SUM(R$152:R162))*VLOOKUP(Dashboard!$C$9,Input!$E$27:$F$37,2,FALSE)/12</f>
        <v>14.494011623283098</v>
      </c>
      <c r="S163" s="9"/>
      <c r="T163" s="9"/>
      <c r="U163" s="9"/>
      <c r="V163" s="9"/>
      <c r="W163" s="9"/>
      <c r="X163" s="9"/>
      <c r="Y163" s="9"/>
      <c r="Z163" s="9"/>
      <c r="AA163" s="9"/>
      <c r="AB163" s="9"/>
      <c r="AC163" s="9"/>
      <c r="AD163" s="9"/>
      <c r="AE163" s="9"/>
      <c r="AF163" s="9"/>
      <c r="AG163" s="9"/>
    </row>
    <row r="164" spans="1:33" collapsed="1" x14ac:dyDescent="0.2">
      <c r="A164" s="8"/>
      <c r="B164" s="8"/>
      <c r="C164" s="8"/>
      <c r="D164" s="8"/>
    </row>
  </sheetData>
  <sheetProtection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76F2-4BC0-4A8B-B32C-36ECFCC0CB3D}">
  <sheetPr codeName="Blad3">
    <tabColor theme="8"/>
  </sheetPr>
  <dimension ref="A1:XFD182"/>
  <sheetViews>
    <sheetView showGridLines="0" zoomScaleNormal="100" workbookViewId="0"/>
  </sheetViews>
  <sheetFormatPr defaultColWidth="0" defaultRowHeight="12.75" zeroHeight="1" outlineLevelRow="1" x14ac:dyDescent="0.2"/>
  <cols>
    <col min="1" max="1" width="42.140625" style="8" bestFit="1" customWidth="1"/>
    <col min="2" max="2" width="2.28515625" style="8" bestFit="1" customWidth="1"/>
    <col min="3" max="3" width="13.28515625" style="8" bestFit="1" customWidth="1"/>
    <col min="4" max="16" width="11.140625" style="8" bestFit="1" customWidth="1"/>
    <col min="17" max="33" width="11.140625" style="8" customWidth="1"/>
    <col min="34" max="34" width="13.28515625" style="8" bestFit="1" customWidth="1"/>
    <col min="35" max="35" width="9.140625" style="8" customWidth="1"/>
    <col min="36" max="16384" width="9.140625" style="8" hidden="1"/>
  </cols>
  <sheetData>
    <row r="1" spans="1:35" ht="15.75" x14ac:dyDescent="0.25">
      <c r="A1" s="1" t="s">
        <v>33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35" x14ac:dyDescent="0.2">
      <c r="A2" s="3" t="s">
        <v>11</v>
      </c>
      <c r="B2" s="3"/>
      <c r="C2" s="3" t="str">
        <f>Dashboard!C5-1&amp;" einde jaar"</f>
        <v>2020 einde jaar</v>
      </c>
      <c r="D2" s="3">
        <f>Dashboard!C5</f>
        <v>2021</v>
      </c>
      <c r="E2" s="3">
        <f t="shared" ref="E2:R2" si="0">D2+1</f>
        <v>2022</v>
      </c>
      <c r="F2" s="3">
        <f t="shared" si="0"/>
        <v>2023</v>
      </c>
      <c r="G2" s="3">
        <f t="shared" si="0"/>
        <v>2024</v>
      </c>
      <c r="H2" s="3">
        <f t="shared" si="0"/>
        <v>2025</v>
      </c>
      <c r="I2" s="3">
        <f t="shared" si="0"/>
        <v>2026</v>
      </c>
      <c r="J2" s="3">
        <f t="shared" si="0"/>
        <v>2027</v>
      </c>
      <c r="K2" s="3">
        <f t="shared" si="0"/>
        <v>2028</v>
      </c>
      <c r="L2" s="3">
        <f t="shared" si="0"/>
        <v>2029</v>
      </c>
      <c r="M2" s="3">
        <f t="shared" si="0"/>
        <v>2030</v>
      </c>
      <c r="N2" s="3">
        <f t="shared" si="0"/>
        <v>2031</v>
      </c>
      <c r="O2" s="3">
        <f t="shared" si="0"/>
        <v>2032</v>
      </c>
      <c r="P2" s="3">
        <f t="shared" si="0"/>
        <v>2033</v>
      </c>
      <c r="Q2" s="3">
        <f t="shared" si="0"/>
        <v>2034</v>
      </c>
      <c r="R2" s="3">
        <f t="shared" si="0"/>
        <v>2035</v>
      </c>
      <c r="S2" s="3">
        <f t="shared" ref="S2" si="1">R2+1</f>
        <v>2036</v>
      </c>
      <c r="T2" s="3">
        <f t="shared" ref="T2" si="2">S2+1</f>
        <v>2037</v>
      </c>
      <c r="U2" s="3">
        <f t="shared" ref="U2" si="3">T2+1</f>
        <v>2038</v>
      </c>
      <c r="V2" s="3">
        <f t="shared" ref="V2" si="4">U2+1</f>
        <v>2039</v>
      </c>
      <c r="W2" s="3">
        <f t="shared" ref="W2" si="5">V2+1</f>
        <v>2040</v>
      </c>
      <c r="X2" s="3">
        <f t="shared" ref="X2" si="6">W2+1</f>
        <v>2041</v>
      </c>
      <c r="Y2" s="3">
        <f t="shared" ref="Y2" si="7">X2+1</f>
        <v>2042</v>
      </c>
      <c r="Z2" s="3">
        <f t="shared" ref="Z2" si="8">Y2+1</f>
        <v>2043</v>
      </c>
      <c r="AA2" s="3">
        <f t="shared" ref="AA2" si="9">Z2+1</f>
        <v>2044</v>
      </c>
      <c r="AB2" s="3">
        <f t="shared" ref="AB2" si="10">AA2+1</f>
        <v>2045</v>
      </c>
      <c r="AC2" s="3">
        <f t="shared" ref="AC2" si="11">AB2+1</f>
        <v>2046</v>
      </c>
      <c r="AD2" s="3">
        <f t="shared" ref="AD2" si="12">AC2+1</f>
        <v>2047</v>
      </c>
      <c r="AE2" s="3">
        <f t="shared" ref="AE2" si="13">AD2+1</f>
        <v>2048</v>
      </c>
      <c r="AF2" s="3">
        <f t="shared" ref="AF2" si="14">AE2+1</f>
        <v>2049</v>
      </c>
      <c r="AG2" s="3">
        <f t="shared" ref="AG2" si="15">AF2+1</f>
        <v>2050</v>
      </c>
      <c r="AH2" s="17" t="str">
        <f>AG2&amp;" einde jaar"</f>
        <v>2050 einde jaar</v>
      </c>
      <c r="AI2" s="3"/>
    </row>
    <row r="3" spans="1:35" x14ac:dyDescent="0.2">
      <c r="A3" s="5"/>
      <c r="B3" s="5"/>
      <c r="AI3" s="5"/>
    </row>
    <row r="4" spans="1:35" x14ac:dyDescent="0.2">
      <c r="A4" s="8" t="s">
        <v>203</v>
      </c>
      <c r="C4" s="10"/>
      <c r="D4" s="10">
        <f>Input!B118</f>
        <v>0.02</v>
      </c>
      <c r="E4" s="10">
        <f>Input!C118</f>
        <v>0.02</v>
      </c>
      <c r="F4" s="10">
        <f>Input!D118</f>
        <v>0.02</v>
      </c>
      <c r="G4" s="10">
        <f>Input!E118</f>
        <v>0.02</v>
      </c>
      <c r="H4" s="10">
        <f>Input!F118</f>
        <v>0.02</v>
      </c>
      <c r="I4" s="10">
        <f>Input!G118</f>
        <v>0.02</v>
      </c>
      <c r="J4" s="10">
        <f>I4</f>
        <v>0.02</v>
      </c>
      <c r="K4" s="10">
        <f t="shared" ref="K4:AG4" si="16">J4</f>
        <v>0.02</v>
      </c>
      <c r="L4" s="10">
        <f t="shared" si="16"/>
        <v>0.02</v>
      </c>
      <c r="M4" s="10">
        <f t="shared" si="16"/>
        <v>0.02</v>
      </c>
      <c r="N4" s="10">
        <f t="shared" si="16"/>
        <v>0.02</v>
      </c>
      <c r="O4" s="10">
        <f t="shared" si="16"/>
        <v>0.02</v>
      </c>
      <c r="P4" s="10">
        <f t="shared" si="16"/>
        <v>0.02</v>
      </c>
      <c r="Q4" s="10">
        <f t="shared" si="16"/>
        <v>0.02</v>
      </c>
      <c r="R4" s="10">
        <f t="shared" si="16"/>
        <v>0.02</v>
      </c>
      <c r="S4" s="10">
        <f t="shared" si="16"/>
        <v>0.02</v>
      </c>
      <c r="T4" s="10">
        <f t="shared" si="16"/>
        <v>0.02</v>
      </c>
      <c r="U4" s="10">
        <f t="shared" si="16"/>
        <v>0.02</v>
      </c>
      <c r="V4" s="10">
        <f t="shared" si="16"/>
        <v>0.02</v>
      </c>
      <c r="W4" s="10">
        <f t="shared" si="16"/>
        <v>0.02</v>
      </c>
      <c r="X4" s="10">
        <f t="shared" si="16"/>
        <v>0.02</v>
      </c>
      <c r="Y4" s="10">
        <f t="shared" si="16"/>
        <v>0.02</v>
      </c>
      <c r="Z4" s="10">
        <f t="shared" si="16"/>
        <v>0.02</v>
      </c>
      <c r="AA4" s="10">
        <f t="shared" si="16"/>
        <v>0.02</v>
      </c>
      <c r="AB4" s="10">
        <f t="shared" si="16"/>
        <v>0.02</v>
      </c>
      <c r="AC4" s="10">
        <f t="shared" si="16"/>
        <v>0.02</v>
      </c>
      <c r="AD4" s="10">
        <f t="shared" si="16"/>
        <v>0.02</v>
      </c>
      <c r="AE4" s="10">
        <f t="shared" si="16"/>
        <v>0.02</v>
      </c>
      <c r="AF4" s="10">
        <f t="shared" si="16"/>
        <v>0.02</v>
      </c>
      <c r="AG4" s="10">
        <f t="shared" si="16"/>
        <v>0.02</v>
      </c>
      <c r="AH4" s="6"/>
      <c r="AI4" s="5"/>
    </row>
    <row r="5" spans="1:35" hidden="1" outlineLevel="1" x14ac:dyDescent="0.2">
      <c r="C5" s="10"/>
      <c r="D5" s="10">
        <f>1+D4</f>
        <v>1.02</v>
      </c>
      <c r="E5" s="10">
        <f t="shared" ref="E5:R5" si="17">1+E4</f>
        <v>1.02</v>
      </c>
      <c r="F5" s="10">
        <f t="shared" si="17"/>
        <v>1.02</v>
      </c>
      <c r="G5" s="10">
        <f t="shared" si="17"/>
        <v>1.02</v>
      </c>
      <c r="H5" s="10">
        <f t="shared" si="17"/>
        <v>1.02</v>
      </c>
      <c r="I5" s="10">
        <f t="shared" si="17"/>
        <v>1.02</v>
      </c>
      <c r="J5" s="10">
        <f t="shared" si="17"/>
        <v>1.02</v>
      </c>
      <c r="K5" s="10">
        <f t="shared" si="17"/>
        <v>1.02</v>
      </c>
      <c r="L5" s="10">
        <f t="shared" si="17"/>
        <v>1.02</v>
      </c>
      <c r="M5" s="10">
        <f t="shared" si="17"/>
        <v>1.02</v>
      </c>
      <c r="N5" s="10">
        <f t="shared" si="17"/>
        <v>1.02</v>
      </c>
      <c r="O5" s="10">
        <f t="shared" si="17"/>
        <v>1.02</v>
      </c>
      <c r="P5" s="10">
        <f t="shared" si="17"/>
        <v>1.02</v>
      </c>
      <c r="Q5" s="10">
        <f t="shared" si="17"/>
        <v>1.02</v>
      </c>
      <c r="R5" s="10">
        <f t="shared" si="17"/>
        <v>1.02</v>
      </c>
      <c r="S5" s="10">
        <f t="shared" ref="S5" si="18">1+S4</f>
        <v>1.02</v>
      </c>
      <c r="T5" s="10">
        <f t="shared" ref="T5" si="19">1+T4</f>
        <v>1.02</v>
      </c>
      <c r="U5" s="10">
        <f t="shared" ref="U5" si="20">1+U4</f>
        <v>1.02</v>
      </c>
      <c r="V5" s="10">
        <f t="shared" ref="V5" si="21">1+V4</f>
        <v>1.02</v>
      </c>
      <c r="W5" s="10">
        <f t="shared" ref="W5" si="22">1+W4</f>
        <v>1.02</v>
      </c>
      <c r="X5" s="10">
        <f t="shared" ref="X5" si="23">1+X4</f>
        <v>1.02</v>
      </c>
      <c r="Y5" s="10">
        <f t="shared" ref="Y5" si="24">1+Y4</f>
        <v>1.02</v>
      </c>
      <c r="Z5" s="10">
        <f t="shared" ref="Z5" si="25">1+Z4</f>
        <v>1.02</v>
      </c>
      <c r="AA5" s="10">
        <f t="shared" ref="AA5" si="26">1+AA4</f>
        <v>1.02</v>
      </c>
      <c r="AB5" s="10">
        <f t="shared" ref="AB5" si="27">1+AB4</f>
        <v>1.02</v>
      </c>
      <c r="AC5" s="10">
        <f t="shared" ref="AC5" si="28">1+AC4</f>
        <v>1.02</v>
      </c>
      <c r="AD5" s="10">
        <f t="shared" ref="AD5" si="29">1+AD4</f>
        <v>1.02</v>
      </c>
      <c r="AE5" s="10">
        <f t="shared" ref="AE5" si="30">1+AE4</f>
        <v>1.02</v>
      </c>
      <c r="AF5" s="10">
        <f t="shared" ref="AF5" si="31">1+AF4</f>
        <v>1.02</v>
      </c>
      <c r="AG5" s="10">
        <f t="shared" ref="AG5" si="32">1+AG4</f>
        <v>1.02</v>
      </c>
      <c r="AH5" s="6"/>
      <c r="AI5" s="5"/>
    </row>
    <row r="6" spans="1:35" hidden="1" outlineLevel="1" x14ac:dyDescent="0.2">
      <c r="C6" s="10"/>
      <c r="D6" s="15">
        <f>PRODUCT($D5:D5)</f>
        <v>1.02</v>
      </c>
      <c r="E6" s="15">
        <f>PRODUCT($D5:E5)</f>
        <v>1.0404</v>
      </c>
      <c r="F6" s="15">
        <f>PRODUCT($D5:F5)</f>
        <v>1.0612079999999999</v>
      </c>
      <c r="G6" s="15">
        <f>PRODUCT($D5:G5)</f>
        <v>1.08243216</v>
      </c>
      <c r="H6" s="15">
        <f>PRODUCT($D5:H5)</f>
        <v>1.1040808032</v>
      </c>
      <c r="I6" s="15">
        <f>PRODUCT($D5:I5)</f>
        <v>1.1261624192640001</v>
      </c>
      <c r="J6" s="15">
        <f>PRODUCT($D5:J5)</f>
        <v>1.14868566764928</v>
      </c>
      <c r="K6" s="15">
        <f>PRODUCT($D5:K5)</f>
        <v>1.1716593810022657</v>
      </c>
      <c r="L6" s="15">
        <f>PRODUCT($D5:L5)</f>
        <v>1.1950925686223111</v>
      </c>
      <c r="M6" s="15">
        <f>PRODUCT($D5:M5)</f>
        <v>1.2189944199947573</v>
      </c>
      <c r="N6" s="15">
        <f>PRODUCT($D5:N5)</f>
        <v>1.2433743083946525</v>
      </c>
      <c r="O6" s="15">
        <f>PRODUCT($D5:O5)</f>
        <v>1.2682417945625455</v>
      </c>
      <c r="P6" s="15">
        <f>PRODUCT($D5:P5)</f>
        <v>1.2936066304537963</v>
      </c>
      <c r="Q6" s="15">
        <f>PRODUCT($D5:Q5)</f>
        <v>1.3194787630628724</v>
      </c>
      <c r="R6" s="15">
        <f>PRODUCT($D5:R5)</f>
        <v>1.3458683383241299</v>
      </c>
      <c r="S6" s="15">
        <f>PRODUCT($D5:S5)</f>
        <v>1.3727857050906125</v>
      </c>
      <c r="T6" s="15">
        <f>PRODUCT($D5:T5)</f>
        <v>1.4002414191924248</v>
      </c>
      <c r="U6" s="15">
        <f>PRODUCT($D5:U5)</f>
        <v>1.4282462475762734</v>
      </c>
      <c r="V6" s="15">
        <f>PRODUCT($D5:V5)</f>
        <v>1.4568111725277988</v>
      </c>
      <c r="W6" s="15">
        <f>PRODUCT($D5:W5)</f>
        <v>1.4859473959783549</v>
      </c>
      <c r="X6" s="15">
        <f>PRODUCT($D5:X5)</f>
        <v>1.5156663438979221</v>
      </c>
      <c r="Y6" s="15">
        <f>PRODUCT($D5:Y5)</f>
        <v>1.5459796707758806</v>
      </c>
      <c r="Z6" s="15">
        <f>PRODUCT($D5:Z5)</f>
        <v>1.5768992641913981</v>
      </c>
      <c r="AA6" s="15">
        <f>PRODUCT($D5:AA5)</f>
        <v>1.6084372494752261</v>
      </c>
      <c r="AB6" s="15">
        <f>PRODUCT($D5:AB5)</f>
        <v>1.6406059944647307</v>
      </c>
      <c r="AC6" s="15">
        <f>PRODUCT($D5:AC5)</f>
        <v>1.6734181143540252</v>
      </c>
      <c r="AD6" s="15">
        <f>PRODUCT($D5:AD5)</f>
        <v>1.7068864766411058</v>
      </c>
      <c r="AE6" s="15">
        <f>PRODUCT($D5:AE5)</f>
        <v>1.7410242061739281</v>
      </c>
      <c r="AF6" s="15">
        <f>PRODUCT($D5:AF5)</f>
        <v>1.7758446902974065</v>
      </c>
      <c r="AG6" s="15">
        <f>PRODUCT($D5:AG5)</f>
        <v>1.8113615841033548</v>
      </c>
      <c r="AH6" s="6"/>
      <c r="AI6" s="5"/>
    </row>
    <row r="7" spans="1:35" collapsed="1" x14ac:dyDescent="0.2">
      <c r="A7" s="8" t="s">
        <v>13</v>
      </c>
      <c r="C7" s="10"/>
      <c r="D7" s="10">
        <f>Input!B119</f>
        <v>0.02</v>
      </c>
      <c r="E7" s="10">
        <f>Input!C119</f>
        <v>0.02</v>
      </c>
      <c r="F7" s="10">
        <f>Input!D119</f>
        <v>0.02</v>
      </c>
      <c r="G7" s="10">
        <f>Input!E119</f>
        <v>0.02</v>
      </c>
      <c r="H7" s="10">
        <f>Input!F119</f>
        <v>0.02</v>
      </c>
      <c r="I7" s="10">
        <f>Input!G119</f>
        <v>0.02</v>
      </c>
      <c r="J7" s="10">
        <f>I7</f>
        <v>0.02</v>
      </c>
      <c r="K7" s="10">
        <f t="shared" ref="K7:AG7" si="33">J7</f>
        <v>0.02</v>
      </c>
      <c r="L7" s="10">
        <f t="shared" si="33"/>
        <v>0.02</v>
      </c>
      <c r="M7" s="10">
        <f t="shared" si="33"/>
        <v>0.02</v>
      </c>
      <c r="N7" s="10">
        <f t="shared" si="33"/>
        <v>0.02</v>
      </c>
      <c r="O7" s="10">
        <f t="shared" si="33"/>
        <v>0.02</v>
      </c>
      <c r="P7" s="10">
        <f t="shared" si="33"/>
        <v>0.02</v>
      </c>
      <c r="Q7" s="10">
        <f t="shared" si="33"/>
        <v>0.02</v>
      </c>
      <c r="R7" s="10">
        <f t="shared" si="33"/>
        <v>0.02</v>
      </c>
      <c r="S7" s="10">
        <f t="shared" si="33"/>
        <v>0.02</v>
      </c>
      <c r="T7" s="10">
        <f t="shared" si="33"/>
        <v>0.02</v>
      </c>
      <c r="U7" s="10">
        <f t="shared" si="33"/>
        <v>0.02</v>
      </c>
      <c r="V7" s="10">
        <f t="shared" si="33"/>
        <v>0.02</v>
      </c>
      <c r="W7" s="10">
        <f t="shared" si="33"/>
        <v>0.02</v>
      </c>
      <c r="X7" s="10">
        <f t="shared" si="33"/>
        <v>0.02</v>
      </c>
      <c r="Y7" s="10">
        <f t="shared" si="33"/>
        <v>0.02</v>
      </c>
      <c r="Z7" s="10">
        <f t="shared" si="33"/>
        <v>0.02</v>
      </c>
      <c r="AA7" s="10">
        <f t="shared" si="33"/>
        <v>0.02</v>
      </c>
      <c r="AB7" s="10">
        <f t="shared" si="33"/>
        <v>0.02</v>
      </c>
      <c r="AC7" s="10">
        <f t="shared" si="33"/>
        <v>0.02</v>
      </c>
      <c r="AD7" s="10">
        <f t="shared" si="33"/>
        <v>0.02</v>
      </c>
      <c r="AE7" s="10">
        <f t="shared" si="33"/>
        <v>0.02</v>
      </c>
      <c r="AF7" s="10">
        <f t="shared" si="33"/>
        <v>0.02</v>
      </c>
      <c r="AG7" s="10">
        <f t="shared" si="33"/>
        <v>0.02</v>
      </c>
      <c r="AH7" s="6"/>
      <c r="AI7" s="5"/>
    </row>
    <row r="8" spans="1:35" hidden="1" outlineLevel="1" x14ac:dyDescent="0.2">
      <c r="D8" s="10">
        <f>1+D7</f>
        <v>1.02</v>
      </c>
      <c r="E8" s="10">
        <f t="shared" ref="E8:R8" si="34">1+E7</f>
        <v>1.02</v>
      </c>
      <c r="F8" s="10">
        <f t="shared" si="34"/>
        <v>1.02</v>
      </c>
      <c r="G8" s="10">
        <f t="shared" si="34"/>
        <v>1.02</v>
      </c>
      <c r="H8" s="10">
        <f t="shared" si="34"/>
        <v>1.02</v>
      </c>
      <c r="I8" s="10">
        <f t="shared" si="34"/>
        <v>1.02</v>
      </c>
      <c r="J8" s="10">
        <f t="shared" si="34"/>
        <v>1.02</v>
      </c>
      <c r="K8" s="10">
        <f t="shared" si="34"/>
        <v>1.02</v>
      </c>
      <c r="L8" s="10">
        <f t="shared" si="34"/>
        <v>1.02</v>
      </c>
      <c r="M8" s="10">
        <f t="shared" si="34"/>
        <v>1.02</v>
      </c>
      <c r="N8" s="10">
        <f t="shared" si="34"/>
        <v>1.02</v>
      </c>
      <c r="O8" s="10">
        <f t="shared" si="34"/>
        <v>1.02</v>
      </c>
      <c r="P8" s="10">
        <f t="shared" si="34"/>
        <v>1.02</v>
      </c>
      <c r="Q8" s="10">
        <f t="shared" si="34"/>
        <v>1.02</v>
      </c>
      <c r="R8" s="10">
        <f t="shared" si="34"/>
        <v>1.02</v>
      </c>
      <c r="S8" s="10">
        <f t="shared" ref="S8" si="35">1+S7</f>
        <v>1.02</v>
      </c>
      <c r="T8" s="10">
        <f t="shared" ref="T8" si="36">1+T7</f>
        <v>1.02</v>
      </c>
      <c r="U8" s="10">
        <f t="shared" ref="U8" si="37">1+U7</f>
        <v>1.02</v>
      </c>
      <c r="V8" s="10">
        <f t="shared" ref="V8" si="38">1+V7</f>
        <v>1.02</v>
      </c>
      <c r="W8" s="10">
        <f t="shared" ref="W8" si="39">1+W7</f>
        <v>1.02</v>
      </c>
      <c r="X8" s="10">
        <f t="shared" ref="X8" si="40">1+X7</f>
        <v>1.02</v>
      </c>
      <c r="Y8" s="10">
        <f t="shared" ref="Y8" si="41">1+Y7</f>
        <v>1.02</v>
      </c>
      <c r="Z8" s="10">
        <f t="shared" ref="Z8" si="42">1+Z7</f>
        <v>1.02</v>
      </c>
      <c r="AA8" s="10">
        <f t="shared" ref="AA8" si="43">1+AA7</f>
        <v>1.02</v>
      </c>
      <c r="AB8" s="10">
        <f t="shared" ref="AB8" si="44">1+AB7</f>
        <v>1.02</v>
      </c>
      <c r="AC8" s="10">
        <f t="shared" ref="AC8" si="45">1+AC7</f>
        <v>1.02</v>
      </c>
      <c r="AD8" s="10">
        <f t="shared" ref="AD8" si="46">1+AD7</f>
        <v>1.02</v>
      </c>
      <c r="AE8" s="10">
        <f t="shared" ref="AE8" si="47">1+AE7</f>
        <v>1.02</v>
      </c>
      <c r="AF8" s="10">
        <f t="shared" ref="AF8" si="48">1+AF7</f>
        <v>1.02</v>
      </c>
      <c r="AG8" s="10">
        <f t="shared" ref="AG8" si="49">1+AG7</f>
        <v>1.02</v>
      </c>
      <c r="AH8" s="6"/>
      <c r="AI8" s="5"/>
    </row>
    <row r="9" spans="1:35" hidden="1" outlineLevel="1" x14ac:dyDescent="0.2">
      <c r="D9" s="15">
        <f>PRODUCT($D8:D8)</f>
        <v>1.02</v>
      </c>
      <c r="E9" s="15">
        <f>PRODUCT($D8:E8)</f>
        <v>1.0404</v>
      </c>
      <c r="F9" s="15">
        <f>PRODUCT($D8:F8)</f>
        <v>1.0612079999999999</v>
      </c>
      <c r="G9" s="15">
        <f>PRODUCT($D8:G8)</f>
        <v>1.08243216</v>
      </c>
      <c r="H9" s="15">
        <f>PRODUCT($D8:H8)</f>
        <v>1.1040808032</v>
      </c>
      <c r="I9" s="15">
        <f>PRODUCT($D8:I8)</f>
        <v>1.1261624192640001</v>
      </c>
      <c r="J9" s="15">
        <f>PRODUCT($D8:J8)</f>
        <v>1.14868566764928</v>
      </c>
      <c r="K9" s="15">
        <f>PRODUCT($D8:K8)</f>
        <v>1.1716593810022657</v>
      </c>
      <c r="L9" s="15">
        <f>PRODUCT($D8:L8)</f>
        <v>1.1950925686223111</v>
      </c>
      <c r="M9" s="15">
        <f>PRODUCT($D8:M8)</f>
        <v>1.2189944199947573</v>
      </c>
      <c r="N9" s="15">
        <f>PRODUCT($D8:N8)</f>
        <v>1.2433743083946525</v>
      </c>
      <c r="O9" s="15">
        <f>PRODUCT($D8:O8)</f>
        <v>1.2682417945625455</v>
      </c>
      <c r="P9" s="15">
        <f>PRODUCT($D8:P8)</f>
        <v>1.2936066304537963</v>
      </c>
      <c r="Q9" s="15">
        <f>PRODUCT($D8:Q8)</f>
        <v>1.3194787630628724</v>
      </c>
      <c r="R9" s="15">
        <f>PRODUCT($D8:R8)</f>
        <v>1.3458683383241299</v>
      </c>
      <c r="S9" s="15">
        <f>PRODUCT($D8:S8)</f>
        <v>1.3727857050906125</v>
      </c>
      <c r="T9" s="15">
        <f>PRODUCT($D8:T8)</f>
        <v>1.4002414191924248</v>
      </c>
      <c r="U9" s="15">
        <f>PRODUCT($D8:U8)</f>
        <v>1.4282462475762734</v>
      </c>
      <c r="V9" s="15">
        <f>PRODUCT($D8:V8)</f>
        <v>1.4568111725277988</v>
      </c>
      <c r="W9" s="15">
        <f>PRODUCT($D8:W8)</f>
        <v>1.4859473959783549</v>
      </c>
      <c r="X9" s="15">
        <f>PRODUCT($D8:X8)</f>
        <v>1.5156663438979221</v>
      </c>
      <c r="Y9" s="15">
        <f>PRODUCT($D8:Y8)</f>
        <v>1.5459796707758806</v>
      </c>
      <c r="Z9" s="15">
        <f>PRODUCT($D8:Z8)</f>
        <v>1.5768992641913981</v>
      </c>
      <c r="AA9" s="15">
        <f>PRODUCT($D8:AA8)</f>
        <v>1.6084372494752261</v>
      </c>
      <c r="AB9" s="15">
        <f>PRODUCT($D8:AB8)</f>
        <v>1.6406059944647307</v>
      </c>
      <c r="AC9" s="15">
        <f>PRODUCT($D8:AC8)</f>
        <v>1.6734181143540252</v>
      </c>
      <c r="AD9" s="15">
        <f>PRODUCT($D8:AD8)</f>
        <v>1.7068864766411058</v>
      </c>
      <c r="AE9" s="15">
        <f>PRODUCT($D8:AE8)</f>
        <v>1.7410242061739281</v>
      </c>
      <c r="AF9" s="15">
        <f>PRODUCT($D8:AF8)</f>
        <v>1.7758446902974065</v>
      </c>
      <c r="AG9" s="15">
        <f>PRODUCT($D8:AG8)</f>
        <v>1.8113615841033548</v>
      </c>
      <c r="AH9" s="6"/>
      <c r="AI9" s="5"/>
    </row>
    <row r="10" spans="1:35" collapsed="1" x14ac:dyDescent="0.2">
      <c r="A10" s="7" t="s">
        <v>141</v>
      </c>
      <c r="B10" s="5"/>
      <c r="C10" s="18">
        <v>0</v>
      </c>
      <c r="D10" s="18">
        <f>C10+0.5</f>
        <v>0.5</v>
      </c>
      <c r="E10" s="18">
        <f t="shared" ref="E10:AG10" si="50">D10+1</f>
        <v>1.5</v>
      </c>
      <c r="F10" s="18">
        <f t="shared" si="50"/>
        <v>2.5</v>
      </c>
      <c r="G10" s="18">
        <f t="shared" si="50"/>
        <v>3.5</v>
      </c>
      <c r="H10" s="18">
        <f t="shared" si="50"/>
        <v>4.5</v>
      </c>
      <c r="I10" s="18">
        <f t="shared" si="50"/>
        <v>5.5</v>
      </c>
      <c r="J10" s="18">
        <f t="shared" si="50"/>
        <v>6.5</v>
      </c>
      <c r="K10" s="18">
        <f t="shared" si="50"/>
        <v>7.5</v>
      </c>
      <c r="L10" s="18">
        <f t="shared" si="50"/>
        <v>8.5</v>
      </c>
      <c r="M10" s="18">
        <f t="shared" si="50"/>
        <v>9.5</v>
      </c>
      <c r="N10" s="18">
        <f t="shared" si="50"/>
        <v>10.5</v>
      </c>
      <c r="O10" s="18">
        <f t="shared" si="50"/>
        <v>11.5</v>
      </c>
      <c r="P10" s="18">
        <f t="shared" si="50"/>
        <v>12.5</v>
      </c>
      <c r="Q10" s="18">
        <f t="shared" si="50"/>
        <v>13.5</v>
      </c>
      <c r="R10" s="18">
        <f t="shared" si="50"/>
        <v>14.5</v>
      </c>
      <c r="S10" s="18">
        <f t="shared" si="50"/>
        <v>15.5</v>
      </c>
      <c r="T10" s="18">
        <f t="shared" si="50"/>
        <v>16.5</v>
      </c>
      <c r="U10" s="18">
        <f t="shared" si="50"/>
        <v>17.5</v>
      </c>
      <c r="V10" s="18">
        <f t="shared" si="50"/>
        <v>18.5</v>
      </c>
      <c r="W10" s="18">
        <f t="shared" si="50"/>
        <v>19.5</v>
      </c>
      <c r="X10" s="18">
        <f t="shared" si="50"/>
        <v>20.5</v>
      </c>
      <c r="Y10" s="18">
        <f t="shared" si="50"/>
        <v>21.5</v>
      </c>
      <c r="Z10" s="18">
        <f t="shared" si="50"/>
        <v>22.5</v>
      </c>
      <c r="AA10" s="18">
        <f t="shared" si="50"/>
        <v>23.5</v>
      </c>
      <c r="AB10" s="18">
        <f t="shared" si="50"/>
        <v>24.5</v>
      </c>
      <c r="AC10" s="18">
        <f t="shared" si="50"/>
        <v>25.5</v>
      </c>
      <c r="AD10" s="18">
        <f t="shared" si="50"/>
        <v>26.5</v>
      </c>
      <c r="AE10" s="18">
        <f t="shared" si="50"/>
        <v>27.5</v>
      </c>
      <c r="AF10" s="18">
        <f t="shared" si="50"/>
        <v>28.5</v>
      </c>
      <c r="AG10" s="18">
        <f t="shared" si="50"/>
        <v>29.5</v>
      </c>
      <c r="AH10" s="18">
        <f>AG10+0.5</f>
        <v>30</v>
      </c>
      <c r="AI10" s="5"/>
    </row>
    <row r="11" spans="1:35" x14ac:dyDescent="0.2">
      <c r="A11" s="5"/>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5"/>
    </row>
    <row r="12" spans="1:35" x14ac:dyDescent="0.2">
      <c r="A12" s="3" t="s">
        <v>0</v>
      </c>
      <c r="B12" s="3"/>
      <c r="C12" s="3" t="str">
        <f t="shared" ref="C12:AH12" si="51">C2</f>
        <v>2020 einde jaar</v>
      </c>
      <c r="D12" s="3">
        <f t="shared" si="51"/>
        <v>2021</v>
      </c>
      <c r="E12" s="3">
        <f t="shared" si="51"/>
        <v>2022</v>
      </c>
      <c r="F12" s="3">
        <f t="shared" si="51"/>
        <v>2023</v>
      </c>
      <c r="G12" s="3">
        <f t="shared" si="51"/>
        <v>2024</v>
      </c>
      <c r="H12" s="3">
        <f t="shared" si="51"/>
        <v>2025</v>
      </c>
      <c r="I12" s="3">
        <f t="shared" si="51"/>
        <v>2026</v>
      </c>
      <c r="J12" s="3">
        <f t="shared" si="51"/>
        <v>2027</v>
      </c>
      <c r="K12" s="3">
        <f t="shared" si="51"/>
        <v>2028</v>
      </c>
      <c r="L12" s="3">
        <f t="shared" si="51"/>
        <v>2029</v>
      </c>
      <c r="M12" s="3">
        <f t="shared" si="51"/>
        <v>2030</v>
      </c>
      <c r="N12" s="3">
        <f t="shared" si="51"/>
        <v>2031</v>
      </c>
      <c r="O12" s="3">
        <f t="shared" si="51"/>
        <v>2032</v>
      </c>
      <c r="P12" s="3">
        <f t="shared" si="51"/>
        <v>2033</v>
      </c>
      <c r="Q12" s="3">
        <f t="shared" si="51"/>
        <v>2034</v>
      </c>
      <c r="R12" s="3">
        <f t="shared" si="51"/>
        <v>2035</v>
      </c>
      <c r="S12" s="3">
        <f t="shared" si="51"/>
        <v>2036</v>
      </c>
      <c r="T12" s="3">
        <f t="shared" si="51"/>
        <v>2037</v>
      </c>
      <c r="U12" s="3">
        <f t="shared" si="51"/>
        <v>2038</v>
      </c>
      <c r="V12" s="3">
        <f t="shared" si="51"/>
        <v>2039</v>
      </c>
      <c r="W12" s="3">
        <f t="shared" si="51"/>
        <v>2040</v>
      </c>
      <c r="X12" s="3">
        <f t="shared" si="51"/>
        <v>2041</v>
      </c>
      <c r="Y12" s="3">
        <f t="shared" si="51"/>
        <v>2042</v>
      </c>
      <c r="Z12" s="3">
        <f t="shared" si="51"/>
        <v>2043</v>
      </c>
      <c r="AA12" s="3">
        <f t="shared" si="51"/>
        <v>2044</v>
      </c>
      <c r="AB12" s="3">
        <f t="shared" si="51"/>
        <v>2045</v>
      </c>
      <c r="AC12" s="3">
        <f t="shared" si="51"/>
        <v>2046</v>
      </c>
      <c r="AD12" s="3">
        <f t="shared" si="51"/>
        <v>2047</v>
      </c>
      <c r="AE12" s="3">
        <f t="shared" si="51"/>
        <v>2048</v>
      </c>
      <c r="AF12" s="3">
        <f t="shared" si="51"/>
        <v>2049</v>
      </c>
      <c r="AG12" s="3">
        <f t="shared" si="51"/>
        <v>2050</v>
      </c>
      <c r="AH12" s="3" t="str">
        <f t="shared" si="51"/>
        <v>2050 einde jaar</v>
      </c>
      <c r="AI12" s="3"/>
    </row>
    <row r="13" spans="1:35" x14ac:dyDescent="0.2"/>
    <row r="14" spans="1:35" x14ac:dyDescent="0.2">
      <c r="A14" s="8" t="s">
        <v>25</v>
      </c>
      <c r="C14" s="8" t="str">
        <f>Dashboard!C6</f>
        <v>Tussen of geschakelde woning</v>
      </c>
    </row>
    <row r="15" spans="1:35" x14ac:dyDescent="0.2">
      <c r="A15" s="8" t="s">
        <v>222</v>
      </c>
      <c r="C15" s="8" t="str">
        <f>Dashboard!C7</f>
        <v>1 persoon</v>
      </c>
    </row>
    <row r="16" spans="1:35" x14ac:dyDescent="0.2">
      <c r="A16" s="8" t="s">
        <v>229</v>
      </c>
      <c r="C16" s="8" t="str">
        <f>Dashboard!C8</f>
        <v>G</v>
      </c>
    </row>
    <row r="17" spans="1:35" x14ac:dyDescent="0.2"/>
    <row r="18" spans="1:35" x14ac:dyDescent="0.2">
      <c r="A18" s="8" t="s">
        <v>2</v>
      </c>
      <c r="C18" s="9">
        <f>-INDEX(Input!$A$7:$F$18,MATCH(C16,Input!$A$7:$A$18,0),MATCH(C14,Input!$A$7:$F$7,0))</f>
        <v>-289088.90900000004</v>
      </c>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row>
    <row r="19" spans="1:35" x14ac:dyDescent="0.2">
      <c r="A19" s="8" t="s">
        <v>273</v>
      </c>
      <c r="C19" s="9">
        <f>-C18*Dashboard!C16</f>
        <v>289088.90900000004</v>
      </c>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row>
    <row r="20" spans="1:35" x14ac:dyDescent="0.2">
      <c r="A20" s="8" t="s">
        <v>3</v>
      </c>
      <c r="C20" s="9"/>
      <c r="D20" s="9">
        <f>-INDEX(Input!$A$74:$G$114,MATCH(C15&amp;" "&amp;C16,Input!$A$74:$A$114,0),MATCH(C14,Input!$A$74:$G$74,0))</f>
        <v>-1499.6231768480536</v>
      </c>
      <c r="E20" s="9">
        <f>D20*D5</f>
        <v>-1529.6156403850148</v>
      </c>
      <c r="F20" s="9">
        <f t="shared" ref="F20:AG20" si="52">E20*E5</f>
        <v>-1560.2079531927152</v>
      </c>
      <c r="G20" s="9">
        <f t="shared" si="52"/>
        <v>-1591.4121122565696</v>
      </c>
      <c r="H20" s="9">
        <f t="shared" si="52"/>
        <v>-1623.2403545017009</v>
      </c>
      <c r="I20" s="9">
        <f t="shared" si="52"/>
        <v>-1655.7051615917351</v>
      </c>
      <c r="J20" s="9">
        <f t="shared" si="52"/>
        <v>-1688.8192648235697</v>
      </c>
      <c r="K20" s="9">
        <f t="shared" si="52"/>
        <v>-1722.5956501200412</v>
      </c>
      <c r="L20" s="9">
        <f t="shared" si="52"/>
        <v>-1757.0475631224422</v>
      </c>
      <c r="M20" s="9">
        <f t="shared" si="52"/>
        <v>-1792.1885143848911</v>
      </c>
      <c r="N20" s="9">
        <f t="shared" si="52"/>
        <v>-1828.032284672589</v>
      </c>
      <c r="O20" s="9">
        <f t="shared" si="52"/>
        <v>-1864.5929303660407</v>
      </c>
      <c r="P20" s="9">
        <f t="shared" si="52"/>
        <v>-1901.8847889733615</v>
      </c>
      <c r="Q20" s="9">
        <f t="shared" si="52"/>
        <v>-1939.9224847528287</v>
      </c>
      <c r="R20" s="9">
        <f t="shared" si="52"/>
        <v>-1978.7209344478854</v>
      </c>
      <c r="S20" s="9">
        <f t="shared" si="52"/>
        <v>-2018.2953531368432</v>
      </c>
      <c r="T20" s="9">
        <f t="shared" si="52"/>
        <v>-2058.6612601995803</v>
      </c>
      <c r="U20" s="9">
        <f t="shared" si="52"/>
        <v>-2099.8344854035718</v>
      </c>
      <c r="V20" s="9">
        <f t="shared" si="52"/>
        <v>-2141.8311751116435</v>
      </c>
      <c r="W20" s="9">
        <f t="shared" si="52"/>
        <v>-2184.6677986138766</v>
      </c>
      <c r="X20" s="9">
        <f t="shared" si="52"/>
        <v>-2228.361154586154</v>
      </c>
      <c r="Y20" s="9">
        <f t="shared" si="52"/>
        <v>-2272.9283776778771</v>
      </c>
      <c r="Z20" s="9">
        <f t="shared" si="52"/>
        <v>-2318.3869452314348</v>
      </c>
      <c r="AA20" s="9">
        <f t="shared" si="52"/>
        <v>-2364.7546841360636</v>
      </c>
      <c r="AB20" s="9">
        <f t="shared" si="52"/>
        <v>-2412.0497778187851</v>
      </c>
      <c r="AC20" s="9">
        <f t="shared" si="52"/>
        <v>-2460.2907733751608</v>
      </c>
      <c r="AD20" s="9">
        <f t="shared" si="52"/>
        <v>-2509.4965888426641</v>
      </c>
      <c r="AE20" s="9">
        <f t="shared" si="52"/>
        <v>-2559.6865206195175</v>
      </c>
      <c r="AF20" s="9">
        <f t="shared" si="52"/>
        <v>-2610.8802510319078</v>
      </c>
      <c r="AG20" s="9">
        <f t="shared" si="52"/>
        <v>-2663.0978560525459</v>
      </c>
      <c r="AH20" s="9"/>
    </row>
    <row r="21" spans="1:35" x14ac:dyDescent="0.2">
      <c r="A21" s="8" t="s">
        <v>4</v>
      </c>
      <c r="C21" s="9"/>
      <c r="D21" s="9">
        <f>PMT(VLOOKUP(Dashboard!$C$8,Input!$A$26:$B$37,2,FALSE)/12,360,C19)*12</f>
        <v>-11398.52029943173</v>
      </c>
      <c r="E21" s="9">
        <f>D21</f>
        <v>-11398.52029943173</v>
      </c>
      <c r="F21" s="9">
        <f t="shared" ref="F21:AG21" si="53">E21</f>
        <v>-11398.52029943173</v>
      </c>
      <c r="G21" s="9">
        <f t="shared" si="53"/>
        <v>-11398.52029943173</v>
      </c>
      <c r="H21" s="9">
        <f t="shared" si="53"/>
        <v>-11398.52029943173</v>
      </c>
      <c r="I21" s="9">
        <f t="shared" si="53"/>
        <v>-11398.52029943173</v>
      </c>
      <c r="J21" s="9">
        <f t="shared" si="53"/>
        <v>-11398.52029943173</v>
      </c>
      <c r="K21" s="9">
        <f t="shared" si="53"/>
        <v>-11398.52029943173</v>
      </c>
      <c r="L21" s="9">
        <f t="shared" si="53"/>
        <v>-11398.52029943173</v>
      </c>
      <c r="M21" s="9">
        <f t="shared" si="53"/>
        <v>-11398.52029943173</v>
      </c>
      <c r="N21" s="112">
        <f>-PMT(VLOOKUP(Dashboard!$C$8,Input!$E$27:$F$37,2,FALSE)/12,240,M99)*12</f>
        <v>-16121.389953613558</v>
      </c>
      <c r="O21" s="9">
        <f t="shared" si="53"/>
        <v>-16121.389953613558</v>
      </c>
      <c r="P21" s="9">
        <f t="shared" si="53"/>
        <v>-16121.389953613558</v>
      </c>
      <c r="Q21" s="9">
        <f t="shared" si="53"/>
        <v>-16121.389953613558</v>
      </c>
      <c r="R21" s="9">
        <f t="shared" si="53"/>
        <v>-16121.389953613558</v>
      </c>
      <c r="S21" s="9">
        <f t="shared" si="53"/>
        <v>-16121.389953613558</v>
      </c>
      <c r="T21" s="9">
        <f t="shared" si="53"/>
        <v>-16121.389953613558</v>
      </c>
      <c r="U21" s="9">
        <f t="shared" si="53"/>
        <v>-16121.389953613558</v>
      </c>
      <c r="V21" s="9">
        <f t="shared" si="53"/>
        <v>-16121.389953613558</v>
      </c>
      <c r="W21" s="9">
        <f t="shared" si="53"/>
        <v>-16121.389953613558</v>
      </c>
      <c r="X21" s="9">
        <f t="shared" si="53"/>
        <v>-16121.389953613558</v>
      </c>
      <c r="Y21" s="9">
        <f t="shared" si="53"/>
        <v>-16121.389953613558</v>
      </c>
      <c r="Z21" s="9">
        <f t="shared" si="53"/>
        <v>-16121.389953613558</v>
      </c>
      <c r="AA21" s="9">
        <f t="shared" si="53"/>
        <v>-16121.389953613558</v>
      </c>
      <c r="AB21" s="9">
        <f t="shared" si="53"/>
        <v>-16121.389953613558</v>
      </c>
      <c r="AC21" s="9">
        <f t="shared" si="53"/>
        <v>-16121.389953613558</v>
      </c>
      <c r="AD21" s="9">
        <f t="shared" si="53"/>
        <v>-16121.389953613558</v>
      </c>
      <c r="AE21" s="9">
        <f t="shared" si="53"/>
        <v>-16121.389953613558</v>
      </c>
      <c r="AF21" s="9">
        <f t="shared" si="53"/>
        <v>-16121.389953613558</v>
      </c>
      <c r="AG21" s="9">
        <f t="shared" si="53"/>
        <v>-16121.389953613558</v>
      </c>
      <c r="AH21" s="9"/>
    </row>
    <row r="22" spans="1:35" x14ac:dyDescent="0.2">
      <c r="A22" s="8" t="s">
        <v>276</v>
      </c>
      <c r="C22" s="9"/>
      <c r="D22" s="9"/>
      <c r="E22" s="9"/>
      <c r="F22" s="9"/>
      <c r="G22" s="9"/>
      <c r="H22" s="9"/>
      <c r="I22" s="9"/>
      <c r="J22" s="9"/>
      <c r="K22" s="9"/>
      <c r="L22" s="9"/>
      <c r="M22" s="9"/>
      <c r="N22" s="196"/>
      <c r="O22" s="9"/>
      <c r="P22" s="9"/>
      <c r="Q22" s="9"/>
      <c r="R22" s="9"/>
      <c r="S22" s="9"/>
      <c r="T22" s="9"/>
      <c r="U22" s="9"/>
      <c r="V22" s="9"/>
      <c r="W22" s="9"/>
      <c r="X22" s="9"/>
      <c r="Y22" s="9"/>
      <c r="Z22" s="9"/>
      <c r="AA22" s="9"/>
      <c r="AB22" s="9"/>
      <c r="AC22" s="9"/>
      <c r="AD22" s="9"/>
      <c r="AE22" s="9"/>
      <c r="AF22" s="9"/>
      <c r="AG22" s="9"/>
      <c r="AH22" s="9">
        <f>AG99</f>
        <v>1.0004441719502211E-10</v>
      </c>
    </row>
    <row r="23" spans="1:35" x14ac:dyDescent="0.2">
      <c r="A23" s="8" t="s">
        <v>5</v>
      </c>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f>-C18*AG9</f>
        <v>523644.54415295064</v>
      </c>
    </row>
    <row r="24" spans="1:35" x14ac:dyDescent="0.2">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row>
    <row r="25" spans="1:35" x14ac:dyDescent="0.2">
      <c r="A25" s="8" t="s">
        <v>6</v>
      </c>
      <c r="C25" s="9">
        <f t="shared" ref="C25:P25" si="54">SUM(C18:C23)</f>
        <v>0</v>
      </c>
      <c r="D25" s="9">
        <f t="shared" si="54"/>
        <v>-12898.143476279783</v>
      </c>
      <c r="E25" s="9">
        <f t="shared" si="54"/>
        <v>-12928.135939816744</v>
      </c>
      <c r="F25" s="9">
        <f t="shared" si="54"/>
        <v>-12958.728252624445</v>
      </c>
      <c r="G25" s="9">
        <f t="shared" si="54"/>
        <v>-12989.9324116883</v>
      </c>
      <c r="H25" s="9">
        <f t="shared" si="54"/>
        <v>-13021.76065393343</v>
      </c>
      <c r="I25" s="9">
        <f t="shared" si="54"/>
        <v>-13054.225461023465</v>
      </c>
      <c r="J25" s="9">
        <f t="shared" si="54"/>
        <v>-13087.339564255299</v>
      </c>
      <c r="K25" s="9">
        <f t="shared" si="54"/>
        <v>-13121.115949551771</v>
      </c>
      <c r="L25" s="9">
        <f t="shared" si="54"/>
        <v>-13155.567862554171</v>
      </c>
      <c r="M25" s="9">
        <f t="shared" si="54"/>
        <v>-13190.70881381662</v>
      </c>
      <c r="N25" s="9">
        <f t="shared" si="54"/>
        <v>-17949.422238286148</v>
      </c>
      <c r="O25" s="9">
        <f t="shared" si="54"/>
        <v>-17985.982883979599</v>
      </c>
      <c r="P25" s="9">
        <f t="shared" si="54"/>
        <v>-18023.27474258692</v>
      </c>
      <c r="Q25" s="9">
        <f t="shared" ref="Q25:R25" si="55">SUM(Q18:Q23)</f>
        <v>-18061.312438366385</v>
      </c>
      <c r="R25" s="9">
        <f t="shared" si="55"/>
        <v>-18100.110888061445</v>
      </c>
      <c r="S25" s="9">
        <f t="shared" ref="S25:AG25" si="56">SUM(S18:S23)</f>
        <v>-18139.685306750402</v>
      </c>
      <c r="T25" s="9">
        <f t="shared" si="56"/>
        <v>-18180.051213813138</v>
      </c>
      <c r="U25" s="9">
        <f t="shared" si="56"/>
        <v>-18221.224439017129</v>
      </c>
      <c r="V25" s="9">
        <f t="shared" si="56"/>
        <v>-18263.221128725199</v>
      </c>
      <c r="W25" s="9">
        <f t="shared" si="56"/>
        <v>-18306.057752227433</v>
      </c>
      <c r="X25" s="9">
        <f t="shared" si="56"/>
        <v>-18349.751108199711</v>
      </c>
      <c r="Y25" s="9">
        <f t="shared" si="56"/>
        <v>-18394.318331291433</v>
      </c>
      <c r="Z25" s="9">
        <f t="shared" si="56"/>
        <v>-18439.776898844993</v>
      </c>
      <c r="AA25" s="9">
        <f t="shared" si="56"/>
        <v>-18486.144637749621</v>
      </c>
      <c r="AB25" s="9">
        <f t="shared" si="56"/>
        <v>-18533.439731432343</v>
      </c>
      <c r="AC25" s="9">
        <f t="shared" si="56"/>
        <v>-18581.680726988718</v>
      </c>
      <c r="AD25" s="9">
        <f t="shared" si="56"/>
        <v>-18630.886542456221</v>
      </c>
      <c r="AE25" s="9">
        <f t="shared" si="56"/>
        <v>-18681.076474233076</v>
      </c>
      <c r="AF25" s="9">
        <f t="shared" si="56"/>
        <v>-18732.270204645465</v>
      </c>
      <c r="AG25" s="9">
        <f t="shared" si="56"/>
        <v>-18784.487809666105</v>
      </c>
      <c r="AH25" s="9">
        <f>SUM(AH18:AH23)</f>
        <v>523644.54415295075</v>
      </c>
    </row>
    <row r="26" spans="1:35" x14ac:dyDescent="0.2">
      <c r="A26" s="8" t="s">
        <v>7</v>
      </c>
      <c r="C26" s="9">
        <f>C25/(1+Input!$B$55)^C10</f>
        <v>0</v>
      </c>
      <c r="D26" s="9">
        <f>D25/(1+Input!$B$55)^D10</f>
        <v>-12745.474856517971</v>
      </c>
      <c r="E26" s="9">
        <f>E25/(1+Input!$B$55)^E10</f>
        <v>-12474.477409290486</v>
      </c>
      <c r="F26" s="9">
        <f>F25/(1+Input!$B$55)^F10</f>
        <v>-12209.741444790099</v>
      </c>
      <c r="G26" s="9">
        <f>G25/(1+Input!$B$55)^G10</f>
        <v>-11951.120076286465</v>
      </c>
      <c r="H26" s="9">
        <f>H25/(1+Input!$B$55)^H10</f>
        <v>-11698.46987185676</v>
      </c>
      <c r="I26" s="9">
        <f>I25/(1+Input!$B$55)^I10</f>
        <v>-11451.650773091662</v>
      </c>
      <c r="J26" s="9">
        <f>J25/(1+Input!$B$55)^J10</f>
        <v>-11210.526015714289</v>
      </c>
      <c r="K26" s="9">
        <f>K25/(1+Input!$B$55)^K10</f>
        <v>-10974.962052067271</v>
      </c>
      <c r="L26" s="9">
        <f>L25/(1+Input!$B$55)^L10</f>
        <v>-10744.82847542381</v>
      </c>
      <c r="M26" s="9">
        <f>M25/(1+Input!$B$55)^M10</f>
        <v>-10519.997946079946</v>
      </c>
      <c r="N26" s="9">
        <f>N25/(1+Input!$B$55)^N10</f>
        <v>-13978.340956052089</v>
      </c>
      <c r="O26" s="9">
        <f>O25/(1+Input!$B$55)^O10</f>
        <v>-13677.19268048294</v>
      </c>
      <c r="P26" s="9">
        <f>P25/(1+Input!$B$55)^P10</f>
        <v>-13383.019978668068</v>
      </c>
      <c r="Q26" s="9">
        <f>Q25/(1+Input!$B$55)^Q10</f>
        <v>-13095.659141034834</v>
      </c>
      <c r="R26" s="9">
        <f>R25/(1+Input!$B$55)^R10</f>
        <v>-12814.950308780721</v>
      </c>
      <c r="S26" s="9">
        <f>S25/(1+Input!$B$55)^S10</f>
        <v>-12540.737383260841</v>
      </c>
      <c r="T26" s="9">
        <f>T25/(1+Input!$B$55)^T10</f>
        <v>-12272.86793750781</v>
      </c>
      <c r="U26" s="9">
        <f>U25/(1+Input!$B$55)^U10</f>
        <v>-12011.193129833746</v>
      </c>
      <c r="V26" s="9">
        <f>V25/(1+Input!$B$55)^V10</f>
        <v>-11755.567619465472</v>
      </c>
      <c r="W26" s="9">
        <f>W25/(1+Input!$B$55)^W10</f>
        <v>-11505.849484164999</v>
      </c>
      <c r="X26" s="9">
        <f>X25/(1+Input!$B$55)^X10</f>
        <v>-11261.900139788635</v>
      </c>
      <c r="Y26" s="9">
        <f>Y25/(1+Input!$B$55)^Y10</f>
        <v>-11023.584261739052</v>
      </c>
      <c r="Z26" s="9">
        <f>Z25/(1+Input!$B$55)^Z10</f>
        <v>-10790.769708265789</v>
      </c>
      <c r="AA26" s="9">
        <f>AA25/(1+Input!$B$55)^AA10</f>
        <v>-10563.327445570683</v>
      </c>
      <c r="AB26" s="9">
        <f>AB25/(1+Input!$B$55)^AB10</f>
        <v>-10341.131474675773</v>
      </c>
      <c r="AC26" s="9">
        <f>AC25/(1+Input!$B$55)^AC10</f>
        <v>-10124.058760012138</v>
      </c>
      <c r="AD26" s="9">
        <f>AD25/(1+Input!$B$55)^AD10</f>
        <v>-9911.989159689283</v>
      </c>
      <c r="AE26" s="9">
        <f>AE25/(1+Input!$B$55)^AE10</f>
        <v>-9704.8053574053883</v>
      </c>
      <c r="AF26" s="9">
        <f>AF25/(1+Input!$B$55)^AF10</f>
        <v>-9502.392795959935</v>
      </c>
      <c r="AG26" s="9">
        <f>AG25/(1+Input!$B$55)^AG10</f>
        <v>-9304.6396123309078</v>
      </c>
      <c r="AH26" s="9">
        <f>AH25/(1+Input!$B$55)^AH10</f>
        <v>256310.02842993237</v>
      </c>
    </row>
    <row r="27" spans="1:35" x14ac:dyDescent="0.2">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row>
    <row r="28" spans="1:35" x14ac:dyDescent="0.2">
      <c r="A28" s="8" t="s">
        <v>8</v>
      </c>
      <c r="C28" s="9">
        <f>SUM(C26:AH26)</f>
        <v>-89235.197825875483</v>
      </c>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row>
    <row r="29" spans="1:35" x14ac:dyDescent="0.2"/>
    <row r="30" spans="1:35" x14ac:dyDescent="0.2">
      <c r="A30" s="3" t="s">
        <v>133</v>
      </c>
      <c r="B30" s="3"/>
      <c r="C30" s="3" t="str">
        <f t="shared" ref="C30:AH30" si="57">C2</f>
        <v>2020 einde jaar</v>
      </c>
      <c r="D30" s="3">
        <f t="shared" si="57"/>
        <v>2021</v>
      </c>
      <c r="E30" s="3">
        <f t="shared" si="57"/>
        <v>2022</v>
      </c>
      <c r="F30" s="3">
        <f t="shared" si="57"/>
        <v>2023</v>
      </c>
      <c r="G30" s="3">
        <f t="shared" si="57"/>
        <v>2024</v>
      </c>
      <c r="H30" s="3">
        <f t="shared" si="57"/>
        <v>2025</v>
      </c>
      <c r="I30" s="3">
        <f t="shared" si="57"/>
        <v>2026</v>
      </c>
      <c r="J30" s="3">
        <f t="shared" si="57"/>
        <v>2027</v>
      </c>
      <c r="K30" s="3">
        <f t="shared" si="57"/>
        <v>2028</v>
      </c>
      <c r="L30" s="3">
        <f t="shared" si="57"/>
        <v>2029</v>
      </c>
      <c r="M30" s="3">
        <f t="shared" si="57"/>
        <v>2030</v>
      </c>
      <c r="N30" s="3">
        <f t="shared" si="57"/>
        <v>2031</v>
      </c>
      <c r="O30" s="3">
        <f t="shared" si="57"/>
        <v>2032</v>
      </c>
      <c r="P30" s="3">
        <f t="shared" si="57"/>
        <v>2033</v>
      </c>
      <c r="Q30" s="3">
        <f t="shared" si="57"/>
        <v>2034</v>
      </c>
      <c r="R30" s="3">
        <f t="shared" si="57"/>
        <v>2035</v>
      </c>
      <c r="S30" s="3">
        <f t="shared" si="57"/>
        <v>2036</v>
      </c>
      <c r="T30" s="3">
        <f t="shared" si="57"/>
        <v>2037</v>
      </c>
      <c r="U30" s="3">
        <f t="shared" si="57"/>
        <v>2038</v>
      </c>
      <c r="V30" s="3">
        <f t="shared" si="57"/>
        <v>2039</v>
      </c>
      <c r="W30" s="3">
        <f t="shared" si="57"/>
        <v>2040</v>
      </c>
      <c r="X30" s="3">
        <f t="shared" si="57"/>
        <v>2041</v>
      </c>
      <c r="Y30" s="3">
        <f t="shared" si="57"/>
        <v>2042</v>
      </c>
      <c r="Z30" s="3">
        <f t="shared" si="57"/>
        <v>2043</v>
      </c>
      <c r="AA30" s="3">
        <f t="shared" si="57"/>
        <v>2044</v>
      </c>
      <c r="AB30" s="3">
        <f t="shared" si="57"/>
        <v>2045</v>
      </c>
      <c r="AC30" s="3">
        <f t="shared" si="57"/>
        <v>2046</v>
      </c>
      <c r="AD30" s="3">
        <f t="shared" si="57"/>
        <v>2047</v>
      </c>
      <c r="AE30" s="3">
        <f t="shared" si="57"/>
        <v>2048</v>
      </c>
      <c r="AF30" s="3">
        <f t="shared" si="57"/>
        <v>2049</v>
      </c>
      <c r="AG30" s="3">
        <f t="shared" si="57"/>
        <v>2050</v>
      </c>
      <c r="AH30" s="3" t="str">
        <f t="shared" si="57"/>
        <v>2050 einde jaar</v>
      </c>
      <c r="AI30" s="3"/>
    </row>
    <row r="31" spans="1:35" x14ac:dyDescent="0.2"/>
    <row r="32" spans="1:35" x14ac:dyDescent="0.2">
      <c r="A32" s="8" t="s">
        <v>25</v>
      </c>
      <c r="C32" s="8" t="str">
        <f>Dashboard!C6</f>
        <v>Tussen of geschakelde woning</v>
      </c>
    </row>
    <row r="33" spans="1:34" x14ac:dyDescent="0.2">
      <c r="A33" s="8" t="s">
        <v>222</v>
      </c>
      <c r="C33" s="8" t="str">
        <f>Dashboard!C7</f>
        <v>1 persoon</v>
      </c>
    </row>
    <row r="34" spans="1:34" x14ac:dyDescent="0.2">
      <c r="A34" s="8" t="s">
        <v>229</v>
      </c>
      <c r="C34" s="8" t="str">
        <f>Dashboard!C9</f>
        <v>D</v>
      </c>
    </row>
    <row r="35" spans="1:34" x14ac:dyDescent="0.2"/>
    <row r="36" spans="1:34" x14ac:dyDescent="0.2">
      <c r="A36" s="8" t="s">
        <v>272</v>
      </c>
      <c r="C36" s="9">
        <f>C18</f>
        <v>-289088.90900000004</v>
      </c>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row>
    <row r="37" spans="1:34" x14ac:dyDescent="0.2">
      <c r="A37" s="8" t="s">
        <v>273</v>
      </c>
      <c r="C37" s="9">
        <f>-C36*Dashboard!$C$16</f>
        <v>289088.90900000004</v>
      </c>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row>
    <row r="38" spans="1:34" x14ac:dyDescent="0.2">
      <c r="A38" s="8" t="s">
        <v>1</v>
      </c>
      <c r="C38" s="9">
        <f>-SUM(C39:C44)</f>
        <v>-6606</v>
      </c>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row>
    <row r="39" spans="1:34" hidden="1" outlineLevel="1" x14ac:dyDescent="0.2">
      <c r="A39" s="12" t="s">
        <v>149</v>
      </c>
      <c r="C39" s="12">
        <f>COUNTIF(Dashboard!$B$10:$C$15,A39)*INDEX(Input!$A$60:$G$67,MATCH(A39,Input!$A$60:$A$67,0),MATCH($C$32,Input!$A$60:$G$60,0))</f>
        <v>1008</v>
      </c>
      <c r="D39" s="9"/>
      <c r="E39" s="9"/>
      <c r="F39" s="9"/>
      <c r="G39" s="9"/>
      <c r="H39" s="9"/>
      <c r="I39" s="9"/>
      <c r="J39" s="9"/>
      <c r="K39" s="9"/>
      <c r="L39" s="9"/>
      <c r="M39" s="9"/>
      <c r="N39" s="9"/>
      <c r="O39" s="9"/>
      <c r="P39" s="9"/>
      <c r="Q39" s="9"/>
      <c r="R39" s="9"/>
      <c r="S39" s="9"/>
    </row>
    <row r="40" spans="1:34" hidden="1" outlineLevel="1" x14ac:dyDescent="0.2">
      <c r="A40" s="12" t="s">
        <v>226</v>
      </c>
      <c r="C40" s="12">
        <f>COUNTIF(Dashboard!$B$10:$C$15,A40)*INDEX(Input!$A$60:$G$67,MATCH(A40,Input!$A$60:$A$67,0),MATCH($C$32,Input!$A$60:$G$60,0))</f>
        <v>5598</v>
      </c>
      <c r="D40" s="9"/>
      <c r="E40" s="9"/>
      <c r="F40" s="9"/>
      <c r="G40" s="9"/>
      <c r="H40" s="9"/>
      <c r="I40" s="9"/>
      <c r="J40" s="9"/>
      <c r="K40" s="9"/>
      <c r="L40" s="9"/>
      <c r="M40" s="9"/>
      <c r="N40" s="9"/>
      <c r="O40" s="9"/>
      <c r="P40" s="9"/>
      <c r="Q40" s="9"/>
      <c r="R40" s="9"/>
      <c r="S40" s="9"/>
    </row>
    <row r="41" spans="1:34" hidden="1" outlineLevel="1" x14ac:dyDescent="0.2">
      <c r="A41" s="12" t="s">
        <v>225</v>
      </c>
      <c r="C41" s="12">
        <f>COUNTIF(Dashboard!$B$10:$C$15,A41)*INDEX(Input!$A$60:$G$67,MATCH(A41,Input!$A$60:$A$67,0),MATCH($C$32,Input!$A$60:$G$60,0))</f>
        <v>0</v>
      </c>
      <c r="D41" s="9"/>
      <c r="E41" s="9"/>
      <c r="F41" s="9"/>
      <c r="G41" s="9"/>
      <c r="H41" s="9"/>
      <c r="I41" s="9"/>
      <c r="J41" s="9"/>
      <c r="K41" s="9"/>
      <c r="L41" s="9"/>
      <c r="M41" s="9"/>
      <c r="N41" s="9"/>
      <c r="O41" s="9"/>
      <c r="P41" s="9"/>
      <c r="Q41" s="9"/>
      <c r="R41" s="9"/>
      <c r="S41" s="9"/>
    </row>
    <row r="42" spans="1:34" hidden="1" outlineLevel="1" x14ac:dyDescent="0.2">
      <c r="A42" s="12" t="s">
        <v>159</v>
      </c>
      <c r="C42" s="12">
        <f>COUNTIF(Dashboard!$B$10:$C$15,A42)*INDEX(Input!$A$60:$G$67,MATCH(A42,Input!$A$60:$A$67,0),MATCH($C$32,Input!$A$60:$G$60,0))</f>
        <v>0</v>
      </c>
      <c r="D42" s="9"/>
      <c r="E42" s="9"/>
      <c r="F42" s="9"/>
      <c r="G42" s="9"/>
      <c r="H42" s="9"/>
      <c r="I42" s="9"/>
      <c r="J42" s="9"/>
      <c r="K42" s="9"/>
      <c r="L42" s="9"/>
      <c r="M42" s="9"/>
      <c r="N42" s="9"/>
      <c r="O42" s="9"/>
      <c r="P42" s="9"/>
      <c r="Q42" s="9"/>
      <c r="R42" s="9"/>
      <c r="S42" s="9"/>
    </row>
    <row r="43" spans="1:34" hidden="1" outlineLevel="1" x14ac:dyDescent="0.2">
      <c r="A43" s="12" t="s">
        <v>160</v>
      </c>
      <c r="C43" s="12">
        <f>COUNTIF(Dashboard!$B$10:$C$15,A43)*INDEX(Input!$A$60:$G$67,MATCH(A43,Input!$A$60:$A$67,0),MATCH($C$32,Input!$A$60:$G$60,0))</f>
        <v>0</v>
      </c>
      <c r="D43" s="9"/>
      <c r="E43" s="9"/>
      <c r="F43" s="9"/>
      <c r="G43" s="9"/>
      <c r="H43" s="9"/>
      <c r="I43" s="9"/>
      <c r="J43" s="9"/>
      <c r="K43" s="9"/>
      <c r="L43" s="9"/>
      <c r="M43" s="9"/>
      <c r="N43" s="9"/>
      <c r="O43" s="9"/>
      <c r="P43" s="9"/>
      <c r="Q43" s="9"/>
      <c r="R43" s="9"/>
      <c r="S43" s="9"/>
    </row>
    <row r="44" spans="1:34" hidden="1" outlineLevel="1" x14ac:dyDescent="0.2">
      <c r="A44" s="12" t="s">
        <v>150</v>
      </c>
      <c r="C44" s="12">
        <f>COUNTIF(Dashboard!$B$10:$C$15,A44)*INDEX(Input!$A$60:$G$67,MATCH(A44,Input!$A$60:$A$67,0),MATCH($C$32,Input!$A$60:$G$60,0))</f>
        <v>0</v>
      </c>
      <c r="D44" s="9"/>
      <c r="E44" s="9"/>
      <c r="F44" s="9"/>
      <c r="G44" s="9"/>
      <c r="H44" s="9"/>
      <c r="I44" s="9"/>
      <c r="J44" s="9"/>
      <c r="K44" s="9"/>
      <c r="L44" s="9"/>
      <c r="M44" s="9"/>
      <c r="N44" s="9"/>
      <c r="O44" s="9"/>
      <c r="P44" s="9"/>
      <c r="Q44" s="9"/>
      <c r="R44" s="9"/>
      <c r="S44" s="9"/>
    </row>
    <row r="45" spans="1:34" collapsed="1" x14ac:dyDescent="0.2">
      <c r="A45" s="8" t="s">
        <v>274</v>
      </c>
      <c r="C45" s="9">
        <f>-C38</f>
        <v>6606</v>
      </c>
      <c r="D45" s="9"/>
      <c r="E45" s="9"/>
      <c r="F45" s="9"/>
      <c r="G45" s="9"/>
      <c r="H45" s="9"/>
      <c r="I45" s="9"/>
      <c r="J45" s="9"/>
      <c r="K45" s="9"/>
      <c r="L45" s="9"/>
      <c r="M45" s="9"/>
      <c r="N45" s="9"/>
      <c r="O45" s="9"/>
      <c r="P45" s="9"/>
      <c r="Q45" s="9"/>
      <c r="R45" s="9"/>
      <c r="S45" s="9"/>
    </row>
    <row r="46" spans="1:34" x14ac:dyDescent="0.2">
      <c r="A46" s="8" t="s">
        <v>3</v>
      </c>
      <c r="C46" s="9"/>
      <c r="D46" s="9">
        <f>-INDEX(Input!$A$74:$G$114,MATCH(C33&amp;" "&amp;C34,Input!$A$74:$A$114,0),MATCH(C32,Input!$A$74:$G$74,0))</f>
        <v>-1417.9925732637266</v>
      </c>
      <c r="E46" s="9">
        <f t="shared" ref="E46:AG46" si="58">D46*E5</f>
        <v>-1446.3524247290011</v>
      </c>
      <c r="F46" s="9">
        <f t="shared" si="58"/>
        <v>-1475.2794732235811</v>
      </c>
      <c r="G46" s="9">
        <f t="shared" si="58"/>
        <v>-1504.7850626880527</v>
      </c>
      <c r="H46" s="9">
        <f t="shared" si="58"/>
        <v>-1534.8807639418137</v>
      </c>
      <c r="I46" s="9">
        <f t="shared" si="58"/>
        <v>-1565.57837922065</v>
      </c>
      <c r="J46" s="9">
        <f t="shared" si="58"/>
        <v>-1596.8899468050631</v>
      </c>
      <c r="K46" s="9">
        <f t="shared" si="58"/>
        <v>-1628.8277457411643</v>
      </c>
      <c r="L46" s="9">
        <f t="shared" si="58"/>
        <v>-1661.4043006559878</v>
      </c>
      <c r="M46" s="9">
        <f t="shared" si="58"/>
        <v>-1694.6323866691075</v>
      </c>
      <c r="N46" s="9">
        <f t="shared" si="58"/>
        <v>-1728.5250344024896</v>
      </c>
      <c r="O46" s="9">
        <f t="shared" si="58"/>
        <v>-1763.0955350905394</v>
      </c>
      <c r="P46" s="9">
        <f t="shared" si="58"/>
        <v>-1798.3574457923503</v>
      </c>
      <c r="Q46" s="9">
        <f t="shared" si="58"/>
        <v>-1834.3245947081973</v>
      </c>
      <c r="R46" s="9">
        <f t="shared" si="58"/>
        <v>-1871.0110866023613</v>
      </c>
      <c r="S46" s="9">
        <f t="shared" si="58"/>
        <v>-1908.4313083344086</v>
      </c>
      <c r="T46" s="9">
        <f t="shared" si="58"/>
        <v>-1946.5999345010969</v>
      </c>
      <c r="U46" s="9">
        <f t="shared" si="58"/>
        <v>-1985.5319331911189</v>
      </c>
      <c r="V46" s="9">
        <f t="shared" si="58"/>
        <v>-2025.2425718549414</v>
      </c>
      <c r="W46" s="9">
        <f t="shared" si="58"/>
        <v>-2065.7474232920404</v>
      </c>
      <c r="X46" s="9">
        <f t="shared" si="58"/>
        <v>-2107.062371757881</v>
      </c>
      <c r="Y46" s="9">
        <f t="shared" si="58"/>
        <v>-2149.2036191930388</v>
      </c>
      <c r="Z46" s="9">
        <f t="shared" si="58"/>
        <v>-2192.1876915768994</v>
      </c>
      <c r="AA46" s="9">
        <f t="shared" si="58"/>
        <v>-2236.0314454084373</v>
      </c>
      <c r="AB46" s="9">
        <f t="shared" si="58"/>
        <v>-2280.752074316606</v>
      </c>
      <c r="AC46" s="9">
        <f t="shared" si="58"/>
        <v>-2326.3671158029383</v>
      </c>
      <c r="AD46" s="9">
        <f t="shared" si="58"/>
        <v>-2372.8944581189971</v>
      </c>
      <c r="AE46" s="9">
        <f t="shared" si="58"/>
        <v>-2420.3523472813772</v>
      </c>
      <c r="AF46" s="9">
        <f t="shared" si="58"/>
        <v>-2468.7593942270046</v>
      </c>
      <c r="AG46" s="9">
        <f t="shared" si="58"/>
        <v>-2518.1345821115447</v>
      </c>
      <c r="AH46" s="9"/>
    </row>
    <row r="47" spans="1:34" x14ac:dyDescent="0.2">
      <c r="A47" s="8" t="s">
        <v>281</v>
      </c>
      <c r="C47" s="9"/>
      <c r="D47" s="9">
        <f>PMT(VLOOKUP(Dashboard!$C$9,Input!$A$26:$B$37,2,FALSE)/12,360,C37)*12</f>
        <v>-11237.743006718563</v>
      </c>
      <c r="E47" s="9">
        <f>D47</f>
        <v>-11237.743006718563</v>
      </c>
      <c r="F47" s="9">
        <f t="shared" ref="F47:AG49" si="59">E47</f>
        <v>-11237.743006718563</v>
      </c>
      <c r="G47" s="9">
        <f t="shared" si="59"/>
        <v>-11237.743006718563</v>
      </c>
      <c r="H47" s="9">
        <f t="shared" si="59"/>
        <v>-11237.743006718563</v>
      </c>
      <c r="I47" s="9">
        <f t="shared" si="59"/>
        <v>-11237.743006718563</v>
      </c>
      <c r="J47" s="9">
        <f t="shared" si="59"/>
        <v>-11237.743006718563</v>
      </c>
      <c r="K47" s="9">
        <f t="shared" si="59"/>
        <v>-11237.743006718563</v>
      </c>
      <c r="L47" s="9">
        <f t="shared" si="59"/>
        <v>-11237.743006718563</v>
      </c>
      <c r="M47" s="9">
        <f t="shared" si="59"/>
        <v>-11237.743006718563</v>
      </c>
      <c r="N47" s="112">
        <f>-PMT(VLOOKUP(Dashboard!$C$9,Input!$E$27:$F$37,2,FALSE)/12,240,M117)*12</f>
        <v>-15914.352381601961</v>
      </c>
      <c r="O47" s="9">
        <f t="shared" si="59"/>
        <v>-15914.352381601961</v>
      </c>
      <c r="P47" s="9">
        <f t="shared" si="59"/>
        <v>-15914.352381601961</v>
      </c>
      <c r="Q47" s="9">
        <f t="shared" si="59"/>
        <v>-15914.352381601961</v>
      </c>
      <c r="R47" s="9">
        <f t="shared" si="59"/>
        <v>-15914.352381601961</v>
      </c>
      <c r="S47" s="9">
        <f t="shared" si="59"/>
        <v>-15914.352381601961</v>
      </c>
      <c r="T47" s="9">
        <f t="shared" si="59"/>
        <v>-15914.352381601961</v>
      </c>
      <c r="U47" s="9">
        <f t="shared" si="59"/>
        <v>-15914.352381601961</v>
      </c>
      <c r="V47" s="9">
        <f t="shared" si="59"/>
        <v>-15914.352381601961</v>
      </c>
      <c r="W47" s="9">
        <f t="shared" si="59"/>
        <v>-15914.352381601961</v>
      </c>
      <c r="X47" s="9">
        <f t="shared" si="59"/>
        <v>-15914.352381601961</v>
      </c>
      <c r="Y47" s="9">
        <f t="shared" si="59"/>
        <v>-15914.352381601961</v>
      </c>
      <c r="Z47" s="9">
        <f t="shared" si="59"/>
        <v>-15914.352381601961</v>
      </c>
      <c r="AA47" s="9">
        <f t="shared" si="59"/>
        <v>-15914.352381601961</v>
      </c>
      <c r="AB47" s="9">
        <f t="shared" si="59"/>
        <v>-15914.352381601961</v>
      </c>
      <c r="AC47" s="9">
        <f t="shared" si="59"/>
        <v>-15914.352381601961</v>
      </c>
      <c r="AD47" s="9">
        <f t="shared" si="59"/>
        <v>-15914.352381601961</v>
      </c>
      <c r="AE47" s="9">
        <f t="shared" si="59"/>
        <v>-15914.352381601961</v>
      </c>
      <c r="AF47" s="9">
        <f t="shared" si="59"/>
        <v>-15914.352381601961</v>
      </c>
      <c r="AG47" s="9">
        <f t="shared" si="59"/>
        <v>-15914.352381601961</v>
      </c>
      <c r="AH47" s="9"/>
    </row>
    <row r="48" spans="1:34" x14ac:dyDescent="0.2">
      <c r="A48" s="8" t="s">
        <v>278</v>
      </c>
      <c r="C48" s="9"/>
      <c r="D48" s="9"/>
      <c r="E48" s="9"/>
      <c r="F48" s="9"/>
      <c r="G48" s="9"/>
      <c r="H48" s="9"/>
      <c r="I48" s="9"/>
      <c r="J48" s="9"/>
      <c r="K48" s="9"/>
      <c r="L48" s="9"/>
      <c r="M48" s="9"/>
      <c r="N48" s="196"/>
      <c r="O48" s="9"/>
      <c r="P48" s="9"/>
      <c r="Q48" s="9"/>
      <c r="R48" s="9"/>
      <c r="S48" s="9"/>
      <c r="T48" s="9"/>
      <c r="U48" s="9"/>
      <c r="V48" s="9"/>
      <c r="W48" s="9"/>
      <c r="X48" s="9"/>
      <c r="Y48" s="9"/>
      <c r="Z48" s="9"/>
      <c r="AA48" s="9"/>
      <c r="AB48" s="9"/>
      <c r="AC48" s="9"/>
      <c r="AD48" s="9"/>
      <c r="AE48" s="9"/>
      <c r="AF48" s="9"/>
      <c r="AG48" s="9"/>
      <c r="AH48" s="9">
        <f>AG117</f>
        <v>1.0913936421275139E-10</v>
      </c>
    </row>
    <row r="49" spans="1:16384" s="8" customFormat="1" x14ac:dyDescent="0.2">
      <c r="A49" s="8" t="s">
        <v>282</v>
      </c>
      <c r="C49" s="9"/>
      <c r="D49" s="9">
        <f>PMT(VLOOKUP(Dashboard!C9,Input!$A$26:$B$37,2,FALSE)/12,360,C45)*12</f>
        <v>-256.79480599645842</v>
      </c>
      <c r="E49" s="9">
        <f>D49</f>
        <v>-256.79480599645842</v>
      </c>
      <c r="F49" s="9">
        <f t="shared" si="59"/>
        <v>-256.79480599645842</v>
      </c>
      <c r="G49" s="9">
        <f t="shared" si="59"/>
        <v>-256.79480599645842</v>
      </c>
      <c r="H49" s="9">
        <f t="shared" si="59"/>
        <v>-256.79480599645842</v>
      </c>
      <c r="I49" s="9">
        <f t="shared" si="59"/>
        <v>-256.79480599645842</v>
      </c>
      <c r="J49" s="9">
        <f t="shared" si="59"/>
        <v>-256.79480599645842</v>
      </c>
      <c r="K49" s="9">
        <f t="shared" si="59"/>
        <v>-256.79480599645842</v>
      </c>
      <c r="L49" s="9">
        <f t="shared" si="59"/>
        <v>-256.79480599645842</v>
      </c>
      <c r="M49" s="9">
        <f t="shared" si="59"/>
        <v>-256.79480599645842</v>
      </c>
      <c r="N49" s="112">
        <f>-PMT(VLOOKUP(Dashboard!$C$9,Input!$E$27:$F$37,2,FALSE)/12,240,M135)*12</f>
        <v>-363.66048146406933</v>
      </c>
      <c r="O49" s="9">
        <f t="shared" si="59"/>
        <v>-363.66048146406933</v>
      </c>
      <c r="P49" s="9">
        <f t="shared" si="59"/>
        <v>-363.66048146406933</v>
      </c>
      <c r="Q49" s="9">
        <f t="shared" si="59"/>
        <v>-363.66048146406933</v>
      </c>
      <c r="R49" s="9">
        <f t="shared" si="59"/>
        <v>-363.66048146406933</v>
      </c>
      <c r="S49" s="9">
        <f t="shared" ref="S49" si="60">R49</f>
        <v>-363.66048146406933</v>
      </c>
      <c r="T49" s="9">
        <f t="shared" ref="T49" si="61">S49</f>
        <v>-363.66048146406933</v>
      </c>
      <c r="U49" s="9">
        <f t="shared" ref="U49" si="62">T49</f>
        <v>-363.66048146406933</v>
      </c>
      <c r="V49" s="9">
        <f t="shared" ref="V49" si="63">U49</f>
        <v>-363.66048146406933</v>
      </c>
      <c r="W49" s="9">
        <f t="shared" ref="W49" si="64">V49</f>
        <v>-363.66048146406933</v>
      </c>
      <c r="X49" s="9">
        <f t="shared" ref="X49" si="65">W49</f>
        <v>-363.66048146406933</v>
      </c>
      <c r="Y49" s="9">
        <f t="shared" ref="Y49" si="66">X49</f>
        <v>-363.66048146406933</v>
      </c>
      <c r="Z49" s="9">
        <f t="shared" ref="Z49" si="67">Y49</f>
        <v>-363.66048146406933</v>
      </c>
      <c r="AA49" s="9">
        <f t="shared" ref="AA49" si="68">Z49</f>
        <v>-363.66048146406933</v>
      </c>
      <c r="AB49" s="9">
        <f t="shared" ref="AB49" si="69">AA49</f>
        <v>-363.66048146406933</v>
      </c>
      <c r="AC49" s="9">
        <f t="shared" ref="AC49" si="70">AB49</f>
        <v>-363.66048146406933</v>
      </c>
      <c r="AD49" s="9">
        <f t="shared" ref="AD49" si="71">AC49</f>
        <v>-363.66048146406933</v>
      </c>
      <c r="AE49" s="9">
        <f t="shared" ref="AE49" si="72">AD49</f>
        <v>-363.66048146406933</v>
      </c>
      <c r="AF49" s="9">
        <f t="shared" ref="AF49" si="73">AE49</f>
        <v>-363.66048146406933</v>
      </c>
      <c r="AG49" s="9">
        <f t="shared" ref="AG49" si="74">AF49</f>
        <v>-363.66048146406933</v>
      </c>
    </row>
    <row r="50" spans="1:16384" s="8" customFormat="1" x14ac:dyDescent="0.2">
      <c r="A50" s="8" t="s">
        <v>277</v>
      </c>
      <c r="C50" s="9"/>
      <c r="D50" s="9"/>
      <c r="E50" s="9"/>
      <c r="F50" s="9"/>
      <c r="G50" s="9"/>
      <c r="H50" s="9"/>
      <c r="I50" s="9"/>
      <c r="J50" s="9"/>
      <c r="K50" s="9"/>
      <c r="L50" s="9"/>
      <c r="M50" s="9"/>
      <c r="N50" s="196"/>
      <c r="O50" s="9"/>
      <c r="P50" s="9"/>
      <c r="Q50" s="9"/>
      <c r="R50" s="9"/>
      <c r="S50" s="9"/>
      <c r="T50" s="9"/>
      <c r="U50" s="9"/>
      <c r="V50" s="9"/>
      <c r="W50" s="9"/>
      <c r="X50" s="9"/>
      <c r="Y50" s="9"/>
      <c r="Z50" s="9"/>
      <c r="AA50" s="9"/>
      <c r="AB50" s="9"/>
      <c r="AC50" s="9"/>
      <c r="AD50" s="9"/>
      <c r="AE50" s="9"/>
      <c r="AF50" s="9"/>
      <c r="AG50" s="9"/>
      <c r="AH50" s="9">
        <f>AG135</f>
        <v>0</v>
      </c>
    </row>
    <row r="51" spans="1:16384" s="8" customFormat="1" x14ac:dyDescent="0.2">
      <c r="A51" s="8" t="s">
        <v>275</v>
      </c>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f>-C36*AG9</f>
        <v>523644.54415295064</v>
      </c>
    </row>
    <row r="52" spans="1:16384" s="8" customFormat="1" x14ac:dyDescent="0.2">
      <c r="A52" s="8" t="s">
        <v>9</v>
      </c>
      <c r="C52" s="12">
        <f>C18+INDEX(Input!$A$7:$F$18,MATCH(Dashboard!$C$9,Input!$A$7:$A$18,0),MATCH(Dashboard!$C$6,Input!$A$7:$F$7,0))</f>
        <v>17474.090999999957</v>
      </c>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f>C52*AG9</f>
        <v>31651.897154526097</v>
      </c>
    </row>
    <row r="53" spans="1:16384" s="8" customFormat="1" x14ac:dyDescent="0.2">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row>
    <row r="54" spans="1:16384" s="8" customFormat="1" x14ac:dyDescent="0.2">
      <c r="A54" s="8" t="s">
        <v>6</v>
      </c>
      <c r="C54" s="9">
        <f>SUM(C36:C38,C45)</f>
        <v>0</v>
      </c>
      <c r="D54" s="9">
        <f t="shared" ref="D54:AH54" si="75">SUM(D36:D52)</f>
        <v>-12912.530385978749</v>
      </c>
      <c r="E54" s="9">
        <f t="shared" si="75"/>
        <v>-12940.890237444022</v>
      </c>
      <c r="F54" s="9">
        <f t="shared" si="75"/>
        <v>-12969.817285938603</v>
      </c>
      <c r="G54" s="9">
        <f t="shared" si="75"/>
        <v>-12999.322875403075</v>
      </c>
      <c r="H54" s="9">
        <f t="shared" si="75"/>
        <v>-13029.418576656835</v>
      </c>
      <c r="I54" s="9">
        <f t="shared" si="75"/>
        <v>-13060.116191935671</v>
      </c>
      <c r="J54" s="9">
        <f t="shared" si="75"/>
        <v>-13091.427759520084</v>
      </c>
      <c r="K54" s="9">
        <f t="shared" si="75"/>
        <v>-13123.365558456186</v>
      </c>
      <c r="L54" s="9">
        <f t="shared" si="75"/>
        <v>-13155.942113371009</v>
      </c>
      <c r="M54" s="9">
        <f t="shared" si="75"/>
        <v>-13189.170199384129</v>
      </c>
      <c r="N54" s="9">
        <f t="shared" si="75"/>
        <v>-18006.537897468519</v>
      </c>
      <c r="O54" s="9">
        <f t="shared" si="75"/>
        <v>-18041.108398156572</v>
      </c>
      <c r="P54" s="9">
        <f t="shared" si="75"/>
        <v>-18076.370308858382</v>
      </c>
      <c r="Q54" s="9">
        <f t="shared" si="75"/>
        <v>-18112.337457774229</v>
      </c>
      <c r="R54" s="9">
        <f t="shared" si="75"/>
        <v>-18149.023949668393</v>
      </c>
      <c r="S54" s="9">
        <f t="shared" si="75"/>
        <v>-18186.444171400439</v>
      </c>
      <c r="T54" s="9">
        <f t="shared" si="75"/>
        <v>-18224.61279756713</v>
      </c>
      <c r="U54" s="9">
        <f t="shared" si="75"/>
        <v>-18263.544796257149</v>
      </c>
      <c r="V54" s="9">
        <f t="shared" si="75"/>
        <v>-18303.255434920971</v>
      </c>
      <c r="W54" s="9">
        <f t="shared" si="75"/>
        <v>-18343.760286358072</v>
      </c>
      <c r="X54" s="9">
        <f t="shared" si="75"/>
        <v>-18385.075234823911</v>
      </c>
      <c r="Y54" s="9">
        <f t="shared" si="75"/>
        <v>-18427.216482259071</v>
      </c>
      <c r="Z54" s="9">
        <f t="shared" si="75"/>
        <v>-18470.200554642932</v>
      </c>
      <c r="AA54" s="9">
        <f t="shared" si="75"/>
        <v>-18514.044308474469</v>
      </c>
      <c r="AB54" s="9">
        <f t="shared" si="75"/>
        <v>-18558.764937382639</v>
      </c>
      <c r="AC54" s="9">
        <f t="shared" si="75"/>
        <v>-18604.379978868968</v>
      </c>
      <c r="AD54" s="9">
        <f t="shared" si="75"/>
        <v>-18650.90732118503</v>
      </c>
      <c r="AE54" s="9">
        <f t="shared" si="75"/>
        <v>-18698.365210347409</v>
      </c>
      <c r="AF54" s="9">
        <f t="shared" si="75"/>
        <v>-18746.772257293036</v>
      </c>
      <c r="AG54" s="9">
        <f t="shared" si="75"/>
        <v>-18796.147445177576</v>
      </c>
      <c r="AH54" s="9">
        <f t="shared" si="75"/>
        <v>555296.44130747684</v>
      </c>
    </row>
    <row r="55" spans="1:16384" s="8" customFormat="1" x14ac:dyDescent="0.2">
      <c r="A55" s="8" t="s">
        <v>7</v>
      </c>
      <c r="C55" s="9">
        <f>C54/(1+Input!$B$55)^C10</f>
        <v>0</v>
      </c>
      <c r="D55" s="9">
        <f>D54/(1+Input!$B$55)^D10</f>
        <v>-12759.691475845269</v>
      </c>
      <c r="E55" s="9">
        <f>E54/(1+Input!$B$55)^E10</f>
        <v>-12486.784148511322</v>
      </c>
      <c r="F55" s="9">
        <f>F54/(1+Input!$B$55)^F10</f>
        <v>-12220.189555669431</v>
      </c>
      <c r="G55" s="9">
        <f>G54/(1+Input!$B$55)^G10</f>
        <v>-11959.759579239251</v>
      </c>
      <c r="H55" s="9">
        <f>H54/(1+Input!$B$55)^H10</f>
        <v>-11705.349585026246</v>
      </c>
      <c r="I55" s="9">
        <f>I54/(1+Input!$B$55)^I10</f>
        <v>-11456.818340742937</v>
      </c>
      <c r="J55" s="9">
        <f>J54/(1+Input!$B$55)^J10</f>
        <v>-11214.027935959284</v>
      </c>
      <c r="K55" s="9">
        <f>K54/(1+Input!$B$55)^K10</f>
        <v>-10976.843703936887</v>
      </c>
      <c r="L55" s="9">
        <f>L54/(1+Input!$B$55)^L10</f>
        <v>-10745.134145302582</v>
      </c>
      <c r="M55" s="9">
        <f>M54/(1+Input!$B$55)^M10</f>
        <v>-10518.770853518197</v>
      </c>
      <c r="N55" s="9">
        <f>N54/(1+Input!$B$55)^N10</f>
        <v>-14022.820502378538</v>
      </c>
      <c r="O55" s="9">
        <f>O54/(1+Input!$B$55)^O10</f>
        <v>-13719.112117628669</v>
      </c>
      <c r="P55" s="9">
        <f>P54/(1+Input!$B$55)^P10</f>
        <v>-13422.445612152456</v>
      </c>
      <c r="Q55" s="9">
        <f>Q54/(1+Input!$B$55)^Q10</f>
        <v>-13132.655691762253</v>
      </c>
      <c r="R55" s="9">
        <f>R54/(1+Input!$B$55)^R10</f>
        <v>-12849.580950428161</v>
      </c>
      <c r="S55" s="9">
        <f>S54/(1+Input!$B$55)^S10</f>
        <v>-12573.063778785317</v>
      </c>
      <c r="T55" s="9">
        <f>T54/(1+Input!$B$55)^T10</f>
        <v>-12302.950274794264</v>
      </c>
      <c r="U55" s="9">
        <f>U54/(1+Input!$B$55)^U10</f>
        <v>-12039.090156503644</v>
      </c>
      <c r="V55" s="9">
        <f>V54/(1+Input!$B$55)^V10</f>
        <v>-11781.336676865898</v>
      </c>
      <c r="W55" s="9">
        <f>W54/(1+Input!$B$55)^W10</f>
        <v>-11529.546540557491</v>
      </c>
      <c r="X55" s="9">
        <f>X54/(1+Input!$B$55)^X10</f>
        <v>-11283.579822756608</v>
      </c>
      <c r="Y55" s="9">
        <f>Y54/(1+Input!$B$55)^Y10</f>
        <v>-11043.299889832224</v>
      </c>
      <c r="Z55" s="9">
        <f>Z54/(1+Input!$B$55)^Z10</f>
        <v>-10808.573321899512</v>
      </c>
      <c r="AA55" s="9">
        <f>AA54/(1+Input!$B$55)^AA10</f>
        <v>-10579.26983719778</v>
      </c>
      <c r="AB55" s="9">
        <f>AB54/(1+Input!$B$55)^AB10</f>
        <v>-10355.262218247948</v>
      </c>
      <c r="AC55" s="9">
        <f>AC54/(1+Input!$B$55)^AC10</f>
        <v>-10136.426239747714</v>
      </c>
      <c r="AD55" s="9">
        <f>AD54/(1+Input!$B$55)^AD10</f>
        <v>-9922.6405981635744</v>
      </c>
      <c r="AE55" s="9">
        <f>AE54/(1+Input!$B$55)^AE10</f>
        <v>-9713.7868429796581</v>
      </c>
      <c r="AF55" s="9">
        <f>AF54/(1+Input!$B$55)^AF10</f>
        <v>-9509.7493095645023</v>
      </c>
      <c r="AG55" s="9">
        <f>AG54/(1+Input!$B$55)^AG10</f>
        <v>-9310.4150536176039</v>
      </c>
      <c r="AH55" s="9">
        <f>AH54/(1+Input!$B$55)^AH10</f>
        <v>271802.78730639693</v>
      </c>
    </row>
    <row r="56" spans="1:16384" s="8" customFormat="1" x14ac:dyDescent="0.2">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row>
    <row r="57" spans="1:16384" s="8" customFormat="1" x14ac:dyDescent="0.2">
      <c r="A57" s="8" t="s">
        <v>8</v>
      </c>
      <c r="C57" s="9">
        <f>SUM(C55:AH55)</f>
        <v>-74276.187453218328</v>
      </c>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row>
    <row r="58" spans="1:16384" s="8" customFormat="1" x14ac:dyDescent="0.2"/>
    <row r="59" spans="1:16384" s="8" customFormat="1" x14ac:dyDescent="0.2">
      <c r="A59" s="11" t="s">
        <v>242</v>
      </c>
      <c r="B59" s="11"/>
      <c r="C59" s="13">
        <f>C57-C28</f>
        <v>14959.010372657154</v>
      </c>
      <c r="D59" s="14"/>
    </row>
    <row r="60" spans="1:16384" s="8" customFormat="1" x14ac:dyDescent="0.2"/>
    <row r="61" spans="1:16384" s="8" customFormat="1" x14ac:dyDescent="0.2">
      <c r="A61" s="3" t="s">
        <v>148</v>
      </c>
      <c r="B61" s="3"/>
      <c r="C61" s="3" t="str">
        <f t="shared" ref="C61:AH61" si="76">C2</f>
        <v>2020 einde jaar</v>
      </c>
      <c r="D61" s="3">
        <f t="shared" si="76"/>
        <v>2021</v>
      </c>
      <c r="E61" s="3">
        <f t="shared" si="76"/>
        <v>2022</v>
      </c>
      <c r="F61" s="3">
        <f t="shared" si="76"/>
        <v>2023</v>
      </c>
      <c r="G61" s="3">
        <f t="shared" si="76"/>
        <v>2024</v>
      </c>
      <c r="H61" s="3">
        <f t="shared" si="76"/>
        <v>2025</v>
      </c>
      <c r="I61" s="3">
        <f t="shared" si="76"/>
        <v>2026</v>
      </c>
      <c r="J61" s="3">
        <f t="shared" si="76"/>
        <v>2027</v>
      </c>
      <c r="K61" s="3">
        <f t="shared" si="76"/>
        <v>2028</v>
      </c>
      <c r="L61" s="3">
        <f t="shared" si="76"/>
        <v>2029</v>
      </c>
      <c r="M61" s="3">
        <f t="shared" si="76"/>
        <v>2030</v>
      </c>
      <c r="N61" s="3">
        <f t="shared" si="76"/>
        <v>2031</v>
      </c>
      <c r="O61" s="3">
        <f t="shared" si="76"/>
        <v>2032</v>
      </c>
      <c r="P61" s="3">
        <f t="shared" si="76"/>
        <v>2033</v>
      </c>
      <c r="Q61" s="3">
        <f t="shared" si="76"/>
        <v>2034</v>
      </c>
      <c r="R61" s="3">
        <f t="shared" si="76"/>
        <v>2035</v>
      </c>
      <c r="S61" s="17">
        <f t="shared" si="76"/>
        <v>2036</v>
      </c>
      <c r="T61" s="17">
        <f t="shared" si="76"/>
        <v>2037</v>
      </c>
      <c r="U61" s="17">
        <f t="shared" si="76"/>
        <v>2038</v>
      </c>
      <c r="V61" s="17">
        <f t="shared" si="76"/>
        <v>2039</v>
      </c>
      <c r="W61" s="17">
        <f t="shared" si="76"/>
        <v>2040</v>
      </c>
      <c r="X61" s="17">
        <f t="shared" si="76"/>
        <v>2041</v>
      </c>
      <c r="Y61" s="17">
        <f t="shared" si="76"/>
        <v>2042</v>
      </c>
      <c r="Z61" s="17">
        <f t="shared" si="76"/>
        <v>2043</v>
      </c>
      <c r="AA61" s="17">
        <f t="shared" si="76"/>
        <v>2044</v>
      </c>
      <c r="AB61" s="17">
        <f t="shared" si="76"/>
        <v>2045</v>
      </c>
      <c r="AC61" s="17">
        <f t="shared" si="76"/>
        <v>2046</v>
      </c>
      <c r="AD61" s="17">
        <f t="shared" si="76"/>
        <v>2047</v>
      </c>
      <c r="AE61" s="17">
        <f t="shared" si="76"/>
        <v>2048</v>
      </c>
      <c r="AF61" s="17">
        <f t="shared" si="76"/>
        <v>2049</v>
      </c>
      <c r="AG61" s="17">
        <f t="shared" si="76"/>
        <v>2050</v>
      </c>
      <c r="AH61" s="17" t="str">
        <f t="shared" si="76"/>
        <v>2050 einde jaar</v>
      </c>
      <c r="AI61" s="17"/>
      <c r="AJ61" s="17">
        <f t="shared" ref="AJ61:CU61" si="77">AJ2</f>
        <v>0</v>
      </c>
      <c r="AK61" s="17">
        <f t="shared" si="77"/>
        <v>0</v>
      </c>
      <c r="AL61" s="17">
        <f t="shared" si="77"/>
        <v>0</v>
      </c>
      <c r="AM61" s="17">
        <f t="shared" si="77"/>
        <v>0</v>
      </c>
      <c r="AN61" s="17">
        <f t="shared" si="77"/>
        <v>0</v>
      </c>
      <c r="AO61" s="17">
        <f t="shared" si="77"/>
        <v>0</v>
      </c>
      <c r="AP61" s="17">
        <f t="shared" si="77"/>
        <v>0</v>
      </c>
      <c r="AQ61" s="17">
        <f t="shared" si="77"/>
        <v>0</v>
      </c>
      <c r="AR61" s="17">
        <f t="shared" si="77"/>
        <v>0</v>
      </c>
      <c r="AS61" s="17">
        <f t="shared" si="77"/>
        <v>0</v>
      </c>
      <c r="AT61" s="17">
        <f t="shared" si="77"/>
        <v>0</v>
      </c>
      <c r="AU61" s="17">
        <f t="shared" si="77"/>
        <v>0</v>
      </c>
      <c r="AV61" s="17">
        <f t="shared" si="77"/>
        <v>0</v>
      </c>
      <c r="AW61" s="17">
        <f t="shared" si="77"/>
        <v>0</v>
      </c>
      <c r="AX61" s="17">
        <f t="shared" si="77"/>
        <v>0</v>
      </c>
      <c r="AY61" s="17">
        <f t="shared" si="77"/>
        <v>0</v>
      </c>
      <c r="AZ61" s="17">
        <f t="shared" si="77"/>
        <v>0</v>
      </c>
      <c r="BA61" s="17">
        <f t="shared" si="77"/>
        <v>0</v>
      </c>
      <c r="BB61" s="17">
        <f t="shared" si="77"/>
        <v>0</v>
      </c>
      <c r="BC61" s="17">
        <f t="shared" si="77"/>
        <v>0</v>
      </c>
      <c r="BD61" s="17">
        <f t="shared" si="77"/>
        <v>0</v>
      </c>
      <c r="BE61" s="17">
        <f t="shared" si="77"/>
        <v>0</v>
      </c>
      <c r="BF61" s="17">
        <f t="shared" si="77"/>
        <v>0</v>
      </c>
      <c r="BG61" s="17">
        <f t="shared" si="77"/>
        <v>0</v>
      </c>
      <c r="BH61" s="17">
        <f t="shared" si="77"/>
        <v>0</v>
      </c>
      <c r="BI61" s="17">
        <f t="shared" si="77"/>
        <v>0</v>
      </c>
      <c r="BJ61" s="17">
        <f t="shared" si="77"/>
        <v>0</v>
      </c>
      <c r="BK61" s="17">
        <f t="shared" si="77"/>
        <v>0</v>
      </c>
      <c r="BL61" s="17">
        <f t="shared" si="77"/>
        <v>0</v>
      </c>
      <c r="BM61" s="17">
        <f t="shared" si="77"/>
        <v>0</v>
      </c>
      <c r="BN61" s="17">
        <f t="shared" si="77"/>
        <v>0</v>
      </c>
      <c r="BO61" s="17">
        <f t="shared" si="77"/>
        <v>0</v>
      </c>
      <c r="BP61" s="17">
        <f t="shared" si="77"/>
        <v>0</v>
      </c>
      <c r="BQ61" s="17">
        <f t="shared" si="77"/>
        <v>0</v>
      </c>
      <c r="BR61" s="17">
        <f t="shared" si="77"/>
        <v>0</v>
      </c>
      <c r="BS61" s="17">
        <f t="shared" si="77"/>
        <v>0</v>
      </c>
      <c r="BT61" s="17">
        <f t="shared" si="77"/>
        <v>0</v>
      </c>
      <c r="BU61" s="17">
        <f t="shared" si="77"/>
        <v>0</v>
      </c>
      <c r="BV61" s="17">
        <f t="shared" si="77"/>
        <v>0</v>
      </c>
      <c r="BW61" s="17">
        <f t="shared" si="77"/>
        <v>0</v>
      </c>
      <c r="BX61" s="17">
        <f t="shared" si="77"/>
        <v>0</v>
      </c>
      <c r="BY61" s="17">
        <f t="shared" si="77"/>
        <v>0</v>
      </c>
      <c r="BZ61" s="17">
        <f t="shared" si="77"/>
        <v>0</v>
      </c>
      <c r="CA61" s="17">
        <f t="shared" si="77"/>
        <v>0</v>
      </c>
      <c r="CB61" s="17">
        <f t="shared" si="77"/>
        <v>0</v>
      </c>
      <c r="CC61" s="17">
        <f t="shared" si="77"/>
        <v>0</v>
      </c>
      <c r="CD61" s="17">
        <f t="shared" si="77"/>
        <v>0</v>
      </c>
      <c r="CE61" s="17">
        <f t="shared" si="77"/>
        <v>0</v>
      </c>
      <c r="CF61" s="17">
        <f t="shared" si="77"/>
        <v>0</v>
      </c>
      <c r="CG61" s="17">
        <f t="shared" si="77"/>
        <v>0</v>
      </c>
      <c r="CH61" s="17">
        <f t="shared" si="77"/>
        <v>0</v>
      </c>
      <c r="CI61" s="17">
        <f t="shared" si="77"/>
        <v>0</v>
      </c>
      <c r="CJ61" s="17">
        <f t="shared" si="77"/>
        <v>0</v>
      </c>
      <c r="CK61" s="17">
        <f t="shared" si="77"/>
        <v>0</v>
      </c>
      <c r="CL61" s="17">
        <f t="shared" si="77"/>
        <v>0</v>
      </c>
      <c r="CM61" s="17">
        <f t="shared" si="77"/>
        <v>0</v>
      </c>
      <c r="CN61" s="17">
        <f t="shared" si="77"/>
        <v>0</v>
      </c>
      <c r="CO61" s="17">
        <f t="shared" si="77"/>
        <v>0</v>
      </c>
      <c r="CP61" s="17">
        <f t="shared" si="77"/>
        <v>0</v>
      </c>
      <c r="CQ61" s="17">
        <f t="shared" si="77"/>
        <v>0</v>
      </c>
      <c r="CR61" s="17">
        <f t="shared" si="77"/>
        <v>0</v>
      </c>
      <c r="CS61" s="17">
        <f t="shared" si="77"/>
        <v>0</v>
      </c>
      <c r="CT61" s="17">
        <f t="shared" si="77"/>
        <v>0</v>
      </c>
      <c r="CU61" s="17">
        <f t="shared" si="77"/>
        <v>0</v>
      </c>
      <c r="CV61" s="17">
        <f t="shared" ref="CV61:FG61" si="78">CV2</f>
        <v>0</v>
      </c>
      <c r="CW61" s="17">
        <f t="shared" si="78"/>
        <v>0</v>
      </c>
      <c r="CX61" s="17">
        <f t="shared" si="78"/>
        <v>0</v>
      </c>
      <c r="CY61" s="17">
        <f t="shared" si="78"/>
        <v>0</v>
      </c>
      <c r="CZ61" s="17">
        <f t="shared" si="78"/>
        <v>0</v>
      </c>
      <c r="DA61" s="17">
        <f t="shared" si="78"/>
        <v>0</v>
      </c>
      <c r="DB61" s="17">
        <f t="shared" si="78"/>
        <v>0</v>
      </c>
      <c r="DC61" s="17">
        <f t="shared" si="78"/>
        <v>0</v>
      </c>
      <c r="DD61" s="17">
        <f t="shared" si="78"/>
        <v>0</v>
      </c>
      <c r="DE61" s="17">
        <f t="shared" si="78"/>
        <v>0</v>
      </c>
      <c r="DF61" s="17">
        <f t="shared" si="78"/>
        <v>0</v>
      </c>
      <c r="DG61" s="17">
        <f t="shared" si="78"/>
        <v>0</v>
      </c>
      <c r="DH61" s="17">
        <f t="shared" si="78"/>
        <v>0</v>
      </c>
      <c r="DI61" s="17">
        <f t="shared" si="78"/>
        <v>0</v>
      </c>
      <c r="DJ61" s="17">
        <f t="shared" si="78"/>
        <v>0</v>
      </c>
      <c r="DK61" s="17">
        <f t="shared" si="78"/>
        <v>0</v>
      </c>
      <c r="DL61" s="17">
        <f t="shared" si="78"/>
        <v>0</v>
      </c>
      <c r="DM61" s="17">
        <f t="shared" si="78"/>
        <v>0</v>
      </c>
      <c r="DN61" s="17">
        <f t="shared" si="78"/>
        <v>0</v>
      </c>
      <c r="DO61" s="17">
        <f t="shared" si="78"/>
        <v>0</v>
      </c>
      <c r="DP61" s="17">
        <f t="shared" si="78"/>
        <v>0</v>
      </c>
      <c r="DQ61" s="17">
        <f t="shared" si="78"/>
        <v>0</v>
      </c>
      <c r="DR61" s="17">
        <f t="shared" si="78"/>
        <v>0</v>
      </c>
      <c r="DS61" s="17">
        <f t="shared" si="78"/>
        <v>0</v>
      </c>
      <c r="DT61" s="17">
        <f t="shared" si="78"/>
        <v>0</v>
      </c>
      <c r="DU61" s="17">
        <f t="shared" si="78"/>
        <v>0</v>
      </c>
      <c r="DV61" s="17">
        <f t="shared" si="78"/>
        <v>0</v>
      </c>
      <c r="DW61" s="17">
        <f t="shared" si="78"/>
        <v>0</v>
      </c>
      <c r="DX61" s="17">
        <f t="shared" si="78"/>
        <v>0</v>
      </c>
      <c r="DY61" s="17">
        <f t="shared" si="78"/>
        <v>0</v>
      </c>
      <c r="DZ61" s="17">
        <f t="shared" si="78"/>
        <v>0</v>
      </c>
      <c r="EA61" s="17">
        <f t="shared" si="78"/>
        <v>0</v>
      </c>
      <c r="EB61" s="17">
        <f t="shared" si="78"/>
        <v>0</v>
      </c>
      <c r="EC61" s="17">
        <f t="shared" si="78"/>
        <v>0</v>
      </c>
      <c r="ED61" s="17">
        <f t="shared" si="78"/>
        <v>0</v>
      </c>
      <c r="EE61" s="17">
        <f t="shared" si="78"/>
        <v>0</v>
      </c>
      <c r="EF61" s="17">
        <f t="shared" si="78"/>
        <v>0</v>
      </c>
      <c r="EG61" s="17">
        <f t="shared" si="78"/>
        <v>0</v>
      </c>
      <c r="EH61" s="17">
        <f t="shared" si="78"/>
        <v>0</v>
      </c>
      <c r="EI61" s="17">
        <f t="shared" si="78"/>
        <v>0</v>
      </c>
      <c r="EJ61" s="17">
        <f t="shared" si="78"/>
        <v>0</v>
      </c>
      <c r="EK61" s="17">
        <f t="shared" si="78"/>
        <v>0</v>
      </c>
      <c r="EL61" s="17">
        <f t="shared" si="78"/>
        <v>0</v>
      </c>
      <c r="EM61" s="17">
        <f t="shared" si="78"/>
        <v>0</v>
      </c>
      <c r="EN61" s="17">
        <f t="shared" si="78"/>
        <v>0</v>
      </c>
      <c r="EO61" s="17">
        <f t="shared" si="78"/>
        <v>0</v>
      </c>
      <c r="EP61" s="17">
        <f t="shared" si="78"/>
        <v>0</v>
      </c>
      <c r="EQ61" s="17">
        <f t="shared" si="78"/>
        <v>0</v>
      </c>
      <c r="ER61" s="17">
        <f t="shared" si="78"/>
        <v>0</v>
      </c>
      <c r="ES61" s="17">
        <f t="shared" si="78"/>
        <v>0</v>
      </c>
      <c r="ET61" s="17">
        <f t="shared" si="78"/>
        <v>0</v>
      </c>
      <c r="EU61" s="17">
        <f t="shared" si="78"/>
        <v>0</v>
      </c>
      <c r="EV61" s="17">
        <f t="shared" si="78"/>
        <v>0</v>
      </c>
      <c r="EW61" s="17">
        <f t="shared" si="78"/>
        <v>0</v>
      </c>
      <c r="EX61" s="17">
        <f t="shared" si="78"/>
        <v>0</v>
      </c>
      <c r="EY61" s="17">
        <f t="shared" si="78"/>
        <v>0</v>
      </c>
      <c r="EZ61" s="17">
        <f t="shared" si="78"/>
        <v>0</v>
      </c>
      <c r="FA61" s="17">
        <f t="shared" si="78"/>
        <v>0</v>
      </c>
      <c r="FB61" s="17">
        <f t="shared" si="78"/>
        <v>0</v>
      </c>
      <c r="FC61" s="17">
        <f t="shared" si="78"/>
        <v>0</v>
      </c>
      <c r="FD61" s="17">
        <f t="shared" si="78"/>
        <v>0</v>
      </c>
      <c r="FE61" s="17">
        <f t="shared" si="78"/>
        <v>0</v>
      </c>
      <c r="FF61" s="17">
        <f t="shared" si="78"/>
        <v>0</v>
      </c>
      <c r="FG61" s="17">
        <f t="shared" si="78"/>
        <v>0</v>
      </c>
      <c r="FH61" s="17">
        <f t="shared" ref="FH61:HS61" si="79">FH2</f>
        <v>0</v>
      </c>
      <c r="FI61" s="17">
        <f t="shared" si="79"/>
        <v>0</v>
      </c>
      <c r="FJ61" s="17">
        <f t="shared" si="79"/>
        <v>0</v>
      </c>
      <c r="FK61" s="17">
        <f t="shared" si="79"/>
        <v>0</v>
      </c>
      <c r="FL61" s="17">
        <f t="shared" si="79"/>
        <v>0</v>
      </c>
      <c r="FM61" s="17">
        <f t="shared" si="79"/>
        <v>0</v>
      </c>
      <c r="FN61" s="17">
        <f t="shared" si="79"/>
        <v>0</v>
      </c>
      <c r="FO61" s="17">
        <f t="shared" si="79"/>
        <v>0</v>
      </c>
      <c r="FP61" s="17">
        <f t="shared" si="79"/>
        <v>0</v>
      </c>
      <c r="FQ61" s="17">
        <f t="shared" si="79"/>
        <v>0</v>
      </c>
      <c r="FR61" s="17">
        <f t="shared" si="79"/>
        <v>0</v>
      </c>
      <c r="FS61" s="17">
        <f t="shared" si="79"/>
        <v>0</v>
      </c>
      <c r="FT61" s="17">
        <f t="shared" si="79"/>
        <v>0</v>
      </c>
      <c r="FU61" s="17">
        <f t="shared" si="79"/>
        <v>0</v>
      </c>
      <c r="FV61" s="17">
        <f t="shared" si="79"/>
        <v>0</v>
      </c>
      <c r="FW61" s="17">
        <f t="shared" si="79"/>
        <v>0</v>
      </c>
      <c r="FX61" s="17">
        <f t="shared" si="79"/>
        <v>0</v>
      </c>
      <c r="FY61" s="17">
        <f t="shared" si="79"/>
        <v>0</v>
      </c>
      <c r="FZ61" s="17">
        <f t="shared" si="79"/>
        <v>0</v>
      </c>
      <c r="GA61" s="17">
        <f t="shared" si="79"/>
        <v>0</v>
      </c>
      <c r="GB61" s="17">
        <f t="shared" si="79"/>
        <v>0</v>
      </c>
      <c r="GC61" s="17">
        <f t="shared" si="79"/>
        <v>0</v>
      </c>
      <c r="GD61" s="17">
        <f t="shared" si="79"/>
        <v>0</v>
      </c>
      <c r="GE61" s="17">
        <f t="shared" si="79"/>
        <v>0</v>
      </c>
      <c r="GF61" s="17">
        <f t="shared" si="79"/>
        <v>0</v>
      </c>
      <c r="GG61" s="17">
        <f t="shared" si="79"/>
        <v>0</v>
      </c>
      <c r="GH61" s="17">
        <f t="shared" si="79"/>
        <v>0</v>
      </c>
      <c r="GI61" s="17">
        <f t="shared" si="79"/>
        <v>0</v>
      </c>
      <c r="GJ61" s="17">
        <f t="shared" si="79"/>
        <v>0</v>
      </c>
      <c r="GK61" s="17">
        <f t="shared" si="79"/>
        <v>0</v>
      </c>
      <c r="GL61" s="17">
        <f t="shared" si="79"/>
        <v>0</v>
      </c>
      <c r="GM61" s="17">
        <f t="shared" si="79"/>
        <v>0</v>
      </c>
      <c r="GN61" s="17">
        <f t="shared" si="79"/>
        <v>0</v>
      </c>
      <c r="GO61" s="17">
        <f t="shared" si="79"/>
        <v>0</v>
      </c>
      <c r="GP61" s="17">
        <f t="shared" si="79"/>
        <v>0</v>
      </c>
      <c r="GQ61" s="17">
        <f t="shared" si="79"/>
        <v>0</v>
      </c>
      <c r="GR61" s="17">
        <f t="shared" si="79"/>
        <v>0</v>
      </c>
      <c r="GS61" s="17">
        <f t="shared" si="79"/>
        <v>0</v>
      </c>
      <c r="GT61" s="17">
        <f t="shared" si="79"/>
        <v>0</v>
      </c>
      <c r="GU61" s="17">
        <f t="shared" si="79"/>
        <v>0</v>
      </c>
      <c r="GV61" s="17">
        <f t="shared" si="79"/>
        <v>0</v>
      </c>
      <c r="GW61" s="17">
        <f t="shared" si="79"/>
        <v>0</v>
      </c>
      <c r="GX61" s="17">
        <f t="shared" si="79"/>
        <v>0</v>
      </c>
      <c r="GY61" s="17">
        <f t="shared" si="79"/>
        <v>0</v>
      </c>
      <c r="GZ61" s="17">
        <f t="shared" si="79"/>
        <v>0</v>
      </c>
      <c r="HA61" s="17">
        <f t="shared" si="79"/>
        <v>0</v>
      </c>
      <c r="HB61" s="17">
        <f t="shared" si="79"/>
        <v>0</v>
      </c>
      <c r="HC61" s="17">
        <f t="shared" si="79"/>
        <v>0</v>
      </c>
      <c r="HD61" s="17">
        <f t="shared" si="79"/>
        <v>0</v>
      </c>
      <c r="HE61" s="17">
        <f t="shared" si="79"/>
        <v>0</v>
      </c>
      <c r="HF61" s="17">
        <f t="shared" si="79"/>
        <v>0</v>
      </c>
      <c r="HG61" s="17">
        <f t="shared" si="79"/>
        <v>0</v>
      </c>
      <c r="HH61" s="17">
        <f t="shared" si="79"/>
        <v>0</v>
      </c>
      <c r="HI61" s="17">
        <f t="shared" si="79"/>
        <v>0</v>
      </c>
      <c r="HJ61" s="17">
        <f t="shared" si="79"/>
        <v>0</v>
      </c>
      <c r="HK61" s="17">
        <f t="shared" si="79"/>
        <v>0</v>
      </c>
      <c r="HL61" s="17">
        <f t="shared" si="79"/>
        <v>0</v>
      </c>
      <c r="HM61" s="17">
        <f t="shared" si="79"/>
        <v>0</v>
      </c>
      <c r="HN61" s="17">
        <f t="shared" si="79"/>
        <v>0</v>
      </c>
      <c r="HO61" s="17">
        <f t="shared" si="79"/>
        <v>0</v>
      </c>
      <c r="HP61" s="17">
        <f t="shared" si="79"/>
        <v>0</v>
      </c>
      <c r="HQ61" s="17">
        <f t="shared" si="79"/>
        <v>0</v>
      </c>
      <c r="HR61" s="17">
        <f t="shared" si="79"/>
        <v>0</v>
      </c>
      <c r="HS61" s="17">
        <f t="shared" si="79"/>
        <v>0</v>
      </c>
      <c r="HT61" s="17">
        <f t="shared" ref="HT61:KE61" si="80">HT2</f>
        <v>0</v>
      </c>
      <c r="HU61" s="17">
        <f t="shared" si="80"/>
        <v>0</v>
      </c>
      <c r="HV61" s="17">
        <f t="shared" si="80"/>
        <v>0</v>
      </c>
      <c r="HW61" s="17">
        <f t="shared" si="80"/>
        <v>0</v>
      </c>
      <c r="HX61" s="17">
        <f t="shared" si="80"/>
        <v>0</v>
      </c>
      <c r="HY61" s="17">
        <f t="shared" si="80"/>
        <v>0</v>
      </c>
      <c r="HZ61" s="17">
        <f t="shared" si="80"/>
        <v>0</v>
      </c>
      <c r="IA61" s="17">
        <f t="shared" si="80"/>
        <v>0</v>
      </c>
      <c r="IB61" s="17">
        <f t="shared" si="80"/>
        <v>0</v>
      </c>
      <c r="IC61" s="17">
        <f t="shared" si="80"/>
        <v>0</v>
      </c>
      <c r="ID61" s="17">
        <f t="shared" si="80"/>
        <v>0</v>
      </c>
      <c r="IE61" s="17">
        <f t="shared" si="80"/>
        <v>0</v>
      </c>
      <c r="IF61" s="17">
        <f t="shared" si="80"/>
        <v>0</v>
      </c>
      <c r="IG61" s="17">
        <f t="shared" si="80"/>
        <v>0</v>
      </c>
      <c r="IH61" s="17">
        <f t="shared" si="80"/>
        <v>0</v>
      </c>
      <c r="II61" s="17">
        <f t="shared" si="80"/>
        <v>0</v>
      </c>
      <c r="IJ61" s="17">
        <f t="shared" si="80"/>
        <v>0</v>
      </c>
      <c r="IK61" s="17">
        <f t="shared" si="80"/>
        <v>0</v>
      </c>
      <c r="IL61" s="17">
        <f t="shared" si="80"/>
        <v>0</v>
      </c>
      <c r="IM61" s="17">
        <f t="shared" si="80"/>
        <v>0</v>
      </c>
      <c r="IN61" s="17">
        <f t="shared" si="80"/>
        <v>0</v>
      </c>
      <c r="IO61" s="17">
        <f t="shared" si="80"/>
        <v>0</v>
      </c>
      <c r="IP61" s="17">
        <f t="shared" si="80"/>
        <v>0</v>
      </c>
      <c r="IQ61" s="17">
        <f t="shared" si="80"/>
        <v>0</v>
      </c>
      <c r="IR61" s="17">
        <f t="shared" si="80"/>
        <v>0</v>
      </c>
      <c r="IS61" s="17">
        <f t="shared" si="80"/>
        <v>0</v>
      </c>
      <c r="IT61" s="17">
        <f t="shared" si="80"/>
        <v>0</v>
      </c>
      <c r="IU61" s="17">
        <f t="shared" si="80"/>
        <v>0</v>
      </c>
      <c r="IV61" s="17">
        <f t="shared" si="80"/>
        <v>0</v>
      </c>
      <c r="IW61" s="17">
        <f t="shared" si="80"/>
        <v>0</v>
      </c>
      <c r="IX61" s="17">
        <f t="shared" si="80"/>
        <v>0</v>
      </c>
      <c r="IY61" s="17">
        <f t="shared" si="80"/>
        <v>0</v>
      </c>
      <c r="IZ61" s="17">
        <f t="shared" si="80"/>
        <v>0</v>
      </c>
      <c r="JA61" s="17">
        <f t="shared" si="80"/>
        <v>0</v>
      </c>
      <c r="JB61" s="17">
        <f t="shared" si="80"/>
        <v>0</v>
      </c>
      <c r="JC61" s="17">
        <f t="shared" si="80"/>
        <v>0</v>
      </c>
      <c r="JD61" s="17">
        <f t="shared" si="80"/>
        <v>0</v>
      </c>
      <c r="JE61" s="17">
        <f t="shared" si="80"/>
        <v>0</v>
      </c>
      <c r="JF61" s="17">
        <f t="shared" si="80"/>
        <v>0</v>
      </c>
      <c r="JG61" s="17">
        <f t="shared" si="80"/>
        <v>0</v>
      </c>
      <c r="JH61" s="17">
        <f t="shared" si="80"/>
        <v>0</v>
      </c>
      <c r="JI61" s="17">
        <f t="shared" si="80"/>
        <v>0</v>
      </c>
      <c r="JJ61" s="17">
        <f t="shared" si="80"/>
        <v>0</v>
      </c>
      <c r="JK61" s="17">
        <f t="shared" si="80"/>
        <v>0</v>
      </c>
      <c r="JL61" s="17">
        <f t="shared" si="80"/>
        <v>0</v>
      </c>
      <c r="JM61" s="17">
        <f t="shared" si="80"/>
        <v>0</v>
      </c>
      <c r="JN61" s="17">
        <f t="shared" si="80"/>
        <v>0</v>
      </c>
      <c r="JO61" s="17">
        <f t="shared" si="80"/>
        <v>0</v>
      </c>
      <c r="JP61" s="17">
        <f t="shared" si="80"/>
        <v>0</v>
      </c>
      <c r="JQ61" s="17">
        <f t="shared" si="80"/>
        <v>0</v>
      </c>
      <c r="JR61" s="17">
        <f t="shared" si="80"/>
        <v>0</v>
      </c>
      <c r="JS61" s="17">
        <f t="shared" si="80"/>
        <v>0</v>
      </c>
      <c r="JT61" s="17">
        <f t="shared" si="80"/>
        <v>0</v>
      </c>
      <c r="JU61" s="17">
        <f t="shared" si="80"/>
        <v>0</v>
      </c>
      <c r="JV61" s="17">
        <f t="shared" si="80"/>
        <v>0</v>
      </c>
      <c r="JW61" s="17">
        <f t="shared" si="80"/>
        <v>0</v>
      </c>
      <c r="JX61" s="17">
        <f t="shared" si="80"/>
        <v>0</v>
      </c>
      <c r="JY61" s="17">
        <f t="shared" si="80"/>
        <v>0</v>
      </c>
      <c r="JZ61" s="17">
        <f t="shared" si="80"/>
        <v>0</v>
      </c>
      <c r="KA61" s="17">
        <f t="shared" si="80"/>
        <v>0</v>
      </c>
      <c r="KB61" s="17">
        <f t="shared" si="80"/>
        <v>0</v>
      </c>
      <c r="KC61" s="17">
        <f t="shared" si="80"/>
        <v>0</v>
      </c>
      <c r="KD61" s="17">
        <f t="shared" si="80"/>
        <v>0</v>
      </c>
      <c r="KE61" s="17">
        <f t="shared" si="80"/>
        <v>0</v>
      </c>
      <c r="KF61" s="17">
        <f t="shared" ref="KF61:MQ61" si="81">KF2</f>
        <v>0</v>
      </c>
      <c r="KG61" s="17">
        <f t="shared" si="81"/>
        <v>0</v>
      </c>
      <c r="KH61" s="17">
        <f t="shared" si="81"/>
        <v>0</v>
      </c>
      <c r="KI61" s="17">
        <f t="shared" si="81"/>
        <v>0</v>
      </c>
      <c r="KJ61" s="17">
        <f t="shared" si="81"/>
        <v>0</v>
      </c>
      <c r="KK61" s="17">
        <f t="shared" si="81"/>
        <v>0</v>
      </c>
      <c r="KL61" s="17">
        <f t="shared" si="81"/>
        <v>0</v>
      </c>
      <c r="KM61" s="17">
        <f t="shared" si="81"/>
        <v>0</v>
      </c>
      <c r="KN61" s="17">
        <f t="shared" si="81"/>
        <v>0</v>
      </c>
      <c r="KO61" s="17">
        <f t="shared" si="81"/>
        <v>0</v>
      </c>
      <c r="KP61" s="17">
        <f t="shared" si="81"/>
        <v>0</v>
      </c>
      <c r="KQ61" s="17">
        <f t="shared" si="81"/>
        <v>0</v>
      </c>
      <c r="KR61" s="17">
        <f t="shared" si="81"/>
        <v>0</v>
      </c>
      <c r="KS61" s="17">
        <f t="shared" si="81"/>
        <v>0</v>
      </c>
      <c r="KT61" s="17">
        <f t="shared" si="81"/>
        <v>0</v>
      </c>
      <c r="KU61" s="17">
        <f t="shared" si="81"/>
        <v>0</v>
      </c>
      <c r="KV61" s="17">
        <f t="shared" si="81"/>
        <v>0</v>
      </c>
      <c r="KW61" s="17">
        <f t="shared" si="81"/>
        <v>0</v>
      </c>
      <c r="KX61" s="17">
        <f t="shared" si="81"/>
        <v>0</v>
      </c>
      <c r="KY61" s="17">
        <f t="shared" si="81"/>
        <v>0</v>
      </c>
      <c r="KZ61" s="17">
        <f t="shared" si="81"/>
        <v>0</v>
      </c>
      <c r="LA61" s="17">
        <f t="shared" si="81"/>
        <v>0</v>
      </c>
      <c r="LB61" s="17">
        <f t="shared" si="81"/>
        <v>0</v>
      </c>
      <c r="LC61" s="17">
        <f t="shared" si="81"/>
        <v>0</v>
      </c>
      <c r="LD61" s="17">
        <f t="shared" si="81"/>
        <v>0</v>
      </c>
      <c r="LE61" s="17">
        <f t="shared" si="81"/>
        <v>0</v>
      </c>
      <c r="LF61" s="17">
        <f t="shared" si="81"/>
        <v>0</v>
      </c>
      <c r="LG61" s="17">
        <f t="shared" si="81"/>
        <v>0</v>
      </c>
      <c r="LH61" s="17">
        <f t="shared" si="81"/>
        <v>0</v>
      </c>
      <c r="LI61" s="17">
        <f t="shared" si="81"/>
        <v>0</v>
      </c>
      <c r="LJ61" s="17">
        <f t="shared" si="81"/>
        <v>0</v>
      </c>
      <c r="LK61" s="17">
        <f t="shared" si="81"/>
        <v>0</v>
      </c>
      <c r="LL61" s="17">
        <f t="shared" si="81"/>
        <v>0</v>
      </c>
      <c r="LM61" s="17">
        <f t="shared" si="81"/>
        <v>0</v>
      </c>
      <c r="LN61" s="17">
        <f t="shared" si="81"/>
        <v>0</v>
      </c>
      <c r="LO61" s="17">
        <f t="shared" si="81"/>
        <v>0</v>
      </c>
      <c r="LP61" s="17">
        <f t="shared" si="81"/>
        <v>0</v>
      </c>
      <c r="LQ61" s="17">
        <f t="shared" si="81"/>
        <v>0</v>
      </c>
      <c r="LR61" s="17">
        <f t="shared" si="81"/>
        <v>0</v>
      </c>
      <c r="LS61" s="17">
        <f t="shared" si="81"/>
        <v>0</v>
      </c>
      <c r="LT61" s="17">
        <f t="shared" si="81"/>
        <v>0</v>
      </c>
      <c r="LU61" s="17">
        <f t="shared" si="81"/>
        <v>0</v>
      </c>
      <c r="LV61" s="17">
        <f t="shared" si="81"/>
        <v>0</v>
      </c>
      <c r="LW61" s="17">
        <f t="shared" si="81"/>
        <v>0</v>
      </c>
      <c r="LX61" s="17">
        <f t="shared" si="81"/>
        <v>0</v>
      </c>
      <c r="LY61" s="17">
        <f t="shared" si="81"/>
        <v>0</v>
      </c>
      <c r="LZ61" s="17">
        <f t="shared" si="81"/>
        <v>0</v>
      </c>
      <c r="MA61" s="17">
        <f t="shared" si="81"/>
        <v>0</v>
      </c>
      <c r="MB61" s="17">
        <f t="shared" si="81"/>
        <v>0</v>
      </c>
      <c r="MC61" s="17">
        <f t="shared" si="81"/>
        <v>0</v>
      </c>
      <c r="MD61" s="17">
        <f t="shared" si="81"/>
        <v>0</v>
      </c>
      <c r="ME61" s="17">
        <f t="shared" si="81"/>
        <v>0</v>
      </c>
      <c r="MF61" s="17">
        <f t="shared" si="81"/>
        <v>0</v>
      </c>
      <c r="MG61" s="17">
        <f t="shared" si="81"/>
        <v>0</v>
      </c>
      <c r="MH61" s="17">
        <f t="shared" si="81"/>
        <v>0</v>
      </c>
      <c r="MI61" s="17">
        <f t="shared" si="81"/>
        <v>0</v>
      </c>
      <c r="MJ61" s="17">
        <f t="shared" si="81"/>
        <v>0</v>
      </c>
      <c r="MK61" s="17">
        <f t="shared" si="81"/>
        <v>0</v>
      </c>
      <c r="ML61" s="17">
        <f t="shared" si="81"/>
        <v>0</v>
      </c>
      <c r="MM61" s="17">
        <f t="shared" si="81"/>
        <v>0</v>
      </c>
      <c r="MN61" s="17">
        <f t="shared" si="81"/>
        <v>0</v>
      </c>
      <c r="MO61" s="17">
        <f t="shared" si="81"/>
        <v>0</v>
      </c>
      <c r="MP61" s="17">
        <f t="shared" si="81"/>
        <v>0</v>
      </c>
      <c r="MQ61" s="17">
        <f t="shared" si="81"/>
        <v>0</v>
      </c>
      <c r="MR61" s="17">
        <f t="shared" ref="MR61:PC61" si="82">MR2</f>
        <v>0</v>
      </c>
      <c r="MS61" s="17">
        <f t="shared" si="82"/>
        <v>0</v>
      </c>
      <c r="MT61" s="17">
        <f t="shared" si="82"/>
        <v>0</v>
      </c>
      <c r="MU61" s="17">
        <f t="shared" si="82"/>
        <v>0</v>
      </c>
      <c r="MV61" s="17">
        <f t="shared" si="82"/>
        <v>0</v>
      </c>
      <c r="MW61" s="17">
        <f t="shared" si="82"/>
        <v>0</v>
      </c>
      <c r="MX61" s="17">
        <f t="shared" si="82"/>
        <v>0</v>
      </c>
      <c r="MY61" s="17">
        <f t="shared" si="82"/>
        <v>0</v>
      </c>
      <c r="MZ61" s="17">
        <f t="shared" si="82"/>
        <v>0</v>
      </c>
      <c r="NA61" s="17">
        <f t="shared" si="82"/>
        <v>0</v>
      </c>
      <c r="NB61" s="17">
        <f t="shared" si="82"/>
        <v>0</v>
      </c>
      <c r="NC61" s="17">
        <f t="shared" si="82"/>
        <v>0</v>
      </c>
      <c r="ND61" s="17">
        <f t="shared" si="82"/>
        <v>0</v>
      </c>
      <c r="NE61" s="17">
        <f t="shared" si="82"/>
        <v>0</v>
      </c>
      <c r="NF61" s="17">
        <f t="shared" si="82"/>
        <v>0</v>
      </c>
      <c r="NG61" s="17">
        <f t="shared" si="82"/>
        <v>0</v>
      </c>
      <c r="NH61" s="17">
        <f t="shared" si="82"/>
        <v>0</v>
      </c>
      <c r="NI61" s="17">
        <f t="shared" si="82"/>
        <v>0</v>
      </c>
      <c r="NJ61" s="17">
        <f t="shared" si="82"/>
        <v>0</v>
      </c>
      <c r="NK61" s="17">
        <f t="shared" si="82"/>
        <v>0</v>
      </c>
      <c r="NL61" s="17">
        <f t="shared" si="82"/>
        <v>0</v>
      </c>
      <c r="NM61" s="17">
        <f t="shared" si="82"/>
        <v>0</v>
      </c>
      <c r="NN61" s="17">
        <f t="shared" si="82"/>
        <v>0</v>
      </c>
      <c r="NO61" s="17">
        <f t="shared" si="82"/>
        <v>0</v>
      </c>
      <c r="NP61" s="17">
        <f t="shared" si="82"/>
        <v>0</v>
      </c>
      <c r="NQ61" s="17">
        <f t="shared" si="82"/>
        <v>0</v>
      </c>
      <c r="NR61" s="17">
        <f t="shared" si="82"/>
        <v>0</v>
      </c>
      <c r="NS61" s="17">
        <f t="shared" si="82"/>
        <v>0</v>
      </c>
      <c r="NT61" s="17">
        <f t="shared" si="82"/>
        <v>0</v>
      </c>
      <c r="NU61" s="17">
        <f t="shared" si="82"/>
        <v>0</v>
      </c>
      <c r="NV61" s="17">
        <f t="shared" si="82"/>
        <v>0</v>
      </c>
      <c r="NW61" s="17">
        <f t="shared" si="82"/>
        <v>0</v>
      </c>
      <c r="NX61" s="17">
        <f t="shared" si="82"/>
        <v>0</v>
      </c>
      <c r="NY61" s="17">
        <f t="shared" si="82"/>
        <v>0</v>
      </c>
      <c r="NZ61" s="17">
        <f t="shared" si="82"/>
        <v>0</v>
      </c>
      <c r="OA61" s="17">
        <f t="shared" si="82"/>
        <v>0</v>
      </c>
      <c r="OB61" s="17">
        <f t="shared" si="82"/>
        <v>0</v>
      </c>
      <c r="OC61" s="17">
        <f t="shared" si="82"/>
        <v>0</v>
      </c>
      <c r="OD61" s="17">
        <f t="shared" si="82"/>
        <v>0</v>
      </c>
      <c r="OE61" s="17">
        <f t="shared" si="82"/>
        <v>0</v>
      </c>
      <c r="OF61" s="17">
        <f t="shared" si="82"/>
        <v>0</v>
      </c>
      <c r="OG61" s="17">
        <f t="shared" si="82"/>
        <v>0</v>
      </c>
      <c r="OH61" s="17">
        <f t="shared" si="82"/>
        <v>0</v>
      </c>
      <c r="OI61" s="17">
        <f t="shared" si="82"/>
        <v>0</v>
      </c>
      <c r="OJ61" s="17">
        <f t="shared" si="82"/>
        <v>0</v>
      </c>
      <c r="OK61" s="17">
        <f t="shared" si="82"/>
        <v>0</v>
      </c>
      <c r="OL61" s="17">
        <f t="shared" si="82"/>
        <v>0</v>
      </c>
      <c r="OM61" s="17">
        <f t="shared" si="82"/>
        <v>0</v>
      </c>
      <c r="ON61" s="17">
        <f t="shared" si="82"/>
        <v>0</v>
      </c>
      <c r="OO61" s="17">
        <f t="shared" si="82"/>
        <v>0</v>
      </c>
      <c r="OP61" s="17">
        <f t="shared" si="82"/>
        <v>0</v>
      </c>
      <c r="OQ61" s="17">
        <f t="shared" si="82"/>
        <v>0</v>
      </c>
      <c r="OR61" s="17">
        <f t="shared" si="82"/>
        <v>0</v>
      </c>
      <c r="OS61" s="17">
        <f t="shared" si="82"/>
        <v>0</v>
      </c>
      <c r="OT61" s="17">
        <f t="shared" si="82"/>
        <v>0</v>
      </c>
      <c r="OU61" s="17">
        <f t="shared" si="82"/>
        <v>0</v>
      </c>
      <c r="OV61" s="17">
        <f t="shared" si="82"/>
        <v>0</v>
      </c>
      <c r="OW61" s="17">
        <f t="shared" si="82"/>
        <v>0</v>
      </c>
      <c r="OX61" s="17">
        <f t="shared" si="82"/>
        <v>0</v>
      </c>
      <c r="OY61" s="17">
        <f t="shared" si="82"/>
        <v>0</v>
      </c>
      <c r="OZ61" s="17">
        <f t="shared" si="82"/>
        <v>0</v>
      </c>
      <c r="PA61" s="17">
        <f t="shared" si="82"/>
        <v>0</v>
      </c>
      <c r="PB61" s="17">
        <f t="shared" si="82"/>
        <v>0</v>
      </c>
      <c r="PC61" s="17">
        <f t="shared" si="82"/>
        <v>0</v>
      </c>
      <c r="PD61" s="17">
        <f t="shared" ref="PD61:RO61" si="83">PD2</f>
        <v>0</v>
      </c>
      <c r="PE61" s="17">
        <f t="shared" si="83"/>
        <v>0</v>
      </c>
      <c r="PF61" s="17">
        <f t="shared" si="83"/>
        <v>0</v>
      </c>
      <c r="PG61" s="17">
        <f t="shared" si="83"/>
        <v>0</v>
      </c>
      <c r="PH61" s="17">
        <f t="shared" si="83"/>
        <v>0</v>
      </c>
      <c r="PI61" s="17">
        <f t="shared" si="83"/>
        <v>0</v>
      </c>
      <c r="PJ61" s="17">
        <f t="shared" si="83"/>
        <v>0</v>
      </c>
      <c r="PK61" s="17">
        <f t="shared" si="83"/>
        <v>0</v>
      </c>
      <c r="PL61" s="17">
        <f t="shared" si="83"/>
        <v>0</v>
      </c>
      <c r="PM61" s="17">
        <f t="shared" si="83"/>
        <v>0</v>
      </c>
      <c r="PN61" s="17">
        <f t="shared" si="83"/>
        <v>0</v>
      </c>
      <c r="PO61" s="17">
        <f t="shared" si="83"/>
        <v>0</v>
      </c>
      <c r="PP61" s="17">
        <f t="shared" si="83"/>
        <v>0</v>
      </c>
      <c r="PQ61" s="17">
        <f t="shared" si="83"/>
        <v>0</v>
      </c>
      <c r="PR61" s="17">
        <f t="shared" si="83"/>
        <v>0</v>
      </c>
      <c r="PS61" s="17">
        <f t="shared" si="83"/>
        <v>0</v>
      </c>
      <c r="PT61" s="17">
        <f t="shared" si="83"/>
        <v>0</v>
      </c>
      <c r="PU61" s="17">
        <f t="shared" si="83"/>
        <v>0</v>
      </c>
      <c r="PV61" s="17">
        <f t="shared" si="83"/>
        <v>0</v>
      </c>
      <c r="PW61" s="17">
        <f t="shared" si="83"/>
        <v>0</v>
      </c>
      <c r="PX61" s="17">
        <f t="shared" si="83"/>
        <v>0</v>
      </c>
      <c r="PY61" s="17">
        <f t="shared" si="83"/>
        <v>0</v>
      </c>
      <c r="PZ61" s="17">
        <f t="shared" si="83"/>
        <v>0</v>
      </c>
      <c r="QA61" s="17">
        <f t="shared" si="83"/>
        <v>0</v>
      </c>
      <c r="QB61" s="17">
        <f t="shared" si="83"/>
        <v>0</v>
      </c>
      <c r="QC61" s="17">
        <f t="shared" si="83"/>
        <v>0</v>
      </c>
      <c r="QD61" s="17">
        <f t="shared" si="83"/>
        <v>0</v>
      </c>
      <c r="QE61" s="17">
        <f t="shared" si="83"/>
        <v>0</v>
      </c>
      <c r="QF61" s="17">
        <f t="shared" si="83"/>
        <v>0</v>
      </c>
      <c r="QG61" s="17">
        <f t="shared" si="83"/>
        <v>0</v>
      </c>
      <c r="QH61" s="17">
        <f t="shared" si="83"/>
        <v>0</v>
      </c>
      <c r="QI61" s="17">
        <f t="shared" si="83"/>
        <v>0</v>
      </c>
      <c r="QJ61" s="17">
        <f t="shared" si="83"/>
        <v>0</v>
      </c>
      <c r="QK61" s="17">
        <f t="shared" si="83"/>
        <v>0</v>
      </c>
      <c r="QL61" s="17">
        <f t="shared" si="83"/>
        <v>0</v>
      </c>
      <c r="QM61" s="17">
        <f t="shared" si="83"/>
        <v>0</v>
      </c>
      <c r="QN61" s="17">
        <f t="shared" si="83"/>
        <v>0</v>
      </c>
      <c r="QO61" s="17">
        <f t="shared" si="83"/>
        <v>0</v>
      </c>
      <c r="QP61" s="17">
        <f t="shared" si="83"/>
        <v>0</v>
      </c>
      <c r="QQ61" s="17">
        <f t="shared" si="83"/>
        <v>0</v>
      </c>
      <c r="QR61" s="17">
        <f t="shared" si="83"/>
        <v>0</v>
      </c>
      <c r="QS61" s="17">
        <f t="shared" si="83"/>
        <v>0</v>
      </c>
      <c r="QT61" s="17">
        <f t="shared" si="83"/>
        <v>0</v>
      </c>
      <c r="QU61" s="17">
        <f t="shared" si="83"/>
        <v>0</v>
      </c>
      <c r="QV61" s="17">
        <f t="shared" si="83"/>
        <v>0</v>
      </c>
      <c r="QW61" s="17">
        <f t="shared" si="83"/>
        <v>0</v>
      </c>
      <c r="QX61" s="17">
        <f t="shared" si="83"/>
        <v>0</v>
      </c>
      <c r="QY61" s="17">
        <f t="shared" si="83"/>
        <v>0</v>
      </c>
      <c r="QZ61" s="17">
        <f t="shared" si="83"/>
        <v>0</v>
      </c>
      <c r="RA61" s="17">
        <f t="shared" si="83"/>
        <v>0</v>
      </c>
      <c r="RB61" s="17">
        <f t="shared" si="83"/>
        <v>0</v>
      </c>
      <c r="RC61" s="17">
        <f t="shared" si="83"/>
        <v>0</v>
      </c>
      <c r="RD61" s="17">
        <f t="shared" si="83"/>
        <v>0</v>
      </c>
      <c r="RE61" s="17">
        <f t="shared" si="83"/>
        <v>0</v>
      </c>
      <c r="RF61" s="17">
        <f t="shared" si="83"/>
        <v>0</v>
      </c>
      <c r="RG61" s="17">
        <f t="shared" si="83"/>
        <v>0</v>
      </c>
      <c r="RH61" s="17">
        <f t="shared" si="83"/>
        <v>0</v>
      </c>
      <c r="RI61" s="17">
        <f t="shared" si="83"/>
        <v>0</v>
      </c>
      <c r="RJ61" s="17">
        <f t="shared" si="83"/>
        <v>0</v>
      </c>
      <c r="RK61" s="17">
        <f t="shared" si="83"/>
        <v>0</v>
      </c>
      <c r="RL61" s="17">
        <f t="shared" si="83"/>
        <v>0</v>
      </c>
      <c r="RM61" s="17">
        <f t="shared" si="83"/>
        <v>0</v>
      </c>
      <c r="RN61" s="17">
        <f t="shared" si="83"/>
        <v>0</v>
      </c>
      <c r="RO61" s="17">
        <f t="shared" si="83"/>
        <v>0</v>
      </c>
      <c r="RP61" s="17">
        <f t="shared" ref="RP61:UA61" si="84">RP2</f>
        <v>0</v>
      </c>
      <c r="RQ61" s="17">
        <f t="shared" si="84"/>
        <v>0</v>
      </c>
      <c r="RR61" s="17">
        <f t="shared" si="84"/>
        <v>0</v>
      </c>
      <c r="RS61" s="17">
        <f t="shared" si="84"/>
        <v>0</v>
      </c>
      <c r="RT61" s="17">
        <f t="shared" si="84"/>
        <v>0</v>
      </c>
      <c r="RU61" s="17">
        <f t="shared" si="84"/>
        <v>0</v>
      </c>
      <c r="RV61" s="17">
        <f t="shared" si="84"/>
        <v>0</v>
      </c>
      <c r="RW61" s="17">
        <f t="shared" si="84"/>
        <v>0</v>
      </c>
      <c r="RX61" s="17">
        <f t="shared" si="84"/>
        <v>0</v>
      </c>
      <c r="RY61" s="17">
        <f t="shared" si="84"/>
        <v>0</v>
      </c>
      <c r="RZ61" s="17">
        <f t="shared" si="84"/>
        <v>0</v>
      </c>
      <c r="SA61" s="17">
        <f t="shared" si="84"/>
        <v>0</v>
      </c>
      <c r="SB61" s="17">
        <f t="shared" si="84"/>
        <v>0</v>
      </c>
      <c r="SC61" s="17">
        <f t="shared" si="84"/>
        <v>0</v>
      </c>
      <c r="SD61" s="17">
        <f t="shared" si="84"/>
        <v>0</v>
      </c>
      <c r="SE61" s="17">
        <f t="shared" si="84"/>
        <v>0</v>
      </c>
      <c r="SF61" s="17">
        <f t="shared" si="84"/>
        <v>0</v>
      </c>
      <c r="SG61" s="17">
        <f t="shared" si="84"/>
        <v>0</v>
      </c>
      <c r="SH61" s="17">
        <f t="shared" si="84"/>
        <v>0</v>
      </c>
      <c r="SI61" s="17">
        <f t="shared" si="84"/>
        <v>0</v>
      </c>
      <c r="SJ61" s="17">
        <f t="shared" si="84"/>
        <v>0</v>
      </c>
      <c r="SK61" s="17">
        <f t="shared" si="84"/>
        <v>0</v>
      </c>
      <c r="SL61" s="17">
        <f t="shared" si="84"/>
        <v>0</v>
      </c>
      <c r="SM61" s="17">
        <f t="shared" si="84"/>
        <v>0</v>
      </c>
      <c r="SN61" s="17">
        <f t="shared" si="84"/>
        <v>0</v>
      </c>
      <c r="SO61" s="17">
        <f t="shared" si="84"/>
        <v>0</v>
      </c>
      <c r="SP61" s="17">
        <f t="shared" si="84"/>
        <v>0</v>
      </c>
      <c r="SQ61" s="17">
        <f t="shared" si="84"/>
        <v>0</v>
      </c>
      <c r="SR61" s="17">
        <f t="shared" si="84"/>
        <v>0</v>
      </c>
      <c r="SS61" s="17">
        <f t="shared" si="84"/>
        <v>0</v>
      </c>
      <c r="ST61" s="17">
        <f t="shared" si="84"/>
        <v>0</v>
      </c>
      <c r="SU61" s="17">
        <f t="shared" si="84"/>
        <v>0</v>
      </c>
      <c r="SV61" s="17">
        <f t="shared" si="84"/>
        <v>0</v>
      </c>
      <c r="SW61" s="17">
        <f t="shared" si="84"/>
        <v>0</v>
      </c>
      <c r="SX61" s="17">
        <f t="shared" si="84"/>
        <v>0</v>
      </c>
      <c r="SY61" s="17">
        <f t="shared" si="84"/>
        <v>0</v>
      </c>
      <c r="SZ61" s="17">
        <f t="shared" si="84"/>
        <v>0</v>
      </c>
      <c r="TA61" s="17">
        <f t="shared" si="84"/>
        <v>0</v>
      </c>
      <c r="TB61" s="17">
        <f t="shared" si="84"/>
        <v>0</v>
      </c>
      <c r="TC61" s="17">
        <f t="shared" si="84"/>
        <v>0</v>
      </c>
      <c r="TD61" s="17">
        <f t="shared" si="84"/>
        <v>0</v>
      </c>
      <c r="TE61" s="17">
        <f t="shared" si="84"/>
        <v>0</v>
      </c>
      <c r="TF61" s="17">
        <f t="shared" si="84"/>
        <v>0</v>
      </c>
      <c r="TG61" s="17">
        <f t="shared" si="84"/>
        <v>0</v>
      </c>
      <c r="TH61" s="17">
        <f t="shared" si="84"/>
        <v>0</v>
      </c>
      <c r="TI61" s="17">
        <f t="shared" si="84"/>
        <v>0</v>
      </c>
      <c r="TJ61" s="17">
        <f t="shared" si="84"/>
        <v>0</v>
      </c>
      <c r="TK61" s="17">
        <f t="shared" si="84"/>
        <v>0</v>
      </c>
      <c r="TL61" s="17">
        <f t="shared" si="84"/>
        <v>0</v>
      </c>
      <c r="TM61" s="17">
        <f t="shared" si="84"/>
        <v>0</v>
      </c>
      <c r="TN61" s="17">
        <f t="shared" si="84"/>
        <v>0</v>
      </c>
      <c r="TO61" s="17">
        <f t="shared" si="84"/>
        <v>0</v>
      </c>
      <c r="TP61" s="17">
        <f t="shared" si="84"/>
        <v>0</v>
      </c>
      <c r="TQ61" s="17">
        <f t="shared" si="84"/>
        <v>0</v>
      </c>
      <c r="TR61" s="17">
        <f t="shared" si="84"/>
        <v>0</v>
      </c>
      <c r="TS61" s="17">
        <f t="shared" si="84"/>
        <v>0</v>
      </c>
      <c r="TT61" s="17">
        <f t="shared" si="84"/>
        <v>0</v>
      </c>
      <c r="TU61" s="17">
        <f t="shared" si="84"/>
        <v>0</v>
      </c>
      <c r="TV61" s="17">
        <f t="shared" si="84"/>
        <v>0</v>
      </c>
      <c r="TW61" s="17">
        <f t="shared" si="84"/>
        <v>0</v>
      </c>
      <c r="TX61" s="17">
        <f t="shared" si="84"/>
        <v>0</v>
      </c>
      <c r="TY61" s="17">
        <f t="shared" si="84"/>
        <v>0</v>
      </c>
      <c r="TZ61" s="17">
        <f t="shared" si="84"/>
        <v>0</v>
      </c>
      <c r="UA61" s="17">
        <f t="shared" si="84"/>
        <v>0</v>
      </c>
      <c r="UB61" s="17">
        <f t="shared" ref="UB61:WM61" si="85">UB2</f>
        <v>0</v>
      </c>
      <c r="UC61" s="17">
        <f t="shared" si="85"/>
        <v>0</v>
      </c>
      <c r="UD61" s="17">
        <f t="shared" si="85"/>
        <v>0</v>
      </c>
      <c r="UE61" s="17">
        <f t="shared" si="85"/>
        <v>0</v>
      </c>
      <c r="UF61" s="17">
        <f t="shared" si="85"/>
        <v>0</v>
      </c>
      <c r="UG61" s="17">
        <f t="shared" si="85"/>
        <v>0</v>
      </c>
      <c r="UH61" s="17">
        <f t="shared" si="85"/>
        <v>0</v>
      </c>
      <c r="UI61" s="17">
        <f t="shared" si="85"/>
        <v>0</v>
      </c>
      <c r="UJ61" s="17">
        <f t="shared" si="85"/>
        <v>0</v>
      </c>
      <c r="UK61" s="17">
        <f t="shared" si="85"/>
        <v>0</v>
      </c>
      <c r="UL61" s="17">
        <f t="shared" si="85"/>
        <v>0</v>
      </c>
      <c r="UM61" s="17">
        <f t="shared" si="85"/>
        <v>0</v>
      </c>
      <c r="UN61" s="17">
        <f t="shared" si="85"/>
        <v>0</v>
      </c>
      <c r="UO61" s="17">
        <f t="shared" si="85"/>
        <v>0</v>
      </c>
      <c r="UP61" s="17">
        <f t="shared" si="85"/>
        <v>0</v>
      </c>
      <c r="UQ61" s="17">
        <f t="shared" si="85"/>
        <v>0</v>
      </c>
      <c r="UR61" s="17">
        <f t="shared" si="85"/>
        <v>0</v>
      </c>
      <c r="US61" s="17">
        <f t="shared" si="85"/>
        <v>0</v>
      </c>
      <c r="UT61" s="17">
        <f t="shared" si="85"/>
        <v>0</v>
      </c>
      <c r="UU61" s="17">
        <f t="shared" si="85"/>
        <v>0</v>
      </c>
      <c r="UV61" s="17">
        <f t="shared" si="85"/>
        <v>0</v>
      </c>
      <c r="UW61" s="17">
        <f t="shared" si="85"/>
        <v>0</v>
      </c>
      <c r="UX61" s="17">
        <f t="shared" si="85"/>
        <v>0</v>
      </c>
      <c r="UY61" s="17">
        <f t="shared" si="85"/>
        <v>0</v>
      </c>
      <c r="UZ61" s="17">
        <f t="shared" si="85"/>
        <v>0</v>
      </c>
      <c r="VA61" s="17">
        <f t="shared" si="85"/>
        <v>0</v>
      </c>
      <c r="VB61" s="17">
        <f t="shared" si="85"/>
        <v>0</v>
      </c>
      <c r="VC61" s="17">
        <f t="shared" si="85"/>
        <v>0</v>
      </c>
      <c r="VD61" s="17">
        <f t="shared" si="85"/>
        <v>0</v>
      </c>
      <c r="VE61" s="17">
        <f t="shared" si="85"/>
        <v>0</v>
      </c>
      <c r="VF61" s="17">
        <f t="shared" si="85"/>
        <v>0</v>
      </c>
      <c r="VG61" s="17">
        <f t="shared" si="85"/>
        <v>0</v>
      </c>
      <c r="VH61" s="17">
        <f t="shared" si="85"/>
        <v>0</v>
      </c>
      <c r="VI61" s="17">
        <f t="shared" si="85"/>
        <v>0</v>
      </c>
      <c r="VJ61" s="17">
        <f t="shared" si="85"/>
        <v>0</v>
      </c>
      <c r="VK61" s="17">
        <f t="shared" si="85"/>
        <v>0</v>
      </c>
      <c r="VL61" s="17">
        <f t="shared" si="85"/>
        <v>0</v>
      </c>
      <c r="VM61" s="17">
        <f t="shared" si="85"/>
        <v>0</v>
      </c>
      <c r="VN61" s="17">
        <f t="shared" si="85"/>
        <v>0</v>
      </c>
      <c r="VO61" s="17">
        <f t="shared" si="85"/>
        <v>0</v>
      </c>
      <c r="VP61" s="17">
        <f t="shared" si="85"/>
        <v>0</v>
      </c>
      <c r="VQ61" s="17">
        <f t="shared" si="85"/>
        <v>0</v>
      </c>
      <c r="VR61" s="17">
        <f t="shared" si="85"/>
        <v>0</v>
      </c>
      <c r="VS61" s="17">
        <f t="shared" si="85"/>
        <v>0</v>
      </c>
      <c r="VT61" s="17">
        <f t="shared" si="85"/>
        <v>0</v>
      </c>
      <c r="VU61" s="17">
        <f t="shared" si="85"/>
        <v>0</v>
      </c>
      <c r="VV61" s="17">
        <f t="shared" si="85"/>
        <v>0</v>
      </c>
      <c r="VW61" s="17">
        <f t="shared" si="85"/>
        <v>0</v>
      </c>
      <c r="VX61" s="17">
        <f t="shared" si="85"/>
        <v>0</v>
      </c>
      <c r="VY61" s="17">
        <f t="shared" si="85"/>
        <v>0</v>
      </c>
      <c r="VZ61" s="17">
        <f t="shared" si="85"/>
        <v>0</v>
      </c>
      <c r="WA61" s="17">
        <f t="shared" si="85"/>
        <v>0</v>
      </c>
      <c r="WB61" s="17">
        <f t="shared" si="85"/>
        <v>0</v>
      </c>
      <c r="WC61" s="17">
        <f t="shared" si="85"/>
        <v>0</v>
      </c>
      <c r="WD61" s="17">
        <f t="shared" si="85"/>
        <v>0</v>
      </c>
      <c r="WE61" s="17">
        <f t="shared" si="85"/>
        <v>0</v>
      </c>
      <c r="WF61" s="17">
        <f t="shared" si="85"/>
        <v>0</v>
      </c>
      <c r="WG61" s="17">
        <f t="shared" si="85"/>
        <v>0</v>
      </c>
      <c r="WH61" s="17">
        <f t="shared" si="85"/>
        <v>0</v>
      </c>
      <c r="WI61" s="17">
        <f t="shared" si="85"/>
        <v>0</v>
      </c>
      <c r="WJ61" s="17">
        <f t="shared" si="85"/>
        <v>0</v>
      </c>
      <c r="WK61" s="17">
        <f t="shared" si="85"/>
        <v>0</v>
      </c>
      <c r="WL61" s="17">
        <f t="shared" si="85"/>
        <v>0</v>
      </c>
      <c r="WM61" s="17">
        <f t="shared" si="85"/>
        <v>0</v>
      </c>
      <c r="WN61" s="17">
        <f t="shared" ref="WN61:YY61" si="86">WN2</f>
        <v>0</v>
      </c>
      <c r="WO61" s="17">
        <f t="shared" si="86"/>
        <v>0</v>
      </c>
      <c r="WP61" s="17">
        <f t="shared" si="86"/>
        <v>0</v>
      </c>
      <c r="WQ61" s="17">
        <f t="shared" si="86"/>
        <v>0</v>
      </c>
      <c r="WR61" s="17">
        <f t="shared" si="86"/>
        <v>0</v>
      </c>
      <c r="WS61" s="17">
        <f t="shared" si="86"/>
        <v>0</v>
      </c>
      <c r="WT61" s="17">
        <f t="shared" si="86"/>
        <v>0</v>
      </c>
      <c r="WU61" s="17">
        <f t="shared" si="86"/>
        <v>0</v>
      </c>
      <c r="WV61" s="17">
        <f t="shared" si="86"/>
        <v>0</v>
      </c>
      <c r="WW61" s="17">
        <f t="shared" si="86"/>
        <v>0</v>
      </c>
      <c r="WX61" s="17">
        <f t="shared" si="86"/>
        <v>0</v>
      </c>
      <c r="WY61" s="17">
        <f t="shared" si="86"/>
        <v>0</v>
      </c>
      <c r="WZ61" s="17">
        <f t="shared" si="86"/>
        <v>0</v>
      </c>
      <c r="XA61" s="17">
        <f t="shared" si="86"/>
        <v>0</v>
      </c>
      <c r="XB61" s="17">
        <f t="shared" si="86"/>
        <v>0</v>
      </c>
      <c r="XC61" s="17">
        <f t="shared" si="86"/>
        <v>0</v>
      </c>
      <c r="XD61" s="17">
        <f t="shared" si="86"/>
        <v>0</v>
      </c>
      <c r="XE61" s="17">
        <f t="shared" si="86"/>
        <v>0</v>
      </c>
      <c r="XF61" s="17">
        <f t="shared" si="86"/>
        <v>0</v>
      </c>
      <c r="XG61" s="17">
        <f t="shared" si="86"/>
        <v>0</v>
      </c>
      <c r="XH61" s="17">
        <f t="shared" si="86"/>
        <v>0</v>
      </c>
      <c r="XI61" s="17">
        <f t="shared" si="86"/>
        <v>0</v>
      </c>
      <c r="XJ61" s="17">
        <f t="shared" si="86"/>
        <v>0</v>
      </c>
      <c r="XK61" s="17">
        <f t="shared" si="86"/>
        <v>0</v>
      </c>
      <c r="XL61" s="17">
        <f t="shared" si="86"/>
        <v>0</v>
      </c>
      <c r="XM61" s="17">
        <f t="shared" si="86"/>
        <v>0</v>
      </c>
      <c r="XN61" s="17">
        <f t="shared" si="86"/>
        <v>0</v>
      </c>
      <c r="XO61" s="17">
        <f t="shared" si="86"/>
        <v>0</v>
      </c>
      <c r="XP61" s="17">
        <f t="shared" si="86"/>
        <v>0</v>
      </c>
      <c r="XQ61" s="17">
        <f t="shared" si="86"/>
        <v>0</v>
      </c>
      <c r="XR61" s="17">
        <f t="shared" si="86"/>
        <v>0</v>
      </c>
      <c r="XS61" s="17">
        <f t="shared" si="86"/>
        <v>0</v>
      </c>
      <c r="XT61" s="17">
        <f t="shared" si="86"/>
        <v>0</v>
      </c>
      <c r="XU61" s="17">
        <f t="shared" si="86"/>
        <v>0</v>
      </c>
      <c r="XV61" s="17">
        <f t="shared" si="86"/>
        <v>0</v>
      </c>
      <c r="XW61" s="17">
        <f t="shared" si="86"/>
        <v>0</v>
      </c>
      <c r="XX61" s="17">
        <f t="shared" si="86"/>
        <v>0</v>
      </c>
      <c r="XY61" s="17">
        <f t="shared" si="86"/>
        <v>0</v>
      </c>
      <c r="XZ61" s="17">
        <f t="shared" si="86"/>
        <v>0</v>
      </c>
      <c r="YA61" s="17">
        <f t="shared" si="86"/>
        <v>0</v>
      </c>
      <c r="YB61" s="17">
        <f t="shared" si="86"/>
        <v>0</v>
      </c>
      <c r="YC61" s="17">
        <f t="shared" si="86"/>
        <v>0</v>
      </c>
      <c r="YD61" s="17">
        <f t="shared" si="86"/>
        <v>0</v>
      </c>
      <c r="YE61" s="17">
        <f t="shared" si="86"/>
        <v>0</v>
      </c>
      <c r="YF61" s="17">
        <f t="shared" si="86"/>
        <v>0</v>
      </c>
      <c r="YG61" s="17">
        <f t="shared" si="86"/>
        <v>0</v>
      </c>
      <c r="YH61" s="17">
        <f t="shared" si="86"/>
        <v>0</v>
      </c>
      <c r="YI61" s="17">
        <f t="shared" si="86"/>
        <v>0</v>
      </c>
      <c r="YJ61" s="17">
        <f t="shared" si="86"/>
        <v>0</v>
      </c>
      <c r="YK61" s="17">
        <f t="shared" si="86"/>
        <v>0</v>
      </c>
      <c r="YL61" s="17">
        <f t="shared" si="86"/>
        <v>0</v>
      </c>
      <c r="YM61" s="17">
        <f t="shared" si="86"/>
        <v>0</v>
      </c>
      <c r="YN61" s="17">
        <f t="shared" si="86"/>
        <v>0</v>
      </c>
      <c r="YO61" s="17">
        <f t="shared" si="86"/>
        <v>0</v>
      </c>
      <c r="YP61" s="17">
        <f t="shared" si="86"/>
        <v>0</v>
      </c>
      <c r="YQ61" s="17">
        <f t="shared" si="86"/>
        <v>0</v>
      </c>
      <c r="YR61" s="17">
        <f t="shared" si="86"/>
        <v>0</v>
      </c>
      <c r="YS61" s="17">
        <f t="shared" si="86"/>
        <v>0</v>
      </c>
      <c r="YT61" s="17">
        <f t="shared" si="86"/>
        <v>0</v>
      </c>
      <c r="YU61" s="17">
        <f t="shared" si="86"/>
        <v>0</v>
      </c>
      <c r="YV61" s="17">
        <f t="shared" si="86"/>
        <v>0</v>
      </c>
      <c r="YW61" s="17">
        <f t="shared" si="86"/>
        <v>0</v>
      </c>
      <c r="YX61" s="17">
        <f t="shared" si="86"/>
        <v>0</v>
      </c>
      <c r="YY61" s="17">
        <f t="shared" si="86"/>
        <v>0</v>
      </c>
      <c r="YZ61" s="17">
        <f t="shared" ref="YZ61:ABK61" si="87">YZ2</f>
        <v>0</v>
      </c>
      <c r="ZA61" s="17">
        <f t="shared" si="87"/>
        <v>0</v>
      </c>
      <c r="ZB61" s="17">
        <f t="shared" si="87"/>
        <v>0</v>
      </c>
      <c r="ZC61" s="17">
        <f t="shared" si="87"/>
        <v>0</v>
      </c>
      <c r="ZD61" s="17">
        <f t="shared" si="87"/>
        <v>0</v>
      </c>
      <c r="ZE61" s="17">
        <f t="shared" si="87"/>
        <v>0</v>
      </c>
      <c r="ZF61" s="17">
        <f t="shared" si="87"/>
        <v>0</v>
      </c>
      <c r="ZG61" s="17">
        <f t="shared" si="87"/>
        <v>0</v>
      </c>
      <c r="ZH61" s="17">
        <f t="shared" si="87"/>
        <v>0</v>
      </c>
      <c r="ZI61" s="17">
        <f t="shared" si="87"/>
        <v>0</v>
      </c>
      <c r="ZJ61" s="17">
        <f t="shared" si="87"/>
        <v>0</v>
      </c>
      <c r="ZK61" s="17">
        <f t="shared" si="87"/>
        <v>0</v>
      </c>
      <c r="ZL61" s="17">
        <f t="shared" si="87"/>
        <v>0</v>
      </c>
      <c r="ZM61" s="17">
        <f t="shared" si="87"/>
        <v>0</v>
      </c>
      <c r="ZN61" s="17">
        <f t="shared" si="87"/>
        <v>0</v>
      </c>
      <c r="ZO61" s="17">
        <f t="shared" si="87"/>
        <v>0</v>
      </c>
      <c r="ZP61" s="17">
        <f t="shared" si="87"/>
        <v>0</v>
      </c>
      <c r="ZQ61" s="17">
        <f t="shared" si="87"/>
        <v>0</v>
      </c>
      <c r="ZR61" s="17">
        <f t="shared" si="87"/>
        <v>0</v>
      </c>
      <c r="ZS61" s="17">
        <f t="shared" si="87"/>
        <v>0</v>
      </c>
      <c r="ZT61" s="17">
        <f t="shared" si="87"/>
        <v>0</v>
      </c>
      <c r="ZU61" s="17">
        <f t="shared" si="87"/>
        <v>0</v>
      </c>
      <c r="ZV61" s="17">
        <f t="shared" si="87"/>
        <v>0</v>
      </c>
      <c r="ZW61" s="17">
        <f t="shared" si="87"/>
        <v>0</v>
      </c>
      <c r="ZX61" s="17">
        <f t="shared" si="87"/>
        <v>0</v>
      </c>
      <c r="ZY61" s="17">
        <f t="shared" si="87"/>
        <v>0</v>
      </c>
      <c r="ZZ61" s="17">
        <f t="shared" si="87"/>
        <v>0</v>
      </c>
      <c r="AAA61" s="17">
        <f t="shared" si="87"/>
        <v>0</v>
      </c>
      <c r="AAB61" s="17">
        <f t="shared" si="87"/>
        <v>0</v>
      </c>
      <c r="AAC61" s="17">
        <f t="shared" si="87"/>
        <v>0</v>
      </c>
      <c r="AAD61" s="17">
        <f t="shared" si="87"/>
        <v>0</v>
      </c>
      <c r="AAE61" s="17">
        <f t="shared" si="87"/>
        <v>0</v>
      </c>
      <c r="AAF61" s="17">
        <f t="shared" si="87"/>
        <v>0</v>
      </c>
      <c r="AAG61" s="17">
        <f t="shared" si="87"/>
        <v>0</v>
      </c>
      <c r="AAH61" s="17">
        <f t="shared" si="87"/>
        <v>0</v>
      </c>
      <c r="AAI61" s="17">
        <f t="shared" si="87"/>
        <v>0</v>
      </c>
      <c r="AAJ61" s="17">
        <f t="shared" si="87"/>
        <v>0</v>
      </c>
      <c r="AAK61" s="17">
        <f t="shared" si="87"/>
        <v>0</v>
      </c>
      <c r="AAL61" s="17">
        <f t="shared" si="87"/>
        <v>0</v>
      </c>
      <c r="AAM61" s="17">
        <f t="shared" si="87"/>
        <v>0</v>
      </c>
      <c r="AAN61" s="17">
        <f t="shared" si="87"/>
        <v>0</v>
      </c>
      <c r="AAO61" s="17">
        <f t="shared" si="87"/>
        <v>0</v>
      </c>
      <c r="AAP61" s="17">
        <f t="shared" si="87"/>
        <v>0</v>
      </c>
      <c r="AAQ61" s="17">
        <f t="shared" si="87"/>
        <v>0</v>
      </c>
      <c r="AAR61" s="17">
        <f t="shared" si="87"/>
        <v>0</v>
      </c>
      <c r="AAS61" s="17">
        <f t="shared" si="87"/>
        <v>0</v>
      </c>
      <c r="AAT61" s="17">
        <f t="shared" si="87"/>
        <v>0</v>
      </c>
      <c r="AAU61" s="17">
        <f t="shared" si="87"/>
        <v>0</v>
      </c>
      <c r="AAV61" s="17">
        <f t="shared" si="87"/>
        <v>0</v>
      </c>
      <c r="AAW61" s="17">
        <f t="shared" si="87"/>
        <v>0</v>
      </c>
      <c r="AAX61" s="17">
        <f t="shared" si="87"/>
        <v>0</v>
      </c>
      <c r="AAY61" s="17">
        <f t="shared" si="87"/>
        <v>0</v>
      </c>
      <c r="AAZ61" s="17">
        <f t="shared" si="87"/>
        <v>0</v>
      </c>
      <c r="ABA61" s="17">
        <f t="shared" si="87"/>
        <v>0</v>
      </c>
      <c r="ABB61" s="17">
        <f t="shared" si="87"/>
        <v>0</v>
      </c>
      <c r="ABC61" s="17">
        <f t="shared" si="87"/>
        <v>0</v>
      </c>
      <c r="ABD61" s="17">
        <f t="shared" si="87"/>
        <v>0</v>
      </c>
      <c r="ABE61" s="17">
        <f t="shared" si="87"/>
        <v>0</v>
      </c>
      <c r="ABF61" s="17">
        <f t="shared" si="87"/>
        <v>0</v>
      </c>
      <c r="ABG61" s="17">
        <f t="shared" si="87"/>
        <v>0</v>
      </c>
      <c r="ABH61" s="17">
        <f t="shared" si="87"/>
        <v>0</v>
      </c>
      <c r="ABI61" s="17">
        <f t="shared" si="87"/>
        <v>0</v>
      </c>
      <c r="ABJ61" s="17">
        <f t="shared" si="87"/>
        <v>0</v>
      </c>
      <c r="ABK61" s="17">
        <f t="shared" si="87"/>
        <v>0</v>
      </c>
      <c r="ABL61" s="17">
        <f t="shared" ref="ABL61:ADW61" si="88">ABL2</f>
        <v>0</v>
      </c>
      <c r="ABM61" s="17">
        <f t="shared" si="88"/>
        <v>0</v>
      </c>
      <c r="ABN61" s="17">
        <f t="shared" si="88"/>
        <v>0</v>
      </c>
      <c r="ABO61" s="17">
        <f t="shared" si="88"/>
        <v>0</v>
      </c>
      <c r="ABP61" s="17">
        <f t="shared" si="88"/>
        <v>0</v>
      </c>
      <c r="ABQ61" s="17">
        <f t="shared" si="88"/>
        <v>0</v>
      </c>
      <c r="ABR61" s="17">
        <f t="shared" si="88"/>
        <v>0</v>
      </c>
      <c r="ABS61" s="17">
        <f t="shared" si="88"/>
        <v>0</v>
      </c>
      <c r="ABT61" s="17">
        <f t="shared" si="88"/>
        <v>0</v>
      </c>
      <c r="ABU61" s="17">
        <f t="shared" si="88"/>
        <v>0</v>
      </c>
      <c r="ABV61" s="17">
        <f t="shared" si="88"/>
        <v>0</v>
      </c>
      <c r="ABW61" s="17">
        <f t="shared" si="88"/>
        <v>0</v>
      </c>
      <c r="ABX61" s="17">
        <f t="shared" si="88"/>
        <v>0</v>
      </c>
      <c r="ABY61" s="17">
        <f t="shared" si="88"/>
        <v>0</v>
      </c>
      <c r="ABZ61" s="17">
        <f t="shared" si="88"/>
        <v>0</v>
      </c>
      <c r="ACA61" s="17">
        <f t="shared" si="88"/>
        <v>0</v>
      </c>
      <c r="ACB61" s="17">
        <f t="shared" si="88"/>
        <v>0</v>
      </c>
      <c r="ACC61" s="17">
        <f t="shared" si="88"/>
        <v>0</v>
      </c>
      <c r="ACD61" s="17">
        <f t="shared" si="88"/>
        <v>0</v>
      </c>
      <c r="ACE61" s="17">
        <f t="shared" si="88"/>
        <v>0</v>
      </c>
      <c r="ACF61" s="17">
        <f t="shared" si="88"/>
        <v>0</v>
      </c>
      <c r="ACG61" s="17">
        <f t="shared" si="88"/>
        <v>0</v>
      </c>
      <c r="ACH61" s="17">
        <f t="shared" si="88"/>
        <v>0</v>
      </c>
      <c r="ACI61" s="17">
        <f t="shared" si="88"/>
        <v>0</v>
      </c>
      <c r="ACJ61" s="17">
        <f t="shared" si="88"/>
        <v>0</v>
      </c>
      <c r="ACK61" s="17">
        <f t="shared" si="88"/>
        <v>0</v>
      </c>
      <c r="ACL61" s="17">
        <f t="shared" si="88"/>
        <v>0</v>
      </c>
      <c r="ACM61" s="17">
        <f t="shared" si="88"/>
        <v>0</v>
      </c>
      <c r="ACN61" s="17">
        <f t="shared" si="88"/>
        <v>0</v>
      </c>
      <c r="ACO61" s="17">
        <f t="shared" si="88"/>
        <v>0</v>
      </c>
      <c r="ACP61" s="17">
        <f t="shared" si="88"/>
        <v>0</v>
      </c>
      <c r="ACQ61" s="17">
        <f t="shared" si="88"/>
        <v>0</v>
      </c>
      <c r="ACR61" s="17">
        <f t="shared" si="88"/>
        <v>0</v>
      </c>
      <c r="ACS61" s="17">
        <f t="shared" si="88"/>
        <v>0</v>
      </c>
      <c r="ACT61" s="17">
        <f t="shared" si="88"/>
        <v>0</v>
      </c>
      <c r="ACU61" s="17">
        <f t="shared" si="88"/>
        <v>0</v>
      </c>
      <c r="ACV61" s="17">
        <f t="shared" si="88"/>
        <v>0</v>
      </c>
      <c r="ACW61" s="17">
        <f t="shared" si="88"/>
        <v>0</v>
      </c>
      <c r="ACX61" s="17">
        <f t="shared" si="88"/>
        <v>0</v>
      </c>
      <c r="ACY61" s="17">
        <f t="shared" si="88"/>
        <v>0</v>
      </c>
      <c r="ACZ61" s="17">
        <f t="shared" si="88"/>
        <v>0</v>
      </c>
      <c r="ADA61" s="17">
        <f t="shared" si="88"/>
        <v>0</v>
      </c>
      <c r="ADB61" s="17">
        <f t="shared" si="88"/>
        <v>0</v>
      </c>
      <c r="ADC61" s="17">
        <f t="shared" si="88"/>
        <v>0</v>
      </c>
      <c r="ADD61" s="17">
        <f t="shared" si="88"/>
        <v>0</v>
      </c>
      <c r="ADE61" s="17">
        <f t="shared" si="88"/>
        <v>0</v>
      </c>
      <c r="ADF61" s="17">
        <f t="shared" si="88"/>
        <v>0</v>
      </c>
      <c r="ADG61" s="17">
        <f t="shared" si="88"/>
        <v>0</v>
      </c>
      <c r="ADH61" s="17">
        <f t="shared" si="88"/>
        <v>0</v>
      </c>
      <c r="ADI61" s="17">
        <f t="shared" si="88"/>
        <v>0</v>
      </c>
      <c r="ADJ61" s="17">
        <f t="shared" si="88"/>
        <v>0</v>
      </c>
      <c r="ADK61" s="17">
        <f t="shared" si="88"/>
        <v>0</v>
      </c>
      <c r="ADL61" s="17">
        <f t="shared" si="88"/>
        <v>0</v>
      </c>
      <c r="ADM61" s="17">
        <f t="shared" si="88"/>
        <v>0</v>
      </c>
      <c r="ADN61" s="17">
        <f t="shared" si="88"/>
        <v>0</v>
      </c>
      <c r="ADO61" s="17">
        <f t="shared" si="88"/>
        <v>0</v>
      </c>
      <c r="ADP61" s="17">
        <f t="shared" si="88"/>
        <v>0</v>
      </c>
      <c r="ADQ61" s="17">
        <f t="shared" si="88"/>
        <v>0</v>
      </c>
      <c r="ADR61" s="17">
        <f t="shared" si="88"/>
        <v>0</v>
      </c>
      <c r="ADS61" s="17">
        <f t="shared" si="88"/>
        <v>0</v>
      </c>
      <c r="ADT61" s="17">
        <f t="shared" si="88"/>
        <v>0</v>
      </c>
      <c r="ADU61" s="17">
        <f t="shared" si="88"/>
        <v>0</v>
      </c>
      <c r="ADV61" s="17">
        <f t="shared" si="88"/>
        <v>0</v>
      </c>
      <c r="ADW61" s="17">
        <f t="shared" si="88"/>
        <v>0</v>
      </c>
      <c r="ADX61" s="17">
        <f t="shared" ref="ADX61:AGI61" si="89">ADX2</f>
        <v>0</v>
      </c>
      <c r="ADY61" s="17">
        <f t="shared" si="89"/>
        <v>0</v>
      </c>
      <c r="ADZ61" s="17">
        <f t="shared" si="89"/>
        <v>0</v>
      </c>
      <c r="AEA61" s="17">
        <f t="shared" si="89"/>
        <v>0</v>
      </c>
      <c r="AEB61" s="17">
        <f t="shared" si="89"/>
        <v>0</v>
      </c>
      <c r="AEC61" s="17">
        <f t="shared" si="89"/>
        <v>0</v>
      </c>
      <c r="AED61" s="17">
        <f t="shared" si="89"/>
        <v>0</v>
      </c>
      <c r="AEE61" s="17">
        <f t="shared" si="89"/>
        <v>0</v>
      </c>
      <c r="AEF61" s="17">
        <f t="shared" si="89"/>
        <v>0</v>
      </c>
      <c r="AEG61" s="17">
        <f t="shared" si="89"/>
        <v>0</v>
      </c>
      <c r="AEH61" s="17">
        <f t="shared" si="89"/>
        <v>0</v>
      </c>
      <c r="AEI61" s="17">
        <f t="shared" si="89"/>
        <v>0</v>
      </c>
      <c r="AEJ61" s="17">
        <f t="shared" si="89"/>
        <v>0</v>
      </c>
      <c r="AEK61" s="17">
        <f t="shared" si="89"/>
        <v>0</v>
      </c>
      <c r="AEL61" s="17">
        <f t="shared" si="89"/>
        <v>0</v>
      </c>
      <c r="AEM61" s="17">
        <f t="shared" si="89"/>
        <v>0</v>
      </c>
      <c r="AEN61" s="17">
        <f t="shared" si="89"/>
        <v>0</v>
      </c>
      <c r="AEO61" s="17">
        <f t="shared" si="89"/>
        <v>0</v>
      </c>
      <c r="AEP61" s="17">
        <f t="shared" si="89"/>
        <v>0</v>
      </c>
      <c r="AEQ61" s="17">
        <f t="shared" si="89"/>
        <v>0</v>
      </c>
      <c r="AER61" s="17">
        <f t="shared" si="89"/>
        <v>0</v>
      </c>
      <c r="AES61" s="17">
        <f t="shared" si="89"/>
        <v>0</v>
      </c>
      <c r="AET61" s="17">
        <f t="shared" si="89"/>
        <v>0</v>
      </c>
      <c r="AEU61" s="17">
        <f t="shared" si="89"/>
        <v>0</v>
      </c>
      <c r="AEV61" s="17">
        <f t="shared" si="89"/>
        <v>0</v>
      </c>
      <c r="AEW61" s="17">
        <f t="shared" si="89"/>
        <v>0</v>
      </c>
      <c r="AEX61" s="17">
        <f t="shared" si="89"/>
        <v>0</v>
      </c>
      <c r="AEY61" s="17">
        <f t="shared" si="89"/>
        <v>0</v>
      </c>
      <c r="AEZ61" s="17">
        <f t="shared" si="89"/>
        <v>0</v>
      </c>
      <c r="AFA61" s="17">
        <f t="shared" si="89"/>
        <v>0</v>
      </c>
      <c r="AFB61" s="17">
        <f t="shared" si="89"/>
        <v>0</v>
      </c>
      <c r="AFC61" s="17">
        <f t="shared" si="89"/>
        <v>0</v>
      </c>
      <c r="AFD61" s="17">
        <f t="shared" si="89"/>
        <v>0</v>
      </c>
      <c r="AFE61" s="17">
        <f t="shared" si="89"/>
        <v>0</v>
      </c>
      <c r="AFF61" s="17">
        <f t="shared" si="89"/>
        <v>0</v>
      </c>
      <c r="AFG61" s="17">
        <f t="shared" si="89"/>
        <v>0</v>
      </c>
      <c r="AFH61" s="17">
        <f t="shared" si="89"/>
        <v>0</v>
      </c>
      <c r="AFI61" s="17">
        <f t="shared" si="89"/>
        <v>0</v>
      </c>
      <c r="AFJ61" s="17">
        <f t="shared" si="89"/>
        <v>0</v>
      </c>
      <c r="AFK61" s="17">
        <f t="shared" si="89"/>
        <v>0</v>
      </c>
      <c r="AFL61" s="17">
        <f t="shared" si="89"/>
        <v>0</v>
      </c>
      <c r="AFM61" s="17">
        <f t="shared" si="89"/>
        <v>0</v>
      </c>
      <c r="AFN61" s="17">
        <f t="shared" si="89"/>
        <v>0</v>
      </c>
      <c r="AFO61" s="17">
        <f t="shared" si="89"/>
        <v>0</v>
      </c>
      <c r="AFP61" s="17">
        <f t="shared" si="89"/>
        <v>0</v>
      </c>
      <c r="AFQ61" s="17">
        <f t="shared" si="89"/>
        <v>0</v>
      </c>
      <c r="AFR61" s="17">
        <f t="shared" si="89"/>
        <v>0</v>
      </c>
      <c r="AFS61" s="17">
        <f t="shared" si="89"/>
        <v>0</v>
      </c>
      <c r="AFT61" s="17">
        <f t="shared" si="89"/>
        <v>0</v>
      </c>
      <c r="AFU61" s="17">
        <f t="shared" si="89"/>
        <v>0</v>
      </c>
      <c r="AFV61" s="17">
        <f t="shared" si="89"/>
        <v>0</v>
      </c>
      <c r="AFW61" s="17">
        <f t="shared" si="89"/>
        <v>0</v>
      </c>
      <c r="AFX61" s="17">
        <f t="shared" si="89"/>
        <v>0</v>
      </c>
      <c r="AFY61" s="17">
        <f t="shared" si="89"/>
        <v>0</v>
      </c>
      <c r="AFZ61" s="17">
        <f t="shared" si="89"/>
        <v>0</v>
      </c>
      <c r="AGA61" s="17">
        <f t="shared" si="89"/>
        <v>0</v>
      </c>
      <c r="AGB61" s="17">
        <f t="shared" si="89"/>
        <v>0</v>
      </c>
      <c r="AGC61" s="17">
        <f t="shared" si="89"/>
        <v>0</v>
      </c>
      <c r="AGD61" s="17">
        <f t="shared" si="89"/>
        <v>0</v>
      </c>
      <c r="AGE61" s="17">
        <f t="shared" si="89"/>
        <v>0</v>
      </c>
      <c r="AGF61" s="17">
        <f t="shared" si="89"/>
        <v>0</v>
      </c>
      <c r="AGG61" s="17">
        <f t="shared" si="89"/>
        <v>0</v>
      </c>
      <c r="AGH61" s="17">
        <f t="shared" si="89"/>
        <v>0</v>
      </c>
      <c r="AGI61" s="17">
        <f t="shared" si="89"/>
        <v>0</v>
      </c>
      <c r="AGJ61" s="17">
        <f t="shared" ref="AGJ61:AIU61" si="90">AGJ2</f>
        <v>0</v>
      </c>
      <c r="AGK61" s="17">
        <f t="shared" si="90"/>
        <v>0</v>
      </c>
      <c r="AGL61" s="17">
        <f t="shared" si="90"/>
        <v>0</v>
      </c>
      <c r="AGM61" s="17">
        <f t="shared" si="90"/>
        <v>0</v>
      </c>
      <c r="AGN61" s="17">
        <f t="shared" si="90"/>
        <v>0</v>
      </c>
      <c r="AGO61" s="17">
        <f t="shared" si="90"/>
        <v>0</v>
      </c>
      <c r="AGP61" s="17">
        <f t="shared" si="90"/>
        <v>0</v>
      </c>
      <c r="AGQ61" s="17">
        <f t="shared" si="90"/>
        <v>0</v>
      </c>
      <c r="AGR61" s="17">
        <f t="shared" si="90"/>
        <v>0</v>
      </c>
      <c r="AGS61" s="17">
        <f t="shared" si="90"/>
        <v>0</v>
      </c>
      <c r="AGT61" s="17">
        <f t="shared" si="90"/>
        <v>0</v>
      </c>
      <c r="AGU61" s="17">
        <f t="shared" si="90"/>
        <v>0</v>
      </c>
      <c r="AGV61" s="17">
        <f t="shared" si="90"/>
        <v>0</v>
      </c>
      <c r="AGW61" s="17">
        <f t="shared" si="90"/>
        <v>0</v>
      </c>
      <c r="AGX61" s="17">
        <f t="shared" si="90"/>
        <v>0</v>
      </c>
      <c r="AGY61" s="17">
        <f t="shared" si="90"/>
        <v>0</v>
      </c>
      <c r="AGZ61" s="17">
        <f t="shared" si="90"/>
        <v>0</v>
      </c>
      <c r="AHA61" s="17">
        <f t="shared" si="90"/>
        <v>0</v>
      </c>
      <c r="AHB61" s="17">
        <f t="shared" si="90"/>
        <v>0</v>
      </c>
      <c r="AHC61" s="17">
        <f t="shared" si="90"/>
        <v>0</v>
      </c>
      <c r="AHD61" s="17">
        <f t="shared" si="90"/>
        <v>0</v>
      </c>
      <c r="AHE61" s="17">
        <f t="shared" si="90"/>
        <v>0</v>
      </c>
      <c r="AHF61" s="17">
        <f t="shared" si="90"/>
        <v>0</v>
      </c>
      <c r="AHG61" s="17">
        <f t="shared" si="90"/>
        <v>0</v>
      </c>
      <c r="AHH61" s="17">
        <f t="shared" si="90"/>
        <v>0</v>
      </c>
      <c r="AHI61" s="17">
        <f t="shared" si="90"/>
        <v>0</v>
      </c>
      <c r="AHJ61" s="17">
        <f t="shared" si="90"/>
        <v>0</v>
      </c>
      <c r="AHK61" s="17">
        <f t="shared" si="90"/>
        <v>0</v>
      </c>
      <c r="AHL61" s="17">
        <f t="shared" si="90"/>
        <v>0</v>
      </c>
      <c r="AHM61" s="17">
        <f t="shared" si="90"/>
        <v>0</v>
      </c>
      <c r="AHN61" s="17">
        <f t="shared" si="90"/>
        <v>0</v>
      </c>
      <c r="AHO61" s="17">
        <f t="shared" si="90"/>
        <v>0</v>
      </c>
      <c r="AHP61" s="17">
        <f t="shared" si="90"/>
        <v>0</v>
      </c>
      <c r="AHQ61" s="17">
        <f t="shared" si="90"/>
        <v>0</v>
      </c>
      <c r="AHR61" s="17">
        <f t="shared" si="90"/>
        <v>0</v>
      </c>
      <c r="AHS61" s="17">
        <f t="shared" si="90"/>
        <v>0</v>
      </c>
      <c r="AHT61" s="17">
        <f t="shared" si="90"/>
        <v>0</v>
      </c>
      <c r="AHU61" s="17">
        <f t="shared" si="90"/>
        <v>0</v>
      </c>
      <c r="AHV61" s="17">
        <f t="shared" si="90"/>
        <v>0</v>
      </c>
      <c r="AHW61" s="17">
        <f t="shared" si="90"/>
        <v>0</v>
      </c>
      <c r="AHX61" s="17">
        <f t="shared" si="90"/>
        <v>0</v>
      </c>
      <c r="AHY61" s="17">
        <f t="shared" si="90"/>
        <v>0</v>
      </c>
      <c r="AHZ61" s="17">
        <f t="shared" si="90"/>
        <v>0</v>
      </c>
      <c r="AIA61" s="17">
        <f t="shared" si="90"/>
        <v>0</v>
      </c>
      <c r="AIB61" s="17">
        <f t="shared" si="90"/>
        <v>0</v>
      </c>
      <c r="AIC61" s="17">
        <f t="shared" si="90"/>
        <v>0</v>
      </c>
      <c r="AID61" s="17">
        <f t="shared" si="90"/>
        <v>0</v>
      </c>
      <c r="AIE61" s="17">
        <f t="shared" si="90"/>
        <v>0</v>
      </c>
      <c r="AIF61" s="17">
        <f t="shared" si="90"/>
        <v>0</v>
      </c>
      <c r="AIG61" s="17">
        <f t="shared" si="90"/>
        <v>0</v>
      </c>
      <c r="AIH61" s="17">
        <f t="shared" si="90"/>
        <v>0</v>
      </c>
      <c r="AII61" s="17">
        <f t="shared" si="90"/>
        <v>0</v>
      </c>
      <c r="AIJ61" s="17">
        <f t="shared" si="90"/>
        <v>0</v>
      </c>
      <c r="AIK61" s="17">
        <f t="shared" si="90"/>
        <v>0</v>
      </c>
      <c r="AIL61" s="17">
        <f t="shared" si="90"/>
        <v>0</v>
      </c>
      <c r="AIM61" s="17">
        <f t="shared" si="90"/>
        <v>0</v>
      </c>
      <c r="AIN61" s="17">
        <f t="shared" si="90"/>
        <v>0</v>
      </c>
      <c r="AIO61" s="17">
        <f t="shared" si="90"/>
        <v>0</v>
      </c>
      <c r="AIP61" s="17">
        <f t="shared" si="90"/>
        <v>0</v>
      </c>
      <c r="AIQ61" s="17">
        <f t="shared" si="90"/>
        <v>0</v>
      </c>
      <c r="AIR61" s="17">
        <f t="shared" si="90"/>
        <v>0</v>
      </c>
      <c r="AIS61" s="17">
        <f t="shared" si="90"/>
        <v>0</v>
      </c>
      <c r="AIT61" s="17">
        <f t="shared" si="90"/>
        <v>0</v>
      </c>
      <c r="AIU61" s="17">
        <f t="shared" si="90"/>
        <v>0</v>
      </c>
      <c r="AIV61" s="17">
        <f t="shared" ref="AIV61:ALG61" si="91">AIV2</f>
        <v>0</v>
      </c>
      <c r="AIW61" s="17">
        <f t="shared" si="91"/>
        <v>0</v>
      </c>
      <c r="AIX61" s="17">
        <f t="shared" si="91"/>
        <v>0</v>
      </c>
      <c r="AIY61" s="17">
        <f t="shared" si="91"/>
        <v>0</v>
      </c>
      <c r="AIZ61" s="17">
        <f t="shared" si="91"/>
        <v>0</v>
      </c>
      <c r="AJA61" s="17">
        <f t="shared" si="91"/>
        <v>0</v>
      </c>
      <c r="AJB61" s="17">
        <f t="shared" si="91"/>
        <v>0</v>
      </c>
      <c r="AJC61" s="17">
        <f t="shared" si="91"/>
        <v>0</v>
      </c>
      <c r="AJD61" s="17">
        <f t="shared" si="91"/>
        <v>0</v>
      </c>
      <c r="AJE61" s="17">
        <f t="shared" si="91"/>
        <v>0</v>
      </c>
      <c r="AJF61" s="17">
        <f t="shared" si="91"/>
        <v>0</v>
      </c>
      <c r="AJG61" s="17">
        <f t="shared" si="91"/>
        <v>0</v>
      </c>
      <c r="AJH61" s="17">
        <f t="shared" si="91"/>
        <v>0</v>
      </c>
      <c r="AJI61" s="17">
        <f t="shared" si="91"/>
        <v>0</v>
      </c>
      <c r="AJJ61" s="17">
        <f t="shared" si="91"/>
        <v>0</v>
      </c>
      <c r="AJK61" s="17">
        <f t="shared" si="91"/>
        <v>0</v>
      </c>
      <c r="AJL61" s="17">
        <f t="shared" si="91"/>
        <v>0</v>
      </c>
      <c r="AJM61" s="17">
        <f t="shared" si="91"/>
        <v>0</v>
      </c>
      <c r="AJN61" s="17">
        <f t="shared" si="91"/>
        <v>0</v>
      </c>
      <c r="AJO61" s="17">
        <f t="shared" si="91"/>
        <v>0</v>
      </c>
      <c r="AJP61" s="17">
        <f t="shared" si="91"/>
        <v>0</v>
      </c>
      <c r="AJQ61" s="17">
        <f t="shared" si="91"/>
        <v>0</v>
      </c>
      <c r="AJR61" s="17">
        <f t="shared" si="91"/>
        <v>0</v>
      </c>
      <c r="AJS61" s="17">
        <f t="shared" si="91"/>
        <v>0</v>
      </c>
      <c r="AJT61" s="17">
        <f t="shared" si="91"/>
        <v>0</v>
      </c>
      <c r="AJU61" s="17">
        <f t="shared" si="91"/>
        <v>0</v>
      </c>
      <c r="AJV61" s="17">
        <f t="shared" si="91"/>
        <v>0</v>
      </c>
      <c r="AJW61" s="17">
        <f t="shared" si="91"/>
        <v>0</v>
      </c>
      <c r="AJX61" s="17">
        <f t="shared" si="91"/>
        <v>0</v>
      </c>
      <c r="AJY61" s="17">
        <f t="shared" si="91"/>
        <v>0</v>
      </c>
      <c r="AJZ61" s="17">
        <f t="shared" si="91"/>
        <v>0</v>
      </c>
      <c r="AKA61" s="17">
        <f t="shared" si="91"/>
        <v>0</v>
      </c>
      <c r="AKB61" s="17">
        <f t="shared" si="91"/>
        <v>0</v>
      </c>
      <c r="AKC61" s="17">
        <f t="shared" si="91"/>
        <v>0</v>
      </c>
      <c r="AKD61" s="17">
        <f t="shared" si="91"/>
        <v>0</v>
      </c>
      <c r="AKE61" s="17">
        <f t="shared" si="91"/>
        <v>0</v>
      </c>
      <c r="AKF61" s="17">
        <f t="shared" si="91"/>
        <v>0</v>
      </c>
      <c r="AKG61" s="17">
        <f t="shared" si="91"/>
        <v>0</v>
      </c>
      <c r="AKH61" s="17">
        <f t="shared" si="91"/>
        <v>0</v>
      </c>
      <c r="AKI61" s="17">
        <f t="shared" si="91"/>
        <v>0</v>
      </c>
      <c r="AKJ61" s="17">
        <f t="shared" si="91"/>
        <v>0</v>
      </c>
      <c r="AKK61" s="17">
        <f t="shared" si="91"/>
        <v>0</v>
      </c>
      <c r="AKL61" s="17">
        <f t="shared" si="91"/>
        <v>0</v>
      </c>
      <c r="AKM61" s="17">
        <f t="shared" si="91"/>
        <v>0</v>
      </c>
      <c r="AKN61" s="17">
        <f t="shared" si="91"/>
        <v>0</v>
      </c>
      <c r="AKO61" s="17">
        <f t="shared" si="91"/>
        <v>0</v>
      </c>
      <c r="AKP61" s="17">
        <f t="shared" si="91"/>
        <v>0</v>
      </c>
      <c r="AKQ61" s="17">
        <f t="shared" si="91"/>
        <v>0</v>
      </c>
      <c r="AKR61" s="17">
        <f t="shared" si="91"/>
        <v>0</v>
      </c>
      <c r="AKS61" s="17">
        <f t="shared" si="91"/>
        <v>0</v>
      </c>
      <c r="AKT61" s="17">
        <f t="shared" si="91"/>
        <v>0</v>
      </c>
      <c r="AKU61" s="17">
        <f t="shared" si="91"/>
        <v>0</v>
      </c>
      <c r="AKV61" s="17">
        <f t="shared" si="91"/>
        <v>0</v>
      </c>
      <c r="AKW61" s="17">
        <f t="shared" si="91"/>
        <v>0</v>
      </c>
      <c r="AKX61" s="17">
        <f t="shared" si="91"/>
        <v>0</v>
      </c>
      <c r="AKY61" s="17">
        <f t="shared" si="91"/>
        <v>0</v>
      </c>
      <c r="AKZ61" s="17">
        <f t="shared" si="91"/>
        <v>0</v>
      </c>
      <c r="ALA61" s="17">
        <f t="shared" si="91"/>
        <v>0</v>
      </c>
      <c r="ALB61" s="17">
        <f t="shared" si="91"/>
        <v>0</v>
      </c>
      <c r="ALC61" s="17">
        <f t="shared" si="91"/>
        <v>0</v>
      </c>
      <c r="ALD61" s="17">
        <f t="shared" si="91"/>
        <v>0</v>
      </c>
      <c r="ALE61" s="17">
        <f t="shared" si="91"/>
        <v>0</v>
      </c>
      <c r="ALF61" s="17">
        <f t="shared" si="91"/>
        <v>0</v>
      </c>
      <c r="ALG61" s="17">
        <f t="shared" si="91"/>
        <v>0</v>
      </c>
      <c r="ALH61" s="17">
        <f t="shared" ref="ALH61:ANS61" si="92">ALH2</f>
        <v>0</v>
      </c>
      <c r="ALI61" s="17">
        <f t="shared" si="92"/>
        <v>0</v>
      </c>
      <c r="ALJ61" s="17">
        <f t="shared" si="92"/>
        <v>0</v>
      </c>
      <c r="ALK61" s="17">
        <f t="shared" si="92"/>
        <v>0</v>
      </c>
      <c r="ALL61" s="17">
        <f t="shared" si="92"/>
        <v>0</v>
      </c>
      <c r="ALM61" s="17">
        <f t="shared" si="92"/>
        <v>0</v>
      </c>
      <c r="ALN61" s="17">
        <f t="shared" si="92"/>
        <v>0</v>
      </c>
      <c r="ALO61" s="17">
        <f t="shared" si="92"/>
        <v>0</v>
      </c>
      <c r="ALP61" s="17">
        <f t="shared" si="92"/>
        <v>0</v>
      </c>
      <c r="ALQ61" s="17">
        <f t="shared" si="92"/>
        <v>0</v>
      </c>
      <c r="ALR61" s="17">
        <f t="shared" si="92"/>
        <v>0</v>
      </c>
      <c r="ALS61" s="17">
        <f t="shared" si="92"/>
        <v>0</v>
      </c>
      <c r="ALT61" s="17">
        <f t="shared" si="92"/>
        <v>0</v>
      </c>
      <c r="ALU61" s="17">
        <f t="shared" si="92"/>
        <v>0</v>
      </c>
      <c r="ALV61" s="17">
        <f t="shared" si="92"/>
        <v>0</v>
      </c>
      <c r="ALW61" s="17">
        <f t="shared" si="92"/>
        <v>0</v>
      </c>
      <c r="ALX61" s="17">
        <f t="shared" si="92"/>
        <v>0</v>
      </c>
      <c r="ALY61" s="17">
        <f t="shared" si="92"/>
        <v>0</v>
      </c>
      <c r="ALZ61" s="17">
        <f t="shared" si="92"/>
        <v>0</v>
      </c>
      <c r="AMA61" s="17">
        <f t="shared" si="92"/>
        <v>0</v>
      </c>
      <c r="AMB61" s="17">
        <f t="shared" si="92"/>
        <v>0</v>
      </c>
      <c r="AMC61" s="17">
        <f t="shared" si="92"/>
        <v>0</v>
      </c>
      <c r="AMD61" s="17">
        <f t="shared" si="92"/>
        <v>0</v>
      </c>
      <c r="AME61" s="17">
        <f t="shared" si="92"/>
        <v>0</v>
      </c>
      <c r="AMF61" s="17">
        <f t="shared" si="92"/>
        <v>0</v>
      </c>
      <c r="AMG61" s="17">
        <f t="shared" si="92"/>
        <v>0</v>
      </c>
      <c r="AMH61" s="17">
        <f t="shared" si="92"/>
        <v>0</v>
      </c>
      <c r="AMI61" s="17">
        <f t="shared" si="92"/>
        <v>0</v>
      </c>
      <c r="AMJ61" s="17">
        <f t="shared" si="92"/>
        <v>0</v>
      </c>
      <c r="AMK61" s="17">
        <f t="shared" si="92"/>
        <v>0</v>
      </c>
      <c r="AML61" s="17">
        <f t="shared" si="92"/>
        <v>0</v>
      </c>
      <c r="AMM61" s="17">
        <f t="shared" si="92"/>
        <v>0</v>
      </c>
      <c r="AMN61" s="17">
        <f t="shared" si="92"/>
        <v>0</v>
      </c>
      <c r="AMO61" s="17">
        <f t="shared" si="92"/>
        <v>0</v>
      </c>
      <c r="AMP61" s="17">
        <f t="shared" si="92"/>
        <v>0</v>
      </c>
      <c r="AMQ61" s="17">
        <f t="shared" si="92"/>
        <v>0</v>
      </c>
      <c r="AMR61" s="17">
        <f t="shared" si="92"/>
        <v>0</v>
      </c>
      <c r="AMS61" s="17">
        <f t="shared" si="92"/>
        <v>0</v>
      </c>
      <c r="AMT61" s="17">
        <f t="shared" si="92"/>
        <v>0</v>
      </c>
      <c r="AMU61" s="17">
        <f t="shared" si="92"/>
        <v>0</v>
      </c>
      <c r="AMV61" s="17">
        <f t="shared" si="92"/>
        <v>0</v>
      </c>
      <c r="AMW61" s="17">
        <f t="shared" si="92"/>
        <v>0</v>
      </c>
      <c r="AMX61" s="17">
        <f t="shared" si="92"/>
        <v>0</v>
      </c>
      <c r="AMY61" s="17">
        <f t="shared" si="92"/>
        <v>0</v>
      </c>
      <c r="AMZ61" s="17">
        <f t="shared" si="92"/>
        <v>0</v>
      </c>
      <c r="ANA61" s="17">
        <f t="shared" si="92"/>
        <v>0</v>
      </c>
      <c r="ANB61" s="17">
        <f t="shared" si="92"/>
        <v>0</v>
      </c>
      <c r="ANC61" s="17">
        <f t="shared" si="92"/>
        <v>0</v>
      </c>
      <c r="AND61" s="17">
        <f t="shared" si="92"/>
        <v>0</v>
      </c>
      <c r="ANE61" s="17">
        <f t="shared" si="92"/>
        <v>0</v>
      </c>
      <c r="ANF61" s="17">
        <f t="shared" si="92"/>
        <v>0</v>
      </c>
      <c r="ANG61" s="17">
        <f t="shared" si="92"/>
        <v>0</v>
      </c>
      <c r="ANH61" s="17">
        <f t="shared" si="92"/>
        <v>0</v>
      </c>
      <c r="ANI61" s="17">
        <f t="shared" si="92"/>
        <v>0</v>
      </c>
      <c r="ANJ61" s="17">
        <f t="shared" si="92"/>
        <v>0</v>
      </c>
      <c r="ANK61" s="17">
        <f t="shared" si="92"/>
        <v>0</v>
      </c>
      <c r="ANL61" s="17">
        <f t="shared" si="92"/>
        <v>0</v>
      </c>
      <c r="ANM61" s="17">
        <f t="shared" si="92"/>
        <v>0</v>
      </c>
      <c r="ANN61" s="17">
        <f t="shared" si="92"/>
        <v>0</v>
      </c>
      <c r="ANO61" s="17">
        <f t="shared" si="92"/>
        <v>0</v>
      </c>
      <c r="ANP61" s="17">
        <f t="shared" si="92"/>
        <v>0</v>
      </c>
      <c r="ANQ61" s="17">
        <f t="shared" si="92"/>
        <v>0</v>
      </c>
      <c r="ANR61" s="17">
        <f t="shared" si="92"/>
        <v>0</v>
      </c>
      <c r="ANS61" s="17">
        <f t="shared" si="92"/>
        <v>0</v>
      </c>
      <c r="ANT61" s="17">
        <f t="shared" ref="ANT61:AQE61" si="93">ANT2</f>
        <v>0</v>
      </c>
      <c r="ANU61" s="17">
        <f t="shared" si="93"/>
        <v>0</v>
      </c>
      <c r="ANV61" s="17">
        <f t="shared" si="93"/>
        <v>0</v>
      </c>
      <c r="ANW61" s="17">
        <f t="shared" si="93"/>
        <v>0</v>
      </c>
      <c r="ANX61" s="17">
        <f t="shared" si="93"/>
        <v>0</v>
      </c>
      <c r="ANY61" s="17">
        <f t="shared" si="93"/>
        <v>0</v>
      </c>
      <c r="ANZ61" s="17">
        <f t="shared" si="93"/>
        <v>0</v>
      </c>
      <c r="AOA61" s="17">
        <f t="shared" si="93"/>
        <v>0</v>
      </c>
      <c r="AOB61" s="17">
        <f t="shared" si="93"/>
        <v>0</v>
      </c>
      <c r="AOC61" s="17">
        <f t="shared" si="93"/>
        <v>0</v>
      </c>
      <c r="AOD61" s="17">
        <f t="shared" si="93"/>
        <v>0</v>
      </c>
      <c r="AOE61" s="17">
        <f t="shared" si="93"/>
        <v>0</v>
      </c>
      <c r="AOF61" s="17">
        <f t="shared" si="93"/>
        <v>0</v>
      </c>
      <c r="AOG61" s="17">
        <f t="shared" si="93"/>
        <v>0</v>
      </c>
      <c r="AOH61" s="17">
        <f t="shared" si="93"/>
        <v>0</v>
      </c>
      <c r="AOI61" s="17">
        <f t="shared" si="93"/>
        <v>0</v>
      </c>
      <c r="AOJ61" s="17">
        <f t="shared" si="93"/>
        <v>0</v>
      </c>
      <c r="AOK61" s="17">
        <f t="shared" si="93"/>
        <v>0</v>
      </c>
      <c r="AOL61" s="17">
        <f t="shared" si="93"/>
        <v>0</v>
      </c>
      <c r="AOM61" s="17">
        <f t="shared" si="93"/>
        <v>0</v>
      </c>
      <c r="AON61" s="17">
        <f t="shared" si="93"/>
        <v>0</v>
      </c>
      <c r="AOO61" s="17">
        <f t="shared" si="93"/>
        <v>0</v>
      </c>
      <c r="AOP61" s="17">
        <f t="shared" si="93"/>
        <v>0</v>
      </c>
      <c r="AOQ61" s="17">
        <f t="shared" si="93"/>
        <v>0</v>
      </c>
      <c r="AOR61" s="17">
        <f t="shared" si="93"/>
        <v>0</v>
      </c>
      <c r="AOS61" s="17">
        <f t="shared" si="93"/>
        <v>0</v>
      </c>
      <c r="AOT61" s="17">
        <f t="shared" si="93"/>
        <v>0</v>
      </c>
      <c r="AOU61" s="17">
        <f t="shared" si="93"/>
        <v>0</v>
      </c>
      <c r="AOV61" s="17">
        <f t="shared" si="93"/>
        <v>0</v>
      </c>
      <c r="AOW61" s="17">
        <f t="shared" si="93"/>
        <v>0</v>
      </c>
      <c r="AOX61" s="17">
        <f t="shared" si="93"/>
        <v>0</v>
      </c>
      <c r="AOY61" s="17">
        <f t="shared" si="93"/>
        <v>0</v>
      </c>
      <c r="AOZ61" s="17">
        <f t="shared" si="93"/>
        <v>0</v>
      </c>
      <c r="APA61" s="17">
        <f t="shared" si="93"/>
        <v>0</v>
      </c>
      <c r="APB61" s="17">
        <f t="shared" si="93"/>
        <v>0</v>
      </c>
      <c r="APC61" s="17">
        <f t="shared" si="93"/>
        <v>0</v>
      </c>
      <c r="APD61" s="17">
        <f t="shared" si="93"/>
        <v>0</v>
      </c>
      <c r="APE61" s="17">
        <f t="shared" si="93"/>
        <v>0</v>
      </c>
      <c r="APF61" s="17">
        <f t="shared" si="93"/>
        <v>0</v>
      </c>
      <c r="APG61" s="17">
        <f t="shared" si="93"/>
        <v>0</v>
      </c>
      <c r="APH61" s="17">
        <f t="shared" si="93"/>
        <v>0</v>
      </c>
      <c r="API61" s="17">
        <f t="shared" si="93"/>
        <v>0</v>
      </c>
      <c r="APJ61" s="17">
        <f t="shared" si="93"/>
        <v>0</v>
      </c>
      <c r="APK61" s="17">
        <f t="shared" si="93"/>
        <v>0</v>
      </c>
      <c r="APL61" s="17">
        <f t="shared" si="93"/>
        <v>0</v>
      </c>
      <c r="APM61" s="17">
        <f t="shared" si="93"/>
        <v>0</v>
      </c>
      <c r="APN61" s="17">
        <f t="shared" si="93"/>
        <v>0</v>
      </c>
      <c r="APO61" s="17">
        <f t="shared" si="93"/>
        <v>0</v>
      </c>
      <c r="APP61" s="17">
        <f t="shared" si="93"/>
        <v>0</v>
      </c>
      <c r="APQ61" s="17">
        <f t="shared" si="93"/>
        <v>0</v>
      </c>
      <c r="APR61" s="17">
        <f t="shared" si="93"/>
        <v>0</v>
      </c>
      <c r="APS61" s="17">
        <f t="shared" si="93"/>
        <v>0</v>
      </c>
      <c r="APT61" s="17">
        <f t="shared" si="93"/>
        <v>0</v>
      </c>
      <c r="APU61" s="17">
        <f t="shared" si="93"/>
        <v>0</v>
      </c>
      <c r="APV61" s="17">
        <f t="shared" si="93"/>
        <v>0</v>
      </c>
      <c r="APW61" s="17">
        <f t="shared" si="93"/>
        <v>0</v>
      </c>
      <c r="APX61" s="17">
        <f t="shared" si="93"/>
        <v>0</v>
      </c>
      <c r="APY61" s="17">
        <f t="shared" si="93"/>
        <v>0</v>
      </c>
      <c r="APZ61" s="17">
        <f t="shared" si="93"/>
        <v>0</v>
      </c>
      <c r="AQA61" s="17">
        <f t="shared" si="93"/>
        <v>0</v>
      </c>
      <c r="AQB61" s="17">
        <f t="shared" si="93"/>
        <v>0</v>
      </c>
      <c r="AQC61" s="17">
        <f t="shared" si="93"/>
        <v>0</v>
      </c>
      <c r="AQD61" s="17">
        <f t="shared" si="93"/>
        <v>0</v>
      </c>
      <c r="AQE61" s="17">
        <f t="shared" si="93"/>
        <v>0</v>
      </c>
      <c r="AQF61" s="17">
        <f t="shared" ref="AQF61:ASQ61" si="94">AQF2</f>
        <v>0</v>
      </c>
      <c r="AQG61" s="17">
        <f t="shared" si="94"/>
        <v>0</v>
      </c>
      <c r="AQH61" s="17">
        <f t="shared" si="94"/>
        <v>0</v>
      </c>
      <c r="AQI61" s="17">
        <f t="shared" si="94"/>
        <v>0</v>
      </c>
      <c r="AQJ61" s="17">
        <f t="shared" si="94"/>
        <v>0</v>
      </c>
      <c r="AQK61" s="17">
        <f t="shared" si="94"/>
        <v>0</v>
      </c>
      <c r="AQL61" s="17">
        <f t="shared" si="94"/>
        <v>0</v>
      </c>
      <c r="AQM61" s="17">
        <f t="shared" si="94"/>
        <v>0</v>
      </c>
      <c r="AQN61" s="17">
        <f t="shared" si="94"/>
        <v>0</v>
      </c>
      <c r="AQO61" s="17">
        <f t="shared" si="94"/>
        <v>0</v>
      </c>
      <c r="AQP61" s="17">
        <f t="shared" si="94"/>
        <v>0</v>
      </c>
      <c r="AQQ61" s="17">
        <f t="shared" si="94"/>
        <v>0</v>
      </c>
      <c r="AQR61" s="17">
        <f t="shared" si="94"/>
        <v>0</v>
      </c>
      <c r="AQS61" s="17">
        <f t="shared" si="94"/>
        <v>0</v>
      </c>
      <c r="AQT61" s="17">
        <f t="shared" si="94"/>
        <v>0</v>
      </c>
      <c r="AQU61" s="17">
        <f t="shared" si="94"/>
        <v>0</v>
      </c>
      <c r="AQV61" s="17">
        <f t="shared" si="94"/>
        <v>0</v>
      </c>
      <c r="AQW61" s="17">
        <f t="shared" si="94"/>
        <v>0</v>
      </c>
      <c r="AQX61" s="17">
        <f t="shared" si="94"/>
        <v>0</v>
      </c>
      <c r="AQY61" s="17">
        <f t="shared" si="94"/>
        <v>0</v>
      </c>
      <c r="AQZ61" s="17">
        <f t="shared" si="94"/>
        <v>0</v>
      </c>
      <c r="ARA61" s="17">
        <f t="shared" si="94"/>
        <v>0</v>
      </c>
      <c r="ARB61" s="17">
        <f t="shared" si="94"/>
        <v>0</v>
      </c>
      <c r="ARC61" s="17">
        <f t="shared" si="94"/>
        <v>0</v>
      </c>
      <c r="ARD61" s="17">
        <f t="shared" si="94"/>
        <v>0</v>
      </c>
      <c r="ARE61" s="17">
        <f t="shared" si="94"/>
        <v>0</v>
      </c>
      <c r="ARF61" s="17">
        <f t="shared" si="94"/>
        <v>0</v>
      </c>
      <c r="ARG61" s="17">
        <f t="shared" si="94"/>
        <v>0</v>
      </c>
      <c r="ARH61" s="17">
        <f t="shared" si="94"/>
        <v>0</v>
      </c>
      <c r="ARI61" s="17">
        <f t="shared" si="94"/>
        <v>0</v>
      </c>
      <c r="ARJ61" s="17">
        <f t="shared" si="94"/>
        <v>0</v>
      </c>
      <c r="ARK61" s="17">
        <f t="shared" si="94"/>
        <v>0</v>
      </c>
      <c r="ARL61" s="17">
        <f t="shared" si="94"/>
        <v>0</v>
      </c>
      <c r="ARM61" s="17">
        <f t="shared" si="94"/>
        <v>0</v>
      </c>
      <c r="ARN61" s="17">
        <f t="shared" si="94"/>
        <v>0</v>
      </c>
      <c r="ARO61" s="17">
        <f t="shared" si="94"/>
        <v>0</v>
      </c>
      <c r="ARP61" s="17">
        <f t="shared" si="94"/>
        <v>0</v>
      </c>
      <c r="ARQ61" s="17">
        <f t="shared" si="94"/>
        <v>0</v>
      </c>
      <c r="ARR61" s="17">
        <f t="shared" si="94"/>
        <v>0</v>
      </c>
      <c r="ARS61" s="17">
        <f t="shared" si="94"/>
        <v>0</v>
      </c>
      <c r="ART61" s="17">
        <f t="shared" si="94"/>
        <v>0</v>
      </c>
      <c r="ARU61" s="17">
        <f t="shared" si="94"/>
        <v>0</v>
      </c>
      <c r="ARV61" s="17">
        <f t="shared" si="94"/>
        <v>0</v>
      </c>
      <c r="ARW61" s="17">
        <f t="shared" si="94"/>
        <v>0</v>
      </c>
      <c r="ARX61" s="17">
        <f t="shared" si="94"/>
        <v>0</v>
      </c>
      <c r="ARY61" s="17">
        <f t="shared" si="94"/>
        <v>0</v>
      </c>
      <c r="ARZ61" s="17">
        <f t="shared" si="94"/>
        <v>0</v>
      </c>
      <c r="ASA61" s="17">
        <f t="shared" si="94"/>
        <v>0</v>
      </c>
      <c r="ASB61" s="17">
        <f t="shared" si="94"/>
        <v>0</v>
      </c>
      <c r="ASC61" s="17">
        <f t="shared" si="94"/>
        <v>0</v>
      </c>
      <c r="ASD61" s="17">
        <f t="shared" si="94"/>
        <v>0</v>
      </c>
      <c r="ASE61" s="17">
        <f t="shared" si="94"/>
        <v>0</v>
      </c>
      <c r="ASF61" s="17">
        <f t="shared" si="94"/>
        <v>0</v>
      </c>
      <c r="ASG61" s="17">
        <f t="shared" si="94"/>
        <v>0</v>
      </c>
      <c r="ASH61" s="17">
        <f t="shared" si="94"/>
        <v>0</v>
      </c>
      <c r="ASI61" s="17">
        <f t="shared" si="94"/>
        <v>0</v>
      </c>
      <c r="ASJ61" s="17">
        <f t="shared" si="94"/>
        <v>0</v>
      </c>
      <c r="ASK61" s="17">
        <f t="shared" si="94"/>
        <v>0</v>
      </c>
      <c r="ASL61" s="17">
        <f t="shared" si="94"/>
        <v>0</v>
      </c>
      <c r="ASM61" s="17">
        <f t="shared" si="94"/>
        <v>0</v>
      </c>
      <c r="ASN61" s="17">
        <f t="shared" si="94"/>
        <v>0</v>
      </c>
      <c r="ASO61" s="17">
        <f t="shared" si="94"/>
        <v>0</v>
      </c>
      <c r="ASP61" s="17">
        <f t="shared" si="94"/>
        <v>0</v>
      </c>
      <c r="ASQ61" s="17">
        <f t="shared" si="94"/>
        <v>0</v>
      </c>
      <c r="ASR61" s="17">
        <f t="shared" ref="ASR61:AVC61" si="95">ASR2</f>
        <v>0</v>
      </c>
      <c r="ASS61" s="17">
        <f t="shared" si="95"/>
        <v>0</v>
      </c>
      <c r="AST61" s="17">
        <f t="shared" si="95"/>
        <v>0</v>
      </c>
      <c r="ASU61" s="17">
        <f t="shared" si="95"/>
        <v>0</v>
      </c>
      <c r="ASV61" s="17">
        <f t="shared" si="95"/>
        <v>0</v>
      </c>
      <c r="ASW61" s="17">
        <f t="shared" si="95"/>
        <v>0</v>
      </c>
      <c r="ASX61" s="17">
        <f t="shared" si="95"/>
        <v>0</v>
      </c>
      <c r="ASY61" s="17">
        <f t="shared" si="95"/>
        <v>0</v>
      </c>
      <c r="ASZ61" s="17">
        <f t="shared" si="95"/>
        <v>0</v>
      </c>
      <c r="ATA61" s="17">
        <f t="shared" si="95"/>
        <v>0</v>
      </c>
      <c r="ATB61" s="17">
        <f t="shared" si="95"/>
        <v>0</v>
      </c>
      <c r="ATC61" s="17">
        <f t="shared" si="95"/>
        <v>0</v>
      </c>
      <c r="ATD61" s="17">
        <f t="shared" si="95"/>
        <v>0</v>
      </c>
      <c r="ATE61" s="17">
        <f t="shared" si="95"/>
        <v>0</v>
      </c>
      <c r="ATF61" s="17">
        <f t="shared" si="95"/>
        <v>0</v>
      </c>
      <c r="ATG61" s="17">
        <f t="shared" si="95"/>
        <v>0</v>
      </c>
      <c r="ATH61" s="17">
        <f t="shared" si="95"/>
        <v>0</v>
      </c>
      <c r="ATI61" s="17">
        <f t="shared" si="95"/>
        <v>0</v>
      </c>
      <c r="ATJ61" s="17">
        <f t="shared" si="95"/>
        <v>0</v>
      </c>
      <c r="ATK61" s="17">
        <f t="shared" si="95"/>
        <v>0</v>
      </c>
      <c r="ATL61" s="17">
        <f t="shared" si="95"/>
        <v>0</v>
      </c>
      <c r="ATM61" s="17">
        <f t="shared" si="95"/>
        <v>0</v>
      </c>
      <c r="ATN61" s="17">
        <f t="shared" si="95"/>
        <v>0</v>
      </c>
      <c r="ATO61" s="17">
        <f t="shared" si="95"/>
        <v>0</v>
      </c>
      <c r="ATP61" s="17">
        <f t="shared" si="95"/>
        <v>0</v>
      </c>
      <c r="ATQ61" s="17">
        <f t="shared" si="95"/>
        <v>0</v>
      </c>
      <c r="ATR61" s="17">
        <f t="shared" si="95"/>
        <v>0</v>
      </c>
      <c r="ATS61" s="17">
        <f t="shared" si="95"/>
        <v>0</v>
      </c>
      <c r="ATT61" s="17">
        <f t="shared" si="95"/>
        <v>0</v>
      </c>
      <c r="ATU61" s="17">
        <f t="shared" si="95"/>
        <v>0</v>
      </c>
      <c r="ATV61" s="17">
        <f t="shared" si="95"/>
        <v>0</v>
      </c>
      <c r="ATW61" s="17">
        <f t="shared" si="95"/>
        <v>0</v>
      </c>
      <c r="ATX61" s="17">
        <f t="shared" si="95"/>
        <v>0</v>
      </c>
      <c r="ATY61" s="17">
        <f t="shared" si="95"/>
        <v>0</v>
      </c>
      <c r="ATZ61" s="17">
        <f t="shared" si="95"/>
        <v>0</v>
      </c>
      <c r="AUA61" s="17">
        <f t="shared" si="95"/>
        <v>0</v>
      </c>
      <c r="AUB61" s="17">
        <f t="shared" si="95"/>
        <v>0</v>
      </c>
      <c r="AUC61" s="17">
        <f t="shared" si="95"/>
        <v>0</v>
      </c>
      <c r="AUD61" s="17">
        <f t="shared" si="95"/>
        <v>0</v>
      </c>
      <c r="AUE61" s="17">
        <f t="shared" si="95"/>
        <v>0</v>
      </c>
      <c r="AUF61" s="17">
        <f t="shared" si="95"/>
        <v>0</v>
      </c>
      <c r="AUG61" s="17">
        <f t="shared" si="95"/>
        <v>0</v>
      </c>
      <c r="AUH61" s="17">
        <f t="shared" si="95"/>
        <v>0</v>
      </c>
      <c r="AUI61" s="17">
        <f t="shared" si="95"/>
        <v>0</v>
      </c>
      <c r="AUJ61" s="17">
        <f t="shared" si="95"/>
        <v>0</v>
      </c>
      <c r="AUK61" s="17">
        <f t="shared" si="95"/>
        <v>0</v>
      </c>
      <c r="AUL61" s="17">
        <f t="shared" si="95"/>
        <v>0</v>
      </c>
      <c r="AUM61" s="17">
        <f t="shared" si="95"/>
        <v>0</v>
      </c>
      <c r="AUN61" s="17">
        <f t="shared" si="95"/>
        <v>0</v>
      </c>
      <c r="AUO61" s="17">
        <f t="shared" si="95"/>
        <v>0</v>
      </c>
      <c r="AUP61" s="17">
        <f t="shared" si="95"/>
        <v>0</v>
      </c>
      <c r="AUQ61" s="17">
        <f t="shared" si="95"/>
        <v>0</v>
      </c>
      <c r="AUR61" s="17">
        <f t="shared" si="95"/>
        <v>0</v>
      </c>
      <c r="AUS61" s="17">
        <f t="shared" si="95"/>
        <v>0</v>
      </c>
      <c r="AUT61" s="17">
        <f t="shared" si="95"/>
        <v>0</v>
      </c>
      <c r="AUU61" s="17">
        <f t="shared" si="95"/>
        <v>0</v>
      </c>
      <c r="AUV61" s="17">
        <f t="shared" si="95"/>
        <v>0</v>
      </c>
      <c r="AUW61" s="17">
        <f t="shared" si="95"/>
        <v>0</v>
      </c>
      <c r="AUX61" s="17">
        <f t="shared" si="95"/>
        <v>0</v>
      </c>
      <c r="AUY61" s="17">
        <f t="shared" si="95"/>
        <v>0</v>
      </c>
      <c r="AUZ61" s="17">
        <f t="shared" si="95"/>
        <v>0</v>
      </c>
      <c r="AVA61" s="17">
        <f t="shared" si="95"/>
        <v>0</v>
      </c>
      <c r="AVB61" s="17">
        <f t="shared" si="95"/>
        <v>0</v>
      </c>
      <c r="AVC61" s="17">
        <f t="shared" si="95"/>
        <v>0</v>
      </c>
      <c r="AVD61" s="17">
        <f t="shared" ref="AVD61:AXO61" si="96">AVD2</f>
        <v>0</v>
      </c>
      <c r="AVE61" s="17">
        <f t="shared" si="96"/>
        <v>0</v>
      </c>
      <c r="AVF61" s="17">
        <f t="shared" si="96"/>
        <v>0</v>
      </c>
      <c r="AVG61" s="17">
        <f t="shared" si="96"/>
        <v>0</v>
      </c>
      <c r="AVH61" s="17">
        <f t="shared" si="96"/>
        <v>0</v>
      </c>
      <c r="AVI61" s="17">
        <f t="shared" si="96"/>
        <v>0</v>
      </c>
      <c r="AVJ61" s="17">
        <f t="shared" si="96"/>
        <v>0</v>
      </c>
      <c r="AVK61" s="17">
        <f t="shared" si="96"/>
        <v>0</v>
      </c>
      <c r="AVL61" s="17">
        <f t="shared" si="96"/>
        <v>0</v>
      </c>
      <c r="AVM61" s="17">
        <f t="shared" si="96"/>
        <v>0</v>
      </c>
      <c r="AVN61" s="17">
        <f t="shared" si="96"/>
        <v>0</v>
      </c>
      <c r="AVO61" s="17">
        <f t="shared" si="96"/>
        <v>0</v>
      </c>
      <c r="AVP61" s="17">
        <f t="shared" si="96"/>
        <v>0</v>
      </c>
      <c r="AVQ61" s="17">
        <f t="shared" si="96"/>
        <v>0</v>
      </c>
      <c r="AVR61" s="17">
        <f t="shared" si="96"/>
        <v>0</v>
      </c>
      <c r="AVS61" s="17">
        <f t="shared" si="96"/>
        <v>0</v>
      </c>
      <c r="AVT61" s="17">
        <f t="shared" si="96"/>
        <v>0</v>
      </c>
      <c r="AVU61" s="17">
        <f t="shared" si="96"/>
        <v>0</v>
      </c>
      <c r="AVV61" s="17">
        <f t="shared" si="96"/>
        <v>0</v>
      </c>
      <c r="AVW61" s="17">
        <f t="shared" si="96"/>
        <v>0</v>
      </c>
      <c r="AVX61" s="17">
        <f t="shared" si="96"/>
        <v>0</v>
      </c>
      <c r="AVY61" s="17">
        <f t="shared" si="96"/>
        <v>0</v>
      </c>
      <c r="AVZ61" s="17">
        <f t="shared" si="96"/>
        <v>0</v>
      </c>
      <c r="AWA61" s="17">
        <f t="shared" si="96"/>
        <v>0</v>
      </c>
      <c r="AWB61" s="17">
        <f t="shared" si="96"/>
        <v>0</v>
      </c>
      <c r="AWC61" s="17">
        <f t="shared" si="96"/>
        <v>0</v>
      </c>
      <c r="AWD61" s="17">
        <f t="shared" si="96"/>
        <v>0</v>
      </c>
      <c r="AWE61" s="17">
        <f t="shared" si="96"/>
        <v>0</v>
      </c>
      <c r="AWF61" s="17">
        <f t="shared" si="96"/>
        <v>0</v>
      </c>
      <c r="AWG61" s="17">
        <f t="shared" si="96"/>
        <v>0</v>
      </c>
      <c r="AWH61" s="17">
        <f t="shared" si="96"/>
        <v>0</v>
      </c>
      <c r="AWI61" s="17">
        <f t="shared" si="96"/>
        <v>0</v>
      </c>
      <c r="AWJ61" s="17">
        <f t="shared" si="96"/>
        <v>0</v>
      </c>
      <c r="AWK61" s="17">
        <f t="shared" si="96"/>
        <v>0</v>
      </c>
      <c r="AWL61" s="17">
        <f t="shared" si="96"/>
        <v>0</v>
      </c>
      <c r="AWM61" s="17">
        <f t="shared" si="96"/>
        <v>0</v>
      </c>
      <c r="AWN61" s="17">
        <f t="shared" si="96"/>
        <v>0</v>
      </c>
      <c r="AWO61" s="17">
        <f t="shared" si="96"/>
        <v>0</v>
      </c>
      <c r="AWP61" s="17">
        <f t="shared" si="96"/>
        <v>0</v>
      </c>
      <c r="AWQ61" s="17">
        <f t="shared" si="96"/>
        <v>0</v>
      </c>
      <c r="AWR61" s="17">
        <f t="shared" si="96"/>
        <v>0</v>
      </c>
      <c r="AWS61" s="17">
        <f t="shared" si="96"/>
        <v>0</v>
      </c>
      <c r="AWT61" s="17">
        <f t="shared" si="96"/>
        <v>0</v>
      </c>
      <c r="AWU61" s="17">
        <f t="shared" si="96"/>
        <v>0</v>
      </c>
      <c r="AWV61" s="17">
        <f t="shared" si="96"/>
        <v>0</v>
      </c>
      <c r="AWW61" s="17">
        <f t="shared" si="96"/>
        <v>0</v>
      </c>
      <c r="AWX61" s="17">
        <f t="shared" si="96"/>
        <v>0</v>
      </c>
      <c r="AWY61" s="17">
        <f t="shared" si="96"/>
        <v>0</v>
      </c>
      <c r="AWZ61" s="17">
        <f t="shared" si="96"/>
        <v>0</v>
      </c>
      <c r="AXA61" s="17">
        <f t="shared" si="96"/>
        <v>0</v>
      </c>
      <c r="AXB61" s="17">
        <f t="shared" si="96"/>
        <v>0</v>
      </c>
      <c r="AXC61" s="17">
        <f t="shared" si="96"/>
        <v>0</v>
      </c>
      <c r="AXD61" s="17">
        <f t="shared" si="96"/>
        <v>0</v>
      </c>
      <c r="AXE61" s="17">
        <f t="shared" si="96"/>
        <v>0</v>
      </c>
      <c r="AXF61" s="17">
        <f t="shared" si="96"/>
        <v>0</v>
      </c>
      <c r="AXG61" s="17">
        <f t="shared" si="96"/>
        <v>0</v>
      </c>
      <c r="AXH61" s="17">
        <f t="shared" si="96"/>
        <v>0</v>
      </c>
      <c r="AXI61" s="17">
        <f t="shared" si="96"/>
        <v>0</v>
      </c>
      <c r="AXJ61" s="17">
        <f t="shared" si="96"/>
        <v>0</v>
      </c>
      <c r="AXK61" s="17">
        <f t="shared" si="96"/>
        <v>0</v>
      </c>
      <c r="AXL61" s="17">
        <f t="shared" si="96"/>
        <v>0</v>
      </c>
      <c r="AXM61" s="17">
        <f t="shared" si="96"/>
        <v>0</v>
      </c>
      <c r="AXN61" s="17">
        <f t="shared" si="96"/>
        <v>0</v>
      </c>
      <c r="AXO61" s="17">
        <f t="shared" si="96"/>
        <v>0</v>
      </c>
      <c r="AXP61" s="17">
        <f t="shared" ref="AXP61:BAA61" si="97">AXP2</f>
        <v>0</v>
      </c>
      <c r="AXQ61" s="17">
        <f t="shared" si="97"/>
        <v>0</v>
      </c>
      <c r="AXR61" s="17">
        <f t="shared" si="97"/>
        <v>0</v>
      </c>
      <c r="AXS61" s="17">
        <f t="shared" si="97"/>
        <v>0</v>
      </c>
      <c r="AXT61" s="17">
        <f t="shared" si="97"/>
        <v>0</v>
      </c>
      <c r="AXU61" s="17">
        <f t="shared" si="97"/>
        <v>0</v>
      </c>
      <c r="AXV61" s="17">
        <f t="shared" si="97"/>
        <v>0</v>
      </c>
      <c r="AXW61" s="17">
        <f t="shared" si="97"/>
        <v>0</v>
      </c>
      <c r="AXX61" s="17">
        <f t="shared" si="97"/>
        <v>0</v>
      </c>
      <c r="AXY61" s="17">
        <f t="shared" si="97"/>
        <v>0</v>
      </c>
      <c r="AXZ61" s="17">
        <f t="shared" si="97"/>
        <v>0</v>
      </c>
      <c r="AYA61" s="17">
        <f t="shared" si="97"/>
        <v>0</v>
      </c>
      <c r="AYB61" s="17">
        <f t="shared" si="97"/>
        <v>0</v>
      </c>
      <c r="AYC61" s="17">
        <f t="shared" si="97"/>
        <v>0</v>
      </c>
      <c r="AYD61" s="17">
        <f t="shared" si="97"/>
        <v>0</v>
      </c>
      <c r="AYE61" s="17">
        <f t="shared" si="97"/>
        <v>0</v>
      </c>
      <c r="AYF61" s="17">
        <f t="shared" si="97"/>
        <v>0</v>
      </c>
      <c r="AYG61" s="17">
        <f t="shared" si="97"/>
        <v>0</v>
      </c>
      <c r="AYH61" s="17">
        <f t="shared" si="97"/>
        <v>0</v>
      </c>
      <c r="AYI61" s="17">
        <f t="shared" si="97"/>
        <v>0</v>
      </c>
      <c r="AYJ61" s="17">
        <f t="shared" si="97"/>
        <v>0</v>
      </c>
      <c r="AYK61" s="17">
        <f t="shared" si="97"/>
        <v>0</v>
      </c>
      <c r="AYL61" s="17">
        <f t="shared" si="97"/>
        <v>0</v>
      </c>
      <c r="AYM61" s="17">
        <f t="shared" si="97"/>
        <v>0</v>
      </c>
      <c r="AYN61" s="17">
        <f t="shared" si="97"/>
        <v>0</v>
      </c>
      <c r="AYO61" s="17">
        <f t="shared" si="97"/>
        <v>0</v>
      </c>
      <c r="AYP61" s="17">
        <f t="shared" si="97"/>
        <v>0</v>
      </c>
      <c r="AYQ61" s="17">
        <f t="shared" si="97"/>
        <v>0</v>
      </c>
      <c r="AYR61" s="17">
        <f t="shared" si="97"/>
        <v>0</v>
      </c>
      <c r="AYS61" s="17">
        <f t="shared" si="97"/>
        <v>0</v>
      </c>
      <c r="AYT61" s="17">
        <f t="shared" si="97"/>
        <v>0</v>
      </c>
      <c r="AYU61" s="17">
        <f t="shared" si="97"/>
        <v>0</v>
      </c>
      <c r="AYV61" s="17">
        <f t="shared" si="97"/>
        <v>0</v>
      </c>
      <c r="AYW61" s="17">
        <f t="shared" si="97"/>
        <v>0</v>
      </c>
      <c r="AYX61" s="17">
        <f t="shared" si="97"/>
        <v>0</v>
      </c>
      <c r="AYY61" s="17">
        <f t="shared" si="97"/>
        <v>0</v>
      </c>
      <c r="AYZ61" s="17">
        <f t="shared" si="97"/>
        <v>0</v>
      </c>
      <c r="AZA61" s="17">
        <f t="shared" si="97"/>
        <v>0</v>
      </c>
      <c r="AZB61" s="17">
        <f t="shared" si="97"/>
        <v>0</v>
      </c>
      <c r="AZC61" s="17">
        <f t="shared" si="97"/>
        <v>0</v>
      </c>
      <c r="AZD61" s="17">
        <f t="shared" si="97"/>
        <v>0</v>
      </c>
      <c r="AZE61" s="17">
        <f t="shared" si="97"/>
        <v>0</v>
      </c>
      <c r="AZF61" s="17">
        <f t="shared" si="97"/>
        <v>0</v>
      </c>
      <c r="AZG61" s="17">
        <f t="shared" si="97"/>
        <v>0</v>
      </c>
      <c r="AZH61" s="17">
        <f t="shared" si="97"/>
        <v>0</v>
      </c>
      <c r="AZI61" s="17">
        <f t="shared" si="97"/>
        <v>0</v>
      </c>
      <c r="AZJ61" s="17">
        <f t="shared" si="97"/>
        <v>0</v>
      </c>
      <c r="AZK61" s="17">
        <f t="shared" si="97"/>
        <v>0</v>
      </c>
      <c r="AZL61" s="17">
        <f t="shared" si="97"/>
        <v>0</v>
      </c>
      <c r="AZM61" s="17">
        <f t="shared" si="97"/>
        <v>0</v>
      </c>
      <c r="AZN61" s="17">
        <f t="shared" si="97"/>
        <v>0</v>
      </c>
      <c r="AZO61" s="17">
        <f t="shared" si="97"/>
        <v>0</v>
      </c>
      <c r="AZP61" s="17">
        <f t="shared" si="97"/>
        <v>0</v>
      </c>
      <c r="AZQ61" s="17">
        <f t="shared" si="97"/>
        <v>0</v>
      </c>
      <c r="AZR61" s="17">
        <f t="shared" si="97"/>
        <v>0</v>
      </c>
      <c r="AZS61" s="17">
        <f t="shared" si="97"/>
        <v>0</v>
      </c>
      <c r="AZT61" s="17">
        <f t="shared" si="97"/>
        <v>0</v>
      </c>
      <c r="AZU61" s="17">
        <f t="shared" si="97"/>
        <v>0</v>
      </c>
      <c r="AZV61" s="17">
        <f t="shared" si="97"/>
        <v>0</v>
      </c>
      <c r="AZW61" s="17">
        <f t="shared" si="97"/>
        <v>0</v>
      </c>
      <c r="AZX61" s="17">
        <f t="shared" si="97"/>
        <v>0</v>
      </c>
      <c r="AZY61" s="17">
        <f t="shared" si="97"/>
        <v>0</v>
      </c>
      <c r="AZZ61" s="17">
        <f t="shared" si="97"/>
        <v>0</v>
      </c>
      <c r="BAA61" s="17">
        <f t="shared" si="97"/>
        <v>0</v>
      </c>
      <c r="BAB61" s="17">
        <f t="shared" ref="BAB61:BCM61" si="98">BAB2</f>
        <v>0</v>
      </c>
      <c r="BAC61" s="17">
        <f t="shared" si="98"/>
        <v>0</v>
      </c>
      <c r="BAD61" s="17">
        <f t="shared" si="98"/>
        <v>0</v>
      </c>
      <c r="BAE61" s="17">
        <f t="shared" si="98"/>
        <v>0</v>
      </c>
      <c r="BAF61" s="17">
        <f t="shared" si="98"/>
        <v>0</v>
      </c>
      <c r="BAG61" s="17">
        <f t="shared" si="98"/>
        <v>0</v>
      </c>
      <c r="BAH61" s="17">
        <f t="shared" si="98"/>
        <v>0</v>
      </c>
      <c r="BAI61" s="17">
        <f t="shared" si="98"/>
        <v>0</v>
      </c>
      <c r="BAJ61" s="17">
        <f t="shared" si="98"/>
        <v>0</v>
      </c>
      <c r="BAK61" s="17">
        <f t="shared" si="98"/>
        <v>0</v>
      </c>
      <c r="BAL61" s="17">
        <f t="shared" si="98"/>
        <v>0</v>
      </c>
      <c r="BAM61" s="17">
        <f t="shared" si="98"/>
        <v>0</v>
      </c>
      <c r="BAN61" s="17">
        <f t="shared" si="98"/>
        <v>0</v>
      </c>
      <c r="BAO61" s="17">
        <f t="shared" si="98"/>
        <v>0</v>
      </c>
      <c r="BAP61" s="17">
        <f t="shared" si="98"/>
        <v>0</v>
      </c>
      <c r="BAQ61" s="17">
        <f t="shared" si="98"/>
        <v>0</v>
      </c>
      <c r="BAR61" s="17">
        <f t="shared" si="98"/>
        <v>0</v>
      </c>
      <c r="BAS61" s="17">
        <f t="shared" si="98"/>
        <v>0</v>
      </c>
      <c r="BAT61" s="17">
        <f t="shared" si="98"/>
        <v>0</v>
      </c>
      <c r="BAU61" s="17">
        <f t="shared" si="98"/>
        <v>0</v>
      </c>
      <c r="BAV61" s="17">
        <f t="shared" si="98"/>
        <v>0</v>
      </c>
      <c r="BAW61" s="17">
        <f t="shared" si="98"/>
        <v>0</v>
      </c>
      <c r="BAX61" s="17">
        <f t="shared" si="98"/>
        <v>0</v>
      </c>
      <c r="BAY61" s="17">
        <f t="shared" si="98"/>
        <v>0</v>
      </c>
      <c r="BAZ61" s="17">
        <f t="shared" si="98"/>
        <v>0</v>
      </c>
      <c r="BBA61" s="17">
        <f t="shared" si="98"/>
        <v>0</v>
      </c>
      <c r="BBB61" s="17">
        <f t="shared" si="98"/>
        <v>0</v>
      </c>
      <c r="BBC61" s="17">
        <f t="shared" si="98"/>
        <v>0</v>
      </c>
      <c r="BBD61" s="17">
        <f t="shared" si="98"/>
        <v>0</v>
      </c>
      <c r="BBE61" s="17">
        <f t="shared" si="98"/>
        <v>0</v>
      </c>
      <c r="BBF61" s="17">
        <f t="shared" si="98"/>
        <v>0</v>
      </c>
      <c r="BBG61" s="17">
        <f t="shared" si="98"/>
        <v>0</v>
      </c>
      <c r="BBH61" s="17">
        <f t="shared" si="98"/>
        <v>0</v>
      </c>
      <c r="BBI61" s="17">
        <f t="shared" si="98"/>
        <v>0</v>
      </c>
      <c r="BBJ61" s="17">
        <f t="shared" si="98"/>
        <v>0</v>
      </c>
      <c r="BBK61" s="17">
        <f t="shared" si="98"/>
        <v>0</v>
      </c>
      <c r="BBL61" s="17">
        <f t="shared" si="98"/>
        <v>0</v>
      </c>
      <c r="BBM61" s="17">
        <f t="shared" si="98"/>
        <v>0</v>
      </c>
      <c r="BBN61" s="17">
        <f t="shared" si="98"/>
        <v>0</v>
      </c>
      <c r="BBO61" s="17">
        <f t="shared" si="98"/>
        <v>0</v>
      </c>
      <c r="BBP61" s="17">
        <f t="shared" si="98"/>
        <v>0</v>
      </c>
      <c r="BBQ61" s="17">
        <f t="shared" si="98"/>
        <v>0</v>
      </c>
      <c r="BBR61" s="17">
        <f t="shared" si="98"/>
        <v>0</v>
      </c>
      <c r="BBS61" s="17">
        <f t="shared" si="98"/>
        <v>0</v>
      </c>
      <c r="BBT61" s="17">
        <f t="shared" si="98"/>
        <v>0</v>
      </c>
      <c r="BBU61" s="17">
        <f t="shared" si="98"/>
        <v>0</v>
      </c>
      <c r="BBV61" s="17">
        <f t="shared" si="98"/>
        <v>0</v>
      </c>
      <c r="BBW61" s="17">
        <f t="shared" si="98"/>
        <v>0</v>
      </c>
      <c r="BBX61" s="17">
        <f t="shared" si="98"/>
        <v>0</v>
      </c>
      <c r="BBY61" s="17">
        <f t="shared" si="98"/>
        <v>0</v>
      </c>
      <c r="BBZ61" s="17">
        <f t="shared" si="98"/>
        <v>0</v>
      </c>
      <c r="BCA61" s="17">
        <f t="shared" si="98"/>
        <v>0</v>
      </c>
      <c r="BCB61" s="17">
        <f t="shared" si="98"/>
        <v>0</v>
      </c>
      <c r="BCC61" s="17">
        <f t="shared" si="98"/>
        <v>0</v>
      </c>
      <c r="BCD61" s="17">
        <f t="shared" si="98"/>
        <v>0</v>
      </c>
      <c r="BCE61" s="17">
        <f t="shared" si="98"/>
        <v>0</v>
      </c>
      <c r="BCF61" s="17">
        <f t="shared" si="98"/>
        <v>0</v>
      </c>
      <c r="BCG61" s="17">
        <f t="shared" si="98"/>
        <v>0</v>
      </c>
      <c r="BCH61" s="17">
        <f t="shared" si="98"/>
        <v>0</v>
      </c>
      <c r="BCI61" s="17">
        <f t="shared" si="98"/>
        <v>0</v>
      </c>
      <c r="BCJ61" s="17">
        <f t="shared" si="98"/>
        <v>0</v>
      </c>
      <c r="BCK61" s="17">
        <f t="shared" si="98"/>
        <v>0</v>
      </c>
      <c r="BCL61" s="17">
        <f t="shared" si="98"/>
        <v>0</v>
      </c>
      <c r="BCM61" s="17">
        <f t="shared" si="98"/>
        <v>0</v>
      </c>
      <c r="BCN61" s="17">
        <f t="shared" ref="BCN61:BEY61" si="99">BCN2</f>
        <v>0</v>
      </c>
      <c r="BCO61" s="17">
        <f t="shared" si="99"/>
        <v>0</v>
      </c>
      <c r="BCP61" s="17">
        <f t="shared" si="99"/>
        <v>0</v>
      </c>
      <c r="BCQ61" s="17">
        <f t="shared" si="99"/>
        <v>0</v>
      </c>
      <c r="BCR61" s="17">
        <f t="shared" si="99"/>
        <v>0</v>
      </c>
      <c r="BCS61" s="17">
        <f t="shared" si="99"/>
        <v>0</v>
      </c>
      <c r="BCT61" s="17">
        <f t="shared" si="99"/>
        <v>0</v>
      </c>
      <c r="BCU61" s="17">
        <f t="shared" si="99"/>
        <v>0</v>
      </c>
      <c r="BCV61" s="17">
        <f t="shared" si="99"/>
        <v>0</v>
      </c>
      <c r="BCW61" s="17">
        <f t="shared" si="99"/>
        <v>0</v>
      </c>
      <c r="BCX61" s="17">
        <f t="shared" si="99"/>
        <v>0</v>
      </c>
      <c r="BCY61" s="17">
        <f t="shared" si="99"/>
        <v>0</v>
      </c>
      <c r="BCZ61" s="17">
        <f t="shared" si="99"/>
        <v>0</v>
      </c>
      <c r="BDA61" s="17">
        <f t="shared" si="99"/>
        <v>0</v>
      </c>
      <c r="BDB61" s="17">
        <f t="shared" si="99"/>
        <v>0</v>
      </c>
      <c r="BDC61" s="17">
        <f t="shared" si="99"/>
        <v>0</v>
      </c>
      <c r="BDD61" s="17">
        <f t="shared" si="99"/>
        <v>0</v>
      </c>
      <c r="BDE61" s="17">
        <f t="shared" si="99"/>
        <v>0</v>
      </c>
      <c r="BDF61" s="17">
        <f t="shared" si="99"/>
        <v>0</v>
      </c>
      <c r="BDG61" s="17">
        <f t="shared" si="99"/>
        <v>0</v>
      </c>
      <c r="BDH61" s="17">
        <f t="shared" si="99"/>
        <v>0</v>
      </c>
      <c r="BDI61" s="17">
        <f t="shared" si="99"/>
        <v>0</v>
      </c>
      <c r="BDJ61" s="17">
        <f t="shared" si="99"/>
        <v>0</v>
      </c>
      <c r="BDK61" s="17">
        <f t="shared" si="99"/>
        <v>0</v>
      </c>
      <c r="BDL61" s="17">
        <f t="shared" si="99"/>
        <v>0</v>
      </c>
      <c r="BDM61" s="17">
        <f t="shared" si="99"/>
        <v>0</v>
      </c>
      <c r="BDN61" s="17">
        <f t="shared" si="99"/>
        <v>0</v>
      </c>
      <c r="BDO61" s="17">
        <f t="shared" si="99"/>
        <v>0</v>
      </c>
      <c r="BDP61" s="17">
        <f t="shared" si="99"/>
        <v>0</v>
      </c>
      <c r="BDQ61" s="17">
        <f t="shared" si="99"/>
        <v>0</v>
      </c>
      <c r="BDR61" s="17">
        <f t="shared" si="99"/>
        <v>0</v>
      </c>
      <c r="BDS61" s="17">
        <f t="shared" si="99"/>
        <v>0</v>
      </c>
      <c r="BDT61" s="17">
        <f t="shared" si="99"/>
        <v>0</v>
      </c>
      <c r="BDU61" s="17">
        <f t="shared" si="99"/>
        <v>0</v>
      </c>
      <c r="BDV61" s="17">
        <f t="shared" si="99"/>
        <v>0</v>
      </c>
      <c r="BDW61" s="17">
        <f t="shared" si="99"/>
        <v>0</v>
      </c>
      <c r="BDX61" s="17">
        <f t="shared" si="99"/>
        <v>0</v>
      </c>
      <c r="BDY61" s="17">
        <f t="shared" si="99"/>
        <v>0</v>
      </c>
      <c r="BDZ61" s="17">
        <f t="shared" si="99"/>
        <v>0</v>
      </c>
      <c r="BEA61" s="17">
        <f t="shared" si="99"/>
        <v>0</v>
      </c>
      <c r="BEB61" s="17">
        <f t="shared" si="99"/>
        <v>0</v>
      </c>
      <c r="BEC61" s="17">
        <f t="shared" si="99"/>
        <v>0</v>
      </c>
      <c r="BED61" s="17">
        <f t="shared" si="99"/>
        <v>0</v>
      </c>
      <c r="BEE61" s="17">
        <f t="shared" si="99"/>
        <v>0</v>
      </c>
      <c r="BEF61" s="17">
        <f t="shared" si="99"/>
        <v>0</v>
      </c>
      <c r="BEG61" s="17">
        <f t="shared" si="99"/>
        <v>0</v>
      </c>
      <c r="BEH61" s="17">
        <f t="shared" si="99"/>
        <v>0</v>
      </c>
      <c r="BEI61" s="17">
        <f t="shared" si="99"/>
        <v>0</v>
      </c>
      <c r="BEJ61" s="17">
        <f t="shared" si="99"/>
        <v>0</v>
      </c>
      <c r="BEK61" s="17">
        <f t="shared" si="99"/>
        <v>0</v>
      </c>
      <c r="BEL61" s="17">
        <f t="shared" si="99"/>
        <v>0</v>
      </c>
      <c r="BEM61" s="17">
        <f t="shared" si="99"/>
        <v>0</v>
      </c>
      <c r="BEN61" s="17">
        <f t="shared" si="99"/>
        <v>0</v>
      </c>
      <c r="BEO61" s="17">
        <f t="shared" si="99"/>
        <v>0</v>
      </c>
      <c r="BEP61" s="17">
        <f t="shared" si="99"/>
        <v>0</v>
      </c>
      <c r="BEQ61" s="17">
        <f t="shared" si="99"/>
        <v>0</v>
      </c>
      <c r="BER61" s="17">
        <f t="shared" si="99"/>
        <v>0</v>
      </c>
      <c r="BES61" s="17">
        <f t="shared" si="99"/>
        <v>0</v>
      </c>
      <c r="BET61" s="17">
        <f t="shared" si="99"/>
        <v>0</v>
      </c>
      <c r="BEU61" s="17">
        <f t="shared" si="99"/>
        <v>0</v>
      </c>
      <c r="BEV61" s="17">
        <f t="shared" si="99"/>
        <v>0</v>
      </c>
      <c r="BEW61" s="17">
        <f t="shared" si="99"/>
        <v>0</v>
      </c>
      <c r="BEX61" s="17">
        <f t="shared" si="99"/>
        <v>0</v>
      </c>
      <c r="BEY61" s="17">
        <f t="shared" si="99"/>
        <v>0</v>
      </c>
      <c r="BEZ61" s="17">
        <f t="shared" ref="BEZ61:BHK61" si="100">BEZ2</f>
        <v>0</v>
      </c>
      <c r="BFA61" s="17">
        <f t="shared" si="100"/>
        <v>0</v>
      </c>
      <c r="BFB61" s="17">
        <f t="shared" si="100"/>
        <v>0</v>
      </c>
      <c r="BFC61" s="17">
        <f t="shared" si="100"/>
        <v>0</v>
      </c>
      <c r="BFD61" s="17">
        <f t="shared" si="100"/>
        <v>0</v>
      </c>
      <c r="BFE61" s="17">
        <f t="shared" si="100"/>
        <v>0</v>
      </c>
      <c r="BFF61" s="17">
        <f t="shared" si="100"/>
        <v>0</v>
      </c>
      <c r="BFG61" s="17">
        <f t="shared" si="100"/>
        <v>0</v>
      </c>
      <c r="BFH61" s="17">
        <f t="shared" si="100"/>
        <v>0</v>
      </c>
      <c r="BFI61" s="17">
        <f t="shared" si="100"/>
        <v>0</v>
      </c>
      <c r="BFJ61" s="17">
        <f t="shared" si="100"/>
        <v>0</v>
      </c>
      <c r="BFK61" s="17">
        <f t="shared" si="100"/>
        <v>0</v>
      </c>
      <c r="BFL61" s="17">
        <f t="shared" si="100"/>
        <v>0</v>
      </c>
      <c r="BFM61" s="17">
        <f t="shared" si="100"/>
        <v>0</v>
      </c>
      <c r="BFN61" s="17">
        <f t="shared" si="100"/>
        <v>0</v>
      </c>
      <c r="BFO61" s="17">
        <f t="shared" si="100"/>
        <v>0</v>
      </c>
      <c r="BFP61" s="17">
        <f t="shared" si="100"/>
        <v>0</v>
      </c>
      <c r="BFQ61" s="17">
        <f t="shared" si="100"/>
        <v>0</v>
      </c>
      <c r="BFR61" s="17">
        <f t="shared" si="100"/>
        <v>0</v>
      </c>
      <c r="BFS61" s="17">
        <f t="shared" si="100"/>
        <v>0</v>
      </c>
      <c r="BFT61" s="17">
        <f t="shared" si="100"/>
        <v>0</v>
      </c>
      <c r="BFU61" s="17">
        <f t="shared" si="100"/>
        <v>0</v>
      </c>
      <c r="BFV61" s="17">
        <f t="shared" si="100"/>
        <v>0</v>
      </c>
      <c r="BFW61" s="17">
        <f t="shared" si="100"/>
        <v>0</v>
      </c>
      <c r="BFX61" s="17">
        <f t="shared" si="100"/>
        <v>0</v>
      </c>
      <c r="BFY61" s="17">
        <f t="shared" si="100"/>
        <v>0</v>
      </c>
      <c r="BFZ61" s="17">
        <f t="shared" si="100"/>
        <v>0</v>
      </c>
      <c r="BGA61" s="17">
        <f t="shared" si="100"/>
        <v>0</v>
      </c>
      <c r="BGB61" s="17">
        <f t="shared" si="100"/>
        <v>0</v>
      </c>
      <c r="BGC61" s="17">
        <f t="shared" si="100"/>
        <v>0</v>
      </c>
      <c r="BGD61" s="17">
        <f t="shared" si="100"/>
        <v>0</v>
      </c>
      <c r="BGE61" s="17">
        <f t="shared" si="100"/>
        <v>0</v>
      </c>
      <c r="BGF61" s="17">
        <f t="shared" si="100"/>
        <v>0</v>
      </c>
      <c r="BGG61" s="17">
        <f t="shared" si="100"/>
        <v>0</v>
      </c>
      <c r="BGH61" s="17">
        <f t="shared" si="100"/>
        <v>0</v>
      </c>
      <c r="BGI61" s="17">
        <f t="shared" si="100"/>
        <v>0</v>
      </c>
      <c r="BGJ61" s="17">
        <f t="shared" si="100"/>
        <v>0</v>
      </c>
      <c r="BGK61" s="17">
        <f t="shared" si="100"/>
        <v>0</v>
      </c>
      <c r="BGL61" s="17">
        <f t="shared" si="100"/>
        <v>0</v>
      </c>
      <c r="BGM61" s="17">
        <f t="shared" si="100"/>
        <v>0</v>
      </c>
      <c r="BGN61" s="17">
        <f t="shared" si="100"/>
        <v>0</v>
      </c>
      <c r="BGO61" s="17">
        <f t="shared" si="100"/>
        <v>0</v>
      </c>
      <c r="BGP61" s="17">
        <f t="shared" si="100"/>
        <v>0</v>
      </c>
      <c r="BGQ61" s="17">
        <f t="shared" si="100"/>
        <v>0</v>
      </c>
      <c r="BGR61" s="17">
        <f t="shared" si="100"/>
        <v>0</v>
      </c>
      <c r="BGS61" s="17">
        <f t="shared" si="100"/>
        <v>0</v>
      </c>
      <c r="BGT61" s="17">
        <f t="shared" si="100"/>
        <v>0</v>
      </c>
      <c r="BGU61" s="17">
        <f t="shared" si="100"/>
        <v>0</v>
      </c>
      <c r="BGV61" s="17">
        <f t="shared" si="100"/>
        <v>0</v>
      </c>
      <c r="BGW61" s="17">
        <f t="shared" si="100"/>
        <v>0</v>
      </c>
      <c r="BGX61" s="17">
        <f t="shared" si="100"/>
        <v>0</v>
      </c>
      <c r="BGY61" s="17">
        <f t="shared" si="100"/>
        <v>0</v>
      </c>
      <c r="BGZ61" s="17">
        <f t="shared" si="100"/>
        <v>0</v>
      </c>
      <c r="BHA61" s="17">
        <f t="shared" si="100"/>
        <v>0</v>
      </c>
      <c r="BHB61" s="17">
        <f t="shared" si="100"/>
        <v>0</v>
      </c>
      <c r="BHC61" s="17">
        <f t="shared" si="100"/>
        <v>0</v>
      </c>
      <c r="BHD61" s="17">
        <f t="shared" si="100"/>
        <v>0</v>
      </c>
      <c r="BHE61" s="17">
        <f t="shared" si="100"/>
        <v>0</v>
      </c>
      <c r="BHF61" s="17">
        <f t="shared" si="100"/>
        <v>0</v>
      </c>
      <c r="BHG61" s="17">
        <f t="shared" si="100"/>
        <v>0</v>
      </c>
      <c r="BHH61" s="17">
        <f t="shared" si="100"/>
        <v>0</v>
      </c>
      <c r="BHI61" s="17">
        <f t="shared" si="100"/>
        <v>0</v>
      </c>
      <c r="BHJ61" s="17">
        <f t="shared" si="100"/>
        <v>0</v>
      </c>
      <c r="BHK61" s="17">
        <f t="shared" si="100"/>
        <v>0</v>
      </c>
      <c r="BHL61" s="17">
        <f t="shared" ref="BHL61:BJW61" si="101">BHL2</f>
        <v>0</v>
      </c>
      <c r="BHM61" s="17">
        <f t="shared" si="101"/>
        <v>0</v>
      </c>
      <c r="BHN61" s="17">
        <f t="shared" si="101"/>
        <v>0</v>
      </c>
      <c r="BHO61" s="17">
        <f t="shared" si="101"/>
        <v>0</v>
      </c>
      <c r="BHP61" s="17">
        <f t="shared" si="101"/>
        <v>0</v>
      </c>
      <c r="BHQ61" s="17">
        <f t="shared" si="101"/>
        <v>0</v>
      </c>
      <c r="BHR61" s="17">
        <f t="shared" si="101"/>
        <v>0</v>
      </c>
      <c r="BHS61" s="17">
        <f t="shared" si="101"/>
        <v>0</v>
      </c>
      <c r="BHT61" s="17">
        <f t="shared" si="101"/>
        <v>0</v>
      </c>
      <c r="BHU61" s="17">
        <f t="shared" si="101"/>
        <v>0</v>
      </c>
      <c r="BHV61" s="17">
        <f t="shared" si="101"/>
        <v>0</v>
      </c>
      <c r="BHW61" s="17">
        <f t="shared" si="101"/>
        <v>0</v>
      </c>
      <c r="BHX61" s="17">
        <f t="shared" si="101"/>
        <v>0</v>
      </c>
      <c r="BHY61" s="17">
        <f t="shared" si="101"/>
        <v>0</v>
      </c>
      <c r="BHZ61" s="17">
        <f t="shared" si="101"/>
        <v>0</v>
      </c>
      <c r="BIA61" s="17">
        <f t="shared" si="101"/>
        <v>0</v>
      </c>
      <c r="BIB61" s="17">
        <f t="shared" si="101"/>
        <v>0</v>
      </c>
      <c r="BIC61" s="17">
        <f t="shared" si="101"/>
        <v>0</v>
      </c>
      <c r="BID61" s="17">
        <f t="shared" si="101"/>
        <v>0</v>
      </c>
      <c r="BIE61" s="17">
        <f t="shared" si="101"/>
        <v>0</v>
      </c>
      <c r="BIF61" s="17">
        <f t="shared" si="101"/>
        <v>0</v>
      </c>
      <c r="BIG61" s="17">
        <f t="shared" si="101"/>
        <v>0</v>
      </c>
      <c r="BIH61" s="17">
        <f t="shared" si="101"/>
        <v>0</v>
      </c>
      <c r="BII61" s="17">
        <f t="shared" si="101"/>
        <v>0</v>
      </c>
      <c r="BIJ61" s="17">
        <f t="shared" si="101"/>
        <v>0</v>
      </c>
      <c r="BIK61" s="17">
        <f t="shared" si="101"/>
        <v>0</v>
      </c>
      <c r="BIL61" s="17">
        <f t="shared" si="101"/>
        <v>0</v>
      </c>
      <c r="BIM61" s="17">
        <f t="shared" si="101"/>
        <v>0</v>
      </c>
      <c r="BIN61" s="17">
        <f t="shared" si="101"/>
        <v>0</v>
      </c>
      <c r="BIO61" s="17">
        <f t="shared" si="101"/>
        <v>0</v>
      </c>
      <c r="BIP61" s="17">
        <f t="shared" si="101"/>
        <v>0</v>
      </c>
      <c r="BIQ61" s="17">
        <f t="shared" si="101"/>
        <v>0</v>
      </c>
      <c r="BIR61" s="17">
        <f t="shared" si="101"/>
        <v>0</v>
      </c>
      <c r="BIS61" s="17">
        <f t="shared" si="101"/>
        <v>0</v>
      </c>
      <c r="BIT61" s="17">
        <f t="shared" si="101"/>
        <v>0</v>
      </c>
      <c r="BIU61" s="17">
        <f t="shared" si="101"/>
        <v>0</v>
      </c>
      <c r="BIV61" s="17">
        <f t="shared" si="101"/>
        <v>0</v>
      </c>
      <c r="BIW61" s="17">
        <f t="shared" si="101"/>
        <v>0</v>
      </c>
      <c r="BIX61" s="17">
        <f t="shared" si="101"/>
        <v>0</v>
      </c>
      <c r="BIY61" s="17">
        <f t="shared" si="101"/>
        <v>0</v>
      </c>
      <c r="BIZ61" s="17">
        <f t="shared" si="101"/>
        <v>0</v>
      </c>
      <c r="BJA61" s="17">
        <f t="shared" si="101"/>
        <v>0</v>
      </c>
      <c r="BJB61" s="17">
        <f t="shared" si="101"/>
        <v>0</v>
      </c>
      <c r="BJC61" s="17">
        <f t="shared" si="101"/>
        <v>0</v>
      </c>
      <c r="BJD61" s="17">
        <f t="shared" si="101"/>
        <v>0</v>
      </c>
      <c r="BJE61" s="17">
        <f t="shared" si="101"/>
        <v>0</v>
      </c>
      <c r="BJF61" s="17">
        <f t="shared" si="101"/>
        <v>0</v>
      </c>
      <c r="BJG61" s="17">
        <f t="shared" si="101"/>
        <v>0</v>
      </c>
      <c r="BJH61" s="17">
        <f t="shared" si="101"/>
        <v>0</v>
      </c>
      <c r="BJI61" s="17">
        <f t="shared" si="101"/>
        <v>0</v>
      </c>
      <c r="BJJ61" s="17">
        <f t="shared" si="101"/>
        <v>0</v>
      </c>
      <c r="BJK61" s="17">
        <f t="shared" si="101"/>
        <v>0</v>
      </c>
      <c r="BJL61" s="17">
        <f t="shared" si="101"/>
        <v>0</v>
      </c>
      <c r="BJM61" s="17">
        <f t="shared" si="101"/>
        <v>0</v>
      </c>
      <c r="BJN61" s="17">
        <f t="shared" si="101"/>
        <v>0</v>
      </c>
      <c r="BJO61" s="17">
        <f t="shared" si="101"/>
        <v>0</v>
      </c>
      <c r="BJP61" s="17">
        <f t="shared" si="101"/>
        <v>0</v>
      </c>
      <c r="BJQ61" s="17">
        <f t="shared" si="101"/>
        <v>0</v>
      </c>
      <c r="BJR61" s="17">
        <f t="shared" si="101"/>
        <v>0</v>
      </c>
      <c r="BJS61" s="17">
        <f t="shared" si="101"/>
        <v>0</v>
      </c>
      <c r="BJT61" s="17">
        <f t="shared" si="101"/>
        <v>0</v>
      </c>
      <c r="BJU61" s="17">
        <f t="shared" si="101"/>
        <v>0</v>
      </c>
      <c r="BJV61" s="17">
        <f t="shared" si="101"/>
        <v>0</v>
      </c>
      <c r="BJW61" s="17">
        <f t="shared" si="101"/>
        <v>0</v>
      </c>
      <c r="BJX61" s="17">
        <f t="shared" ref="BJX61:BMI61" si="102">BJX2</f>
        <v>0</v>
      </c>
      <c r="BJY61" s="17">
        <f t="shared" si="102"/>
        <v>0</v>
      </c>
      <c r="BJZ61" s="17">
        <f t="shared" si="102"/>
        <v>0</v>
      </c>
      <c r="BKA61" s="17">
        <f t="shared" si="102"/>
        <v>0</v>
      </c>
      <c r="BKB61" s="17">
        <f t="shared" si="102"/>
        <v>0</v>
      </c>
      <c r="BKC61" s="17">
        <f t="shared" si="102"/>
        <v>0</v>
      </c>
      <c r="BKD61" s="17">
        <f t="shared" si="102"/>
        <v>0</v>
      </c>
      <c r="BKE61" s="17">
        <f t="shared" si="102"/>
        <v>0</v>
      </c>
      <c r="BKF61" s="17">
        <f t="shared" si="102"/>
        <v>0</v>
      </c>
      <c r="BKG61" s="17">
        <f t="shared" si="102"/>
        <v>0</v>
      </c>
      <c r="BKH61" s="17">
        <f t="shared" si="102"/>
        <v>0</v>
      </c>
      <c r="BKI61" s="17">
        <f t="shared" si="102"/>
        <v>0</v>
      </c>
      <c r="BKJ61" s="17">
        <f t="shared" si="102"/>
        <v>0</v>
      </c>
      <c r="BKK61" s="17">
        <f t="shared" si="102"/>
        <v>0</v>
      </c>
      <c r="BKL61" s="17">
        <f t="shared" si="102"/>
        <v>0</v>
      </c>
      <c r="BKM61" s="17">
        <f t="shared" si="102"/>
        <v>0</v>
      </c>
      <c r="BKN61" s="17">
        <f t="shared" si="102"/>
        <v>0</v>
      </c>
      <c r="BKO61" s="17">
        <f t="shared" si="102"/>
        <v>0</v>
      </c>
      <c r="BKP61" s="17">
        <f t="shared" si="102"/>
        <v>0</v>
      </c>
      <c r="BKQ61" s="17">
        <f t="shared" si="102"/>
        <v>0</v>
      </c>
      <c r="BKR61" s="17">
        <f t="shared" si="102"/>
        <v>0</v>
      </c>
      <c r="BKS61" s="17">
        <f t="shared" si="102"/>
        <v>0</v>
      </c>
      <c r="BKT61" s="17">
        <f t="shared" si="102"/>
        <v>0</v>
      </c>
      <c r="BKU61" s="17">
        <f t="shared" si="102"/>
        <v>0</v>
      </c>
      <c r="BKV61" s="17">
        <f t="shared" si="102"/>
        <v>0</v>
      </c>
      <c r="BKW61" s="17">
        <f t="shared" si="102"/>
        <v>0</v>
      </c>
      <c r="BKX61" s="17">
        <f t="shared" si="102"/>
        <v>0</v>
      </c>
      <c r="BKY61" s="17">
        <f t="shared" si="102"/>
        <v>0</v>
      </c>
      <c r="BKZ61" s="17">
        <f t="shared" si="102"/>
        <v>0</v>
      </c>
      <c r="BLA61" s="17">
        <f t="shared" si="102"/>
        <v>0</v>
      </c>
      <c r="BLB61" s="17">
        <f t="shared" si="102"/>
        <v>0</v>
      </c>
      <c r="BLC61" s="17">
        <f t="shared" si="102"/>
        <v>0</v>
      </c>
      <c r="BLD61" s="17">
        <f t="shared" si="102"/>
        <v>0</v>
      </c>
      <c r="BLE61" s="17">
        <f t="shared" si="102"/>
        <v>0</v>
      </c>
      <c r="BLF61" s="17">
        <f t="shared" si="102"/>
        <v>0</v>
      </c>
      <c r="BLG61" s="17">
        <f t="shared" si="102"/>
        <v>0</v>
      </c>
      <c r="BLH61" s="17">
        <f t="shared" si="102"/>
        <v>0</v>
      </c>
      <c r="BLI61" s="17">
        <f t="shared" si="102"/>
        <v>0</v>
      </c>
      <c r="BLJ61" s="17">
        <f t="shared" si="102"/>
        <v>0</v>
      </c>
      <c r="BLK61" s="17">
        <f t="shared" si="102"/>
        <v>0</v>
      </c>
      <c r="BLL61" s="17">
        <f t="shared" si="102"/>
        <v>0</v>
      </c>
      <c r="BLM61" s="17">
        <f t="shared" si="102"/>
        <v>0</v>
      </c>
      <c r="BLN61" s="17">
        <f t="shared" si="102"/>
        <v>0</v>
      </c>
      <c r="BLO61" s="17">
        <f t="shared" si="102"/>
        <v>0</v>
      </c>
      <c r="BLP61" s="17">
        <f t="shared" si="102"/>
        <v>0</v>
      </c>
      <c r="BLQ61" s="17">
        <f t="shared" si="102"/>
        <v>0</v>
      </c>
      <c r="BLR61" s="17">
        <f t="shared" si="102"/>
        <v>0</v>
      </c>
      <c r="BLS61" s="17">
        <f t="shared" si="102"/>
        <v>0</v>
      </c>
      <c r="BLT61" s="17">
        <f t="shared" si="102"/>
        <v>0</v>
      </c>
      <c r="BLU61" s="17">
        <f t="shared" si="102"/>
        <v>0</v>
      </c>
      <c r="BLV61" s="17">
        <f t="shared" si="102"/>
        <v>0</v>
      </c>
      <c r="BLW61" s="17">
        <f t="shared" si="102"/>
        <v>0</v>
      </c>
      <c r="BLX61" s="17">
        <f t="shared" si="102"/>
        <v>0</v>
      </c>
      <c r="BLY61" s="17">
        <f t="shared" si="102"/>
        <v>0</v>
      </c>
      <c r="BLZ61" s="17">
        <f t="shared" si="102"/>
        <v>0</v>
      </c>
      <c r="BMA61" s="17">
        <f t="shared" si="102"/>
        <v>0</v>
      </c>
      <c r="BMB61" s="17">
        <f t="shared" si="102"/>
        <v>0</v>
      </c>
      <c r="BMC61" s="17">
        <f t="shared" si="102"/>
        <v>0</v>
      </c>
      <c r="BMD61" s="17">
        <f t="shared" si="102"/>
        <v>0</v>
      </c>
      <c r="BME61" s="17">
        <f t="shared" si="102"/>
        <v>0</v>
      </c>
      <c r="BMF61" s="17">
        <f t="shared" si="102"/>
        <v>0</v>
      </c>
      <c r="BMG61" s="17">
        <f t="shared" si="102"/>
        <v>0</v>
      </c>
      <c r="BMH61" s="17">
        <f t="shared" si="102"/>
        <v>0</v>
      </c>
      <c r="BMI61" s="17">
        <f t="shared" si="102"/>
        <v>0</v>
      </c>
      <c r="BMJ61" s="17">
        <f t="shared" ref="BMJ61:BOU61" si="103">BMJ2</f>
        <v>0</v>
      </c>
      <c r="BMK61" s="17">
        <f t="shared" si="103"/>
        <v>0</v>
      </c>
      <c r="BML61" s="17">
        <f t="shared" si="103"/>
        <v>0</v>
      </c>
      <c r="BMM61" s="17">
        <f t="shared" si="103"/>
        <v>0</v>
      </c>
      <c r="BMN61" s="17">
        <f t="shared" si="103"/>
        <v>0</v>
      </c>
      <c r="BMO61" s="17">
        <f t="shared" si="103"/>
        <v>0</v>
      </c>
      <c r="BMP61" s="17">
        <f t="shared" si="103"/>
        <v>0</v>
      </c>
      <c r="BMQ61" s="17">
        <f t="shared" si="103"/>
        <v>0</v>
      </c>
      <c r="BMR61" s="17">
        <f t="shared" si="103"/>
        <v>0</v>
      </c>
      <c r="BMS61" s="17">
        <f t="shared" si="103"/>
        <v>0</v>
      </c>
      <c r="BMT61" s="17">
        <f t="shared" si="103"/>
        <v>0</v>
      </c>
      <c r="BMU61" s="17">
        <f t="shared" si="103"/>
        <v>0</v>
      </c>
      <c r="BMV61" s="17">
        <f t="shared" si="103"/>
        <v>0</v>
      </c>
      <c r="BMW61" s="17">
        <f t="shared" si="103"/>
        <v>0</v>
      </c>
      <c r="BMX61" s="17">
        <f t="shared" si="103"/>
        <v>0</v>
      </c>
      <c r="BMY61" s="17">
        <f t="shared" si="103"/>
        <v>0</v>
      </c>
      <c r="BMZ61" s="17">
        <f t="shared" si="103"/>
        <v>0</v>
      </c>
      <c r="BNA61" s="17">
        <f t="shared" si="103"/>
        <v>0</v>
      </c>
      <c r="BNB61" s="17">
        <f t="shared" si="103"/>
        <v>0</v>
      </c>
      <c r="BNC61" s="17">
        <f t="shared" si="103"/>
        <v>0</v>
      </c>
      <c r="BND61" s="17">
        <f t="shared" si="103"/>
        <v>0</v>
      </c>
      <c r="BNE61" s="17">
        <f t="shared" si="103"/>
        <v>0</v>
      </c>
      <c r="BNF61" s="17">
        <f t="shared" si="103"/>
        <v>0</v>
      </c>
      <c r="BNG61" s="17">
        <f t="shared" si="103"/>
        <v>0</v>
      </c>
      <c r="BNH61" s="17">
        <f t="shared" si="103"/>
        <v>0</v>
      </c>
      <c r="BNI61" s="17">
        <f t="shared" si="103"/>
        <v>0</v>
      </c>
      <c r="BNJ61" s="17">
        <f t="shared" si="103"/>
        <v>0</v>
      </c>
      <c r="BNK61" s="17">
        <f t="shared" si="103"/>
        <v>0</v>
      </c>
      <c r="BNL61" s="17">
        <f t="shared" si="103"/>
        <v>0</v>
      </c>
      <c r="BNM61" s="17">
        <f t="shared" si="103"/>
        <v>0</v>
      </c>
      <c r="BNN61" s="17">
        <f t="shared" si="103"/>
        <v>0</v>
      </c>
      <c r="BNO61" s="17">
        <f t="shared" si="103"/>
        <v>0</v>
      </c>
      <c r="BNP61" s="17">
        <f t="shared" si="103"/>
        <v>0</v>
      </c>
      <c r="BNQ61" s="17">
        <f t="shared" si="103"/>
        <v>0</v>
      </c>
      <c r="BNR61" s="17">
        <f t="shared" si="103"/>
        <v>0</v>
      </c>
      <c r="BNS61" s="17">
        <f t="shared" si="103"/>
        <v>0</v>
      </c>
      <c r="BNT61" s="17">
        <f t="shared" si="103"/>
        <v>0</v>
      </c>
      <c r="BNU61" s="17">
        <f t="shared" si="103"/>
        <v>0</v>
      </c>
      <c r="BNV61" s="17">
        <f t="shared" si="103"/>
        <v>0</v>
      </c>
      <c r="BNW61" s="17">
        <f t="shared" si="103"/>
        <v>0</v>
      </c>
      <c r="BNX61" s="17">
        <f t="shared" si="103"/>
        <v>0</v>
      </c>
      <c r="BNY61" s="17">
        <f t="shared" si="103"/>
        <v>0</v>
      </c>
      <c r="BNZ61" s="17">
        <f t="shared" si="103"/>
        <v>0</v>
      </c>
      <c r="BOA61" s="17">
        <f t="shared" si="103"/>
        <v>0</v>
      </c>
      <c r="BOB61" s="17">
        <f t="shared" si="103"/>
        <v>0</v>
      </c>
      <c r="BOC61" s="17">
        <f t="shared" si="103"/>
        <v>0</v>
      </c>
      <c r="BOD61" s="17">
        <f t="shared" si="103"/>
        <v>0</v>
      </c>
      <c r="BOE61" s="17">
        <f t="shared" si="103"/>
        <v>0</v>
      </c>
      <c r="BOF61" s="17">
        <f t="shared" si="103"/>
        <v>0</v>
      </c>
      <c r="BOG61" s="17">
        <f t="shared" si="103"/>
        <v>0</v>
      </c>
      <c r="BOH61" s="17">
        <f t="shared" si="103"/>
        <v>0</v>
      </c>
      <c r="BOI61" s="17">
        <f t="shared" si="103"/>
        <v>0</v>
      </c>
      <c r="BOJ61" s="17">
        <f t="shared" si="103"/>
        <v>0</v>
      </c>
      <c r="BOK61" s="17">
        <f t="shared" si="103"/>
        <v>0</v>
      </c>
      <c r="BOL61" s="17">
        <f t="shared" si="103"/>
        <v>0</v>
      </c>
      <c r="BOM61" s="17">
        <f t="shared" si="103"/>
        <v>0</v>
      </c>
      <c r="BON61" s="17">
        <f t="shared" si="103"/>
        <v>0</v>
      </c>
      <c r="BOO61" s="17">
        <f t="shared" si="103"/>
        <v>0</v>
      </c>
      <c r="BOP61" s="17">
        <f t="shared" si="103"/>
        <v>0</v>
      </c>
      <c r="BOQ61" s="17">
        <f t="shared" si="103"/>
        <v>0</v>
      </c>
      <c r="BOR61" s="17">
        <f t="shared" si="103"/>
        <v>0</v>
      </c>
      <c r="BOS61" s="17">
        <f t="shared" si="103"/>
        <v>0</v>
      </c>
      <c r="BOT61" s="17">
        <f t="shared" si="103"/>
        <v>0</v>
      </c>
      <c r="BOU61" s="17">
        <f t="shared" si="103"/>
        <v>0</v>
      </c>
      <c r="BOV61" s="17">
        <f t="shared" ref="BOV61:BRG61" si="104">BOV2</f>
        <v>0</v>
      </c>
      <c r="BOW61" s="17">
        <f t="shared" si="104"/>
        <v>0</v>
      </c>
      <c r="BOX61" s="17">
        <f t="shared" si="104"/>
        <v>0</v>
      </c>
      <c r="BOY61" s="17">
        <f t="shared" si="104"/>
        <v>0</v>
      </c>
      <c r="BOZ61" s="17">
        <f t="shared" si="104"/>
        <v>0</v>
      </c>
      <c r="BPA61" s="17">
        <f t="shared" si="104"/>
        <v>0</v>
      </c>
      <c r="BPB61" s="17">
        <f t="shared" si="104"/>
        <v>0</v>
      </c>
      <c r="BPC61" s="17">
        <f t="shared" si="104"/>
        <v>0</v>
      </c>
      <c r="BPD61" s="17">
        <f t="shared" si="104"/>
        <v>0</v>
      </c>
      <c r="BPE61" s="17">
        <f t="shared" si="104"/>
        <v>0</v>
      </c>
      <c r="BPF61" s="17">
        <f t="shared" si="104"/>
        <v>0</v>
      </c>
      <c r="BPG61" s="17">
        <f t="shared" si="104"/>
        <v>0</v>
      </c>
      <c r="BPH61" s="17">
        <f t="shared" si="104"/>
        <v>0</v>
      </c>
      <c r="BPI61" s="17">
        <f t="shared" si="104"/>
        <v>0</v>
      </c>
      <c r="BPJ61" s="17">
        <f t="shared" si="104"/>
        <v>0</v>
      </c>
      <c r="BPK61" s="17">
        <f t="shared" si="104"/>
        <v>0</v>
      </c>
      <c r="BPL61" s="17">
        <f t="shared" si="104"/>
        <v>0</v>
      </c>
      <c r="BPM61" s="17">
        <f t="shared" si="104"/>
        <v>0</v>
      </c>
      <c r="BPN61" s="17">
        <f t="shared" si="104"/>
        <v>0</v>
      </c>
      <c r="BPO61" s="17">
        <f t="shared" si="104"/>
        <v>0</v>
      </c>
      <c r="BPP61" s="17">
        <f t="shared" si="104"/>
        <v>0</v>
      </c>
      <c r="BPQ61" s="17">
        <f t="shared" si="104"/>
        <v>0</v>
      </c>
      <c r="BPR61" s="17">
        <f t="shared" si="104"/>
        <v>0</v>
      </c>
      <c r="BPS61" s="17">
        <f t="shared" si="104"/>
        <v>0</v>
      </c>
      <c r="BPT61" s="17">
        <f t="shared" si="104"/>
        <v>0</v>
      </c>
      <c r="BPU61" s="17">
        <f t="shared" si="104"/>
        <v>0</v>
      </c>
      <c r="BPV61" s="17">
        <f t="shared" si="104"/>
        <v>0</v>
      </c>
      <c r="BPW61" s="17">
        <f t="shared" si="104"/>
        <v>0</v>
      </c>
      <c r="BPX61" s="17">
        <f t="shared" si="104"/>
        <v>0</v>
      </c>
      <c r="BPY61" s="17">
        <f t="shared" si="104"/>
        <v>0</v>
      </c>
      <c r="BPZ61" s="17">
        <f t="shared" si="104"/>
        <v>0</v>
      </c>
      <c r="BQA61" s="17">
        <f t="shared" si="104"/>
        <v>0</v>
      </c>
      <c r="BQB61" s="17">
        <f t="shared" si="104"/>
        <v>0</v>
      </c>
      <c r="BQC61" s="17">
        <f t="shared" si="104"/>
        <v>0</v>
      </c>
      <c r="BQD61" s="17">
        <f t="shared" si="104"/>
        <v>0</v>
      </c>
      <c r="BQE61" s="17">
        <f t="shared" si="104"/>
        <v>0</v>
      </c>
      <c r="BQF61" s="17">
        <f t="shared" si="104"/>
        <v>0</v>
      </c>
      <c r="BQG61" s="17">
        <f t="shared" si="104"/>
        <v>0</v>
      </c>
      <c r="BQH61" s="17">
        <f t="shared" si="104"/>
        <v>0</v>
      </c>
      <c r="BQI61" s="17">
        <f t="shared" si="104"/>
        <v>0</v>
      </c>
      <c r="BQJ61" s="17">
        <f t="shared" si="104"/>
        <v>0</v>
      </c>
      <c r="BQK61" s="17">
        <f t="shared" si="104"/>
        <v>0</v>
      </c>
      <c r="BQL61" s="17">
        <f t="shared" si="104"/>
        <v>0</v>
      </c>
      <c r="BQM61" s="17">
        <f t="shared" si="104"/>
        <v>0</v>
      </c>
      <c r="BQN61" s="17">
        <f t="shared" si="104"/>
        <v>0</v>
      </c>
      <c r="BQO61" s="17">
        <f t="shared" si="104"/>
        <v>0</v>
      </c>
      <c r="BQP61" s="17">
        <f t="shared" si="104"/>
        <v>0</v>
      </c>
      <c r="BQQ61" s="17">
        <f t="shared" si="104"/>
        <v>0</v>
      </c>
      <c r="BQR61" s="17">
        <f t="shared" si="104"/>
        <v>0</v>
      </c>
      <c r="BQS61" s="17">
        <f t="shared" si="104"/>
        <v>0</v>
      </c>
      <c r="BQT61" s="17">
        <f t="shared" si="104"/>
        <v>0</v>
      </c>
      <c r="BQU61" s="17">
        <f t="shared" si="104"/>
        <v>0</v>
      </c>
      <c r="BQV61" s="17">
        <f t="shared" si="104"/>
        <v>0</v>
      </c>
      <c r="BQW61" s="17">
        <f t="shared" si="104"/>
        <v>0</v>
      </c>
      <c r="BQX61" s="17">
        <f t="shared" si="104"/>
        <v>0</v>
      </c>
      <c r="BQY61" s="17">
        <f t="shared" si="104"/>
        <v>0</v>
      </c>
      <c r="BQZ61" s="17">
        <f t="shared" si="104"/>
        <v>0</v>
      </c>
      <c r="BRA61" s="17">
        <f t="shared" si="104"/>
        <v>0</v>
      </c>
      <c r="BRB61" s="17">
        <f t="shared" si="104"/>
        <v>0</v>
      </c>
      <c r="BRC61" s="17">
        <f t="shared" si="104"/>
        <v>0</v>
      </c>
      <c r="BRD61" s="17">
        <f t="shared" si="104"/>
        <v>0</v>
      </c>
      <c r="BRE61" s="17">
        <f t="shared" si="104"/>
        <v>0</v>
      </c>
      <c r="BRF61" s="17">
        <f t="shared" si="104"/>
        <v>0</v>
      </c>
      <c r="BRG61" s="17">
        <f t="shared" si="104"/>
        <v>0</v>
      </c>
      <c r="BRH61" s="17">
        <f t="shared" ref="BRH61:BTS61" si="105">BRH2</f>
        <v>0</v>
      </c>
      <c r="BRI61" s="17">
        <f t="shared" si="105"/>
        <v>0</v>
      </c>
      <c r="BRJ61" s="17">
        <f t="shared" si="105"/>
        <v>0</v>
      </c>
      <c r="BRK61" s="17">
        <f t="shared" si="105"/>
        <v>0</v>
      </c>
      <c r="BRL61" s="17">
        <f t="shared" si="105"/>
        <v>0</v>
      </c>
      <c r="BRM61" s="17">
        <f t="shared" si="105"/>
        <v>0</v>
      </c>
      <c r="BRN61" s="17">
        <f t="shared" si="105"/>
        <v>0</v>
      </c>
      <c r="BRO61" s="17">
        <f t="shared" si="105"/>
        <v>0</v>
      </c>
      <c r="BRP61" s="17">
        <f t="shared" si="105"/>
        <v>0</v>
      </c>
      <c r="BRQ61" s="17">
        <f t="shared" si="105"/>
        <v>0</v>
      </c>
      <c r="BRR61" s="17">
        <f t="shared" si="105"/>
        <v>0</v>
      </c>
      <c r="BRS61" s="17">
        <f t="shared" si="105"/>
        <v>0</v>
      </c>
      <c r="BRT61" s="17">
        <f t="shared" si="105"/>
        <v>0</v>
      </c>
      <c r="BRU61" s="17">
        <f t="shared" si="105"/>
        <v>0</v>
      </c>
      <c r="BRV61" s="17">
        <f t="shared" si="105"/>
        <v>0</v>
      </c>
      <c r="BRW61" s="17">
        <f t="shared" si="105"/>
        <v>0</v>
      </c>
      <c r="BRX61" s="17">
        <f t="shared" si="105"/>
        <v>0</v>
      </c>
      <c r="BRY61" s="17">
        <f t="shared" si="105"/>
        <v>0</v>
      </c>
      <c r="BRZ61" s="17">
        <f t="shared" si="105"/>
        <v>0</v>
      </c>
      <c r="BSA61" s="17">
        <f t="shared" si="105"/>
        <v>0</v>
      </c>
      <c r="BSB61" s="17">
        <f t="shared" si="105"/>
        <v>0</v>
      </c>
      <c r="BSC61" s="17">
        <f t="shared" si="105"/>
        <v>0</v>
      </c>
      <c r="BSD61" s="17">
        <f t="shared" si="105"/>
        <v>0</v>
      </c>
      <c r="BSE61" s="17">
        <f t="shared" si="105"/>
        <v>0</v>
      </c>
      <c r="BSF61" s="17">
        <f t="shared" si="105"/>
        <v>0</v>
      </c>
      <c r="BSG61" s="17">
        <f t="shared" si="105"/>
        <v>0</v>
      </c>
      <c r="BSH61" s="17">
        <f t="shared" si="105"/>
        <v>0</v>
      </c>
      <c r="BSI61" s="17">
        <f t="shared" si="105"/>
        <v>0</v>
      </c>
      <c r="BSJ61" s="17">
        <f t="shared" si="105"/>
        <v>0</v>
      </c>
      <c r="BSK61" s="17">
        <f t="shared" si="105"/>
        <v>0</v>
      </c>
      <c r="BSL61" s="17">
        <f t="shared" si="105"/>
        <v>0</v>
      </c>
      <c r="BSM61" s="17">
        <f t="shared" si="105"/>
        <v>0</v>
      </c>
      <c r="BSN61" s="17">
        <f t="shared" si="105"/>
        <v>0</v>
      </c>
      <c r="BSO61" s="17">
        <f t="shared" si="105"/>
        <v>0</v>
      </c>
      <c r="BSP61" s="17">
        <f t="shared" si="105"/>
        <v>0</v>
      </c>
      <c r="BSQ61" s="17">
        <f t="shared" si="105"/>
        <v>0</v>
      </c>
      <c r="BSR61" s="17">
        <f t="shared" si="105"/>
        <v>0</v>
      </c>
      <c r="BSS61" s="17">
        <f t="shared" si="105"/>
        <v>0</v>
      </c>
      <c r="BST61" s="17">
        <f t="shared" si="105"/>
        <v>0</v>
      </c>
      <c r="BSU61" s="17">
        <f t="shared" si="105"/>
        <v>0</v>
      </c>
      <c r="BSV61" s="17">
        <f t="shared" si="105"/>
        <v>0</v>
      </c>
      <c r="BSW61" s="17">
        <f t="shared" si="105"/>
        <v>0</v>
      </c>
      <c r="BSX61" s="17">
        <f t="shared" si="105"/>
        <v>0</v>
      </c>
      <c r="BSY61" s="17">
        <f t="shared" si="105"/>
        <v>0</v>
      </c>
      <c r="BSZ61" s="17">
        <f t="shared" si="105"/>
        <v>0</v>
      </c>
      <c r="BTA61" s="17">
        <f t="shared" si="105"/>
        <v>0</v>
      </c>
      <c r="BTB61" s="17">
        <f t="shared" si="105"/>
        <v>0</v>
      </c>
      <c r="BTC61" s="17">
        <f t="shared" si="105"/>
        <v>0</v>
      </c>
      <c r="BTD61" s="17">
        <f t="shared" si="105"/>
        <v>0</v>
      </c>
      <c r="BTE61" s="17">
        <f t="shared" si="105"/>
        <v>0</v>
      </c>
      <c r="BTF61" s="17">
        <f t="shared" si="105"/>
        <v>0</v>
      </c>
      <c r="BTG61" s="17">
        <f t="shared" si="105"/>
        <v>0</v>
      </c>
      <c r="BTH61" s="17">
        <f t="shared" si="105"/>
        <v>0</v>
      </c>
      <c r="BTI61" s="17">
        <f t="shared" si="105"/>
        <v>0</v>
      </c>
      <c r="BTJ61" s="17">
        <f t="shared" si="105"/>
        <v>0</v>
      </c>
      <c r="BTK61" s="17">
        <f t="shared" si="105"/>
        <v>0</v>
      </c>
      <c r="BTL61" s="17">
        <f t="shared" si="105"/>
        <v>0</v>
      </c>
      <c r="BTM61" s="17">
        <f t="shared" si="105"/>
        <v>0</v>
      </c>
      <c r="BTN61" s="17">
        <f t="shared" si="105"/>
        <v>0</v>
      </c>
      <c r="BTO61" s="17">
        <f t="shared" si="105"/>
        <v>0</v>
      </c>
      <c r="BTP61" s="17">
        <f t="shared" si="105"/>
        <v>0</v>
      </c>
      <c r="BTQ61" s="17">
        <f t="shared" si="105"/>
        <v>0</v>
      </c>
      <c r="BTR61" s="17">
        <f t="shared" si="105"/>
        <v>0</v>
      </c>
      <c r="BTS61" s="17">
        <f t="shared" si="105"/>
        <v>0</v>
      </c>
      <c r="BTT61" s="17">
        <f t="shared" ref="BTT61:BWE61" si="106">BTT2</f>
        <v>0</v>
      </c>
      <c r="BTU61" s="17">
        <f t="shared" si="106"/>
        <v>0</v>
      </c>
      <c r="BTV61" s="17">
        <f t="shared" si="106"/>
        <v>0</v>
      </c>
      <c r="BTW61" s="17">
        <f t="shared" si="106"/>
        <v>0</v>
      </c>
      <c r="BTX61" s="17">
        <f t="shared" si="106"/>
        <v>0</v>
      </c>
      <c r="BTY61" s="17">
        <f t="shared" si="106"/>
        <v>0</v>
      </c>
      <c r="BTZ61" s="17">
        <f t="shared" si="106"/>
        <v>0</v>
      </c>
      <c r="BUA61" s="17">
        <f t="shared" si="106"/>
        <v>0</v>
      </c>
      <c r="BUB61" s="17">
        <f t="shared" si="106"/>
        <v>0</v>
      </c>
      <c r="BUC61" s="17">
        <f t="shared" si="106"/>
        <v>0</v>
      </c>
      <c r="BUD61" s="17">
        <f t="shared" si="106"/>
        <v>0</v>
      </c>
      <c r="BUE61" s="17">
        <f t="shared" si="106"/>
        <v>0</v>
      </c>
      <c r="BUF61" s="17">
        <f t="shared" si="106"/>
        <v>0</v>
      </c>
      <c r="BUG61" s="17">
        <f t="shared" si="106"/>
        <v>0</v>
      </c>
      <c r="BUH61" s="17">
        <f t="shared" si="106"/>
        <v>0</v>
      </c>
      <c r="BUI61" s="17">
        <f t="shared" si="106"/>
        <v>0</v>
      </c>
      <c r="BUJ61" s="17">
        <f t="shared" si="106"/>
        <v>0</v>
      </c>
      <c r="BUK61" s="17">
        <f t="shared" si="106"/>
        <v>0</v>
      </c>
      <c r="BUL61" s="17">
        <f t="shared" si="106"/>
        <v>0</v>
      </c>
      <c r="BUM61" s="17">
        <f t="shared" si="106"/>
        <v>0</v>
      </c>
      <c r="BUN61" s="17">
        <f t="shared" si="106"/>
        <v>0</v>
      </c>
      <c r="BUO61" s="17">
        <f t="shared" si="106"/>
        <v>0</v>
      </c>
      <c r="BUP61" s="17">
        <f t="shared" si="106"/>
        <v>0</v>
      </c>
      <c r="BUQ61" s="17">
        <f t="shared" si="106"/>
        <v>0</v>
      </c>
      <c r="BUR61" s="17">
        <f t="shared" si="106"/>
        <v>0</v>
      </c>
      <c r="BUS61" s="17">
        <f t="shared" si="106"/>
        <v>0</v>
      </c>
      <c r="BUT61" s="17">
        <f t="shared" si="106"/>
        <v>0</v>
      </c>
      <c r="BUU61" s="17">
        <f t="shared" si="106"/>
        <v>0</v>
      </c>
      <c r="BUV61" s="17">
        <f t="shared" si="106"/>
        <v>0</v>
      </c>
      <c r="BUW61" s="17">
        <f t="shared" si="106"/>
        <v>0</v>
      </c>
      <c r="BUX61" s="17">
        <f t="shared" si="106"/>
        <v>0</v>
      </c>
      <c r="BUY61" s="17">
        <f t="shared" si="106"/>
        <v>0</v>
      </c>
      <c r="BUZ61" s="17">
        <f t="shared" si="106"/>
        <v>0</v>
      </c>
      <c r="BVA61" s="17">
        <f t="shared" si="106"/>
        <v>0</v>
      </c>
      <c r="BVB61" s="17">
        <f t="shared" si="106"/>
        <v>0</v>
      </c>
      <c r="BVC61" s="17">
        <f t="shared" si="106"/>
        <v>0</v>
      </c>
      <c r="BVD61" s="17">
        <f t="shared" si="106"/>
        <v>0</v>
      </c>
      <c r="BVE61" s="17">
        <f t="shared" si="106"/>
        <v>0</v>
      </c>
      <c r="BVF61" s="17">
        <f t="shared" si="106"/>
        <v>0</v>
      </c>
      <c r="BVG61" s="17">
        <f t="shared" si="106"/>
        <v>0</v>
      </c>
      <c r="BVH61" s="17">
        <f t="shared" si="106"/>
        <v>0</v>
      </c>
      <c r="BVI61" s="17">
        <f t="shared" si="106"/>
        <v>0</v>
      </c>
      <c r="BVJ61" s="17">
        <f t="shared" si="106"/>
        <v>0</v>
      </c>
      <c r="BVK61" s="17">
        <f t="shared" si="106"/>
        <v>0</v>
      </c>
      <c r="BVL61" s="17">
        <f t="shared" si="106"/>
        <v>0</v>
      </c>
      <c r="BVM61" s="17">
        <f t="shared" si="106"/>
        <v>0</v>
      </c>
      <c r="BVN61" s="17">
        <f t="shared" si="106"/>
        <v>0</v>
      </c>
      <c r="BVO61" s="17">
        <f t="shared" si="106"/>
        <v>0</v>
      </c>
      <c r="BVP61" s="17">
        <f t="shared" si="106"/>
        <v>0</v>
      </c>
      <c r="BVQ61" s="17">
        <f t="shared" si="106"/>
        <v>0</v>
      </c>
      <c r="BVR61" s="17">
        <f t="shared" si="106"/>
        <v>0</v>
      </c>
      <c r="BVS61" s="17">
        <f t="shared" si="106"/>
        <v>0</v>
      </c>
      <c r="BVT61" s="17">
        <f t="shared" si="106"/>
        <v>0</v>
      </c>
      <c r="BVU61" s="17">
        <f t="shared" si="106"/>
        <v>0</v>
      </c>
      <c r="BVV61" s="17">
        <f t="shared" si="106"/>
        <v>0</v>
      </c>
      <c r="BVW61" s="17">
        <f t="shared" si="106"/>
        <v>0</v>
      </c>
      <c r="BVX61" s="17">
        <f t="shared" si="106"/>
        <v>0</v>
      </c>
      <c r="BVY61" s="17">
        <f t="shared" si="106"/>
        <v>0</v>
      </c>
      <c r="BVZ61" s="17">
        <f t="shared" si="106"/>
        <v>0</v>
      </c>
      <c r="BWA61" s="17">
        <f t="shared" si="106"/>
        <v>0</v>
      </c>
      <c r="BWB61" s="17">
        <f t="shared" si="106"/>
        <v>0</v>
      </c>
      <c r="BWC61" s="17">
        <f t="shared" si="106"/>
        <v>0</v>
      </c>
      <c r="BWD61" s="17">
        <f t="shared" si="106"/>
        <v>0</v>
      </c>
      <c r="BWE61" s="17">
        <f t="shared" si="106"/>
        <v>0</v>
      </c>
      <c r="BWF61" s="17">
        <f t="shared" ref="BWF61:BYQ61" si="107">BWF2</f>
        <v>0</v>
      </c>
      <c r="BWG61" s="17">
        <f t="shared" si="107"/>
        <v>0</v>
      </c>
      <c r="BWH61" s="17">
        <f t="shared" si="107"/>
        <v>0</v>
      </c>
      <c r="BWI61" s="17">
        <f t="shared" si="107"/>
        <v>0</v>
      </c>
      <c r="BWJ61" s="17">
        <f t="shared" si="107"/>
        <v>0</v>
      </c>
      <c r="BWK61" s="17">
        <f t="shared" si="107"/>
        <v>0</v>
      </c>
      <c r="BWL61" s="17">
        <f t="shared" si="107"/>
        <v>0</v>
      </c>
      <c r="BWM61" s="17">
        <f t="shared" si="107"/>
        <v>0</v>
      </c>
      <c r="BWN61" s="17">
        <f t="shared" si="107"/>
        <v>0</v>
      </c>
      <c r="BWO61" s="17">
        <f t="shared" si="107"/>
        <v>0</v>
      </c>
      <c r="BWP61" s="17">
        <f t="shared" si="107"/>
        <v>0</v>
      </c>
      <c r="BWQ61" s="17">
        <f t="shared" si="107"/>
        <v>0</v>
      </c>
      <c r="BWR61" s="17">
        <f t="shared" si="107"/>
        <v>0</v>
      </c>
      <c r="BWS61" s="17">
        <f t="shared" si="107"/>
        <v>0</v>
      </c>
      <c r="BWT61" s="17">
        <f t="shared" si="107"/>
        <v>0</v>
      </c>
      <c r="BWU61" s="17">
        <f t="shared" si="107"/>
        <v>0</v>
      </c>
      <c r="BWV61" s="17">
        <f t="shared" si="107"/>
        <v>0</v>
      </c>
      <c r="BWW61" s="17">
        <f t="shared" si="107"/>
        <v>0</v>
      </c>
      <c r="BWX61" s="17">
        <f t="shared" si="107"/>
        <v>0</v>
      </c>
      <c r="BWY61" s="17">
        <f t="shared" si="107"/>
        <v>0</v>
      </c>
      <c r="BWZ61" s="17">
        <f t="shared" si="107"/>
        <v>0</v>
      </c>
      <c r="BXA61" s="17">
        <f t="shared" si="107"/>
        <v>0</v>
      </c>
      <c r="BXB61" s="17">
        <f t="shared" si="107"/>
        <v>0</v>
      </c>
      <c r="BXC61" s="17">
        <f t="shared" si="107"/>
        <v>0</v>
      </c>
      <c r="BXD61" s="17">
        <f t="shared" si="107"/>
        <v>0</v>
      </c>
      <c r="BXE61" s="17">
        <f t="shared" si="107"/>
        <v>0</v>
      </c>
      <c r="BXF61" s="17">
        <f t="shared" si="107"/>
        <v>0</v>
      </c>
      <c r="BXG61" s="17">
        <f t="shared" si="107"/>
        <v>0</v>
      </c>
      <c r="BXH61" s="17">
        <f t="shared" si="107"/>
        <v>0</v>
      </c>
      <c r="BXI61" s="17">
        <f t="shared" si="107"/>
        <v>0</v>
      </c>
      <c r="BXJ61" s="17">
        <f t="shared" si="107"/>
        <v>0</v>
      </c>
      <c r="BXK61" s="17">
        <f t="shared" si="107"/>
        <v>0</v>
      </c>
      <c r="BXL61" s="17">
        <f t="shared" si="107"/>
        <v>0</v>
      </c>
      <c r="BXM61" s="17">
        <f t="shared" si="107"/>
        <v>0</v>
      </c>
      <c r="BXN61" s="17">
        <f t="shared" si="107"/>
        <v>0</v>
      </c>
      <c r="BXO61" s="17">
        <f t="shared" si="107"/>
        <v>0</v>
      </c>
      <c r="BXP61" s="17">
        <f t="shared" si="107"/>
        <v>0</v>
      </c>
      <c r="BXQ61" s="17">
        <f t="shared" si="107"/>
        <v>0</v>
      </c>
      <c r="BXR61" s="17">
        <f t="shared" si="107"/>
        <v>0</v>
      </c>
      <c r="BXS61" s="17">
        <f t="shared" si="107"/>
        <v>0</v>
      </c>
      <c r="BXT61" s="17">
        <f t="shared" si="107"/>
        <v>0</v>
      </c>
      <c r="BXU61" s="17">
        <f t="shared" si="107"/>
        <v>0</v>
      </c>
      <c r="BXV61" s="17">
        <f t="shared" si="107"/>
        <v>0</v>
      </c>
      <c r="BXW61" s="17">
        <f t="shared" si="107"/>
        <v>0</v>
      </c>
      <c r="BXX61" s="17">
        <f t="shared" si="107"/>
        <v>0</v>
      </c>
      <c r="BXY61" s="17">
        <f t="shared" si="107"/>
        <v>0</v>
      </c>
      <c r="BXZ61" s="17">
        <f t="shared" si="107"/>
        <v>0</v>
      </c>
      <c r="BYA61" s="17">
        <f t="shared" si="107"/>
        <v>0</v>
      </c>
      <c r="BYB61" s="17">
        <f t="shared" si="107"/>
        <v>0</v>
      </c>
      <c r="BYC61" s="17">
        <f t="shared" si="107"/>
        <v>0</v>
      </c>
      <c r="BYD61" s="17">
        <f t="shared" si="107"/>
        <v>0</v>
      </c>
      <c r="BYE61" s="17">
        <f t="shared" si="107"/>
        <v>0</v>
      </c>
      <c r="BYF61" s="17">
        <f t="shared" si="107"/>
        <v>0</v>
      </c>
      <c r="BYG61" s="17">
        <f t="shared" si="107"/>
        <v>0</v>
      </c>
      <c r="BYH61" s="17">
        <f t="shared" si="107"/>
        <v>0</v>
      </c>
      <c r="BYI61" s="17">
        <f t="shared" si="107"/>
        <v>0</v>
      </c>
      <c r="BYJ61" s="17">
        <f t="shared" si="107"/>
        <v>0</v>
      </c>
      <c r="BYK61" s="17">
        <f t="shared" si="107"/>
        <v>0</v>
      </c>
      <c r="BYL61" s="17">
        <f t="shared" si="107"/>
        <v>0</v>
      </c>
      <c r="BYM61" s="17">
        <f t="shared" si="107"/>
        <v>0</v>
      </c>
      <c r="BYN61" s="17">
        <f t="shared" si="107"/>
        <v>0</v>
      </c>
      <c r="BYO61" s="17">
        <f t="shared" si="107"/>
        <v>0</v>
      </c>
      <c r="BYP61" s="17">
        <f t="shared" si="107"/>
        <v>0</v>
      </c>
      <c r="BYQ61" s="17">
        <f t="shared" si="107"/>
        <v>0</v>
      </c>
      <c r="BYR61" s="17">
        <f t="shared" ref="BYR61:CBC61" si="108">BYR2</f>
        <v>0</v>
      </c>
      <c r="BYS61" s="17">
        <f t="shared" si="108"/>
        <v>0</v>
      </c>
      <c r="BYT61" s="17">
        <f t="shared" si="108"/>
        <v>0</v>
      </c>
      <c r="BYU61" s="17">
        <f t="shared" si="108"/>
        <v>0</v>
      </c>
      <c r="BYV61" s="17">
        <f t="shared" si="108"/>
        <v>0</v>
      </c>
      <c r="BYW61" s="17">
        <f t="shared" si="108"/>
        <v>0</v>
      </c>
      <c r="BYX61" s="17">
        <f t="shared" si="108"/>
        <v>0</v>
      </c>
      <c r="BYY61" s="17">
        <f t="shared" si="108"/>
        <v>0</v>
      </c>
      <c r="BYZ61" s="17">
        <f t="shared" si="108"/>
        <v>0</v>
      </c>
      <c r="BZA61" s="17">
        <f t="shared" si="108"/>
        <v>0</v>
      </c>
      <c r="BZB61" s="17">
        <f t="shared" si="108"/>
        <v>0</v>
      </c>
      <c r="BZC61" s="17">
        <f t="shared" si="108"/>
        <v>0</v>
      </c>
      <c r="BZD61" s="17">
        <f t="shared" si="108"/>
        <v>0</v>
      </c>
      <c r="BZE61" s="17">
        <f t="shared" si="108"/>
        <v>0</v>
      </c>
      <c r="BZF61" s="17">
        <f t="shared" si="108"/>
        <v>0</v>
      </c>
      <c r="BZG61" s="17">
        <f t="shared" si="108"/>
        <v>0</v>
      </c>
      <c r="BZH61" s="17">
        <f t="shared" si="108"/>
        <v>0</v>
      </c>
      <c r="BZI61" s="17">
        <f t="shared" si="108"/>
        <v>0</v>
      </c>
      <c r="BZJ61" s="17">
        <f t="shared" si="108"/>
        <v>0</v>
      </c>
      <c r="BZK61" s="17">
        <f t="shared" si="108"/>
        <v>0</v>
      </c>
      <c r="BZL61" s="17">
        <f t="shared" si="108"/>
        <v>0</v>
      </c>
      <c r="BZM61" s="17">
        <f t="shared" si="108"/>
        <v>0</v>
      </c>
      <c r="BZN61" s="17">
        <f t="shared" si="108"/>
        <v>0</v>
      </c>
      <c r="BZO61" s="17">
        <f t="shared" si="108"/>
        <v>0</v>
      </c>
      <c r="BZP61" s="17">
        <f t="shared" si="108"/>
        <v>0</v>
      </c>
      <c r="BZQ61" s="17">
        <f t="shared" si="108"/>
        <v>0</v>
      </c>
      <c r="BZR61" s="17">
        <f t="shared" si="108"/>
        <v>0</v>
      </c>
      <c r="BZS61" s="17">
        <f t="shared" si="108"/>
        <v>0</v>
      </c>
      <c r="BZT61" s="17">
        <f t="shared" si="108"/>
        <v>0</v>
      </c>
      <c r="BZU61" s="17">
        <f t="shared" si="108"/>
        <v>0</v>
      </c>
      <c r="BZV61" s="17">
        <f t="shared" si="108"/>
        <v>0</v>
      </c>
      <c r="BZW61" s="17">
        <f t="shared" si="108"/>
        <v>0</v>
      </c>
      <c r="BZX61" s="17">
        <f t="shared" si="108"/>
        <v>0</v>
      </c>
      <c r="BZY61" s="17">
        <f t="shared" si="108"/>
        <v>0</v>
      </c>
      <c r="BZZ61" s="17">
        <f t="shared" si="108"/>
        <v>0</v>
      </c>
      <c r="CAA61" s="17">
        <f t="shared" si="108"/>
        <v>0</v>
      </c>
      <c r="CAB61" s="17">
        <f t="shared" si="108"/>
        <v>0</v>
      </c>
      <c r="CAC61" s="17">
        <f t="shared" si="108"/>
        <v>0</v>
      </c>
      <c r="CAD61" s="17">
        <f t="shared" si="108"/>
        <v>0</v>
      </c>
      <c r="CAE61" s="17">
        <f t="shared" si="108"/>
        <v>0</v>
      </c>
      <c r="CAF61" s="17">
        <f t="shared" si="108"/>
        <v>0</v>
      </c>
      <c r="CAG61" s="17">
        <f t="shared" si="108"/>
        <v>0</v>
      </c>
      <c r="CAH61" s="17">
        <f t="shared" si="108"/>
        <v>0</v>
      </c>
      <c r="CAI61" s="17">
        <f t="shared" si="108"/>
        <v>0</v>
      </c>
      <c r="CAJ61" s="17">
        <f t="shared" si="108"/>
        <v>0</v>
      </c>
      <c r="CAK61" s="17">
        <f t="shared" si="108"/>
        <v>0</v>
      </c>
      <c r="CAL61" s="17">
        <f t="shared" si="108"/>
        <v>0</v>
      </c>
      <c r="CAM61" s="17">
        <f t="shared" si="108"/>
        <v>0</v>
      </c>
      <c r="CAN61" s="17">
        <f t="shared" si="108"/>
        <v>0</v>
      </c>
      <c r="CAO61" s="17">
        <f t="shared" si="108"/>
        <v>0</v>
      </c>
      <c r="CAP61" s="17">
        <f t="shared" si="108"/>
        <v>0</v>
      </c>
      <c r="CAQ61" s="17">
        <f t="shared" si="108"/>
        <v>0</v>
      </c>
      <c r="CAR61" s="17">
        <f t="shared" si="108"/>
        <v>0</v>
      </c>
      <c r="CAS61" s="17">
        <f t="shared" si="108"/>
        <v>0</v>
      </c>
      <c r="CAT61" s="17">
        <f t="shared" si="108"/>
        <v>0</v>
      </c>
      <c r="CAU61" s="17">
        <f t="shared" si="108"/>
        <v>0</v>
      </c>
      <c r="CAV61" s="17">
        <f t="shared" si="108"/>
        <v>0</v>
      </c>
      <c r="CAW61" s="17">
        <f t="shared" si="108"/>
        <v>0</v>
      </c>
      <c r="CAX61" s="17">
        <f t="shared" si="108"/>
        <v>0</v>
      </c>
      <c r="CAY61" s="17">
        <f t="shared" si="108"/>
        <v>0</v>
      </c>
      <c r="CAZ61" s="17">
        <f t="shared" si="108"/>
        <v>0</v>
      </c>
      <c r="CBA61" s="17">
        <f t="shared" si="108"/>
        <v>0</v>
      </c>
      <c r="CBB61" s="17">
        <f t="shared" si="108"/>
        <v>0</v>
      </c>
      <c r="CBC61" s="17">
        <f t="shared" si="108"/>
        <v>0</v>
      </c>
      <c r="CBD61" s="17">
        <f t="shared" ref="CBD61:CDO61" si="109">CBD2</f>
        <v>0</v>
      </c>
      <c r="CBE61" s="17">
        <f t="shared" si="109"/>
        <v>0</v>
      </c>
      <c r="CBF61" s="17">
        <f t="shared" si="109"/>
        <v>0</v>
      </c>
      <c r="CBG61" s="17">
        <f t="shared" si="109"/>
        <v>0</v>
      </c>
      <c r="CBH61" s="17">
        <f t="shared" si="109"/>
        <v>0</v>
      </c>
      <c r="CBI61" s="17">
        <f t="shared" si="109"/>
        <v>0</v>
      </c>
      <c r="CBJ61" s="17">
        <f t="shared" si="109"/>
        <v>0</v>
      </c>
      <c r="CBK61" s="17">
        <f t="shared" si="109"/>
        <v>0</v>
      </c>
      <c r="CBL61" s="17">
        <f t="shared" si="109"/>
        <v>0</v>
      </c>
      <c r="CBM61" s="17">
        <f t="shared" si="109"/>
        <v>0</v>
      </c>
      <c r="CBN61" s="17">
        <f t="shared" si="109"/>
        <v>0</v>
      </c>
      <c r="CBO61" s="17">
        <f t="shared" si="109"/>
        <v>0</v>
      </c>
      <c r="CBP61" s="17">
        <f t="shared" si="109"/>
        <v>0</v>
      </c>
      <c r="CBQ61" s="17">
        <f t="shared" si="109"/>
        <v>0</v>
      </c>
      <c r="CBR61" s="17">
        <f t="shared" si="109"/>
        <v>0</v>
      </c>
      <c r="CBS61" s="17">
        <f t="shared" si="109"/>
        <v>0</v>
      </c>
      <c r="CBT61" s="17">
        <f t="shared" si="109"/>
        <v>0</v>
      </c>
      <c r="CBU61" s="17">
        <f t="shared" si="109"/>
        <v>0</v>
      </c>
      <c r="CBV61" s="17">
        <f t="shared" si="109"/>
        <v>0</v>
      </c>
      <c r="CBW61" s="17">
        <f t="shared" si="109"/>
        <v>0</v>
      </c>
      <c r="CBX61" s="17">
        <f t="shared" si="109"/>
        <v>0</v>
      </c>
      <c r="CBY61" s="17">
        <f t="shared" si="109"/>
        <v>0</v>
      </c>
      <c r="CBZ61" s="17">
        <f t="shared" si="109"/>
        <v>0</v>
      </c>
      <c r="CCA61" s="17">
        <f t="shared" si="109"/>
        <v>0</v>
      </c>
      <c r="CCB61" s="17">
        <f t="shared" si="109"/>
        <v>0</v>
      </c>
      <c r="CCC61" s="17">
        <f t="shared" si="109"/>
        <v>0</v>
      </c>
      <c r="CCD61" s="17">
        <f t="shared" si="109"/>
        <v>0</v>
      </c>
      <c r="CCE61" s="17">
        <f t="shared" si="109"/>
        <v>0</v>
      </c>
      <c r="CCF61" s="17">
        <f t="shared" si="109"/>
        <v>0</v>
      </c>
      <c r="CCG61" s="17">
        <f t="shared" si="109"/>
        <v>0</v>
      </c>
      <c r="CCH61" s="17">
        <f t="shared" si="109"/>
        <v>0</v>
      </c>
      <c r="CCI61" s="17">
        <f t="shared" si="109"/>
        <v>0</v>
      </c>
      <c r="CCJ61" s="17">
        <f t="shared" si="109"/>
        <v>0</v>
      </c>
      <c r="CCK61" s="17">
        <f t="shared" si="109"/>
        <v>0</v>
      </c>
      <c r="CCL61" s="17">
        <f t="shared" si="109"/>
        <v>0</v>
      </c>
      <c r="CCM61" s="17">
        <f t="shared" si="109"/>
        <v>0</v>
      </c>
      <c r="CCN61" s="17">
        <f t="shared" si="109"/>
        <v>0</v>
      </c>
      <c r="CCO61" s="17">
        <f t="shared" si="109"/>
        <v>0</v>
      </c>
      <c r="CCP61" s="17">
        <f t="shared" si="109"/>
        <v>0</v>
      </c>
      <c r="CCQ61" s="17">
        <f t="shared" si="109"/>
        <v>0</v>
      </c>
      <c r="CCR61" s="17">
        <f t="shared" si="109"/>
        <v>0</v>
      </c>
      <c r="CCS61" s="17">
        <f t="shared" si="109"/>
        <v>0</v>
      </c>
      <c r="CCT61" s="17">
        <f t="shared" si="109"/>
        <v>0</v>
      </c>
      <c r="CCU61" s="17">
        <f t="shared" si="109"/>
        <v>0</v>
      </c>
      <c r="CCV61" s="17">
        <f t="shared" si="109"/>
        <v>0</v>
      </c>
      <c r="CCW61" s="17">
        <f t="shared" si="109"/>
        <v>0</v>
      </c>
      <c r="CCX61" s="17">
        <f t="shared" si="109"/>
        <v>0</v>
      </c>
      <c r="CCY61" s="17">
        <f t="shared" si="109"/>
        <v>0</v>
      </c>
      <c r="CCZ61" s="17">
        <f t="shared" si="109"/>
        <v>0</v>
      </c>
      <c r="CDA61" s="17">
        <f t="shared" si="109"/>
        <v>0</v>
      </c>
      <c r="CDB61" s="17">
        <f t="shared" si="109"/>
        <v>0</v>
      </c>
      <c r="CDC61" s="17">
        <f t="shared" si="109"/>
        <v>0</v>
      </c>
      <c r="CDD61" s="17">
        <f t="shared" si="109"/>
        <v>0</v>
      </c>
      <c r="CDE61" s="17">
        <f t="shared" si="109"/>
        <v>0</v>
      </c>
      <c r="CDF61" s="17">
        <f t="shared" si="109"/>
        <v>0</v>
      </c>
      <c r="CDG61" s="17">
        <f t="shared" si="109"/>
        <v>0</v>
      </c>
      <c r="CDH61" s="17">
        <f t="shared" si="109"/>
        <v>0</v>
      </c>
      <c r="CDI61" s="17">
        <f t="shared" si="109"/>
        <v>0</v>
      </c>
      <c r="CDJ61" s="17">
        <f t="shared" si="109"/>
        <v>0</v>
      </c>
      <c r="CDK61" s="17">
        <f t="shared" si="109"/>
        <v>0</v>
      </c>
      <c r="CDL61" s="17">
        <f t="shared" si="109"/>
        <v>0</v>
      </c>
      <c r="CDM61" s="17">
        <f t="shared" si="109"/>
        <v>0</v>
      </c>
      <c r="CDN61" s="17">
        <f t="shared" si="109"/>
        <v>0</v>
      </c>
      <c r="CDO61" s="17">
        <f t="shared" si="109"/>
        <v>0</v>
      </c>
      <c r="CDP61" s="17">
        <f t="shared" ref="CDP61:CGA61" si="110">CDP2</f>
        <v>0</v>
      </c>
      <c r="CDQ61" s="17">
        <f t="shared" si="110"/>
        <v>0</v>
      </c>
      <c r="CDR61" s="17">
        <f t="shared" si="110"/>
        <v>0</v>
      </c>
      <c r="CDS61" s="17">
        <f t="shared" si="110"/>
        <v>0</v>
      </c>
      <c r="CDT61" s="17">
        <f t="shared" si="110"/>
        <v>0</v>
      </c>
      <c r="CDU61" s="17">
        <f t="shared" si="110"/>
        <v>0</v>
      </c>
      <c r="CDV61" s="17">
        <f t="shared" si="110"/>
        <v>0</v>
      </c>
      <c r="CDW61" s="17">
        <f t="shared" si="110"/>
        <v>0</v>
      </c>
      <c r="CDX61" s="17">
        <f t="shared" si="110"/>
        <v>0</v>
      </c>
      <c r="CDY61" s="17">
        <f t="shared" si="110"/>
        <v>0</v>
      </c>
      <c r="CDZ61" s="17">
        <f t="shared" si="110"/>
        <v>0</v>
      </c>
      <c r="CEA61" s="17">
        <f t="shared" si="110"/>
        <v>0</v>
      </c>
      <c r="CEB61" s="17">
        <f t="shared" si="110"/>
        <v>0</v>
      </c>
      <c r="CEC61" s="17">
        <f t="shared" si="110"/>
        <v>0</v>
      </c>
      <c r="CED61" s="17">
        <f t="shared" si="110"/>
        <v>0</v>
      </c>
      <c r="CEE61" s="17">
        <f t="shared" si="110"/>
        <v>0</v>
      </c>
      <c r="CEF61" s="17">
        <f t="shared" si="110"/>
        <v>0</v>
      </c>
      <c r="CEG61" s="17">
        <f t="shared" si="110"/>
        <v>0</v>
      </c>
      <c r="CEH61" s="17">
        <f t="shared" si="110"/>
        <v>0</v>
      </c>
      <c r="CEI61" s="17">
        <f t="shared" si="110"/>
        <v>0</v>
      </c>
      <c r="CEJ61" s="17">
        <f t="shared" si="110"/>
        <v>0</v>
      </c>
      <c r="CEK61" s="17">
        <f t="shared" si="110"/>
        <v>0</v>
      </c>
      <c r="CEL61" s="17">
        <f t="shared" si="110"/>
        <v>0</v>
      </c>
      <c r="CEM61" s="17">
        <f t="shared" si="110"/>
        <v>0</v>
      </c>
      <c r="CEN61" s="17">
        <f t="shared" si="110"/>
        <v>0</v>
      </c>
      <c r="CEO61" s="17">
        <f t="shared" si="110"/>
        <v>0</v>
      </c>
      <c r="CEP61" s="17">
        <f t="shared" si="110"/>
        <v>0</v>
      </c>
      <c r="CEQ61" s="17">
        <f t="shared" si="110"/>
        <v>0</v>
      </c>
      <c r="CER61" s="17">
        <f t="shared" si="110"/>
        <v>0</v>
      </c>
      <c r="CES61" s="17">
        <f t="shared" si="110"/>
        <v>0</v>
      </c>
      <c r="CET61" s="17">
        <f t="shared" si="110"/>
        <v>0</v>
      </c>
      <c r="CEU61" s="17">
        <f t="shared" si="110"/>
        <v>0</v>
      </c>
      <c r="CEV61" s="17">
        <f t="shared" si="110"/>
        <v>0</v>
      </c>
      <c r="CEW61" s="17">
        <f t="shared" si="110"/>
        <v>0</v>
      </c>
      <c r="CEX61" s="17">
        <f t="shared" si="110"/>
        <v>0</v>
      </c>
      <c r="CEY61" s="17">
        <f t="shared" si="110"/>
        <v>0</v>
      </c>
      <c r="CEZ61" s="17">
        <f t="shared" si="110"/>
        <v>0</v>
      </c>
      <c r="CFA61" s="17">
        <f t="shared" si="110"/>
        <v>0</v>
      </c>
      <c r="CFB61" s="17">
        <f t="shared" si="110"/>
        <v>0</v>
      </c>
      <c r="CFC61" s="17">
        <f t="shared" si="110"/>
        <v>0</v>
      </c>
      <c r="CFD61" s="17">
        <f t="shared" si="110"/>
        <v>0</v>
      </c>
      <c r="CFE61" s="17">
        <f t="shared" si="110"/>
        <v>0</v>
      </c>
      <c r="CFF61" s="17">
        <f t="shared" si="110"/>
        <v>0</v>
      </c>
      <c r="CFG61" s="17">
        <f t="shared" si="110"/>
        <v>0</v>
      </c>
      <c r="CFH61" s="17">
        <f t="shared" si="110"/>
        <v>0</v>
      </c>
      <c r="CFI61" s="17">
        <f t="shared" si="110"/>
        <v>0</v>
      </c>
      <c r="CFJ61" s="17">
        <f t="shared" si="110"/>
        <v>0</v>
      </c>
      <c r="CFK61" s="17">
        <f t="shared" si="110"/>
        <v>0</v>
      </c>
      <c r="CFL61" s="17">
        <f t="shared" si="110"/>
        <v>0</v>
      </c>
      <c r="CFM61" s="17">
        <f t="shared" si="110"/>
        <v>0</v>
      </c>
      <c r="CFN61" s="17">
        <f t="shared" si="110"/>
        <v>0</v>
      </c>
      <c r="CFO61" s="17">
        <f t="shared" si="110"/>
        <v>0</v>
      </c>
      <c r="CFP61" s="17">
        <f t="shared" si="110"/>
        <v>0</v>
      </c>
      <c r="CFQ61" s="17">
        <f t="shared" si="110"/>
        <v>0</v>
      </c>
      <c r="CFR61" s="17">
        <f t="shared" si="110"/>
        <v>0</v>
      </c>
      <c r="CFS61" s="17">
        <f t="shared" si="110"/>
        <v>0</v>
      </c>
      <c r="CFT61" s="17">
        <f t="shared" si="110"/>
        <v>0</v>
      </c>
      <c r="CFU61" s="17">
        <f t="shared" si="110"/>
        <v>0</v>
      </c>
      <c r="CFV61" s="17">
        <f t="shared" si="110"/>
        <v>0</v>
      </c>
      <c r="CFW61" s="17">
        <f t="shared" si="110"/>
        <v>0</v>
      </c>
      <c r="CFX61" s="17">
        <f t="shared" si="110"/>
        <v>0</v>
      </c>
      <c r="CFY61" s="17">
        <f t="shared" si="110"/>
        <v>0</v>
      </c>
      <c r="CFZ61" s="17">
        <f t="shared" si="110"/>
        <v>0</v>
      </c>
      <c r="CGA61" s="17">
        <f t="shared" si="110"/>
        <v>0</v>
      </c>
      <c r="CGB61" s="17">
        <f t="shared" ref="CGB61:CIM61" si="111">CGB2</f>
        <v>0</v>
      </c>
      <c r="CGC61" s="17">
        <f t="shared" si="111"/>
        <v>0</v>
      </c>
      <c r="CGD61" s="17">
        <f t="shared" si="111"/>
        <v>0</v>
      </c>
      <c r="CGE61" s="17">
        <f t="shared" si="111"/>
        <v>0</v>
      </c>
      <c r="CGF61" s="17">
        <f t="shared" si="111"/>
        <v>0</v>
      </c>
      <c r="CGG61" s="17">
        <f t="shared" si="111"/>
        <v>0</v>
      </c>
      <c r="CGH61" s="17">
        <f t="shared" si="111"/>
        <v>0</v>
      </c>
      <c r="CGI61" s="17">
        <f t="shared" si="111"/>
        <v>0</v>
      </c>
      <c r="CGJ61" s="17">
        <f t="shared" si="111"/>
        <v>0</v>
      </c>
      <c r="CGK61" s="17">
        <f t="shared" si="111"/>
        <v>0</v>
      </c>
      <c r="CGL61" s="17">
        <f t="shared" si="111"/>
        <v>0</v>
      </c>
      <c r="CGM61" s="17">
        <f t="shared" si="111"/>
        <v>0</v>
      </c>
      <c r="CGN61" s="17">
        <f t="shared" si="111"/>
        <v>0</v>
      </c>
      <c r="CGO61" s="17">
        <f t="shared" si="111"/>
        <v>0</v>
      </c>
      <c r="CGP61" s="17">
        <f t="shared" si="111"/>
        <v>0</v>
      </c>
      <c r="CGQ61" s="17">
        <f t="shared" si="111"/>
        <v>0</v>
      </c>
      <c r="CGR61" s="17">
        <f t="shared" si="111"/>
        <v>0</v>
      </c>
      <c r="CGS61" s="17">
        <f t="shared" si="111"/>
        <v>0</v>
      </c>
      <c r="CGT61" s="17">
        <f t="shared" si="111"/>
        <v>0</v>
      </c>
      <c r="CGU61" s="17">
        <f t="shared" si="111"/>
        <v>0</v>
      </c>
      <c r="CGV61" s="17">
        <f t="shared" si="111"/>
        <v>0</v>
      </c>
      <c r="CGW61" s="17">
        <f t="shared" si="111"/>
        <v>0</v>
      </c>
      <c r="CGX61" s="17">
        <f t="shared" si="111"/>
        <v>0</v>
      </c>
      <c r="CGY61" s="17">
        <f t="shared" si="111"/>
        <v>0</v>
      </c>
      <c r="CGZ61" s="17">
        <f t="shared" si="111"/>
        <v>0</v>
      </c>
      <c r="CHA61" s="17">
        <f t="shared" si="111"/>
        <v>0</v>
      </c>
      <c r="CHB61" s="17">
        <f t="shared" si="111"/>
        <v>0</v>
      </c>
      <c r="CHC61" s="17">
        <f t="shared" si="111"/>
        <v>0</v>
      </c>
      <c r="CHD61" s="17">
        <f t="shared" si="111"/>
        <v>0</v>
      </c>
      <c r="CHE61" s="17">
        <f t="shared" si="111"/>
        <v>0</v>
      </c>
      <c r="CHF61" s="17">
        <f t="shared" si="111"/>
        <v>0</v>
      </c>
      <c r="CHG61" s="17">
        <f t="shared" si="111"/>
        <v>0</v>
      </c>
      <c r="CHH61" s="17">
        <f t="shared" si="111"/>
        <v>0</v>
      </c>
      <c r="CHI61" s="17">
        <f t="shared" si="111"/>
        <v>0</v>
      </c>
      <c r="CHJ61" s="17">
        <f t="shared" si="111"/>
        <v>0</v>
      </c>
      <c r="CHK61" s="17">
        <f t="shared" si="111"/>
        <v>0</v>
      </c>
      <c r="CHL61" s="17">
        <f t="shared" si="111"/>
        <v>0</v>
      </c>
      <c r="CHM61" s="17">
        <f t="shared" si="111"/>
        <v>0</v>
      </c>
      <c r="CHN61" s="17">
        <f t="shared" si="111"/>
        <v>0</v>
      </c>
      <c r="CHO61" s="17">
        <f t="shared" si="111"/>
        <v>0</v>
      </c>
      <c r="CHP61" s="17">
        <f t="shared" si="111"/>
        <v>0</v>
      </c>
      <c r="CHQ61" s="17">
        <f t="shared" si="111"/>
        <v>0</v>
      </c>
      <c r="CHR61" s="17">
        <f t="shared" si="111"/>
        <v>0</v>
      </c>
      <c r="CHS61" s="17">
        <f t="shared" si="111"/>
        <v>0</v>
      </c>
      <c r="CHT61" s="17">
        <f t="shared" si="111"/>
        <v>0</v>
      </c>
      <c r="CHU61" s="17">
        <f t="shared" si="111"/>
        <v>0</v>
      </c>
      <c r="CHV61" s="17">
        <f t="shared" si="111"/>
        <v>0</v>
      </c>
      <c r="CHW61" s="17">
        <f t="shared" si="111"/>
        <v>0</v>
      </c>
      <c r="CHX61" s="17">
        <f t="shared" si="111"/>
        <v>0</v>
      </c>
      <c r="CHY61" s="17">
        <f t="shared" si="111"/>
        <v>0</v>
      </c>
      <c r="CHZ61" s="17">
        <f t="shared" si="111"/>
        <v>0</v>
      </c>
      <c r="CIA61" s="17">
        <f t="shared" si="111"/>
        <v>0</v>
      </c>
      <c r="CIB61" s="17">
        <f t="shared" si="111"/>
        <v>0</v>
      </c>
      <c r="CIC61" s="17">
        <f t="shared" si="111"/>
        <v>0</v>
      </c>
      <c r="CID61" s="17">
        <f t="shared" si="111"/>
        <v>0</v>
      </c>
      <c r="CIE61" s="17">
        <f t="shared" si="111"/>
        <v>0</v>
      </c>
      <c r="CIF61" s="17">
        <f t="shared" si="111"/>
        <v>0</v>
      </c>
      <c r="CIG61" s="17">
        <f t="shared" si="111"/>
        <v>0</v>
      </c>
      <c r="CIH61" s="17">
        <f t="shared" si="111"/>
        <v>0</v>
      </c>
      <c r="CII61" s="17">
        <f t="shared" si="111"/>
        <v>0</v>
      </c>
      <c r="CIJ61" s="17">
        <f t="shared" si="111"/>
        <v>0</v>
      </c>
      <c r="CIK61" s="17">
        <f t="shared" si="111"/>
        <v>0</v>
      </c>
      <c r="CIL61" s="17">
        <f t="shared" si="111"/>
        <v>0</v>
      </c>
      <c r="CIM61" s="17">
        <f t="shared" si="111"/>
        <v>0</v>
      </c>
      <c r="CIN61" s="17">
        <f t="shared" ref="CIN61:CKY61" si="112">CIN2</f>
        <v>0</v>
      </c>
      <c r="CIO61" s="17">
        <f t="shared" si="112"/>
        <v>0</v>
      </c>
      <c r="CIP61" s="17">
        <f t="shared" si="112"/>
        <v>0</v>
      </c>
      <c r="CIQ61" s="17">
        <f t="shared" si="112"/>
        <v>0</v>
      </c>
      <c r="CIR61" s="17">
        <f t="shared" si="112"/>
        <v>0</v>
      </c>
      <c r="CIS61" s="17">
        <f t="shared" si="112"/>
        <v>0</v>
      </c>
      <c r="CIT61" s="17">
        <f t="shared" si="112"/>
        <v>0</v>
      </c>
      <c r="CIU61" s="17">
        <f t="shared" si="112"/>
        <v>0</v>
      </c>
      <c r="CIV61" s="17">
        <f t="shared" si="112"/>
        <v>0</v>
      </c>
      <c r="CIW61" s="17">
        <f t="shared" si="112"/>
        <v>0</v>
      </c>
      <c r="CIX61" s="17">
        <f t="shared" si="112"/>
        <v>0</v>
      </c>
      <c r="CIY61" s="17">
        <f t="shared" si="112"/>
        <v>0</v>
      </c>
      <c r="CIZ61" s="17">
        <f t="shared" si="112"/>
        <v>0</v>
      </c>
      <c r="CJA61" s="17">
        <f t="shared" si="112"/>
        <v>0</v>
      </c>
      <c r="CJB61" s="17">
        <f t="shared" si="112"/>
        <v>0</v>
      </c>
      <c r="CJC61" s="17">
        <f t="shared" si="112"/>
        <v>0</v>
      </c>
      <c r="CJD61" s="17">
        <f t="shared" si="112"/>
        <v>0</v>
      </c>
      <c r="CJE61" s="17">
        <f t="shared" si="112"/>
        <v>0</v>
      </c>
      <c r="CJF61" s="17">
        <f t="shared" si="112"/>
        <v>0</v>
      </c>
      <c r="CJG61" s="17">
        <f t="shared" si="112"/>
        <v>0</v>
      </c>
      <c r="CJH61" s="17">
        <f t="shared" si="112"/>
        <v>0</v>
      </c>
      <c r="CJI61" s="17">
        <f t="shared" si="112"/>
        <v>0</v>
      </c>
      <c r="CJJ61" s="17">
        <f t="shared" si="112"/>
        <v>0</v>
      </c>
      <c r="CJK61" s="17">
        <f t="shared" si="112"/>
        <v>0</v>
      </c>
      <c r="CJL61" s="17">
        <f t="shared" si="112"/>
        <v>0</v>
      </c>
      <c r="CJM61" s="17">
        <f t="shared" si="112"/>
        <v>0</v>
      </c>
      <c r="CJN61" s="17">
        <f t="shared" si="112"/>
        <v>0</v>
      </c>
      <c r="CJO61" s="17">
        <f t="shared" si="112"/>
        <v>0</v>
      </c>
      <c r="CJP61" s="17">
        <f t="shared" si="112"/>
        <v>0</v>
      </c>
      <c r="CJQ61" s="17">
        <f t="shared" si="112"/>
        <v>0</v>
      </c>
      <c r="CJR61" s="17">
        <f t="shared" si="112"/>
        <v>0</v>
      </c>
      <c r="CJS61" s="17">
        <f t="shared" si="112"/>
        <v>0</v>
      </c>
      <c r="CJT61" s="17">
        <f t="shared" si="112"/>
        <v>0</v>
      </c>
      <c r="CJU61" s="17">
        <f t="shared" si="112"/>
        <v>0</v>
      </c>
      <c r="CJV61" s="17">
        <f t="shared" si="112"/>
        <v>0</v>
      </c>
      <c r="CJW61" s="17">
        <f t="shared" si="112"/>
        <v>0</v>
      </c>
      <c r="CJX61" s="17">
        <f t="shared" si="112"/>
        <v>0</v>
      </c>
      <c r="CJY61" s="17">
        <f t="shared" si="112"/>
        <v>0</v>
      </c>
      <c r="CJZ61" s="17">
        <f t="shared" si="112"/>
        <v>0</v>
      </c>
      <c r="CKA61" s="17">
        <f t="shared" si="112"/>
        <v>0</v>
      </c>
      <c r="CKB61" s="17">
        <f t="shared" si="112"/>
        <v>0</v>
      </c>
      <c r="CKC61" s="17">
        <f t="shared" si="112"/>
        <v>0</v>
      </c>
      <c r="CKD61" s="17">
        <f t="shared" si="112"/>
        <v>0</v>
      </c>
      <c r="CKE61" s="17">
        <f t="shared" si="112"/>
        <v>0</v>
      </c>
      <c r="CKF61" s="17">
        <f t="shared" si="112"/>
        <v>0</v>
      </c>
      <c r="CKG61" s="17">
        <f t="shared" si="112"/>
        <v>0</v>
      </c>
      <c r="CKH61" s="17">
        <f t="shared" si="112"/>
        <v>0</v>
      </c>
      <c r="CKI61" s="17">
        <f t="shared" si="112"/>
        <v>0</v>
      </c>
      <c r="CKJ61" s="17">
        <f t="shared" si="112"/>
        <v>0</v>
      </c>
      <c r="CKK61" s="17">
        <f t="shared" si="112"/>
        <v>0</v>
      </c>
      <c r="CKL61" s="17">
        <f t="shared" si="112"/>
        <v>0</v>
      </c>
      <c r="CKM61" s="17">
        <f t="shared" si="112"/>
        <v>0</v>
      </c>
      <c r="CKN61" s="17">
        <f t="shared" si="112"/>
        <v>0</v>
      </c>
      <c r="CKO61" s="17">
        <f t="shared" si="112"/>
        <v>0</v>
      </c>
      <c r="CKP61" s="17">
        <f t="shared" si="112"/>
        <v>0</v>
      </c>
      <c r="CKQ61" s="17">
        <f t="shared" si="112"/>
        <v>0</v>
      </c>
      <c r="CKR61" s="17">
        <f t="shared" si="112"/>
        <v>0</v>
      </c>
      <c r="CKS61" s="17">
        <f t="shared" si="112"/>
        <v>0</v>
      </c>
      <c r="CKT61" s="17">
        <f t="shared" si="112"/>
        <v>0</v>
      </c>
      <c r="CKU61" s="17">
        <f t="shared" si="112"/>
        <v>0</v>
      </c>
      <c r="CKV61" s="17">
        <f t="shared" si="112"/>
        <v>0</v>
      </c>
      <c r="CKW61" s="17">
        <f t="shared" si="112"/>
        <v>0</v>
      </c>
      <c r="CKX61" s="17">
        <f t="shared" si="112"/>
        <v>0</v>
      </c>
      <c r="CKY61" s="17">
        <f t="shared" si="112"/>
        <v>0</v>
      </c>
      <c r="CKZ61" s="17">
        <f t="shared" ref="CKZ61:CNK61" si="113">CKZ2</f>
        <v>0</v>
      </c>
      <c r="CLA61" s="17">
        <f t="shared" si="113"/>
        <v>0</v>
      </c>
      <c r="CLB61" s="17">
        <f t="shared" si="113"/>
        <v>0</v>
      </c>
      <c r="CLC61" s="17">
        <f t="shared" si="113"/>
        <v>0</v>
      </c>
      <c r="CLD61" s="17">
        <f t="shared" si="113"/>
        <v>0</v>
      </c>
      <c r="CLE61" s="17">
        <f t="shared" si="113"/>
        <v>0</v>
      </c>
      <c r="CLF61" s="17">
        <f t="shared" si="113"/>
        <v>0</v>
      </c>
      <c r="CLG61" s="17">
        <f t="shared" si="113"/>
        <v>0</v>
      </c>
      <c r="CLH61" s="17">
        <f t="shared" si="113"/>
        <v>0</v>
      </c>
      <c r="CLI61" s="17">
        <f t="shared" si="113"/>
        <v>0</v>
      </c>
      <c r="CLJ61" s="17">
        <f t="shared" si="113"/>
        <v>0</v>
      </c>
      <c r="CLK61" s="17">
        <f t="shared" si="113"/>
        <v>0</v>
      </c>
      <c r="CLL61" s="17">
        <f t="shared" si="113"/>
        <v>0</v>
      </c>
      <c r="CLM61" s="17">
        <f t="shared" si="113"/>
        <v>0</v>
      </c>
      <c r="CLN61" s="17">
        <f t="shared" si="113"/>
        <v>0</v>
      </c>
      <c r="CLO61" s="17">
        <f t="shared" si="113"/>
        <v>0</v>
      </c>
      <c r="CLP61" s="17">
        <f t="shared" si="113"/>
        <v>0</v>
      </c>
      <c r="CLQ61" s="17">
        <f t="shared" si="113"/>
        <v>0</v>
      </c>
      <c r="CLR61" s="17">
        <f t="shared" si="113"/>
        <v>0</v>
      </c>
      <c r="CLS61" s="17">
        <f t="shared" si="113"/>
        <v>0</v>
      </c>
      <c r="CLT61" s="17">
        <f t="shared" si="113"/>
        <v>0</v>
      </c>
      <c r="CLU61" s="17">
        <f t="shared" si="113"/>
        <v>0</v>
      </c>
      <c r="CLV61" s="17">
        <f t="shared" si="113"/>
        <v>0</v>
      </c>
      <c r="CLW61" s="17">
        <f t="shared" si="113"/>
        <v>0</v>
      </c>
      <c r="CLX61" s="17">
        <f t="shared" si="113"/>
        <v>0</v>
      </c>
      <c r="CLY61" s="17">
        <f t="shared" si="113"/>
        <v>0</v>
      </c>
      <c r="CLZ61" s="17">
        <f t="shared" si="113"/>
        <v>0</v>
      </c>
      <c r="CMA61" s="17">
        <f t="shared" si="113"/>
        <v>0</v>
      </c>
      <c r="CMB61" s="17">
        <f t="shared" si="113"/>
        <v>0</v>
      </c>
      <c r="CMC61" s="17">
        <f t="shared" si="113"/>
        <v>0</v>
      </c>
      <c r="CMD61" s="17">
        <f t="shared" si="113"/>
        <v>0</v>
      </c>
      <c r="CME61" s="17">
        <f t="shared" si="113"/>
        <v>0</v>
      </c>
      <c r="CMF61" s="17">
        <f t="shared" si="113"/>
        <v>0</v>
      </c>
      <c r="CMG61" s="17">
        <f t="shared" si="113"/>
        <v>0</v>
      </c>
      <c r="CMH61" s="17">
        <f t="shared" si="113"/>
        <v>0</v>
      </c>
      <c r="CMI61" s="17">
        <f t="shared" si="113"/>
        <v>0</v>
      </c>
      <c r="CMJ61" s="17">
        <f t="shared" si="113"/>
        <v>0</v>
      </c>
      <c r="CMK61" s="17">
        <f t="shared" si="113"/>
        <v>0</v>
      </c>
      <c r="CML61" s="17">
        <f t="shared" si="113"/>
        <v>0</v>
      </c>
      <c r="CMM61" s="17">
        <f t="shared" si="113"/>
        <v>0</v>
      </c>
      <c r="CMN61" s="17">
        <f t="shared" si="113"/>
        <v>0</v>
      </c>
      <c r="CMO61" s="17">
        <f t="shared" si="113"/>
        <v>0</v>
      </c>
      <c r="CMP61" s="17">
        <f t="shared" si="113"/>
        <v>0</v>
      </c>
      <c r="CMQ61" s="17">
        <f t="shared" si="113"/>
        <v>0</v>
      </c>
      <c r="CMR61" s="17">
        <f t="shared" si="113"/>
        <v>0</v>
      </c>
      <c r="CMS61" s="17">
        <f t="shared" si="113"/>
        <v>0</v>
      </c>
      <c r="CMT61" s="17">
        <f t="shared" si="113"/>
        <v>0</v>
      </c>
      <c r="CMU61" s="17">
        <f t="shared" si="113"/>
        <v>0</v>
      </c>
      <c r="CMV61" s="17">
        <f t="shared" si="113"/>
        <v>0</v>
      </c>
      <c r="CMW61" s="17">
        <f t="shared" si="113"/>
        <v>0</v>
      </c>
      <c r="CMX61" s="17">
        <f t="shared" si="113"/>
        <v>0</v>
      </c>
      <c r="CMY61" s="17">
        <f t="shared" si="113"/>
        <v>0</v>
      </c>
      <c r="CMZ61" s="17">
        <f t="shared" si="113"/>
        <v>0</v>
      </c>
      <c r="CNA61" s="17">
        <f t="shared" si="113"/>
        <v>0</v>
      </c>
      <c r="CNB61" s="17">
        <f t="shared" si="113"/>
        <v>0</v>
      </c>
      <c r="CNC61" s="17">
        <f t="shared" si="113"/>
        <v>0</v>
      </c>
      <c r="CND61" s="17">
        <f t="shared" si="113"/>
        <v>0</v>
      </c>
      <c r="CNE61" s="17">
        <f t="shared" si="113"/>
        <v>0</v>
      </c>
      <c r="CNF61" s="17">
        <f t="shared" si="113"/>
        <v>0</v>
      </c>
      <c r="CNG61" s="17">
        <f t="shared" si="113"/>
        <v>0</v>
      </c>
      <c r="CNH61" s="17">
        <f t="shared" si="113"/>
        <v>0</v>
      </c>
      <c r="CNI61" s="17">
        <f t="shared" si="113"/>
        <v>0</v>
      </c>
      <c r="CNJ61" s="17">
        <f t="shared" si="113"/>
        <v>0</v>
      </c>
      <c r="CNK61" s="17">
        <f t="shared" si="113"/>
        <v>0</v>
      </c>
      <c r="CNL61" s="17">
        <f t="shared" ref="CNL61:CPW61" si="114">CNL2</f>
        <v>0</v>
      </c>
      <c r="CNM61" s="17">
        <f t="shared" si="114"/>
        <v>0</v>
      </c>
      <c r="CNN61" s="17">
        <f t="shared" si="114"/>
        <v>0</v>
      </c>
      <c r="CNO61" s="17">
        <f t="shared" si="114"/>
        <v>0</v>
      </c>
      <c r="CNP61" s="17">
        <f t="shared" si="114"/>
        <v>0</v>
      </c>
      <c r="CNQ61" s="17">
        <f t="shared" si="114"/>
        <v>0</v>
      </c>
      <c r="CNR61" s="17">
        <f t="shared" si="114"/>
        <v>0</v>
      </c>
      <c r="CNS61" s="17">
        <f t="shared" si="114"/>
        <v>0</v>
      </c>
      <c r="CNT61" s="17">
        <f t="shared" si="114"/>
        <v>0</v>
      </c>
      <c r="CNU61" s="17">
        <f t="shared" si="114"/>
        <v>0</v>
      </c>
      <c r="CNV61" s="17">
        <f t="shared" si="114"/>
        <v>0</v>
      </c>
      <c r="CNW61" s="17">
        <f t="shared" si="114"/>
        <v>0</v>
      </c>
      <c r="CNX61" s="17">
        <f t="shared" si="114"/>
        <v>0</v>
      </c>
      <c r="CNY61" s="17">
        <f t="shared" si="114"/>
        <v>0</v>
      </c>
      <c r="CNZ61" s="17">
        <f t="shared" si="114"/>
        <v>0</v>
      </c>
      <c r="COA61" s="17">
        <f t="shared" si="114"/>
        <v>0</v>
      </c>
      <c r="COB61" s="17">
        <f t="shared" si="114"/>
        <v>0</v>
      </c>
      <c r="COC61" s="17">
        <f t="shared" si="114"/>
        <v>0</v>
      </c>
      <c r="COD61" s="17">
        <f t="shared" si="114"/>
        <v>0</v>
      </c>
      <c r="COE61" s="17">
        <f t="shared" si="114"/>
        <v>0</v>
      </c>
      <c r="COF61" s="17">
        <f t="shared" si="114"/>
        <v>0</v>
      </c>
      <c r="COG61" s="17">
        <f t="shared" si="114"/>
        <v>0</v>
      </c>
      <c r="COH61" s="17">
        <f t="shared" si="114"/>
        <v>0</v>
      </c>
      <c r="COI61" s="17">
        <f t="shared" si="114"/>
        <v>0</v>
      </c>
      <c r="COJ61" s="17">
        <f t="shared" si="114"/>
        <v>0</v>
      </c>
      <c r="COK61" s="17">
        <f t="shared" si="114"/>
        <v>0</v>
      </c>
      <c r="COL61" s="17">
        <f t="shared" si="114"/>
        <v>0</v>
      </c>
      <c r="COM61" s="17">
        <f t="shared" si="114"/>
        <v>0</v>
      </c>
      <c r="CON61" s="17">
        <f t="shared" si="114"/>
        <v>0</v>
      </c>
      <c r="COO61" s="17">
        <f t="shared" si="114"/>
        <v>0</v>
      </c>
      <c r="COP61" s="17">
        <f t="shared" si="114"/>
        <v>0</v>
      </c>
      <c r="COQ61" s="17">
        <f t="shared" si="114"/>
        <v>0</v>
      </c>
      <c r="COR61" s="17">
        <f t="shared" si="114"/>
        <v>0</v>
      </c>
      <c r="COS61" s="17">
        <f t="shared" si="114"/>
        <v>0</v>
      </c>
      <c r="COT61" s="17">
        <f t="shared" si="114"/>
        <v>0</v>
      </c>
      <c r="COU61" s="17">
        <f t="shared" si="114"/>
        <v>0</v>
      </c>
      <c r="COV61" s="17">
        <f t="shared" si="114"/>
        <v>0</v>
      </c>
      <c r="COW61" s="17">
        <f t="shared" si="114"/>
        <v>0</v>
      </c>
      <c r="COX61" s="17">
        <f t="shared" si="114"/>
        <v>0</v>
      </c>
      <c r="COY61" s="17">
        <f t="shared" si="114"/>
        <v>0</v>
      </c>
      <c r="COZ61" s="17">
        <f t="shared" si="114"/>
        <v>0</v>
      </c>
      <c r="CPA61" s="17">
        <f t="shared" si="114"/>
        <v>0</v>
      </c>
      <c r="CPB61" s="17">
        <f t="shared" si="114"/>
        <v>0</v>
      </c>
      <c r="CPC61" s="17">
        <f t="shared" si="114"/>
        <v>0</v>
      </c>
      <c r="CPD61" s="17">
        <f t="shared" si="114"/>
        <v>0</v>
      </c>
      <c r="CPE61" s="17">
        <f t="shared" si="114"/>
        <v>0</v>
      </c>
      <c r="CPF61" s="17">
        <f t="shared" si="114"/>
        <v>0</v>
      </c>
      <c r="CPG61" s="17">
        <f t="shared" si="114"/>
        <v>0</v>
      </c>
      <c r="CPH61" s="17">
        <f t="shared" si="114"/>
        <v>0</v>
      </c>
      <c r="CPI61" s="17">
        <f t="shared" si="114"/>
        <v>0</v>
      </c>
      <c r="CPJ61" s="17">
        <f t="shared" si="114"/>
        <v>0</v>
      </c>
      <c r="CPK61" s="17">
        <f t="shared" si="114"/>
        <v>0</v>
      </c>
      <c r="CPL61" s="17">
        <f t="shared" si="114"/>
        <v>0</v>
      </c>
      <c r="CPM61" s="17">
        <f t="shared" si="114"/>
        <v>0</v>
      </c>
      <c r="CPN61" s="17">
        <f t="shared" si="114"/>
        <v>0</v>
      </c>
      <c r="CPO61" s="17">
        <f t="shared" si="114"/>
        <v>0</v>
      </c>
      <c r="CPP61" s="17">
        <f t="shared" si="114"/>
        <v>0</v>
      </c>
      <c r="CPQ61" s="17">
        <f t="shared" si="114"/>
        <v>0</v>
      </c>
      <c r="CPR61" s="17">
        <f t="shared" si="114"/>
        <v>0</v>
      </c>
      <c r="CPS61" s="17">
        <f t="shared" si="114"/>
        <v>0</v>
      </c>
      <c r="CPT61" s="17">
        <f t="shared" si="114"/>
        <v>0</v>
      </c>
      <c r="CPU61" s="17">
        <f t="shared" si="114"/>
        <v>0</v>
      </c>
      <c r="CPV61" s="17">
        <f t="shared" si="114"/>
        <v>0</v>
      </c>
      <c r="CPW61" s="17">
        <f t="shared" si="114"/>
        <v>0</v>
      </c>
      <c r="CPX61" s="17">
        <f t="shared" ref="CPX61:CSI61" si="115">CPX2</f>
        <v>0</v>
      </c>
      <c r="CPY61" s="17">
        <f t="shared" si="115"/>
        <v>0</v>
      </c>
      <c r="CPZ61" s="17">
        <f t="shared" si="115"/>
        <v>0</v>
      </c>
      <c r="CQA61" s="17">
        <f t="shared" si="115"/>
        <v>0</v>
      </c>
      <c r="CQB61" s="17">
        <f t="shared" si="115"/>
        <v>0</v>
      </c>
      <c r="CQC61" s="17">
        <f t="shared" si="115"/>
        <v>0</v>
      </c>
      <c r="CQD61" s="17">
        <f t="shared" si="115"/>
        <v>0</v>
      </c>
      <c r="CQE61" s="17">
        <f t="shared" si="115"/>
        <v>0</v>
      </c>
      <c r="CQF61" s="17">
        <f t="shared" si="115"/>
        <v>0</v>
      </c>
      <c r="CQG61" s="17">
        <f t="shared" si="115"/>
        <v>0</v>
      </c>
      <c r="CQH61" s="17">
        <f t="shared" si="115"/>
        <v>0</v>
      </c>
      <c r="CQI61" s="17">
        <f t="shared" si="115"/>
        <v>0</v>
      </c>
      <c r="CQJ61" s="17">
        <f t="shared" si="115"/>
        <v>0</v>
      </c>
      <c r="CQK61" s="17">
        <f t="shared" si="115"/>
        <v>0</v>
      </c>
      <c r="CQL61" s="17">
        <f t="shared" si="115"/>
        <v>0</v>
      </c>
      <c r="CQM61" s="17">
        <f t="shared" si="115"/>
        <v>0</v>
      </c>
      <c r="CQN61" s="17">
        <f t="shared" si="115"/>
        <v>0</v>
      </c>
      <c r="CQO61" s="17">
        <f t="shared" si="115"/>
        <v>0</v>
      </c>
      <c r="CQP61" s="17">
        <f t="shared" si="115"/>
        <v>0</v>
      </c>
      <c r="CQQ61" s="17">
        <f t="shared" si="115"/>
        <v>0</v>
      </c>
      <c r="CQR61" s="17">
        <f t="shared" si="115"/>
        <v>0</v>
      </c>
      <c r="CQS61" s="17">
        <f t="shared" si="115"/>
        <v>0</v>
      </c>
      <c r="CQT61" s="17">
        <f t="shared" si="115"/>
        <v>0</v>
      </c>
      <c r="CQU61" s="17">
        <f t="shared" si="115"/>
        <v>0</v>
      </c>
      <c r="CQV61" s="17">
        <f t="shared" si="115"/>
        <v>0</v>
      </c>
      <c r="CQW61" s="17">
        <f t="shared" si="115"/>
        <v>0</v>
      </c>
      <c r="CQX61" s="17">
        <f t="shared" si="115"/>
        <v>0</v>
      </c>
      <c r="CQY61" s="17">
        <f t="shared" si="115"/>
        <v>0</v>
      </c>
      <c r="CQZ61" s="17">
        <f t="shared" si="115"/>
        <v>0</v>
      </c>
      <c r="CRA61" s="17">
        <f t="shared" si="115"/>
        <v>0</v>
      </c>
      <c r="CRB61" s="17">
        <f t="shared" si="115"/>
        <v>0</v>
      </c>
      <c r="CRC61" s="17">
        <f t="shared" si="115"/>
        <v>0</v>
      </c>
      <c r="CRD61" s="17">
        <f t="shared" si="115"/>
        <v>0</v>
      </c>
      <c r="CRE61" s="17">
        <f t="shared" si="115"/>
        <v>0</v>
      </c>
      <c r="CRF61" s="17">
        <f t="shared" si="115"/>
        <v>0</v>
      </c>
      <c r="CRG61" s="17">
        <f t="shared" si="115"/>
        <v>0</v>
      </c>
      <c r="CRH61" s="17">
        <f t="shared" si="115"/>
        <v>0</v>
      </c>
      <c r="CRI61" s="17">
        <f t="shared" si="115"/>
        <v>0</v>
      </c>
      <c r="CRJ61" s="17">
        <f t="shared" si="115"/>
        <v>0</v>
      </c>
      <c r="CRK61" s="17">
        <f t="shared" si="115"/>
        <v>0</v>
      </c>
      <c r="CRL61" s="17">
        <f t="shared" si="115"/>
        <v>0</v>
      </c>
      <c r="CRM61" s="17">
        <f t="shared" si="115"/>
        <v>0</v>
      </c>
      <c r="CRN61" s="17">
        <f t="shared" si="115"/>
        <v>0</v>
      </c>
      <c r="CRO61" s="17">
        <f t="shared" si="115"/>
        <v>0</v>
      </c>
      <c r="CRP61" s="17">
        <f t="shared" si="115"/>
        <v>0</v>
      </c>
      <c r="CRQ61" s="17">
        <f t="shared" si="115"/>
        <v>0</v>
      </c>
      <c r="CRR61" s="17">
        <f t="shared" si="115"/>
        <v>0</v>
      </c>
      <c r="CRS61" s="17">
        <f t="shared" si="115"/>
        <v>0</v>
      </c>
      <c r="CRT61" s="17">
        <f t="shared" si="115"/>
        <v>0</v>
      </c>
      <c r="CRU61" s="17">
        <f t="shared" si="115"/>
        <v>0</v>
      </c>
      <c r="CRV61" s="17">
        <f t="shared" si="115"/>
        <v>0</v>
      </c>
      <c r="CRW61" s="17">
        <f t="shared" si="115"/>
        <v>0</v>
      </c>
      <c r="CRX61" s="17">
        <f t="shared" si="115"/>
        <v>0</v>
      </c>
      <c r="CRY61" s="17">
        <f t="shared" si="115"/>
        <v>0</v>
      </c>
      <c r="CRZ61" s="17">
        <f t="shared" si="115"/>
        <v>0</v>
      </c>
      <c r="CSA61" s="17">
        <f t="shared" si="115"/>
        <v>0</v>
      </c>
      <c r="CSB61" s="17">
        <f t="shared" si="115"/>
        <v>0</v>
      </c>
      <c r="CSC61" s="17">
        <f t="shared" si="115"/>
        <v>0</v>
      </c>
      <c r="CSD61" s="17">
        <f t="shared" si="115"/>
        <v>0</v>
      </c>
      <c r="CSE61" s="17">
        <f t="shared" si="115"/>
        <v>0</v>
      </c>
      <c r="CSF61" s="17">
        <f t="shared" si="115"/>
        <v>0</v>
      </c>
      <c r="CSG61" s="17">
        <f t="shared" si="115"/>
        <v>0</v>
      </c>
      <c r="CSH61" s="17">
        <f t="shared" si="115"/>
        <v>0</v>
      </c>
      <c r="CSI61" s="17">
        <f t="shared" si="115"/>
        <v>0</v>
      </c>
      <c r="CSJ61" s="17">
        <f t="shared" ref="CSJ61:CUU61" si="116">CSJ2</f>
        <v>0</v>
      </c>
      <c r="CSK61" s="17">
        <f t="shared" si="116"/>
        <v>0</v>
      </c>
      <c r="CSL61" s="17">
        <f t="shared" si="116"/>
        <v>0</v>
      </c>
      <c r="CSM61" s="17">
        <f t="shared" si="116"/>
        <v>0</v>
      </c>
      <c r="CSN61" s="17">
        <f t="shared" si="116"/>
        <v>0</v>
      </c>
      <c r="CSO61" s="17">
        <f t="shared" si="116"/>
        <v>0</v>
      </c>
      <c r="CSP61" s="17">
        <f t="shared" si="116"/>
        <v>0</v>
      </c>
      <c r="CSQ61" s="17">
        <f t="shared" si="116"/>
        <v>0</v>
      </c>
      <c r="CSR61" s="17">
        <f t="shared" si="116"/>
        <v>0</v>
      </c>
      <c r="CSS61" s="17">
        <f t="shared" si="116"/>
        <v>0</v>
      </c>
      <c r="CST61" s="17">
        <f t="shared" si="116"/>
        <v>0</v>
      </c>
      <c r="CSU61" s="17">
        <f t="shared" si="116"/>
        <v>0</v>
      </c>
      <c r="CSV61" s="17">
        <f t="shared" si="116"/>
        <v>0</v>
      </c>
      <c r="CSW61" s="17">
        <f t="shared" si="116"/>
        <v>0</v>
      </c>
      <c r="CSX61" s="17">
        <f t="shared" si="116"/>
        <v>0</v>
      </c>
      <c r="CSY61" s="17">
        <f t="shared" si="116"/>
        <v>0</v>
      </c>
      <c r="CSZ61" s="17">
        <f t="shared" si="116"/>
        <v>0</v>
      </c>
      <c r="CTA61" s="17">
        <f t="shared" si="116"/>
        <v>0</v>
      </c>
      <c r="CTB61" s="17">
        <f t="shared" si="116"/>
        <v>0</v>
      </c>
      <c r="CTC61" s="17">
        <f t="shared" si="116"/>
        <v>0</v>
      </c>
      <c r="CTD61" s="17">
        <f t="shared" si="116"/>
        <v>0</v>
      </c>
      <c r="CTE61" s="17">
        <f t="shared" si="116"/>
        <v>0</v>
      </c>
      <c r="CTF61" s="17">
        <f t="shared" si="116"/>
        <v>0</v>
      </c>
      <c r="CTG61" s="17">
        <f t="shared" si="116"/>
        <v>0</v>
      </c>
      <c r="CTH61" s="17">
        <f t="shared" si="116"/>
        <v>0</v>
      </c>
      <c r="CTI61" s="17">
        <f t="shared" si="116"/>
        <v>0</v>
      </c>
      <c r="CTJ61" s="17">
        <f t="shared" si="116"/>
        <v>0</v>
      </c>
      <c r="CTK61" s="17">
        <f t="shared" si="116"/>
        <v>0</v>
      </c>
      <c r="CTL61" s="17">
        <f t="shared" si="116"/>
        <v>0</v>
      </c>
      <c r="CTM61" s="17">
        <f t="shared" si="116"/>
        <v>0</v>
      </c>
      <c r="CTN61" s="17">
        <f t="shared" si="116"/>
        <v>0</v>
      </c>
      <c r="CTO61" s="17">
        <f t="shared" si="116"/>
        <v>0</v>
      </c>
      <c r="CTP61" s="17">
        <f t="shared" si="116"/>
        <v>0</v>
      </c>
      <c r="CTQ61" s="17">
        <f t="shared" si="116"/>
        <v>0</v>
      </c>
      <c r="CTR61" s="17">
        <f t="shared" si="116"/>
        <v>0</v>
      </c>
      <c r="CTS61" s="17">
        <f t="shared" si="116"/>
        <v>0</v>
      </c>
      <c r="CTT61" s="17">
        <f t="shared" si="116"/>
        <v>0</v>
      </c>
      <c r="CTU61" s="17">
        <f t="shared" si="116"/>
        <v>0</v>
      </c>
      <c r="CTV61" s="17">
        <f t="shared" si="116"/>
        <v>0</v>
      </c>
      <c r="CTW61" s="17">
        <f t="shared" si="116"/>
        <v>0</v>
      </c>
      <c r="CTX61" s="17">
        <f t="shared" si="116"/>
        <v>0</v>
      </c>
      <c r="CTY61" s="17">
        <f t="shared" si="116"/>
        <v>0</v>
      </c>
      <c r="CTZ61" s="17">
        <f t="shared" si="116"/>
        <v>0</v>
      </c>
      <c r="CUA61" s="17">
        <f t="shared" si="116"/>
        <v>0</v>
      </c>
      <c r="CUB61" s="17">
        <f t="shared" si="116"/>
        <v>0</v>
      </c>
      <c r="CUC61" s="17">
        <f t="shared" si="116"/>
        <v>0</v>
      </c>
      <c r="CUD61" s="17">
        <f t="shared" si="116"/>
        <v>0</v>
      </c>
      <c r="CUE61" s="17">
        <f t="shared" si="116"/>
        <v>0</v>
      </c>
      <c r="CUF61" s="17">
        <f t="shared" si="116"/>
        <v>0</v>
      </c>
      <c r="CUG61" s="17">
        <f t="shared" si="116"/>
        <v>0</v>
      </c>
      <c r="CUH61" s="17">
        <f t="shared" si="116"/>
        <v>0</v>
      </c>
      <c r="CUI61" s="17">
        <f t="shared" si="116"/>
        <v>0</v>
      </c>
      <c r="CUJ61" s="17">
        <f t="shared" si="116"/>
        <v>0</v>
      </c>
      <c r="CUK61" s="17">
        <f t="shared" si="116"/>
        <v>0</v>
      </c>
      <c r="CUL61" s="17">
        <f t="shared" si="116"/>
        <v>0</v>
      </c>
      <c r="CUM61" s="17">
        <f t="shared" si="116"/>
        <v>0</v>
      </c>
      <c r="CUN61" s="17">
        <f t="shared" si="116"/>
        <v>0</v>
      </c>
      <c r="CUO61" s="17">
        <f t="shared" si="116"/>
        <v>0</v>
      </c>
      <c r="CUP61" s="17">
        <f t="shared" si="116"/>
        <v>0</v>
      </c>
      <c r="CUQ61" s="17">
        <f t="shared" si="116"/>
        <v>0</v>
      </c>
      <c r="CUR61" s="17">
        <f t="shared" si="116"/>
        <v>0</v>
      </c>
      <c r="CUS61" s="17">
        <f t="shared" si="116"/>
        <v>0</v>
      </c>
      <c r="CUT61" s="17">
        <f t="shared" si="116"/>
        <v>0</v>
      </c>
      <c r="CUU61" s="17">
        <f t="shared" si="116"/>
        <v>0</v>
      </c>
      <c r="CUV61" s="17">
        <f t="shared" ref="CUV61:CXG61" si="117">CUV2</f>
        <v>0</v>
      </c>
      <c r="CUW61" s="17">
        <f t="shared" si="117"/>
        <v>0</v>
      </c>
      <c r="CUX61" s="17">
        <f t="shared" si="117"/>
        <v>0</v>
      </c>
      <c r="CUY61" s="17">
        <f t="shared" si="117"/>
        <v>0</v>
      </c>
      <c r="CUZ61" s="17">
        <f t="shared" si="117"/>
        <v>0</v>
      </c>
      <c r="CVA61" s="17">
        <f t="shared" si="117"/>
        <v>0</v>
      </c>
      <c r="CVB61" s="17">
        <f t="shared" si="117"/>
        <v>0</v>
      </c>
      <c r="CVC61" s="17">
        <f t="shared" si="117"/>
        <v>0</v>
      </c>
      <c r="CVD61" s="17">
        <f t="shared" si="117"/>
        <v>0</v>
      </c>
      <c r="CVE61" s="17">
        <f t="shared" si="117"/>
        <v>0</v>
      </c>
      <c r="CVF61" s="17">
        <f t="shared" si="117"/>
        <v>0</v>
      </c>
      <c r="CVG61" s="17">
        <f t="shared" si="117"/>
        <v>0</v>
      </c>
      <c r="CVH61" s="17">
        <f t="shared" si="117"/>
        <v>0</v>
      </c>
      <c r="CVI61" s="17">
        <f t="shared" si="117"/>
        <v>0</v>
      </c>
      <c r="CVJ61" s="17">
        <f t="shared" si="117"/>
        <v>0</v>
      </c>
      <c r="CVK61" s="17">
        <f t="shared" si="117"/>
        <v>0</v>
      </c>
      <c r="CVL61" s="17">
        <f t="shared" si="117"/>
        <v>0</v>
      </c>
      <c r="CVM61" s="17">
        <f t="shared" si="117"/>
        <v>0</v>
      </c>
      <c r="CVN61" s="17">
        <f t="shared" si="117"/>
        <v>0</v>
      </c>
      <c r="CVO61" s="17">
        <f t="shared" si="117"/>
        <v>0</v>
      </c>
      <c r="CVP61" s="17">
        <f t="shared" si="117"/>
        <v>0</v>
      </c>
      <c r="CVQ61" s="17">
        <f t="shared" si="117"/>
        <v>0</v>
      </c>
      <c r="CVR61" s="17">
        <f t="shared" si="117"/>
        <v>0</v>
      </c>
      <c r="CVS61" s="17">
        <f t="shared" si="117"/>
        <v>0</v>
      </c>
      <c r="CVT61" s="17">
        <f t="shared" si="117"/>
        <v>0</v>
      </c>
      <c r="CVU61" s="17">
        <f t="shared" si="117"/>
        <v>0</v>
      </c>
      <c r="CVV61" s="17">
        <f t="shared" si="117"/>
        <v>0</v>
      </c>
      <c r="CVW61" s="17">
        <f t="shared" si="117"/>
        <v>0</v>
      </c>
      <c r="CVX61" s="17">
        <f t="shared" si="117"/>
        <v>0</v>
      </c>
      <c r="CVY61" s="17">
        <f t="shared" si="117"/>
        <v>0</v>
      </c>
      <c r="CVZ61" s="17">
        <f t="shared" si="117"/>
        <v>0</v>
      </c>
      <c r="CWA61" s="17">
        <f t="shared" si="117"/>
        <v>0</v>
      </c>
      <c r="CWB61" s="17">
        <f t="shared" si="117"/>
        <v>0</v>
      </c>
      <c r="CWC61" s="17">
        <f t="shared" si="117"/>
        <v>0</v>
      </c>
      <c r="CWD61" s="17">
        <f t="shared" si="117"/>
        <v>0</v>
      </c>
      <c r="CWE61" s="17">
        <f t="shared" si="117"/>
        <v>0</v>
      </c>
      <c r="CWF61" s="17">
        <f t="shared" si="117"/>
        <v>0</v>
      </c>
      <c r="CWG61" s="17">
        <f t="shared" si="117"/>
        <v>0</v>
      </c>
      <c r="CWH61" s="17">
        <f t="shared" si="117"/>
        <v>0</v>
      </c>
      <c r="CWI61" s="17">
        <f t="shared" si="117"/>
        <v>0</v>
      </c>
      <c r="CWJ61" s="17">
        <f t="shared" si="117"/>
        <v>0</v>
      </c>
      <c r="CWK61" s="17">
        <f t="shared" si="117"/>
        <v>0</v>
      </c>
      <c r="CWL61" s="17">
        <f t="shared" si="117"/>
        <v>0</v>
      </c>
      <c r="CWM61" s="17">
        <f t="shared" si="117"/>
        <v>0</v>
      </c>
      <c r="CWN61" s="17">
        <f t="shared" si="117"/>
        <v>0</v>
      </c>
      <c r="CWO61" s="17">
        <f t="shared" si="117"/>
        <v>0</v>
      </c>
      <c r="CWP61" s="17">
        <f t="shared" si="117"/>
        <v>0</v>
      </c>
      <c r="CWQ61" s="17">
        <f t="shared" si="117"/>
        <v>0</v>
      </c>
      <c r="CWR61" s="17">
        <f t="shared" si="117"/>
        <v>0</v>
      </c>
      <c r="CWS61" s="17">
        <f t="shared" si="117"/>
        <v>0</v>
      </c>
      <c r="CWT61" s="17">
        <f t="shared" si="117"/>
        <v>0</v>
      </c>
      <c r="CWU61" s="17">
        <f t="shared" si="117"/>
        <v>0</v>
      </c>
      <c r="CWV61" s="17">
        <f t="shared" si="117"/>
        <v>0</v>
      </c>
      <c r="CWW61" s="17">
        <f t="shared" si="117"/>
        <v>0</v>
      </c>
      <c r="CWX61" s="17">
        <f t="shared" si="117"/>
        <v>0</v>
      </c>
      <c r="CWY61" s="17">
        <f t="shared" si="117"/>
        <v>0</v>
      </c>
      <c r="CWZ61" s="17">
        <f t="shared" si="117"/>
        <v>0</v>
      </c>
      <c r="CXA61" s="17">
        <f t="shared" si="117"/>
        <v>0</v>
      </c>
      <c r="CXB61" s="17">
        <f t="shared" si="117"/>
        <v>0</v>
      </c>
      <c r="CXC61" s="17">
        <f t="shared" si="117"/>
        <v>0</v>
      </c>
      <c r="CXD61" s="17">
        <f t="shared" si="117"/>
        <v>0</v>
      </c>
      <c r="CXE61" s="17">
        <f t="shared" si="117"/>
        <v>0</v>
      </c>
      <c r="CXF61" s="17">
        <f t="shared" si="117"/>
        <v>0</v>
      </c>
      <c r="CXG61" s="17">
        <f t="shared" si="117"/>
        <v>0</v>
      </c>
      <c r="CXH61" s="17">
        <f t="shared" ref="CXH61:CZS61" si="118">CXH2</f>
        <v>0</v>
      </c>
      <c r="CXI61" s="17">
        <f t="shared" si="118"/>
        <v>0</v>
      </c>
      <c r="CXJ61" s="17">
        <f t="shared" si="118"/>
        <v>0</v>
      </c>
      <c r="CXK61" s="17">
        <f t="shared" si="118"/>
        <v>0</v>
      </c>
      <c r="CXL61" s="17">
        <f t="shared" si="118"/>
        <v>0</v>
      </c>
      <c r="CXM61" s="17">
        <f t="shared" si="118"/>
        <v>0</v>
      </c>
      <c r="CXN61" s="17">
        <f t="shared" si="118"/>
        <v>0</v>
      </c>
      <c r="CXO61" s="17">
        <f t="shared" si="118"/>
        <v>0</v>
      </c>
      <c r="CXP61" s="17">
        <f t="shared" si="118"/>
        <v>0</v>
      </c>
      <c r="CXQ61" s="17">
        <f t="shared" si="118"/>
        <v>0</v>
      </c>
      <c r="CXR61" s="17">
        <f t="shared" si="118"/>
        <v>0</v>
      </c>
      <c r="CXS61" s="17">
        <f t="shared" si="118"/>
        <v>0</v>
      </c>
      <c r="CXT61" s="17">
        <f t="shared" si="118"/>
        <v>0</v>
      </c>
      <c r="CXU61" s="17">
        <f t="shared" si="118"/>
        <v>0</v>
      </c>
      <c r="CXV61" s="17">
        <f t="shared" si="118"/>
        <v>0</v>
      </c>
      <c r="CXW61" s="17">
        <f t="shared" si="118"/>
        <v>0</v>
      </c>
      <c r="CXX61" s="17">
        <f t="shared" si="118"/>
        <v>0</v>
      </c>
      <c r="CXY61" s="17">
        <f t="shared" si="118"/>
        <v>0</v>
      </c>
      <c r="CXZ61" s="17">
        <f t="shared" si="118"/>
        <v>0</v>
      </c>
      <c r="CYA61" s="17">
        <f t="shared" si="118"/>
        <v>0</v>
      </c>
      <c r="CYB61" s="17">
        <f t="shared" si="118"/>
        <v>0</v>
      </c>
      <c r="CYC61" s="17">
        <f t="shared" si="118"/>
        <v>0</v>
      </c>
      <c r="CYD61" s="17">
        <f t="shared" si="118"/>
        <v>0</v>
      </c>
      <c r="CYE61" s="17">
        <f t="shared" si="118"/>
        <v>0</v>
      </c>
      <c r="CYF61" s="17">
        <f t="shared" si="118"/>
        <v>0</v>
      </c>
      <c r="CYG61" s="17">
        <f t="shared" si="118"/>
        <v>0</v>
      </c>
      <c r="CYH61" s="17">
        <f t="shared" si="118"/>
        <v>0</v>
      </c>
      <c r="CYI61" s="17">
        <f t="shared" si="118"/>
        <v>0</v>
      </c>
      <c r="CYJ61" s="17">
        <f t="shared" si="118"/>
        <v>0</v>
      </c>
      <c r="CYK61" s="17">
        <f t="shared" si="118"/>
        <v>0</v>
      </c>
      <c r="CYL61" s="17">
        <f t="shared" si="118"/>
        <v>0</v>
      </c>
      <c r="CYM61" s="17">
        <f t="shared" si="118"/>
        <v>0</v>
      </c>
      <c r="CYN61" s="17">
        <f t="shared" si="118"/>
        <v>0</v>
      </c>
      <c r="CYO61" s="17">
        <f t="shared" si="118"/>
        <v>0</v>
      </c>
      <c r="CYP61" s="17">
        <f t="shared" si="118"/>
        <v>0</v>
      </c>
      <c r="CYQ61" s="17">
        <f t="shared" si="118"/>
        <v>0</v>
      </c>
      <c r="CYR61" s="17">
        <f t="shared" si="118"/>
        <v>0</v>
      </c>
      <c r="CYS61" s="17">
        <f t="shared" si="118"/>
        <v>0</v>
      </c>
      <c r="CYT61" s="17">
        <f t="shared" si="118"/>
        <v>0</v>
      </c>
      <c r="CYU61" s="17">
        <f t="shared" si="118"/>
        <v>0</v>
      </c>
      <c r="CYV61" s="17">
        <f t="shared" si="118"/>
        <v>0</v>
      </c>
      <c r="CYW61" s="17">
        <f t="shared" si="118"/>
        <v>0</v>
      </c>
      <c r="CYX61" s="17">
        <f t="shared" si="118"/>
        <v>0</v>
      </c>
      <c r="CYY61" s="17">
        <f t="shared" si="118"/>
        <v>0</v>
      </c>
      <c r="CYZ61" s="17">
        <f t="shared" si="118"/>
        <v>0</v>
      </c>
      <c r="CZA61" s="17">
        <f t="shared" si="118"/>
        <v>0</v>
      </c>
      <c r="CZB61" s="17">
        <f t="shared" si="118"/>
        <v>0</v>
      </c>
      <c r="CZC61" s="17">
        <f t="shared" si="118"/>
        <v>0</v>
      </c>
      <c r="CZD61" s="17">
        <f t="shared" si="118"/>
        <v>0</v>
      </c>
      <c r="CZE61" s="17">
        <f t="shared" si="118"/>
        <v>0</v>
      </c>
      <c r="CZF61" s="17">
        <f t="shared" si="118"/>
        <v>0</v>
      </c>
      <c r="CZG61" s="17">
        <f t="shared" si="118"/>
        <v>0</v>
      </c>
      <c r="CZH61" s="17">
        <f t="shared" si="118"/>
        <v>0</v>
      </c>
      <c r="CZI61" s="17">
        <f t="shared" si="118"/>
        <v>0</v>
      </c>
      <c r="CZJ61" s="17">
        <f t="shared" si="118"/>
        <v>0</v>
      </c>
      <c r="CZK61" s="17">
        <f t="shared" si="118"/>
        <v>0</v>
      </c>
      <c r="CZL61" s="17">
        <f t="shared" si="118"/>
        <v>0</v>
      </c>
      <c r="CZM61" s="17">
        <f t="shared" si="118"/>
        <v>0</v>
      </c>
      <c r="CZN61" s="17">
        <f t="shared" si="118"/>
        <v>0</v>
      </c>
      <c r="CZO61" s="17">
        <f t="shared" si="118"/>
        <v>0</v>
      </c>
      <c r="CZP61" s="17">
        <f t="shared" si="118"/>
        <v>0</v>
      </c>
      <c r="CZQ61" s="17">
        <f t="shared" si="118"/>
        <v>0</v>
      </c>
      <c r="CZR61" s="17">
        <f t="shared" si="118"/>
        <v>0</v>
      </c>
      <c r="CZS61" s="17">
        <f t="shared" si="118"/>
        <v>0</v>
      </c>
      <c r="CZT61" s="17">
        <f t="shared" ref="CZT61:DCE61" si="119">CZT2</f>
        <v>0</v>
      </c>
      <c r="CZU61" s="17">
        <f t="shared" si="119"/>
        <v>0</v>
      </c>
      <c r="CZV61" s="17">
        <f t="shared" si="119"/>
        <v>0</v>
      </c>
      <c r="CZW61" s="17">
        <f t="shared" si="119"/>
        <v>0</v>
      </c>
      <c r="CZX61" s="17">
        <f t="shared" si="119"/>
        <v>0</v>
      </c>
      <c r="CZY61" s="17">
        <f t="shared" si="119"/>
        <v>0</v>
      </c>
      <c r="CZZ61" s="17">
        <f t="shared" si="119"/>
        <v>0</v>
      </c>
      <c r="DAA61" s="17">
        <f t="shared" si="119"/>
        <v>0</v>
      </c>
      <c r="DAB61" s="17">
        <f t="shared" si="119"/>
        <v>0</v>
      </c>
      <c r="DAC61" s="17">
        <f t="shared" si="119"/>
        <v>0</v>
      </c>
      <c r="DAD61" s="17">
        <f t="shared" si="119"/>
        <v>0</v>
      </c>
      <c r="DAE61" s="17">
        <f t="shared" si="119"/>
        <v>0</v>
      </c>
      <c r="DAF61" s="17">
        <f t="shared" si="119"/>
        <v>0</v>
      </c>
      <c r="DAG61" s="17">
        <f t="shared" si="119"/>
        <v>0</v>
      </c>
      <c r="DAH61" s="17">
        <f t="shared" si="119"/>
        <v>0</v>
      </c>
      <c r="DAI61" s="17">
        <f t="shared" si="119"/>
        <v>0</v>
      </c>
      <c r="DAJ61" s="17">
        <f t="shared" si="119"/>
        <v>0</v>
      </c>
      <c r="DAK61" s="17">
        <f t="shared" si="119"/>
        <v>0</v>
      </c>
      <c r="DAL61" s="17">
        <f t="shared" si="119"/>
        <v>0</v>
      </c>
      <c r="DAM61" s="17">
        <f t="shared" si="119"/>
        <v>0</v>
      </c>
      <c r="DAN61" s="17">
        <f t="shared" si="119"/>
        <v>0</v>
      </c>
      <c r="DAO61" s="17">
        <f t="shared" si="119"/>
        <v>0</v>
      </c>
      <c r="DAP61" s="17">
        <f t="shared" si="119"/>
        <v>0</v>
      </c>
      <c r="DAQ61" s="17">
        <f t="shared" si="119"/>
        <v>0</v>
      </c>
      <c r="DAR61" s="17">
        <f t="shared" si="119"/>
        <v>0</v>
      </c>
      <c r="DAS61" s="17">
        <f t="shared" si="119"/>
        <v>0</v>
      </c>
      <c r="DAT61" s="17">
        <f t="shared" si="119"/>
        <v>0</v>
      </c>
      <c r="DAU61" s="17">
        <f t="shared" si="119"/>
        <v>0</v>
      </c>
      <c r="DAV61" s="17">
        <f t="shared" si="119"/>
        <v>0</v>
      </c>
      <c r="DAW61" s="17">
        <f t="shared" si="119"/>
        <v>0</v>
      </c>
      <c r="DAX61" s="17">
        <f t="shared" si="119"/>
        <v>0</v>
      </c>
      <c r="DAY61" s="17">
        <f t="shared" si="119"/>
        <v>0</v>
      </c>
      <c r="DAZ61" s="17">
        <f t="shared" si="119"/>
        <v>0</v>
      </c>
      <c r="DBA61" s="17">
        <f t="shared" si="119"/>
        <v>0</v>
      </c>
      <c r="DBB61" s="17">
        <f t="shared" si="119"/>
        <v>0</v>
      </c>
      <c r="DBC61" s="17">
        <f t="shared" si="119"/>
        <v>0</v>
      </c>
      <c r="DBD61" s="17">
        <f t="shared" si="119"/>
        <v>0</v>
      </c>
      <c r="DBE61" s="17">
        <f t="shared" si="119"/>
        <v>0</v>
      </c>
      <c r="DBF61" s="17">
        <f t="shared" si="119"/>
        <v>0</v>
      </c>
      <c r="DBG61" s="17">
        <f t="shared" si="119"/>
        <v>0</v>
      </c>
      <c r="DBH61" s="17">
        <f t="shared" si="119"/>
        <v>0</v>
      </c>
      <c r="DBI61" s="17">
        <f t="shared" si="119"/>
        <v>0</v>
      </c>
      <c r="DBJ61" s="17">
        <f t="shared" si="119"/>
        <v>0</v>
      </c>
      <c r="DBK61" s="17">
        <f t="shared" si="119"/>
        <v>0</v>
      </c>
      <c r="DBL61" s="17">
        <f t="shared" si="119"/>
        <v>0</v>
      </c>
      <c r="DBM61" s="17">
        <f t="shared" si="119"/>
        <v>0</v>
      </c>
      <c r="DBN61" s="17">
        <f t="shared" si="119"/>
        <v>0</v>
      </c>
      <c r="DBO61" s="17">
        <f t="shared" si="119"/>
        <v>0</v>
      </c>
      <c r="DBP61" s="17">
        <f t="shared" si="119"/>
        <v>0</v>
      </c>
      <c r="DBQ61" s="17">
        <f t="shared" si="119"/>
        <v>0</v>
      </c>
      <c r="DBR61" s="17">
        <f t="shared" si="119"/>
        <v>0</v>
      </c>
      <c r="DBS61" s="17">
        <f t="shared" si="119"/>
        <v>0</v>
      </c>
      <c r="DBT61" s="17">
        <f t="shared" si="119"/>
        <v>0</v>
      </c>
      <c r="DBU61" s="17">
        <f t="shared" si="119"/>
        <v>0</v>
      </c>
      <c r="DBV61" s="17">
        <f t="shared" si="119"/>
        <v>0</v>
      </c>
      <c r="DBW61" s="17">
        <f t="shared" si="119"/>
        <v>0</v>
      </c>
      <c r="DBX61" s="17">
        <f t="shared" si="119"/>
        <v>0</v>
      </c>
      <c r="DBY61" s="17">
        <f t="shared" si="119"/>
        <v>0</v>
      </c>
      <c r="DBZ61" s="17">
        <f t="shared" si="119"/>
        <v>0</v>
      </c>
      <c r="DCA61" s="17">
        <f t="shared" si="119"/>
        <v>0</v>
      </c>
      <c r="DCB61" s="17">
        <f t="shared" si="119"/>
        <v>0</v>
      </c>
      <c r="DCC61" s="17">
        <f t="shared" si="119"/>
        <v>0</v>
      </c>
      <c r="DCD61" s="17">
        <f t="shared" si="119"/>
        <v>0</v>
      </c>
      <c r="DCE61" s="17">
        <f t="shared" si="119"/>
        <v>0</v>
      </c>
      <c r="DCF61" s="17">
        <f t="shared" ref="DCF61:DEQ61" si="120">DCF2</f>
        <v>0</v>
      </c>
      <c r="DCG61" s="17">
        <f t="shared" si="120"/>
        <v>0</v>
      </c>
      <c r="DCH61" s="17">
        <f t="shared" si="120"/>
        <v>0</v>
      </c>
      <c r="DCI61" s="17">
        <f t="shared" si="120"/>
        <v>0</v>
      </c>
      <c r="DCJ61" s="17">
        <f t="shared" si="120"/>
        <v>0</v>
      </c>
      <c r="DCK61" s="17">
        <f t="shared" si="120"/>
        <v>0</v>
      </c>
      <c r="DCL61" s="17">
        <f t="shared" si="120"/>
        <v>0</v>
      </c>
      <c r="DCM61" s="17">
        <f t="shared" si="120"/>
        <v>0</v>
      </c>
      <c r="DCN61" s="17">
        <f t="shared" si="120"/>
        <v>0</v>
      </c>
      <c r="DCO61" s="17">
        <f t="shared" si="120"/>
        <v>0</v>
      </c>
      <c r="DCP61" s="17">
        <f t="shared" si="120"/>
        <v>0</v>
      </c>
      <c r="DCQ61" s="17">
        <f t="shared" si="120"/>
        <v>0</v>
      </c>
      <c r="DCR61" s="17">
        <f t="shared" si="120"/>
        <v>0</v>
      </c>
      <c r="DCS61" s="17">
        <f t="shared" si="120"/>
        <v>0</v>
      </c>
      <c r="DCT61" s="17">
        <f t="shared" si="120"/>
        <v>0</v>
      </c>
      <c r="DCU61" s="17">
        <f t="shared" si="120"/>
        <v>0</v>
      </c>
      <c r="DCV61" s="17">
        <f t="shared" si="120"/>
        <v>0</v>
      </c>
      <c r="DCW61" s="17">
        <f t="shared" si="120"/>
        <v>0</v>
      </c>
      <c r="DCX61" s="17">
        <f t="shared" si="120"/>
        <v>0</v>
      </c>
      <c r="DCY61" s="17">
        <f t="shared" si="120"/>
        <v>0</v>
      </c>
      <c r="DCZ61" s="17">
        <f t="shared" si="120"/>
        <v>0</v>
      </c>
      <c r="DDA61" s="17">
        <f t="shared" si="120"/>
        <v>0</v>
      </c>
      <c r="DDB61" s="17">
        <f t="shared" si="120"/>
        <v>0</v>
      </c>
      <c r="DDC61" s="17">
        <f t="shared" si="120"/>
        <v>0</v>
      </c>
      <c r="DDD61" s="17">
        <f t="shared" si="120"/>
        <v>0</v>
      </c>
      <c r="DDE61" s="17">
        <f t="shared" si="120"/>
        <v>0</v>
      </c>
      <c r="DDF61" s="17">
        <f t="shared" si="120"/>
        <v>0</v>
      </c>
      <c r="DDG61" s="17">
        <f t="shared" si="120"/>
        <v>0</v>
      </c>
      <c r="DDH61" s="17">
        <f t="shared" si="120"/>
        <v>0</v>
      </c>
      <c r="DDI61" s="17">
        <f t="shared" si="120"/>
        <v>0</v>
      </c>
      <c r="DDJ61" s="17">
        <f t="shared" si="120"/>
        <v>0</v>
      </c>
      <c r="DDK61" s="17">
        <f t="shared" si="120"/>
        <v>0</v>
      </c>
      <c r="DDL61" s="17">
        <f t="shared" si="120"/>
        <v>0</v>
      </c>
      <c r="DDM61" s="17">
        <f t="shared" si="120"/>
        <v>0</v>
      </c>
      <c r="DDN61" s="17">
        <f t="shared" si="120"/>
        <v>0</v>
      </c>
      <c r="DDO61" s="17">
        <f t="shared" si="120"/>
        <v>0</v>
      </c>
      <c r="DDP61" s="17">
        <f t="shared" si="120"/>
        <v>0</v>
      </c>
      <c r="DDQ61" s="17">
        <f t="shared" si="120"/>
        <v>0</v>
      </c>
      <c r="DDR61" s="17">
        <f t="shared" si="120"/>
        <v>0</v>
      </c>
      <c r="DDS61" s="17">
        <f t="shared" si="120"/>
        <v>0</v>
      </c>
      <c r="DDT61" s="17">
        <f t="shared" si="120"/>
        <v>0</v>
      </c>
      <c r="DDU61" s="17">
        <f t="shared" si="120"/>
        <v>0</v>
      </c>
      <c r="DDV61" s="17">
        <f t="shared" si="120"/>
        <v>0</v>
      </c>
      <c r="DDW61" s="17">
        <f t="shared" si="120"/>
        <v>0</v>
      </c>
      <c r="DDX61" s="17">
        <f t="shared" si="120"/>
        <v>0</v>
      </c>
      <c r="DDY61" s="17">
        <f t="shared" si="120"/>
        <v>0</v>
      </c>
      <c r="DDZ61" s="17">
        <f t="shared" si="120"/>
        <v>0</v>
      </c>
      <c r="DEA61" s="17">
        <f t="shared" si="120"/>
        <v>0</v>
      </c>
      <c r="DEB61" s="17">
        <f t="shared" si="120"/>
        <v>0</v>
      </c>
      <c r="DEC61" s="17">
        <f t="shared" si="120"/>
        <v>0</v>
      </c>
      <c r="DED61" s="17">
        <f t="shared" si="120"/>
        <v>0</v>
      </c>
      <c r="DEE61" s="17">
        <f t="shared" si="120"/>
        <v>0</v>
      </c>
      <c r="DEF61" s="17">
        <f t="shared" si="120"/>
        <v>0</v>
      </c>
      <c r="DEG61" s="17">
        <f t="shared" si="120"/>
        <v>0</v>
      </c>
      <c r="DEH61" s="17">
        <f t="shared" si="120"/>
        <v>0</v>
      </c>
      <c r="DEI61" s="17">
        <f t="shared" si="120"/>
        <v>0</v>
      </c>
      <c r="DEJ61" s="17">
        <f t="shared" si="120"/>
        <v>0</v>
      </c>
      <c r="DEK61" s="17">
        <f t="shared" si="120"/>
        <v>0</v>
      </c>
      <c r="DEL61" s="17">
        <f t="shared" si="120"/>
        <v>0</v>
      </c>
      <c r="DEM61" s="17">
        <f t="shared" si="120"/>
        <v>0</v>
      </c>
      <c r="DEN61" s="17">
        <f t="shared" si="120"/>
        <v>0</v>
      </c>
      <c r="DEO61" s="17">
        <f t="shared" si="120"/>
        <v>0</v>
      </c>
      <c r="DEP61" s="17">
        <f t="shared" si="120"/>
        <v>0</v>
      </c>
      <c r="DEQ61" s="17">
        <f t="shared" si="120"/>
        <v>0</v>
      </c>
      <c r="DER61" s="17">
        <f t="shared" ref="DER61:DHC61" si="121">DER2</f>
        <v>0</v>
      </c>
      <c r="DES61" s="17">
        <f t="shared" si="121"/>
        <v>0</v>
      </c>
      <c r="DET61" s="17">
        <f t="shared" si="121"/>
        <v>0</v>
      </c>
      <c r="DEU61" s="17">
        <f t="shared" si="121"/>
        <v>0</v>
      </c>
      <c r="DEV61" s="17">
        <f t="shared" si="121"/>
        <v>0</v>
      </c>
      <c r="DEW61" s="17">
        <f t="shared" si="121"/>
        <v>0</v>
      </c>
      <c r="DEX61" s="17">
        <f t="shared" si="121"/>
        <v>0</v>
      </c>
      <c r="DEY61" s="17">
        <f t="shared" si="121"/>
        <v>0</v>
      </c>
      <c r="DEZ61" s="17">
        <f t="shared" si="121"/>
        <v>0</v>
      </c>
      <c r="DFA61" s="17">
        <f t="shared" si="121"/>
        <v>0</v>
      </c>
      <c r="DFB61" s="17">
        <f t="shared" si="121"/>
        <v>0</v>
      </c>
      <c r="DFC61" s="17">
        <f t="shared" si="121"/>
        <v>0</v>
      </c>
      <c r="DFD61" s="17">
        <f t="shared" si="121"/>
        <v>0</v>
      </c>
      <c r="DFE61" s="17">
        <f t="shared" si="121"/>
        <v>0</v>
      </c>
      <c r="DFF61" s="17">
        <f t="shared" si="121"/>
        <v>0</v>
      </c>
      <c r="DFG61" s="17">
        <f t="shared" si="121"/>
        <v>0</v>
      </c>
      <c r="DFH61" s="17">
        <f t="shared" si="121"/>
        <v>0</v>
      </c>
      <c r="DFI61" s="17">
        <f t="shared" si="121"/>
        <v>0</v>
      </c>
      <c r="DFJ61" s="17">
        <f t="shared" si="121"/>
        <v>0</v>
      </c>
      <c r="DFK61" s="17">
        <f t="shared" si="121"/>
        <v>0</v>
      </c>
      <c r="DFL61" s="17">
        <f t="shared" si="121"/>
        <v>0</v>
      </c>
      <c r="DFM61" s="17">
        <f t="shared" si="121"/>
        <v>0</v>
      </c>
      <c r="DFN61" s="17">
        <f t="shared" si="121"/>
        <v>0</v>
      </c>
      <c r="DFO61" s="17">
        <f t="shared" si="121"/>
        <v>0</v>
      </c>
      <c r="DFP61" s="17">
        <f t="shared" si="121"/>
        <v>0</v>
      </c>
      <c r="DFQ61" s="17">
        <f t="shared" si="121"/>
        <v>0</v>
      </c>
      <c r="DFR61" s="17">
        <f t="shared" si="121"/>
        <v>0</v>
      </c>
      <c r="DFS61" s="17">
        <f t="shared" si="121"/>
        <v>0</v>
      </c>
      <c r="DFT61" s="17">
        <f t="shared" si="121"/>
        <v>0</v>
      </c>
      <c r="DFU61" s="17">
        <f t="shared" si="121"/>
        <v>0</v>
      </c>
      <c r="DFV61" s="17">
        <f t="shared" si="121"/>
        <v>0</v>
      </c>
      <c r="DFW61" s="17">
        <f t="shared" si="121"/>
        <v>0</v>
      </c>
      <c r="DFX61" s="17">
        <f t="shared" si="121"/>
        <v>0</v>
      </c>
      <c r="DFY61" s="17">
        <f t="shared" si="121"/>
        <v>0</v>
      </c>
      <c r="DFZ61" s="17">
        <f t="shared" si="121"/>
        <v>0</v>
      </c>
      <c r="DGA61" s="17">
        <f t="shared" si="121"/>
        <v>0</v>
      </c>
      <c r="DGB61" s="17">
        <f t="shared" si="121"/>
        <v>0</v>
      </c>
      <c r="DGC61" s="17">
        <f t="shared" si="121"/>
        <v>0</v>
      </c>
      <c r="DGD61" s="17">
        <f t="shared" si="121"/>
        <v>0</v>
      </c>
      <c r="DGE61" s="17">
        <f t="shared" si="121"/>
        <v>0</v>
      </c>
      <c r="DGF61" s="17">
        <f t="shared" si="121"/>
        <v>0</v>
      </c>
      <c r="DGG61" s="17">
        <f t="shared" si="121"/>
        <v>0</v>
      </c>
      <c r="DGH61" s="17">
        <f t="shared" si="121"/>
        <v>0</v>
      </c>
      <c r="DGI61" s="17">
        <f t="shared" si="121"/>
        <v>0</v>
      </c>
      <c r="DGJ61" s="17">
        <f t="shared" si="121"/>
        <v>0</v>
      </c>
      <c r="DGK61" s="17">
        <f t="shared" si="121"/>
        <v>0</v>
      </c>
      <c r="DGL61" s="17">
        <f t="shared" si="121"/>
        <v>0</v>
      </c>
      <c r="DGM61" s="17">
        <f t="shared" si="121"/>
        <v>0</v>
      </c>
      <c r="DGN61" s="17">
        <f t="shared" si="121"/>
        <v>0</v>
      </c>
      <c r="DGO61" s="17">
        <f t="shared" si="121"/>
        <v>0</v>
      </c>
      <c r="DGP61" s="17">
        <f t="shared" si="121"/>
        <v>0</v>
      </c>
      <c r="DGQ61" s="17">
        <f t="shared" si="121"/>
        <v>0</v>
      </c>
      <c r="DGR61" s="17">
        <f t="shared" si="121"/>
        <v>0</v>
      </c>
      <c r="DGS61" s="17">
        <f t="shared" si="121"/>
        <v>0</v>
      </c>
      <c r="DGT61" s="17">
        <f t="shared" si="121"/>
        <v>0</v>
      </c>
      <c r="DGU61" s="17">
        <f t="shared" si="121"/>
        <v>0</v>
      </c>
      <c r="DGV61" s="17">
        <f t="shared" si="121"/>
        <v>0</v>
      </c>
      <c r="DGW61" s="17">
        <f t="shared" si="121"/>
        <v>0</v>
      </c>
      <c r="DGX61" s="17">
        <f t="shared" si="121"/>
        <v>0</v>
      </c>
      <c r="DGY61" s="17">
        <f t="shared" si="121"/>
        <v>0</v>
      </c>
      <c r="DGZ61" s="17">
        <f t="shared" si="121"/>
        <v>0</v>
      </c>
      <c r="DHA61" s="17">
        <f t="shared" si="121"/>
        <v>0</v>
      </c>
      <c r="DHB61" s="17">
        <f t="shared" si="121"/>
        <v>0</v>
      </c>
      <c r="DHC61" s="17">
        <f t="shared" si="121"/>
        <v>0</v>
      </c>
      <c r="DHD61" s="17">
        <f t="shared" ref="DHD61:DJO61" si="122">DHD2</f>
        <v>0</v>
      </c>
      <c r="DHE61" s="17">
        <f t="shared" si="122"/>
        <v>0</v>
      </c>
      <c r="DHF61" s="17">
        <f t="shared" si="122"/>
        <v>0</v>
      </c>
      <c r="DHG61" s="17">
        <f t="shared" si="122"/>
        <v>0</v>
      </c>
      <c r="DHH61" s="17">
        <f t="shared" si="122"/>
        <v>0</v>
      </c>
      <c r="DHI61" s="17">
        <f t="shared" si="122"/>
        <v>0</v>
      </c>
      <c r="DHJ61" s="17">
        <f t="shared" si="122"/>
        <v>0</v>
      </c>
      <c r="DHK61" s="17">
        <f t="shared" si="122"/>
        <v>0</v>
      </c>
      <c r="DHL61" s="17">
        <f t="shared" si="122"/>
        <v>0</v>
      </c>
      <c r="DHM61" s="17">
        <f t="shared" si="122"/>
        <v>0</v>
      </c>
      <c r="DHN61" s="17">
        <f t="shared" si="122"/>
        <v>0</v>
      </c>
      <c r="DHO61" s="17">
        <f t="shared" si="122"/>
        <v>0</v>
      </c>
      <c r="DHP61" s="17">
        <f t="shared" si="122"/>
        <v>0</v>
      </c>
      <c r="DHQ61" s="17">
        <f t="shared" si="122"/>
        <v>0</v>
      </c>
      <c r="DHR61" s="17">
        <f t="shared" si="122"/>
        <v>0</v>
      </c>
      <c r="DHS61" s="17">
        <f t="shared" si="122"/>
        <v>0</v>
      </c>
      <c r="DHT61" s="17">
        <f t="shared" si="122"/>
        <v>0</v>
      </c>
      <c r="DHU61" s="17">
        <f t="shared" si="122"/>
        <v>0</v>
      </c>
      <c r="DHV61" s="17">
        <f t="shared" si="122"/>
        <v>0</v>
      </c>
      <c r="DHW61" s="17">
        <f t="shared" si="122"/>
        <v>0</v>
      </c>
      <c r="DHX61" s="17">
        <f t="shared" si="122"/>
        <v>0</v>
      </c>
      <c r="DHY61" s="17">
        <f t="shared" si="122"/>
        <v>0</v>
      </c>
      <c r="DHZ61" s="17">
        <f t="shared" si="122"/>
        <v>0</v>
      </c>
      <c r="DIA61" s="17">
        <f t="shared" si="122"/>
        <v>0</v>
      </c>
      <c r="DIB61" s="17">
        <f t="shared" si="122"/>
        <v>0</v>
      </c>
      <c r="DIC61" s="17">
        <f t="shared" si="122"/>
        <v>0</v>
      </c>
      <c r="DID61" s="17">
        <f t="shared" si="122"/>
        <v>0</v>
      </c>
      <c r="DIE61" s="17">
        <f t="shared" si="122"/>
        <v>0</v>
      </c>
      <c r="DIF61" s="17">
        <f t="shared" si="122"/>
        <v>0</v>
      </c>
      <c r="DIG61" s="17">
        <f t="shared" si="122"/>
        <v>0</v>
      </c>
      <c r="DIH61" s="17">
        <f t="shared" si="122"/>
        <v>0</v>
      </c>
      <c r="DII61" s="17">
        <f t="shared" si="122"/>
        <v>0</v>
      </c>
      <c r="DIJ61" s="17">
        <f t="shared" si="122"/>
        <v>0</v>
      </c>
      <c r="DIK61" s="17">
        <f t="shared" si="122"/>
        <v>0</v>
      </c>
      <c r="DIL61" s="17">
        <f t="shared" si="122"/>
        <v>0</v>
      </c>
      <c r="DIM61" s="17">
        <f t="shared" si="122"/>
        <v>0</v>
      </c>
      <c r="DIN61" s="17">
        <f t="shared" si="122"/>
        <v>0</v>
      </c>
      <c r="DIO61" s="17">
        <f t="shared" si="122"/>
        <v>0</v>
      </c>
      <c r="DIP61" s="17">
        <f t="shared" si="122"/>
        <v>0</v>
      </c>
      <c r="DIQ61" s="17">
        <f t="shared" si="122"/>
        <v>0</v>
      </c>
      <c r="DIR61" s="17">
        <f t="shared" si="122"/>
        <v>0</v>
      </c>
      <c r="DIS61" s="17">
        <f t="shared" si="122"/>
        <v>0</v>
      </c>
      <c r="DIT61" s="17">
        <f t="shared" si="122"/>
        <v>0</v>
      </c>
      <c r="DIU61" s="17">
        <f t="shared" si="122"/>
        <v>0</v>
      </c>
      <c r="DIV61" s="17">
        <f t="shared" si="122"/>
        <v>0</v>
      </c>
      <c r="DIW61" s="17">
        <f t="shared" si="122"/>
        <v>0</v>
      </c>
      <c r="DIX61" s="17">
        <f t="shared" si="122"/>
        <v>0</v>
      </c>
      <c r="DIY61" s="17">
        <f t="shared" si="122"/>
        <v>0</v>
      </c>
      <c r="DIZ61" s="17">
        <f t="shared" si="122"/>
        <v>0</v>
      </c>
      <c r="DJA61" s="17">
        <f t="shared" si="122"/>
        <v>0</v>
      </c>
      <c r="DJB61" s="17">
        <f t="shared" si="122"/>
        <v>0</v>
      </c>
      <c r="DJC61" s="17">
        <f t="shared" si="122"/>
        <v>0</v>
      </c>
      <c r="DJD61" s="17">
        <f t="shared" si="122"/>
        <v>0</v>
      </c>
      <c r="DJE61" s="17">
        <f t="shared" si="122"/>
        <v>0</v>
      </c>
      <c r="DJF61" s="17">
        <f t="shared" si="122"/>
        <v>0</v>
      </c>
      <c r="DJG61" s="17">
        <f t="shared" si="122"/>
        <v>0</v>
      </c>
      <c r="DJH61" s="17">
        <f t="shared" si="122"/>
        <v>0</v>
      </c>
      <c r="DJI61" s="17">
        <f t="shared" si="122"/>
        <v>0</v>
      </c>
      <c r="DJJ61" s="17">
        <f t="shared" si="122"/>
        <v>0</v>
      </c>
      <c r="DJK61" s="17">
        <f t="shared" si="122"/>
        <v>0</v>
      </c>
      <c r="DJL61" s="17">
        <f t="shared" si="122"/>
        <v>0</v>
      </c>
      <c r="DJM61" s="17">
        <f t="shared" si="122"/>
        <v>0</v>
      </c>
      <c r="DJN61" s="17">
        <f t="shared" si="122"/>
        <v>0</v>
      </c>
      <c r="DJO61" s="17">
        <f t="shared" si="122"/>
        <v>0</v>
      </c>
      <c r="DJP61" s="17">
        <f t="shared" ref="DJP61:DMA61" si="123">DJP2</f>
        <v>0</v>
      </c>
      <c r="DJQ61" s="17">
        <f t="shared" si="123"/>
        <v>0</v>
      </c>
      <c r="DJR61" s="17">
        <f t="shared" si="123"/>
        <v>0</v>
      </c>
      <c r="DJS61" s="17">
        <f t="shared" si="123"/>
        <v>0</v>
      </c>
      <c r="DJT61" s="17">
        <f t="shared" si="123"/>
        <v>0</v>
      </c>
      <c r="DJU61" s="17">
        <f t="shared" si="123"/>
        <v>0</v>
      </c>
      <c r="DJV61" s="17">
        <f t="shared" si="123"/>
        <v>0</v>
      </c>
      <c r="DJW61" s="17">
        <f t="shared" si="123"/>
        <v>0</v>
      </c>
      <c r="DJX61" s="17">
        <f t="shared" si="123"/>
        <v>0</v>
      </c>
      <c r="DJY61" s="17">
        <f t="shared" si="123"/>
        <v>0</v>
      </c>
      <c r="DJZ61" s="17">
        <f t="shared" si="123"/>
        <v>0</v>
      </c>
      <c r="DKA61" s="17">
        <f t="shared" si="123"/>
        <v>0</v>
      </c>
      <c r="DKB61" s="17">
        <f t="shared" si="123"/>
        <v>0</v>
      </c>
      <c r="DKC61" s="17">
        <f t="shared" si="123"/>
        <v>0</v>
      </c>
      <c r="DKD61" s="17">
        <f t="shared" si="123"/>
        <v>0</v>
      </c>
      <c r="DKE61" s="17">
        <f t="shared" si="123"/>
        <v>0</v>
      </c>
      <c r="DKF61" s="17">
        <f t="shared" si="123"/>
        <v>0</v>
      </c>
      <c r="DKG61" s="17">
        <f t="shared" si="123"/>
        <v>0</v>
      </c>
      <c r="DKH61" s="17">
        <f t="shared" si="123"/>
        <v>0</v>
      </c>
      <c r="DKI61" s="17">
        <f t="shared" si="123"/>
        <v>0</v>
      </c>
      <c r="DKJ61" s="17">
        <f t="shared" si="123"/>
        <v>0</v>
      </c>
      <c r="DKK61" s="17">
        <f t="shared" si="123"/>
        <v>0</v>
      </c>
      <c r="DKL61" s="17">
        <f t="shared" si="123"/>
        <v>0</v>
      </c>
      <c r="DKM61" s="17">
        <f t="shared" si="123"/>
        <v>0</v>
      </c>
      <c r="DKN61" s="17">
        <f t="shared" si="123"/>
        <v>0</v>
      </c>
      <c r="DKO61" s="17">
        <f t="shared" si="123"/>
        <v>0</v>
      </c>
      <c r="DKP61" s="17">
        <f t="shared" si="123"/>
        <v>0</v>
      </c>
      <c r="DKQ61" s="17">
        <f t="shared" si="123"/>
        <v>0</v>
      </c>
      <c r="DKR61" s="17">
        <f t="shared" si="123"/>
        <v>0</v>
      </c>
      <c r="DKS61" s="17">
        <f t="shared" si="123"/>
        <v>0</v>
      </c>
      <c r="DKT61" s="17">
        <f t="shared" si="123"/>
        <v>0</v>
      </c>
      <c r="DKU61" s="17">
        <f t="shared" si="123"/>
        <v>0</v>
      </c>
      <c r="DKV61" s="17">
        <f t="shared" si="123"/>
        <v>0</v>
      </c>
      <c r="DKW61" s="17">
        <f t="shared" si="123"/>
        <v>0</v>
      </c>
      <c r="DKX61" s="17">
        <f t="shared" si="123"/>
        <v>0</v>
      </c>
      <c r="DKY61" s="17">
        <f t="shared" si="123"/>
        <v>0</v>
      </c>
      <c r="DKZ61" s="17">
        <f t="shared" si="123"/>
        <v>0</v>
      </c>
      <c r="DLA61" s="17">
        <f t="shared" si="123"/>
        <v>0</v>
      </c>
      <c r="DLB61" s="17">
        <f t="shared" si="123"/>
        <v>0</v>
      </c>
      <c r="DLC61" s="17">
        <f t="shared" si="123"/>
        <v>0</v>
      </c>
      <c r="DLD61" s="17">
        <f t="shared" si="123"/>
        <v>0</v>
      </c>
      <c r="DLE61" s="17">
        <f t="shared" si="123"/>
        <v>0</v>
      </c>
      <c r="DLF61" s="17">
        <f t="shared" si="123"/>
        <v>0</v>
      </c>
      <c r="DLG61" s="17">
        <f t="shared" si="123"/>
        <v>0</v>
      </c>
      <c r="DLH61" s="17">
        <f t="shared" si="123"/>
        <v>0</v>
      </c>
      <c r="DLI61" s="17">
        <f t="shared" si="123"/>
        <v>0</v>
      </c>
      <c r="DLJ61" s="17">
        <f t="shared" si="123"/>
        <v>0</v>
      </c>
      <c r="DLK61" s="17">
        <f t="shared" si="123"/>
        <v>0</v>
      </c>
      <c r="DLL61" s="17">
        <f t="shared" si="123"/>
        <v>0</v>
      </c>
      <c r="DLM61" s="17">
        <f t="shared" si="123"/>
        <v>0</v>
      </c>
      <c r="DLN61" s="17">
        <f t="shared" si="123"/>
        <v>0</v>
      </c>
      <c r="DLO61" s="17">
        <f t="shared" si="123"/>
        <v>0</v>
      </c>
      <c r="DLP61" s="17">
        <f t="shared" si="123"/>
        <v>0</v>
      </c>
      <c r="DLQ61" s="17">
        <f t="shared" si="123"/>
        <v>0</v>
      </c>
      <c r="DLR61" s="17">
        <f t="shared" si="123"/>
        <v>0</v>
      </c>
      <c r="DLS61" s="17">
        <f t="shared" si="123"/>
        <v>0</v>
      </c>
      <c r="DLT61" s="17">
        <f t="shared" si="123"/>
        <v>0</v>
      </c>
      <c r="DLU61" s="17">
        <f t="shared" si="123"/>
        <v>0</v>
      </c>
      <c r="DLV61" s="17">
        <f t="shared" si="123"/>
        <v>0</v>
      </c>
      <c r="DLW61" s="17">
        <f t="shared" si="123"/>
        <v>0</v>
      </c>
      <c r="DLX61" s="17">
        <f t="shared" si="123"/>
        <v>0</v>
      </c>
      <c r="DLY61" s="17">
        <f t="shared" si="123"/>
        <v>0</v>
      </c>
      <c r="DLZ61" s="17">
        <f t="shared" si="123"/>
        <v>0</v>
      </c>
      <c r="DMA61" s="17">
        <f t="shared" si="123"/>
        <v>0</v>
      </c>
      <c r="DMB61" s="17">
        <f t="shared" ref="DMB61:DOM61" si="124">DMB2</f>
        <v>0</v>
      </c>
      <c r="DMC61" s="17">
        <f t="shared" si="124"/>
        <v>0</v>
      </c>
      <c r="DMD61" s="17">
        <f t="shared" si="124"/>
        <v>0</v>
      </c>
      <c r="DME61" s="17">
        <f t="shared" si="124"/>
        <v>0</v>
      </c>
      <c r="DMF61" s="17">
        <f t="shared" si="124"/>
        <v>0</v>
      </c>
      <c r="DMG61" s="17">
        <f t="shared" si="124"/>
        <v>0</v>
      </c>
      <c r="DMH61" s="17">
        <f t="shared" si="124"/>
        <v>0</v>
      </c>
      <c r="DMI61" s="17">
        <f t="shared" si="124"/>
        <v>0</v>
      </c>
      <c r="DMJ61" s="17">
        <f t="shared" si="124"/>
        <v>0</v>
      </c>
      <c r="DMK61" s="17">
        <f t="shared" si="124"/>
        <v>0</v>
      </c>
      <c r="DML61" s="17">
        <f t="shared" si="124"/>
        <v>0</v>
      </c>
      <c r="DMM61" s="17">
        <f t="shared" si="124"/>
        <v>0</v>
      </c>
      <c r="DMN61" s="17">
        <f t="shared" si="124"/>
        <v>0</v>
      </c>
      <c r="DMO61" s="17">
        <f t="shared" si="124"/>
        <v>0</v>
      </c>
      <c r="DMP61" s="17">
        <f t="shared" si="124"/>
        <v>0</v>
      </c>
      <c r="DMQ61" s="17">
        <f t="shared" si="124"/>
        <v>0</v>
      </c>
      <c r="DMR61" s="17">
        <f t="shared" si="124"/>
        <v>0</v>
      </c>
      <c r="DMS61" s="17">
        <f t="shared" si="124"/>
        <v>0</v>
      </c>
      <c r="DMT61" s="17">
        <f t="shared" si="124"/>
        <v>0</v>
      </c>
      <c r="DMU61" s="17">
        <f t="shared" si="124"/>
        <v>0</v>
      </c>
      <c r="DMV61" s="17">
        <f t="shared" si="124"/>
        <v>0</v>
      </c>
      <c r="DMW61" s="17">
        <f t="shared" si="124"/>
        <v>0</v>
      </c>
      <c r="DMX61" s="17">
        <f t="shared" si="124"/>
        <v>0</v>
      </c>
      <c r="DMY61" s="17">
        <f t="shared" si="124"/>
        <v>0</v>
      </c>
      <c r="DMZ61" s="17">
        <f t="shared" si="124"/>
        <v>0</v>
      </c>
      <c r="DNA61" s="17">
        <f t="shared" si="124"/>
        <v>0</v>
      </c>
      <c r="DNB61" s="17">
        <f t="shared" si="124"/>
        <v>0</v>
      </c>
      <c r="DNC61" s="17">
        <f t="shared" si="124"/>
        <v>0</v>
      </c>
      <c r="DND61" s="17">
        <f t="shared" si="124"/>
        <v>0</v>
      </c>
      <c r="DNE61" s="17">
        <f t="shared" si="124"/>
        <v>0</v>
      </c>
      <c r="DNF61" s="17">
        <f t="shared" si="124"/>
        <v>0</v>
      </c>
      <c r="DNG61" s="17">
        <f t="shared" si="124"/>
        <v>0</v>
      </c>
      <c r="DNH61" s="17">
        <f t="shared" si="124"/>
        <v>0</v>
      </c>
      <c r="DNI61" s="17">
        <f t="shared" si="124"/>
        <v>0</v>
      </c>
      <c r="DNJ61" s="17">
        <f t="shared" si="124"/>
        <v>0</v>
      </c>
      <c r="DNK61" s="17">
        <f t="shared" si="124"/>
        <v>0</v>
      </c>
      <c r="DNL61" s="17">
        <f t="shared" si="124"/>
        <v>0</v>
      </c>
      <c r="DNM61" s="17">
        <f t="shared" si="124"/>
        <v>0</v>
      </c>
      <c r="DNN61" s="17">
        <f t="shared" si="124"/>
        <v>0</v>
      </c>
      <c r="DNO61" s="17">
        <f t="shared" si="124"/>
        <v>0</v>
      </c>
      <c r="DNP61" s="17">
        <f t="shared" si="124"/>
        <v>0</v>
      </c>
      <c r="DNQ61" s="17">
        <f t="shared" si="124"/>
        <v>0</v>
      </c>
      <c r="DNR61" s="17">
        <f t="shared" si="124"/>
        <v>0</v>
      </c>
      <c r="DNS61" s="17">
        <f t="shared" si="124"/>
        <v>0</v>
      </c>
      <c r="DNT61" s="17">
        <f t="shared" si="124"/>
        <v>0</v>
      </c>
      <c r="DNU61" s="17">
        <f t="shared" si="124"/>
        <v>0</v>
      </c>
      <c r="DNV61" s="17">
        <f t="shared" si="124"/>
        <v>0</v>
      </c>
      <c r="DNW61" s="17">
        <f t="shared" si="124"/>
        <v>0</v>
      </c>
      <c r="DNX61" s="17">
        <f t="shared" si="124"/>
        <v>0</v>
      </c>
      <c r="DNY61" s="17">
        <f t="shared" si="124"/>
        <v>0</v>
      </c>
      <c r="DNZ61" s="17">
        <f t="shared" si="124"/>
        <v>0</v>
      </c>
      <c r="DOA61" s="17">
        <f t="shared" si="124"/>
        <v>0</v>
      </c>
      <c r="DOB61" s="17">
        <f t="shared" si="124"/>
        <v>0</v>
      </c>
      <c r="DOC61" s="17">
        <f t="shared" si="124"/>
        <v>0</v>
      </c>
      <c r="DOD61" s="17">
        <f t="shared" si="124"/>
        <v>0</v>
      </c>
      <c r="DOE61" s="17">
        <f t="shared" si="124"/>
        <v>0</v>
      </c>
      <c r="DOF61" s="17">
        <f t="shared" si="124"/>
        <v>0</v>
      </c>
      <c r="DOG61" s="17">
        <f t="shared" si="124"/>
        <v>0</v>
      </c>
      <c r="DOH61" s="17">
        <f t="shared" si="124"/>
        <v>0</v>
      </c>
      <c r="DOI61" s="17">
        <f t="shared" si="124"/>
        <v>0</v>
      </c>
      <c r="DOJ61" s="17">
        <f t="shared" si="124"/>
        <v>0</v>
      </c>
      <c r="DOK61" s="17">
        <f t="shared" si="124"/>
        <v>0</v>
      </c>
      <c r="DOL61" s="17">
        <f t="shared" si="124"/>
        <v>0</v>
      </c>
      <c r="DOM61" s="17">
        <f t="shared" si="124"/>
        <v>0</v>
      </c>
      <c r="DON61" s="17">
        <f t="shared" ref="DON61:DQY61" si="125">DON2</f>
        <v>0</v>
      </c>
      <c r="DOO61" s="17">
        <f t="shared" si="125"/>
        <v>0</v>
      </c>
      <c r="DOP61" s="17">
        <f t="shared" si="125"/>
        <v>0</v>
      </c>
      <c r="DOQ61" s="17">
        <f t="shared" si="125"/>
        <v>0</v>
      </c>
      <c r="DOR61" s="17">
        <f t="shared" si="125"/>
        <v>0</v>
      </c>
      <c r="DOS61" s="17">
        <f t="shared" si="125"/>
        <v>0</v>
      </c>
      <c r="DOT61" s="17">
        <f t="shared" si="125"/>
        <v>0</v>
      </c>
      <c r="DOU61" s="17">
        <f t="shared" si="125"/>
        <v>0</v>
      </c>
      <c r="DOV61" s="17">
        <f t="shared" si="125"/>
        <v>0</v>
      </c>
      <c r="DOW61" s="17">
        <f t="shared" si="125"/>
        <v>0</v>
      </c>
      <c r="DOX61" s="17">
        <f t="shared" si="125"/>
        <v>0</v>
      </c>
      <c r="DOY61" s="17">
        <f t="shared" si="125"/>
        <v>0</v>
      </c>
      <c r="DOZ61" s="17">
        <f t="shared" si="125"/>
        <v>0</v>
      </c>
      <c r="DPA61" s="17">
        <f t="shared" si="125"/>
        <v>0</v>
      </c>
      <c r="DPB61" s="17">
        <f t="shared" si="125"/>
        <v>0</v>
      </c>
      <c r="DPC61" s="17">
        <f t="shared" si="125"/>
        <v>0</v>
      </c>
      <c r="DPD61" s="17">
        <f t="shared" si="125"/>
        <v>0</v>
      </c>
      <c r="DPE61" s="17">
        <f t="shared" si="125"/>
        <v>0</v>
      </c>
      <c r="DPF61" s="17">
        <f t="shared" si="125"/>
        <v>0</v>
      </c>
      <c r="DPG61" s="17">
        <f t="shared" si="125"/>
        <v>0</v>
      </c>
      <c r="DPH61" s="17">
        <f t="shared" si="125"/>
        <v>0</v>
      </c>
      <c r="DPI61" s="17">
        <f t="shared" si="125"/>
        <v>0</v>
      </c>
      <c r="DPJ61" s="17">
        <f t="shared" si="125"/>
        <v>0</v>
      </c>
      <c r="DPK61" s="17">
        <f t="shared" si="125"/>
        <v>0</v>
      </c>
      <c r="DPL61" s="17">
        <f t="shared" si="125"/>
        <v>0</v>
      </c>
      <c r="DPM61" s="17">
        <f t="shared" si="125"/>
        <v>0</v>
      </c>
      <c r="DPN61" s="17">
        <f t="shared" si="125"/>
        <v>0</v>
      </c>
      <c r="DPO61" s="17">
        <f t="shared" si="125"/>
        <v>0</v>
      </c>
      <c r="DPP61" s="17">
        <f t="shared" si="125"/>
        <v>0</v>
      </c>
      <c r="DPQ61" s="17">
        <f t="shared" si="125"/>
        <v>0</v>
      </c>
      <c r="DPR61" s="17">
        <f t="shared" si="125"/>
        <v>0</v>
      </c>
      <c r="DPS61" s="17">
        <f t="shared" si="125"/>
        <v>0</v>
      </c>
      <c r="DPT61" s="17">
        <f t="shared" si="125"/>
        <v>0</v>
      </c>
      <c r="DPU61" s="17">
        <f t="shared" si="125"/>
        <v>0</v>
      </c>
      <c r="DPV61" s="17">
        <f t="shared" si="125"/>
        <v>0</v>
      </c>
      <c r="DPW61" s="17">
        <f t="shared" si="125"/>
        <v>0</v>
      </c>
      <c r="DPX61" s="17">
        <f t="shared" si="125"/>
        <v>0</v>
      </c>
      <c r="DPY61" s="17">
        <f t="shared" si="125"/>
        <v>0</v>
      </c>
      <c r="DPZ61" s="17">
        <f t="shared" si="125"/>
        <v>0</v>
      </c>
      <c r="DQA61" s="17">
        <f t="shared" si="125"/>
        <v>0</v>
      </c>
      <c r="DQB61" s="17">
        <f t="shared" si="125"/>
        <v>0</v>
      </c>
      <c r="DQC61" s="17">
        <f t="shared" si="125"/>
        <v>0</v>
      </c>
      <c r="DQD61" s="17">
        <f t="shared" si="125"/>
        <v>0</v>
      </c>
      <c r="DQE61" s="17">
        <f t="shared" si="125"/>
        <v>0</v>
      </c>
      <c r="DQF61" s="17">
        <f t="shared" si="125"/>
        <v>0</v>
      </c>
      <c r="DQG61" s="17">
        <f t="shared" si="125"/>
        <v>0</v>
      </c>
      <c r="DQH61" s="17">
        <f t="shared" si="125"/>
        <v>0</v>
      </c>
      <c r="DQI61" s="17">
        <f t="shared" si="125"/>
        <v>0</v>
      </c>
      <c r="DQJ61" s="17">
        <f t="shared" si="125"/>
        <v>0</v>
      </c>
      <c r="DQK61" s="17">
        <f t="shared" si="125"/>
        <v>0</v>
      </c>
      <c r="DQL61" s="17">
        <f t="shared" si="125"/>
        <v>0</v>
      </c>
      <c r="DQM61" s="17">
        <f t="shared" si="125"/>
        <v>0</v>
      </c>
      <c r="DQN61" s="17">
        <f t="shared" si="125"/>
        <v>0</v>
      </c>
      <c r="DQO61" s="17">
        <f t="shared" si="125"/>
        <v>0</v>
      </c>
      <c r="DQP61" s="17">
        <f t="shared" si="125"/>
        <v>0</v>
      </c>
      <c r="DQQ61" s="17">
        <f t="shared" si="125"/>
        <v>0</v>
      </c>
      <c r="DQR61" s="17">
        <f t="shared" si="125"/>
        <v>0</v>
      </c>
      <c r="DQS61" s="17">
        <f t="shared" si="125"/>
        <v>0</v>
      </c>
      <c r="DQT61" s="17">
        <f t="shared" si="125"/>
        <v>0</v>
      </c>
      <c r="DQU61" s="17">
        <f t="shared" si="125"/>
        <v>0</v>
      </c>
      <c r="DQV61" s="17">
        <f t="shared" si="125"/>
        <v>0</v>
      </c>
      <c r="DQW61" s="17">
        <f t="shared" si="125"/>
        <v>0</v>
      </c>
      <c r="DQX61" s="17">
        <f t="shared" si="125"/>
        <v>0</v>
      </c>
      <c r="DQY61" s="17">
        <f t="shared" si="125"/>
        <v>0</v>
      </c>
      <c r="DQZ61" s="17">
        <f t="shared" ref="DQZ61:DTK61" si="126">DQZ2</f>
        <v>0</v>
      </c>
      <c r="DRA61" s="17">
        <f t="shared" si="126"/>
        <v>0</v>
      </c>
      <c r="DRB61" s="17">
        <f t="shared" si="126"/>
        <v>0</v>
      </c>
      <c r="DRC61" s="17">
        <f t="shared" si="126"/>
        <v>0</v>
      </c>
      <c r="DRD61" s="17">
        <f t="shared" si="126"/>
        <v>0</v>
      </c>
      <c r="DRE61" s="17">
        <f t="shared" si="126"/>
        <v>0</v>
      </c>
      <c r="DRF61" s="17">
        <f t="shared" si="126"/>
        <v>0</v>
      </c>
      <c r="DRG61" s="17">
        <f t="shared" si="126"/>
        <v>0</v>
      </c>
      <c r="DRH61" s="17">
        <f t="shared" si="126"/>
        <v>0</v>
      </c>
      <c r="DRI61" s="17">
        <f t="shared" si="126"/>
        <v>0</v>
      </c>
      <c r="DRJ61" s="17">
        <f t="shared" si="126"/>
        <v>0</v>
      </c>
      <c r="DRK61" s="17">
        <f t="shared" si="126"/>
        <v>0</v>
      </c>
      <c r="DRL61" s="17">
        <f t="shared" si="126"/>
        <v>0</v>
      </c>
      <c r="DRM61" s="17">
        <f t="shared" si="126"/>
        <v>0</v>
      </c>
      <c r="DRN61" s="17">
        <f t="shared" si="126"/>
        <v>0</v>
      </c>
      <c r="DRO61" s="17">
        <f t="shared" si="126"/>
        <v>0</v>
      </c>
      <c r="DRP61" s="17">
        <f t="shared" si="126"/>
        <v>0</v>
      </c>
      <c r="DRQ61" s="17">
        <f t="shared" si="126"/>
        <v>0</v>
      </c>
      <c r="DRR61" s="17">
        <f t="shared" si="126"/>
        <v>0</v>
      </c>
      <c r="DRS61" s="17">
        <f t="shared" si="126"/>
        <v>0</v>
      </c>
      <c r="DRT61" s="17">
        <f t="shared" si="126"/>
        <v>0</v>
      </c>
      <c r="DRU61" s="17">
        <f t="shared" si="126"/>
        <v>0</v>
      </c>
      <c r="DRV61" s="17">
        <f t="shared" si="126"/>
        <v>0</v>
      </c>
      <c r="DRW61" s="17">
        <f t="shared" si="126"/>
        <v>0</v>
      </c>
      <c r="DRX61" s="17">
        <f t="shared" si="126"/>
        <v>0</v>
      </c>
      <c r="DRY61" s="17">
        <f t="shared" si="126"/>
        <v>0</v>
      </c>
      <c r="DRZ61" s="17">
        <f t="shared" si="126"/>
        <v>0</v>
      </c>
      <c r="DSA61" s="17">
        <f t="shared" si="126"/>
        <v>0</v>
      </c>
      <c r="DSB61" s="17">
        <f t="shared" si="126"/>
        <v>0</v>
      </c>
      <c r="DSC61" s="17">
        <f t="shared" si="126"/>
        <v>0</v>
      </c>
      <c r="DSD61" s="17">
        <f t="shared" si="126"/>
        <v>0</v>
      </c>
      <c r="DSE61" s="17">
        <f t="shared" si="126"/>
        <v>0</v>
      </c>
      <c r="DSF61" s="17">
        <f t="shared" si="126"/>
        <v>0</v>
      </c>
      <c r="DSG61" s="17">
        <f t="shared" si="126"/>
        <v>0</v>
      </c>
      <c r="DSH61" s="17">
        <f t="shared" si="126"/>
        <v>0</v>
      </c>
      <c r="DSI61" s="17">
        <f t="shared" si="126"/>
        <v>0</v>
      </c>
      <c r="DSJ61" s="17">
        <f t="shared" si="126"/>
        <v>0</v>
      </c>
      <c r="DSK61" s="17">
        <f t="shared" si="126"/>
        <v>0</v>
      </c>
      <c r="DSL61" s="17">
        <f t="shared" si="126"/>
        <v>0</v>
      </c>
      <c r="DSM61" s="17">
        <f t="shared" si="126"/>
        <v>0</v>
      </c>
      <c r="DSN61" s="17">
        <f t="shared" si="126"/>
        <v>0</v>
      </c>
      <c r="DSO61" s="17">
        <f t="shared" si="126"/>
        <v>0</v>
      </c>
      <c r="DSP61" s="17">
        <f t="shared" si="126"/>
        <v>0</v>
      </c>
      <c r="DSQ61" s="17">
        <f t="shared" si="126"/>
        <v>0</v>
      </c>
      <c r="DSR61" s="17">
        <f t="shared" si="126"/>
        <v>0</v>
      </c>
      <c r="DSS61" s="17">
        <f t="shared" si="126"/>
        <v>0</v>
      </c>
      <c r="DST61" s="17">
        <f t="shared" si="126"/>
        <v>0</v>
      </c>
      <c r="DSU61" s="17">
        <f t="shared" si="126"/>
        <v>0</v>
      </c>
      <c r="DSV61" s="17">
        <f t="shared" si="126"/>
        <v>0</v>
      </c>
      <c r="DSW61" s="17">
        <f t="shared" si="126"/>
        <v>0</v>
      </c>
      <c r="DSX61" s="17">
        <f t="shared" si="126"/>
        <v>0</v>
      </c>
      <c r="DSY61" s="17">
        <f t="shared" si="126"/>
        <v>0</v>
      </c>
      <c r="DSZ61" s="17">
        <f t="shared" si="126"/>
        <v>0</v>
      </c>
      <c r="DTA61" s="17">
        <f t="shared" si="126"/>
        <v>0</v>
      </c>
      <c r="DTB61" s="17">
        <f t="shared" si="126"/>
        <v>0</v>
      </c>
      <c r="DTC61" s="17">
        <f t="shared" si="126"/>
        <v>0</v>
      </c>
      <c r="DTD61" s="17">
        <f t="shared" si="126"/>
        <v>0</v>
      </c>
      <c r="DTE61" s="17">
        <f t="shared" si="126"/>
        <v>0</v>
      </c>
      <c r="DTF61" s="17">
        <f t="shared" si="126"/>
        <v>0</v>
      </c>
      <c r="DTG61" s="17">
        <f t="shared" si="126"/>
        <v>0</v>
      </c>
      <c r="DTH61" s="17">
        <f t="shared" si="126"/>
        <v>0</v>
      </c>
      <c r="DTI61" s="17">
        <f t="shared" si="126"/>
        <v>0</v>
      </c>
      <c r="DTJ61" s="17">
        <f t="shared" si="126"/>
        <v>0</v>
      </c>
      <c r="DTK61" s="17">
        <f t="shared" si="126"/>
        <v>0</v>
      </c>
      <c r="DTL61" s="17">
        <f t="shared" ref="DTL61:DVW61" si="127">DTL2</f>
        <v>0</v>
      </c>
      <c r="DTM61" s="17">
        <f t="shared" si="127"/>
        <v>0</v>
      </c>
      <c r="DTN61" s="17">
        <f t="shared" si="127"/>
        <v>0</v>
      </c>
      <c r="DTO61" s="17">
        <f t="shared" si="127"/>
        <v>0</v>
      </c>
      <c r="DTP61" s="17">
        <f t="shared" si="127"/>
        <v>0</v>
      </c>
      <c r="DTQ61" s="17">
        <f t="shared" si="127"/>
        <v>0</v>
      </c>
      <c r="DTR61" s="17">
        <f t="shared" si="127"/>
        <v>0</v>
      </c>
      <c r="DTS61" s="17">
        <f t="shared" si="127"/>
        <v>0</v>
      </c>
      <c r="DTT61" s="17">
        <f t="shared" si="127"/>
        <v>0</v>
      </c>
      <c r="DTU61" s="17">
        <f t="shared" si="127"/>
        <v>0</v>
      </c>
      <c r="DTV61" s="17">
        <f t="shared" si="127"/>
        <v>0</v>
      </c>
      <c r="DTW61" s="17">
        <f t="shared" si="127"/>
        <v>0</v>
      </c>
      <c r="DTX61" s="17">
        <f t="shared" si="127"/>
        <v>0</v>
      </c>
      <c r="DTY61" s="17">
        <f t="shared" si="127"/>
        <v>0</v>
      </c>
      <c r="DTZ61" s="17">
        <f t="shared" si="127"/>
        <v>0</v>
      </c>
      <c r="DUA61" s="17">
        <f t="shared" si="127"/>
        <v>0</v>
      </c>
      <c r="DUB61" s="17">
        <f t="shared" si="127"/>
        <v>0</v>
      </c>
      <c r="DUC61" s="17">
        <f t="shared" si="127"/>
        <v>0</v>
      </c>
      <c r="DUD61" s="17">
        <f t="shared" si="127"/>
        <v>0</v>
      </c>
      <c r="DUE61" s="17">
        <f t="shared" si="127"/>
        <v>0</v>
      </c>
      <c r="DUF61" s="17">
        <f t="shared" si="127"/>
        <v>0</v>
      </c>
      <c r="DUG61" s="17">
        <f t="shared" si="127"/>
        <v>0</v>
      </c>
      <c r="DUH61" s="17">
        <f t="shared" si="127"/>
        <v>0</v>
      </c>
      <c r="DUI61" s="17">
        <f t="shared" si="127"/>
        <v>0</v>
      </c>
      <c r="DUJ61" s="17">
        <f t="shared" si="127"/>
        <v>0</v>
      </c>
      <c r="DUK61" s="17">
        <f t="shared" si="127"/>
        <v>0</v>
      </c>
      <c r="DUL61" s="17">
        <f t="shared" si="127"/>
        <v>0</v>
      </c>
      <c r="DUM61" s="17">
        <f t="shared" si="127"/>
        <v>0</v>
      </c>
      <c r="DUN61" s="17">
        <f t="shared" si="127"/>
        <v>0</v>
      </c>
      <c r="DUO61" s="17">
        <f t="shared" si="127"/>
        <v>0</v>
      </c>
      <c r="DUP61" s="17">
        <f t="shared" si="127"/>
        <v>0</v>
      </c>
      <c r="DUQ61" s="17">
        <f t="shared" si="127"/>
        <v>0</v>
      </c>
      <c r="DUR61" s="17">
        <f t="shared" si="127"/>
        <v>0</v>
      </c>
      <c r="DUS61" s="17">
        <f t="shared" si="127"/>
        <v>0</v>
      </c>
      <c r="DUT61" s="17">
        <f t="shared" si="127"/>
        <v>0</v>
      </c>
      <c r="DUU61" s="17">
        <f t="shared" si="127"/>
        <v>0</v>
      </c>
      <c r="DUV61" s="17">
        <f t="shared" si="127"/>
        <v>0</v>
      </c>
      <c r="DUW61" s="17">
        <f t="shared" si="127"/>
        <v>0</v>
      </c>
      <c r="DUX61" s="17">
        <f t="shared" si="127"/>
        <v>0</v>
      </c>
      <c r="DUY61" s="17">
        <f t="shared" si="127"/>
        <v>0</v>
      </c>
      <c r="DUZ61" s="17">
        <f t="shared" si="127"/>
        <v>0</v>
      </c>
      <c r="DVA61" s="17">
        <f t="shared" si="127"/>
        <v>0</v>
      </c>
      <c r="DVB61" s="17">
        <f t="shared" si="127"/>
        <v>0</v>
      </c>
      <c r="DVC61" s="17">
        <f t="shared" si="127"/>
        <v>0</v>
      </c>
      <c r="DVD61" s="17">
        <f t="shared" si="127"/>
        <v>0</v>
      </c>
      <c r="DVE61" s="17">
        <f t="shared" si="127"/>
        <v>0</v>
      </c>
      <c r="DVF61" s="17">
        <f t="shared" si="127"/>
        <v>0</v>
      </c>
      <c r="DVG61" s="17">
        <f t="shared" si="127"/>
        <v>0</v>
      </c>
      <c r="DVH61" s="17">
        <f t="shared" si="127"/>
        <v>0</v>
      </c>
      <c r="DVI61" s="17">
        <f t="shared" si="127"/>
        <v>0</v>
      </c>
      <c r="DVJ61" s="17">
        <f t="shared" si="127"/>
        <v>0</v>
      </c>
      <c r="DVK61" s="17">
        <f t="shared" si="127"/>
        <v>0</v>
      </c>
      <c r="DVL61" s="17">
        <f t="shared" si="127"/>
        <v>0</v>
      </c>
      <c r="DVM61" s="17">
        <f t="shared" si="127"/>
        <v>0</v>
      </c>
      <c r="DVN61" s="17">
        <f t="shared" si="127"/>
        <v>0</v>
      </c>
      <c r="DVO61" s="17">
        <f t="shared" si="127"/>
        <v>0</v>
      </c>
      <c r="DVP61" s="17">
        <f t="shared" si="127"/>
        <v>0</v>
      </c>
      <c r="DVQ61" s="17">
        <f t="shared" si="127"/>
        <v>0</v>
      </c>
      <c r="DVR61" s="17">
        <f t="shared" si="127"/>
        <v>0</v>
      </c>
      <c r="DVS61" s="17">
        <f t="shared" si="127"/>
        <v>0</v>
      </c>
      <c r="DVT61" s="17">
        <f t="shared" si="127"/>
        <v>0</v>
      </c>
      <c r="DVU61" s="17">
        <f t="shared" si="127"/>
        <v>0</v>
      </c>
      <c r="DVV61" s="17">
        <f t="shared" si="127"/>
        <v>0</v>
      </c>
      <c r="DVW61" s="17">
        <f t="shared" si="127"/>
        <v>0</v>
      </c>
      <c r="DVX61" s="17">
        <f t="shared" ref="DVX61:DYI61" si="128">DVX2</f>
        <v>0</v>
      </c>
      <c r="DVY61" s="17">
        <f t="shared" si="128"/>
        <v>0</v>
      </c>
      <c r="DVZ61" s="17">
        <f t="shared" si="128"/>
        <v>0</v>
      </c>
      <c r="DWA61" s="17">
        <f t="shared" si="128"/>
        <v>0</v>
      </c>
      <c r="DWB61" s="17">
        <f t="shared" si="128"/>
        <v>0</v>
      </c>
      <c r="DWC61" s="17">
        <f t="shared" si="128"/>
        <v>0</v>
      </c>
      <c r="DWD61" s="17">
        <f t="shared" si="128"/>
        <v>0</v>
      </c>
      <c r="DWE61" s="17">
        <f t="shared" si="128"/>
        <v>0</v>
      </c>
      <c r="DWF61" s="17">
        <f t="shared" si="128"/>
        <v>0</v>
      </c>
      <c r="DWG61" s="17">
        <f t="shared" si="128"/>
        <v>0</v>
      </c>
      <c r="DWH61" s="17">
        <f t="shared" si="128"/>
        <v>0</v>
      </c>
      <c r="DWI61" s="17">
        <f t="shared" si="128"/>
        <v>0</v>
      </c>
      <c r="DWJ61" s="17">
        <f t="shared" si="128"/>
        <v>0</v>
      </c>
      <c r="DWK61" s="17">
        <f t="shared" si="128"/>
        <v>0</v>
      </c>
      <c r="DWL61" s="17">
        <f t="shared" si="128"/>
        <v>0</v>
      </c>
      <c r="DWM61" s="17">
        <f t="shared" si="128"/>
        <v>0</v>
      </c>
      <c r="DWN61" s="17">
        <f t="shared" si="128"/>
        <v>0</v>
      </c>
      <c r="DWO61" s="17">
        <f t="shared" si="128"/>
        <v>0</v>
      </c>
      <c r="DWP61" s="17">
        <f t="shared" si="128"/>
        <v>0</v>
      </c>
      <c r="DWQ61" s="17">
        <f t="shared" si="128"/>
        <v>0</v>
      </c>
      <c r="DWR61" s="17">
        <f t="shared" si="128"/>
        <v>0</v>
      </c>
      <c r="DWS61" s="17">
        <f t="shared" si="128"/>
        <v>0</v>
      </c>
      <c r="DWT61" s="17">
        <f t="shared" si="128"/>
        <v>0</v>
      </c>
      <c r="DWU61" s="17">
        <f t="shared" si="128"/>
        <v>0</v>
      </c>
      <c r="DWV61" s="17">
        <f t="shared" si="128"/>
        <v>0</v>
      </c>
      <c r="DWW61" s="17">
        <f t="shared" si="128"/>
        <v>0</v>
      </c>
      <c r="DWX61" s="17">
        <f t="shared" si="128"/>
        <v>0</v>
      </c>
      <c r="DWY61" s="17">
        <f t="shared" si="128"/>
        <v>0</v>
      </c>
      <c r="DWZ61" s="17">
        <f t="shared" si="128"/>
        <v>0</v>
      </c>
      <c r="DXA61" s="17">
        <f t="shared" si="128"/>
        <v>0</v>
      </c>
      <c r="DXB61" s="17">
        <f t="shared" si="128"/>
        <v>0</v>
      </c>
      <c r="DXC61" s="17">
        <f t="shared" si="128"/>
        <v>0</v>
      </c>
      <c r="DXD61" s="17">
        <f t="shared" si="128"/>
        <v>0</v>
      </c>
      <c r="DXE61" s="17">
        <f t="shared" si="128"/>
        <v>0</v>
      </c>
      <c r="DXF61" s="17">
        <f t="shared" si="128"/>
        <v>0</v>
      </c>
      <c r="DXG61" s="17">
        <f t="shared" si="128"/>
        <v>0</v>
      </c>
      <c r="DXH61" s="17">
        <f t="shared" si="128"/>
        <v>0</v>
      </c>
      <c r="DXI61" s="17">
        <f t="shared" si="128"/>
        <v>0</v>
      </c>
      <c r="DXJ61" s="17">
        <f t="shared" si="128"/>
        <v>0</v>
      </c>
      <c r="DXK61" s="17">
        <f t="shared" si="128"/>
        <v>0</v>
      </c>
      <c r="DXL61" s="17">
        <f t="shared" si="128"/>
        <v>0</v>
      </c>
      <c r="DXM61" s="17">
        <f t="shared" si="128"/>
        <v>0</v>
      </c>
      <c r="DXN61" s="17">
        <f t="shared" si="128"/>
        <v>0</v>
      </c>
      <c r="DXO61" s="17">
        <f t="shared" si="128"/>
        <v>0</v>
      </c>
      <c r="DXP61" s="17">
        <f t="shared" si="128"/>
        <v>0</v>
      </c>
      <c r="DXQ61" s="17">
        <f t="shared" si="128"/>
        <v>0</v>
      </c>
      <c r="DXR61" s="17">
        <f t="shared" si="128"/>
        <v>0</v>
      </c>
      <c r="DXS61" s="17">
        <f t="shared" si="128"/>
        <v>0</v>
      </c>
      <c r="DXT61" s="17">
        <f t="shared" si="128"/>
        <v>0</v>
      </c>
      <c r="DXU61" s="17">
        <f t="shared" si="128"/>
        <v>0</v>
      </c>
      <c r="DXV61" s="17">
        <f t="shared" si="128"/>
        <v>0</v>
      </c>
      <c r="DXW61" s="17">
        <f t="shared" si="128"/>
        <v>0</v>
      </c>
      <c r="DXX61" s="17">
        <f t="shared" si="128"/>
        <v>0</v>
      </c>
      <c r="DXY61" s="17">
        <f t="shared" si="128"/>
        <v>0</v>
      </c>
      <c r="DXZ61" s="17">
        <f t="shared" si="128"/>
        <v>0</v>
      </c>
      <c r="DYA61" s="17">
        <f t="shared" si="128"/>
        <v>0</v>
      </c>
      <c r="DYB61" s="17">
        <f t="shared" si="128"/>
        <v>0</v>
      </c>
      <c r="DYC61" s="17">
        <f t="shared" si="128"/>
        <v>0</v>
      </c>
      <c r="DYD61" s="17">
        <f t="shared" si="128"/>
        <v>0</v>
      </c>
      <c r="DYE61" s="17">
        <f t="shared" si="128"/>
        <v>0</v>
      </c>
      <c r="DYF61" s="17">
        <f t="shared" si="128"/>
        <v>0</v>
      </c>
      <c r="DYG61" s="17">
        <f t="shared" si="128"/>
        <v>0</v>
      </c>
      <c r="DYH61" s="17">
        <f t="shared" si="128"/>
        <v>0</v>
      </c>
      <c r="DYI61" s="17">
        <f t="shared" si="128"/>
        <v>0</v>
      </c>
      <c r="DYJ61" s="17">
        <f t="shared" ref="DYJ61:EAU61" si="129">DYJ2</f>
        <v>0</v>
      </c>
      <c r="DYK61" s="17">
        <f t="shared" si="129"/>
        <v>0</v>
      </c>
      <c r="DYL61" s="17">
        <f t="shared" si="129"/>
        <v>0</v>
      </c>
      <c r="DYM61" s="17">
        <f t="shared" si="129"/>
        <v>0</v>
      </c>
      <c r="DYN61" s="17">
        <f t="shared" si="129"/>
        <v>0</v>
      </c>
      <c r="DYO61" s="17">
        <f t="shared" si="129"/>
        <v>0</v>
      </c>
      <c r="DYP61" s="17">
        <f t="shared" si="129"/>
        <v>0</v>
      </c>
      <c r="DYQ61" s="17">
        <f t="shared" si="129"/>
        <v>0</v>
      </c>
      <c r="DYR61" s="17">
        <f t="shared" si="129"/>
        <v>0</v>
      </c>
      <c r="DYS61" s="17">
        <f t="shared" si="129"/>
        <v>0</v>
      </c>
      <c r="DYT61" s="17">
        <f t="shared" si="129"/>
        <v>0</v>
      </c>
      <c r="DYU61" s="17">
        <f t="shared" si="129"/>
        <v>0</v>
      </c>
      <c r="DYV61" s="17">
        <f t="shared" si="129"/>
        <v>0</v>
      </c>
      <c r="DYW61" s="17">
        <f t="shared" si="129"/>
        <v>0</v>
      </c>
      <c r="DYX61" s="17">
        <f t="shared" si="129"/>
        <v>0</v>
      </c>
      <c r="DYY61" s="17">
        <f t="shared" si="129"/>
        <v>0</v>
      </c>
      <c r="DYZ61" s="17">
        <f t="shared" si="129"/>
        <v>0</v>
      </c>
      <c r="DZA61" s="17">
        <f t="shared" si="129"/>
        <v>0</v>
      </c>
      <c r="DZB61" s="17">
        <f t="shared" si="129"/>
        <v>0</v>
      </c>
      <c r="DZC61" s="17">
        <f t="shared" si="129"/>
        <v>0</v>
      </c>
      <c r="DZD61" s="17">
        <f t="shared" si="129"/>
        <v>0</v>
      </c>
      <c r="DZE61" s="17">
        <f t="shared" si="129"/>
        <v>0</v>
      </c>
      <c r="DZF61" s="17">
        <f t="shared" si="129"/>
        <v>0</v>
      </c>
      <c r="DZG61" s="17">
        <f t="shared" si="129"/>
        <v>0</v>
      </c>
      <c r="DZH61" s="17">
        <f t="shared" si="129"/>
        <v>0</v>
      </c>
      <c r="DZI61" s="17">
        <f t="shared" si="129"/>
        <v>0</v>
      </c>
      <c r="DZJ61" s="17">
        <f t="shared" si="129"/>
        <v>0</v>
      </c>
      <c r="DZK61" s="17">
        <f t="shared" si="129"/>
        <v>0</v>
      </c>
      <c r="DZL61" s="17">
        <f t="shared" si="129"/>
        <v>0</v>
      </c>
      <c r="DZM61" s="17">
        <f t="shared" si="129"/>
        <v>0</v>
      </c>
      <c r="DZN61" s="17">
        <f t="shared" si="129"/>
        <v>0</v>
      </c>
      <c r="DZO61" s="17">
        <f t="shared" si="129"/>
        <v>0</v>
      </c>
      <c r="DZP61" s="17">
        <f t="shared" si="129"/>
        <v>0</v>
      </c>
      <c r="DZQ61" s="17">
        <f t="shared" si="129"/>
        <v>0</v>
      </c>
      <c r="DZR61" s="17">
        <f t="shared" si="129"/>
        <v>0</v>
      </c>
      <c r="DZS61" s="17">
        <f t="shared" si="129"/>
        <v>0</v>
      </c>
      <c r="DZT61" s="17">
        <f t="shared" si="129"/>
        <v>0</v>
      </c>
      <c r="DZU61" s="17">
        <f t="shared" si="129"/>
        <v>0</v>
      </c>
      <c r="DZV61" s="17">
        <f t="shared" si="129"/>
        <v>0</v>
      </c>
      <c r="DZW61" s="17">
        <f t="shared" si="129"/>
        <v>0</v>
      </c>
      <c r="DZX61" s="17">
        <f t="shared" si="129"/>
        <v>0</v>
      </c>
      <c r="DZY61" s="17">
        <f t="shared" si="129"/>
        <v>0</v>
      </c>
      <c r="DZZ61" s="17">
        <f t="shared" si="129"/>
        <v>0</v>
      </c>
      <c r="EAA61" s="17">
        <f t="shared" si="129"/>
        <v>0</v>
      </c>
      <c r="EAB61" s="17">
        <f t="shared" si="129"/>
        <v>0</v>
      </c>
      <c r="EAC61" s="17">
        <f t="shared" si="129"/>
        <v>0</v>
      </c>
      <c r="EAD61" s="17">
        <f t="shared" si="129"/>
        <v>0</v>
      </c>
      <c r="EAE61" s="17">
        <f t="shared" si="129"/>
        <v>0</v>
      </c>
      <c r="EAF61" s="17">
        <f t="shared" si="129"/>
        <v>0</v>
      </c>
      <c r="EAG61" s="17">
        <f t="shared" si="129"/>
        <v>0</v>
      </c>
      <c r="EAH61" s="17">
        <f t="shared" si="129"/>
        <v>0</v>
      </c>
      <c r="EAI61" s="17">
        <f t="shared" si="129"/>
        <v>0</v>
      </c>
      <c r="EAJ61" s="17">
        <f t="shared" si="129"/>
        <v>0</v>
      </c>
      <c r="EAK61" s="17">
        <f t="shared" si="129"/>
        <v>0</v>
      </c>
      <c r="EAL61" s="17">
        <f t="shared" si="129"/>
        <v>0</v>
      </c>
      <c r="EAM61" s="17">
        <f t="shared" si="129"/>
        <v>0</v>
      </c>
      <c r="EAN61" s="17">
        <f t="shared" si="129"/>
        <v>0</v>
      </c>
      <c r="EAO61" s="17">
        <f t="shared" si="129"/>
        <v>0</v>
      </c>
      <c r="EAP61" s="17">
        <f t="shared" si="129"/>
        <v>0</v>
      </c>
      <c r="EAQ61" s="17">
        <f t="shared" si="129"/>
        <v>0</v>
      </c>
      <c r="EAR61" s="17">
        <f t="shared" si="129"/>
        <v>0</v>
      </c>
      <c r="EAS61" s="17">
        <f t="shared" si="129"/>
        <v>0</v>
      </c>
      <c r="EAT61" s="17">
        <f t="shared" si="129"/>
        <v>0</v>
      </c>
      <c r="EAU61" s="17">
        <f t="shared" si="129"/>
        <v>0</v>
      </c>
      <c r="EAV61" s="17">
        <f t="shared" ref="EAV61:EDG61" si="130">EAV2</f>
        <v>0</v>
      </c>
      <c r="EAW61" s="17">
        <f t="shared" si="130"/>
        <v>0</v>
      </c>
      <c r="EAX61" s="17">
        <f t="shared" si="130"/>
        <v>0</v>
      </c>
      <c r="EAY61" s="17">
        <f t="shared" si="130"/>
        <v>0</v>
      </c>
      <c r="EAZ61" s="17">
        <f t="shared" si="130"/>
        <v>0</v>
      </c>
      <c r="EBA61" s="17">
        <f t="shared" si="130"/>
        <v>0</v>
      </c>
      <c r="EBB61" s="17">
        <f t="shared" si="130"/>
        <v>0</v>
      </c>
      <c r="EBC61" s="17">
        <f t="shared" si="130"/>
        <v>0</v>
      </c>
      <c r="EBD61" s="17">
        <f t="shared" si="130"/>
        <v>0</v>
      </c>
      <c r="EBE61" s="17">
        <f t="shared" si="130"/>
        <v>0</v>
      </c>
      <c r="EBF61" s="17">
        <f t="shared" si="130"/>
        <v>0</v>
      </c>
      <c r="EBG61" s="17">
        <f t="shared" si="130"/>
        <v>0</v>
      </c>
      <c r="EBH61" s="17">
        <f t="shared" si="130"/>
        <v>0</v>
      </c>
      <c r="EBI61" s="17">
        <f t="shared" si="130"/>
        <v>0</v>
      </c>
      <c r="EBJ61" s="17">
        <f t="shared" si="130"/>
        <v>0</v>
      </c>
      <c r="EBK61" s="17">
        <f t="shared" si="130"/>
        <v>0</v>
      </c>
      <c r="EBL61" s="17">
        <f t="shared" si="130"/>
        <v>0</v>
      </c>
      <c r="EBM61" s="17">
        <f t="shared" si="130"/>
        <v>0</v>
      </c>
      <c r="EBN61" s="17">
        <f t="shared" si="130"/>
        <v>0</v>
      </c>
      <c r="EBO61" s="17">
        <f t="shared" si="130"/>
        <v>0</v>
      </c>
      <c r="EBP61" s="17">
        <f t="shared" si="130"/>
        <v>0</v>
      </c>
      <c r="EBQ61" s="17">
        <f t="shared" si="130"/>
        <v>0</v>
      </c>
      <c r="EBR61" s="17">
        <f t="shared" si="130"/>
        <v>0</v>
      </c>
      <c r="EBS61" s="17">
        <f t="shared" si="130"/>
        <v>0</v>
      </c>
      <c r="EBT61" s="17">
        <f t="shared" si="130"/>
        <v>0</v>
      </c>
      <c r="EBU61" s="17">
        <f t="shared" si="130"/>
        <v>0</v>
      </c>
      <c r="EBV61" s="17">
        <f t="shared" si="130"/>
        <v>0</v>
      </c>
      <c r="EBW61" s="17">
        <f t="shared" si="130"/>
        <v>0</v>
      </c>
      <c r="EBX61" s="17">
        <f t="shared" si="130"/>
        <v>0</v>
      </c>
      <c r="EBY61" s="17">
        <f t="shared" si="130"/>
        <v>0</v>
      </c>
      <c r="EBZ61" s="17">
        <f t="shared" si="130"/>
        <v>0</v>
      </c>
      <c r="ECA61" s="17">
        <f t="shared" si="130"/>
        <v>0</v>
      </c>
      <c r="ECB61" s="17">
        <f t="shared" si="130"/>
        <v>0</v>
      </c>
      <c r="ECC61" s="17">
        <f t="shared" si="130"/>
        <v>0</v>
      </c>
      <c r="ECD61" s="17">
        <f t="shared" si="130"/>
        <v>0</v>
      </c>
      <c r="ECE61" s="17">
        <f t="shared" si="130"/>
        <v>0</v>
      </c>
      <c r="ECF61" s="17">
        <f t="shared" si="130"/>
        <v>0</v>
      </c>
      <c r="ECG61" s="17">
        <f t="shared" si="130"/>
        <v>0</v>
      </c>
      <c r="ECH61" s="17">
        <f t="shared" si="130"/>
        <v>0</v>
      </c>
      <c r="ECI61" s="17">
        <f t="shared" si="130"/>
        <v>0</v>
      </c>
      <c r="ECJ61" s="17">
        <f t="shared" si="130"/>
        <v>0</v>
      </c>
      <c r="ECK61" s="17">
        <f t="shared" si="130"/>
        <v>0</v>
      </c>
      <c r="ECL61" s="17">
        <f t="shared" si="130"/>
        <v>0</v>
      </c>
      <c r="ECM61" s="17">
        <f t="shared" si="130"/>
        <v>0</v>
      </c>
      <c r="ECN61" s="17">
        <f t="shared" si="130"/>
        <v>0</v>
      </c>
      <c r="ECO61" s="17">
        <f t="shared" si="130"/>
        <v>0</v>
      </c>
      <c r="ECP61" s="17">
        <f t="shared" si="130"/>
        <v>0</v>
      </c>
      <c r="ECQ61" s="17">
        <f t="shared" si="130"/>
        <v>0</v>
      </c>
      <c r="ECR61" s="17">
        <f t="shared" si="130"/>
        <v>0</v>
      </c>
      <c r="ECS61" s="17">
        <f t="shared" si="130"/>
        <v>0</v>
      </c>
      <c r="ECT61" s="17">
        <f t="shared" si="130"/>
        <v>0</v>
      </c>
      <c r="ECU61" s="17">
        <f t="shared" si="130"/>
        <v>0</v>
      </c>
      <c r="ECV61" s="17">
        <f t="shared" si="130"/>
        <v>0</v>
      </c>
      <c r="ECW61" s="17">
        <f t="shared" si="130"/>
        <v>0</v>
      </c>
      <c r="ECX61" s="17">
        <f t="shared" si="130"/>
        <v>0</v>
      </c>
      <c r="ECY61" s="17">
        <f t="shared" si="130"/>
        <v>0</v>
      </c>
      <c r="ECZ61" s="17">
        <f t="shared" si="130"/>
        <v>0</v>
      </c>
      <c r="EDA61" s="17">
        <f t="shared" si="130"/>
        <v>0</v>
      </c>
      <c r="EDB61" s="17">
        <f t="shared" si="130"/>
        <v>0</v>
      </c>
      <c r="EDC61" s="17">
        <f t="shared" si="130"/>
        <v>0</v>
      </c>
      <c r="EDD61" s="17">
        <f t="shared" si="130"/>
        <v>0</v>
      </c>
      <c r="EDE61" s="17">
        <f t="shared" si="130"/>
        <v>0</v>
      </c>
      <c r="EDF61" s="17">
        <f t="shared" si="130"/>
        <v>0</v>
      </c>
      <c r="EDG61" s="17">
        <f t="shared" si="130"/>
        <v>0</v>
      </c>
      <c r="EDH61" s="17">
        <f t="shared" ref="EDH61:EFS61" si="131">EDH2</f>
        <v>0</v>
      </c>
      <c r="EDI61" s="17">
        <f t="shared" si="131"/>
        <v>0</v>
      </c>
      <c r="EDJ61" s="17">
        <f t="shared" si="131"/>
        <v>0</v>
      </c>
      <c r="EDK61" s="17">
        <f t="shared" si="131"/>
        <v>0</v>
      </c>
      <c r="EDL61" s="17">
        <f t="shared" si="131"/>
        <v>0</v>
      </c>
      <c r="EDM61" s="17">
        <f t="shared" si="131"/>
        <v>0</v>
      </c>
      <c r="EDN61" s="17">
        <f t="shared" si="131"/>
        <v>0</v>
      </c>
      <c r="EDO61" s="17">
        <f t="shared" si="131"/>
        <v>0</v>
      </c>
      <c r="EDP61" s="17">
        <f t="shared" si="131"/>
        <v>0</v>
      </c>
      <c r="EDQ61" s="17">
        <f t="shared" si="131"/>
        <v>0</v>
      </c>
      <c r="EDR61" s="17">
        <f t="shared" si="131"/>
        <v>0</v>
      </c>
      <c r="EDS61" s="17">
        <f t="shared" si="131"/>
        <v>0</v>
      </c>
      <c r="EDT61" s="17">
        <f t="shared" si="131"/>
        <v>0</v>
      </c>
      <c r="EDU61" s="17">
        <f t="shared" si="131"/>
        <v>0</v>
      </c>
      <c r="EDV61" s="17">
        <f t="shared" si="131"/>
        <v>0</v>
      </c>
      <c r="EDW61" s="17">
        <f t="shared" si="131"/>
        <v>0</v>
      </c>
      <c r="EDX61" s="17">
        <f t="shared" si="131"/>
        <v>0</v>
      </c>
      <c r="EDY61" s="17">
        <f t="shared" si="131"/>
        <v>0</v>
      </c>
      <c r="EDZ61" s="17">
        <f t="shared" si="131"/>
        <v>0</v>
      </c>
      <c r="EEA61" s="17">
        <f t="shared" si="131"/>
        <v>0</v>
      </c>
      <c r="EEB61" s="17">
        <f t="shared" si="131"/>
        <v>0</v>
      </c>
      <c r="EEC61" s="17">
        <f t="shared" si="131"/>
        <v>0</v>
      </c>
      <c r="EED61" s="17">
        <f t="shared" si="131"/>
        <v>0</v>
      </c>
      <c r="EEE61" s="17">
        <f t="shared" si="131"/>
        <v>0</v>
      </c>
      <c r="EEF61" s="17">
        <f t="shared" si="131"/>
        <v>0</v>
      </c>
      <c r="EEG61" s="17">
        <f t="shared" si="131"/>
        <v>0</v>
      </c>
      <c r="EEH61" s="17">
        <f t="shared" si="131"/>
        <v>0</v>
      </c>
      <c r="EEI61" s="17">
        <f t="shared" si="131"/>
        <v>0</v>
      </c>
      <c r="EEJ61" s="17">
        <f t="shared" si="131"/>
        <v>0</v>
      </c>
      <c r="EEK61" s="17">
        <f t="shared" si="131"/>
        <v>0</v>
      </c>
      <c r="EEL61" s="17">
        <f t="shared" si="131"/>
        <v>0</v>
      </c>
      <c r="EEM61" s="17">
        <f t="shared" si="131"/>
        <v>0</v>
      </c>
      <c r="EEN61" s="17">
        <f t="shared" si="131"/>
        <v>0</v>
      </c>
      <c r="EEO61" s="17">
        <f t="shared" si="131"/>
        <v>0</v>
      </c>
      <c r="EEP61" s="17">
        <f t="shared" si="131"/>
        <v>0</v>
      </c>
      <c r="EEQ61" s="17">
        <f t="shared" si="131"/>
        <v>0</v>
      </c>
      <c r="EER61" s="17">
        <f t="shared" si="131"/>
        <v>0</v>
      </c>
      <c r="EES61" s="17">
        <f t="shared" si="131"/>
        <v>0</v>
      </c>
      <c r="EET61" s="17">
        <f t="shared" si="131"/>
        <v>0</v>
      </c>
      <c r="EEU61" s="17">
        <f t="shared" si="131"/>
        <v>0</v>
      </c>
      <c r="EEV61" s="17">
        <f t="shared" si="131"/>
        <v>0</v>
      </c>
      <c r="EEW61" s="17">
        <f t="shared" si="131"/>
        <v>0</v>
      </c>
      <c r="EEX61" s="17">
        <f t="shared" si="131"/>
        <v>0</v>
      </c>
      <c r="EEY61" s="17">
        <f t="shared" si="131"/>
        <v>0</v>
      </c>
      <c r="EEZ61" s="17">
        <f t="shared" si="131"/>
        <v>0</v>
      </c>
      <c r="EFA61" s="17">
        <f t="shared" si="131"/>
        <v>0</v>
      </c>
      <c r="EFB61" s="17">
        <f t="shared" si="131"/>
        <v>0</v>
      </c>
      <c r="EFC61" s="17">
        <f t="shared" si="131"/>
        <v>0</v>
      </c>
      <c r="EFD61" s="17">
        <f t="shared" si="131"/>
        <v>0</v>
      </c>
      <c r="EFE61" s="17">
        <f t="shared" si="131"/>
        <v>0</v>
      </c>
      <c r="EFF61" s="17">
        <f t="shared" si="131"/>
        <v>0</v>
      </c>
      <c r="EFG61" s="17">
        <f t="shared" si="131"/>
        <v>0</v>
      </c>
      <c r="EFH61" s="17">
        <f t="shared" si="131"/>
        <v>0</v>
      </c>
      <c r="EFI61" s="17">
        <f t="shared" si="131"/>
        <v>0</v>
      </c>
      <c r="EFJ61" s="17">
        <f t="shared" si="131"/>
        <v>0</v>
      </c>
      <c r="EFK61" s="17">
        <f t="shared" si="131"/>
        <v>0</v>
      </c>
      <c r="EFL61" s="17">
        <f t="shared" si="131"/>
        <v>0</v>
      </c>
      <c r="EFM61" s="17">
        <f t="shared" si="131"/>
        <v>0</v>
      </c>
      <c r="EFN61" s="17">
        <f t="shared" si="131"/>
        <v>0</v>
      </c>
      <c r="EFO61" s="17">
        <f t="shared" si="131"/>
        <v>0</v>
      </c>
      <c r="EFP61" s="17">
        <f t="shared" si="131"/>
        <v>0</v>
      </c>
      <c r="EFQ61" s="17">
        <f t="shared" si="131"/>
        <v>0</v>
      </c>
      <c r="EFR61" s="17">
        <f t="shared" si="131"/>
        <v>0</v>
      </c>
      <c r="EFS61" s="17">
        <f t="shared" si="131"/>
        <v>0</v>
      </c>
      <c r="EFT61" s="17">
        <f t="shared" ref="EFT61:EIE61" si="132">EFT2</f>
        <v>0</v>
      </c>
      <c r="EFU61" s="17">
        <f t="shared" si="132"/>
        <v>0</v>
      </c>
      <c r="EFV61" s="17">
        <f t="shared" si="132"/>
        <v>0</v>
      </c>
      <c r="EFW61" s="17">
        <f t="shared" si="132"/>
        <v>0</v>
      </c>
      <c r="EFX61" s="17">
        <f t="shared" si="132"/>
        <v>0</v>
      </c>
      <c r="EFY61" s="17">
        <f t="shared" si="132"/>
        <v>0</v>
      </c>
      <c r="EFZ61" s="17">
        <f t="shared" si="132"/>
        <v>0</v>
      </c>
      <c r="EGA61" s="17">
        <f t="shared" si="132"/>
        <v>0</v>
      </c>
      <c r="EGB61" s="17">
        <f t="shared" si="132"/>
        <v>0</v>
      </c>
      <c r="EGC61" s="17">
        <f t="shared" si="132"/>
        <v>0</v>
      </c>
      <c r="EGD61" s="17">
        <f t="shared" si="132"/>
        <v>0</v>
      </c>
      <c r="EGE61" s="17">
        <f t="shared" si="132"/>
        <v>0</v>
      </c>
      <c r="EGF61" s="17">
        <f t="shared" si="132"/>
        <v>0</v>
      </c>
      <c r="EGG61" s="17">
        <f t="shared" si="132"/>
        <v>0</v>
      </c>
      <c r="EGH61" s="17">
        <f t="shared" si="132"/>
        <v>0</v>
      </c>
      <c r="EGI61" s="17">
        <f t="shared" si="132"/>
        <v>0</v>
      </c>
      <c r="EGJ61" s="17">
        <f t="shared" si="132"/>
        <v>0</v>
      </c>
      <c r="EGK61" s="17">
        <f t="shared" si="132"/>
        <v>0</v>
      </c>
      <c r="EGL61" s="17">
        <f t="shared" si="132"/>
        <v>0</v>
      </c>
      <c r="EGM61" s="17">
        <f t="shared" si="132"/>
        <v>0</v>
      </c>
      <c r="EGN61" s="17">
        <f t="shared" si="132"/>
        <v>0</v>
      </c>
      <c r="EGO61" s="17">
        <f t="shared" si="132"/>
        <v>0</v>
      </c>
      <c r="EGP61" s="17">
        <f t="shared" si="132"/>
        <v>0</v>
      </c>
      <c r="EGQ61" s="17">
        <f t="shared" si="132"/>
        <v>0</v>
      </c>
      <c r="EGR61" s="17">
        <f t="shared" si="132"/>
        <v>0</v>
      </c>
      <c r="EGS61" s="17">
        <f t="shared" si="132"/>
        <v>0</v>
      </c>
      <c r="EGT61" s="17">
        <f t="shared" si="132"/>
        <v>0</v>
      </c>
      <c r="EGU61" s="17">
        <f t="shared" si="132"/>
        <v>0</v>
      </c>
      <c r="EGV61" s="17">
        <f t="shared" si="132"/>
        <v>0</v>
      </c>
      <c r="EGW61" s="17">
        <f t="shared" si="132"/>
        <v>0</v>
      </c>
      <c r="EGX61" s="17">
        <f t="shared" si="132"/>
        <v>0</v>
      </c>
      <c r="EGY61" s="17">
        <f t="shared" si="132"/>
        <v>0</v>
      </c>
      <c r="EGZ61" s="17">
        <f t="shared" si="132"/>
        <v>0</v>
      </c>
      <c r="EHA61" s="17">
        <f t="shared" si="132"/>
        <v>0</v>
      </c>
      <c r="EHB61" s="17">
        <f t="shared" si="132"/>
        <v>0</v>
      </c>
      <c r="EHC61" s="17">
        <f t="shared" si="132"/>
        <v>0</v>
      </c>
      <c r="EHD61" s="17">
        <f t="shared" si="132"/>
        <v>0</v>
      </c>
      <c r="EHE61" s="17">
        <f t="shared" si="132"/>
        <v>0</v>
      </c>
      <c r="EHF61" s="17">
        <f t="shared" si="132"/>
        <v>0</v>
      </c>
      <c r="EHG61" s="17">
        <f t="shared" si="132"/>
        <v>0</v>
      </c>
      <c r="EHH61" s="17">
        <f t="shared" si="132"/>
        <v>0</v>
      </c>
      <c r="EHI61" s="17">
        <f t="shared" si="132"/>
        <v>0</v>
      </c>
      <c r="EHJ61" s="17">
        <f t="shared" si="132"/>
        <v>0</v>
      </c>
      <c r="EHK61" s="17">
        <f t="shared" si="132"/>
        <v>0</v>
      </c>
      <c r="EHL61" s="17">
        <f t="shared" si="132"/>
        <v>0</v>
      </c>
      <c r="EHM61" s="17">
        <f t="shared" si="132"/>
        <v>0</v>
      </c>
      <c r="EHN61" s="17">
        <f t="shared" si="132"/>
        <v>0</v>
      </c>
      <c r="EHO61" s="17">
        <f t="shared" si="132"/>
        <v>0</v>
      </c>
      <c r="EHP61" s="17">
        <f t="shared" si="132"/>
        <v>0</v>
      </c>
      <c r="EHQ61" s="17">
        <f t="shared" si="132"/>
        <v>0</v>
      </c>
      <c r="EHR61" s="17">
        <f t="shared" si="132"/>
        <v>0</v>
      </c>
      <c r="EHS61" s="17">
        <f t="shared" si="132"/>
        <v>0</v>
      </c>
      <c r="EHT61" s="17">
        <f t="shared" si="132"/>
        <v>0</v>
      </c>
      <c r="EHU61" s="17">
        <f t="shared" si="132"/>
        <v>0</v>
      </c>
      <c r="EHV61" s="17">
        <f t="shared" si="132"/>
        <v>0</v>
      </c>
      <c r="EHW61" s="17">
        <f t="shared" si="132"/>
        <v>0</v>
      </c>
      <c r="EHX61" s="17">
        <f t="shared" si="132"/>
        <v>0</v>
      </c>
      <c r="EHY61" s="17">
        <f t="shared" si="132"/>
        <v>0</v>
      </c>
      <c r="EHZ61" s="17">
        <f t="shared" si="132"/>
        <v>0</v>
      </c>
      <c r="EIA61" s="17">
        <f t="shared" si="132"/>
        <v>0</v>
      </c>
      <c r="EIB61" s="17">
        <f t="shared" si="132"/>
        <v>0</v>
      </c>
      <c r="EIC61" s="17">
        <f t="shared" si="132"/>
        <v>0</v>
      </c>
      <c r="EID61" s="17">
        <f t="shared" si="132"/>
        <v>0</v>
      </c>
      <c r="EIE61" s="17">
        <f t="shared" si="132"/>
        <v>0</v>
      </c>
      <c r="EIF61" s="17">
        <f t="shared" ref="EIF61:EKQ61" si="133">EIF2</f>
        <v>0</v>
      </c>
      <c r="EIG61" s="17">
        <f t="shared" si="133"/>
        <v>0</v>
      </c>
      <c r="EIH61" s="17">
        <f t="shared" si="133"/>
        <v>0</v>
      </c>
      <c r="EII61" s="17">
        <f t="shared" si="133"/>
        <v>0</v>
      </c>
      <c r="EIJ61" s="17">
        <f t="shared" si="133"/>
        <v>0</v>
      </c>
      <c r="EIK61" s="17">
        <f t="shared" si="133"/>
        <v>0</v>
      </c>
      <c r="EIL61" s="17">
        <f t="shared" si="133"/>
        <v>0</v>
      </c>
      <c r="EIM61" s="17">
        <f t="shared" si="133"/>
        <v>0</v>
      </c>
      <c r="EIN61" s="17">
        <f t="shared" si="133"/>
        <v>0</v>
      </c>
      <c r="EIO61" s="17">
        <f t="shared" si="133"/>
        <v>0</v>
      </c>
      <c r="EIP61" s="17">
        <f t="shared" si="133"/>
        <v>0</v>
      </c>
      <c r="EIQ61" s="17">
        <f t="shared" si="133"/>
        <v>0</v>
      </c>
      <c r="EIR61" s="17">
        <f t="shared" si="133"/>
        <v>0</v>
      </c>
      <c r="EIS61" s="17">
        <f t="shared" si="133"/>
        <v>0</v>
      </c>
      <c r="EIT61" s="17">
        <f t="shared" si="133"/>
        <v>0</v>
      </c>
      <c r="EIU61" s="17">
        <f t="shared" si="133"/>
        <v>0</v>
      </c>
      <c r="EIV61" s="17">
        <f t="shared" si="133"/>
        <v>0</v>
      </c>
      <c r="EIW61" s="17">
        <f t="shared" si="133"/>
        <v>0</v>
      </c>
      <c r="EIX61" s="17">
        <f t="shared" si="133"/>
        <v>0</v>
      </c>
      <c r="EIY61" s="17">
        <f t="shared" si="133"/>
        <v>0</v>
      </c>
      <c r="EIZ61" s="17">
        <f t="shared" si="133"/>
        <v>0</v>
      </c>
      <c r="EJA61" s="17">
        <f t="shared" si="133"/>
        <v>0</v>
      </c>
      <c r="EJB61" s="17">
        <f t="shared" si="133"/>
        <v>0</v>
      </c>
      <c r="EJC61" s="17">
        <f t="shared" si="133"/>
        <v>0</v>
      </c>
      <c r="EJD61" s="17">
        <f t="shared" si="133"/>
        <v>0</v>
      </c>
      <c r="EJE61" s="17">
        <f t="shared" si="133"/>
        <v>0</v>
      </c>
      <c r="EJF61" s="17">
        <f t="shared" si="133"/>
        <v>0</v>
      </c>
      <c r="EJG61" s="17">
        <f t="shared" si="133"/>
        <v>0</v>
      </c>
      <c r="EJH61" s="17">
        <f t="shared" si="133"/>
        <v>0</v>
      </c>
      <c r="EJI61" s="17">
        <f t="shared" si="133"/>
        <v>0</v>
      </c>
      <c r="EJJ61" s="17">
        <f t="shared" si="133"/>
        <v>0</v>
      </c>
      <c r="EJK61" s="17">
        <f t="shared" si="133"/>
        <v>0</v>
      </c>
      <c r="EJL61" s="17">
        <f t="shared" si="133"/>
        <v>0</v>
      </c>
      <c r="EJM61" s="17">
        <f t="shared" si="133"/>
        <v>0</v>
      </c>
      <c r="EJN61" s="17">
        <f t="shared" si="133"/>
        <v>0</v>
      </c>
      <c r="EJO61" s="17">
        <f t="shared" si="133"/>
        <v>0</v>
      </c>
      <c r="EJP61" s="17">
        <f t="shared" si="133"/>
        <v>0</v>
      </c>
      <c r="EJQ61" s="17">
        <f t="shared" si="133"/>
        <v>0</v>
      </c>
      <c r="EJR61" s="17">
        <f t="shared" si="133"/>
        <v>0</v>
      </c>
      <c r="EJS61" s="17">
        <f t="shared" si="133"/>
        <v>0</v>
      </c>
      <c r="EJT61" s="17">
        <f t="shared" si="133"/>
        <v>0</v>
      </c>
      <c r="EJU61" s="17">
        <f t="shared" si="133"/>
        <v>0</v>
      </c>
      <c r="EJV61" s="17">
        <f t="shared" si="133"/>
        <v>0</v>
      </c>
      <c r="EJW61" s="17">
        <f t="shared" si="133"/>
        <v>0</v>
      </c>
      <c r="EJX61" s="17">
        <f t="shared" si="133"/>
        <v>0</v>
      </c>
      <c r="EJY61" s="17">
        <f t="shared" si="133"/>
        <v>0</v>
      </c>
      <c r="EJZ61" s="17">
        <f t="shared" si="133"/>
        <v>0</v>
      </c>
      <c r="EKA61" s="17">
        <f t="shared" si="133"/>
        <v>0</v>
      </c>
      <c r="EKB61" s="17">
        <f t="shared" si="133"/>
        <v>0</v>
      </c>
      <c r="EKC61" s="17">
        <f t="shared" si="133"/>
        <v>0</v>
      </c>
      <c r="EKD61" s="17">
        <f t="shared" si="133"/>
        <v>0</v>
      </c>
      <c r="EKE61" s="17">
        <f t="shared" si="133"/>
        <v>0</v>
      </c>
      <c r="EKF61" s="17">
        <f t="shared" si="133"/>
        <v>0</v>
      </c>
      <c r="EKG61" s="17">
        <f t="shared" si="133"/>
        <v>0</v>
      </c>
      <c r="EKH61" s="17">
        <f t="shared" si="133"/>
        <v>0</v>
      </c>
      <c r="EKI61" s="17">
        <f t="shared" si="133"/>
        <v>0</v>
      </c>
      <c r="EKJ61" s="17">
        <f t="shared" si="133"/>
        <v>0</v>
      </c>
      <c r="EKK61" s="17">
        <f t="shared" si="133"/>
        <v>0</v>
      </c>
      <c r="EKL61" s="17">
        <f t="shared" si="133"/>
        <v>0</v>
      </c>
      <c r="EKM61" s="17">
        <f t="shared" si="133"/>
        <v>0</v>
      </c>
      <c r="EKN61" s="17">
        <f t="shared" si="133"/>
        <v>0</v>
      </c>
      <c r="EKO61" s="17">
        <f t="shared" si="133"/>
        <v>0</v>
      </c>
      <c r="EKP61" s="17">
        <f t="shared" si="133"/>
        <v>0</v>
      </c>
      <c r="EKQ61" s="17">
        <f t="shared" si="133"/>
        <v>0</v>
      </c>
      <c r="EKR61" s="17">
        <f t="shared" ref="EKR61:ENC61" si="134">EKR2</f>
        <v>0</v>
      </c>
      <c r="EKS61" s="17">
        <f t="shared" si="134"/>
        <v>0</v>
      </c>
      <c r="EKT61" s="17">
        <f t="shared" si="134"/>
        <v>0</v>
      </c>
      <c r="EKU61" s="17">
        <f t="shared" si="134"/>
        <v>0</v>
      </c>
      <c r="EKV61" s="17">
        <f t="shared" si="134"/>
        <v>0</v>
      </c>
      <c r="EKW61" s="17">
        <f t="shared" si="134"/>
        <v>0</v>
      </c>
      <c r="EKX61" s="17">
        <f t="shared" si="134"/>
        <v>0</v>
      </c>
      <c r="EKY61" s="17">
        <f t="shared" si="134"/>
        <v>0</v>
      </c>
      <c r="EKZ61" s="17">
        <f t="shared" si="134"/>
        <v>0</v>
      </c>
      <c r="ELA61" s="17">
        <f t="shared" si="134"/>
        <v>0</v>
      </c>
      <c r="ELB61" s="17">
        <f t="shared" si="134"/>
        <v>0</v>
      </c>
      <c r="ELC61" s="17">
        <f t="shared" si="134"/>
        <v>0</v>
      </c>
      <c r="ELD61" s="17">
        <f t="shared" si="134"/>
        <v>0</v>
      </c>
      <c r="ELE61" s="17">
        <f t="shared" si="134"/>
        <v>0</v>
      </c>
      <c r="ELF61" s="17">
        <f t="shared" si="134"/>
        <v>0</v>
      </c>
      <c r="ELG61" s="17">
        <f t="shared" si="134"/>
        <v>0</v>
      </c>
      <c r="ELH61" s="17">
        <f t="shared" si="134"/>
        <v>0</v>
      </c>
      <c r="ELI61" s="17">
        <f t="shared" si="134"/>
        <v>0</v>
      </c>
      <c r="ELJ61" s="17">
        <f t="shared" si="134"/>
        <v>0</v>
      </c>
      <c r="ELK61" s="17">
        <f t="shared" si="134"/>
        <v>0</v>
      </c>
      <c r="ELL61" s="17">
        <f t="shared" si="134"/>
        <v>0</v>
      </c>
      <c r="ELM61" s="17">
        <f t="shared" si="134"/>
        <v>0</v>
      </c>
      <c r="ELN61" s="17">
        <f t="shared" si="134"/>
        <v>0</v>
      </c>
      <c r="ELO61" s="17">
        <f t="shared" si="134"/>
        <v>0</v>
      </c>
      <c r="ELP61" s="17">
        <f t="shared" si="134"/>
        <v>0</v>
      </c>
      <c r="ELQ61" s="17">
        <f t="shared" si="134"/>
        <v>0</v>
      </c>
      <c r="ELR61" s="17">
        <f t="shared" si="134"/>
        <v>0</v>
      </c>
      <c r="ELS61" s="17">
        <f t="shared" si="134"/>
        <v>0</v>
      </c>
      <c r="ELT61" s="17">
        <f t="shared" si="134"/>
        <v>0</v>
      </c>
      <c r="ELU61" s="17">
        <f t="shared" si="134"/>
        <v>0</v>
      </c>
      <c r="ELV61" s="17">
        <f t="shared" si="134"/>
        <v>0</v>
      </c>
      <c r="ELW61" s="17">
        <f t="shared" si="134"/>
        <v>0</v>
      </c>
      <c r="ELX61" s="17">
        <f t="shared" si="134"/>
        <v>0</v>
      </c>
      <c r="ELY61" s="17">
        <f t="shared" si="134"/>
        <v>0</v>
      </c>
      <c r="ELZ61" s="17">
        <f t="shared" si="134"/>
        <v>0</v>
      </c>
      <c r="EMA61" s="17">
        <f t="shared" si="134"/>
        <v>0</v>
      </c>
      <c r="EMB61" s="17">
        <f t="shared" si="134"/>
        <v>0</v>
      </c>
      <c r="EMC61" s="17">
        <f t="shared" si="134"/>
        <v>0</v>
      </c>
      <c r="EMD61" s="17">
        <f t="shared" si="134"/>
        <v>0</v>
      </c>
      <c r="EME61" s="17">
        <f t="shared" si="134"/>
        <v>0</v>
      </c>
      <c r="EMF61" s="17">
        <f t="shared" si="134"/>
        <v>0</v>
      </c>
      <c r="EMG61" s="17">
        <f t="shared" si="134"/>
        <v>0</v>
      </c>
      <c r="EMH61" s="17">
        <f t="shared" si="134"/>
        <v>0</v>
      </c>
      <c r="EMI61" s="17">
        <f t="shared" si="134"/>
        <v>0</v>
      </c>
      <c r="EMJ61" s="17">
        <f t="shared" si="134"/>
        <v>0</v>
      </c>
      <c r="EMK61" s="17">
        <f t="shared" si="134"/>
        <v>0</v>
      </c>
      <c r="EML61" s="17">
        <f t="shared" si="134"/>
        <v>0</v>
      </c>
      <c r="EMM61" s="17">
        <f t="shared" si="134"/>
        <v>0</v>
      </c>
      <c r="EMN61" s="17">
        <f t="shared" si="134"/>
        <v>0</v>
      </c>
      <c r="EMO61" s="17">
        <f t="shared" si="134"/>
        <v>0</v>
      </c>
      <c r="EMP61" s="17">
        <f t="shared" si="134"/>
        <v>0</v>
      </c>
      <c r="EMQ61" s="17">
        <f t="shared" si="134"/>
        <v>0</v>
      </c>
      <c r="EMR61" s="17">
        <f t="shared" si="134"/>
        <v>0</v>
      </c>
      <c r="EMS61" s="17">
        <f t="shared" si="134"/>
        <v>0</v>
      </c>
      <c r="EMT61" s="17">
        <f t="shared" si="134"/>
        <v>0</v>
      </c>
      <c r="EMU61" s="17">
        <f t="shared" si="134"/>
        <v>0</v>
      </c>
      <c r="EMV61" s="17">
        <f t="shared" si="134"/>
        <v>0</v>
      </c>
      <c r="EMW61" s="17">
        <f t="shared" si="134"/>
        <v>0</v>
      </c>
      <c r="EMX61" s="17">
        <f t="shared" si="134"/>
        <v>0</v>
      </c>
      <c r="EMY61" s="17">
        <f t="shared" si="134"/>
        <v>0</v>
      </c>
      <c r="EMZ61" s="17">
        <f t="shared" si="134"/>
        <v>0</v>
      </c>
      <c r="ENA61" s="17">
        <f t="shared" si="134"/>
        <v>0</v>
      </c>
      <c r="ENB61" s="17">
        <f t="shared" si="134"/>
        <v>0</v>
      </c>
      <c r="ENC61" s="17">
        <f t="shared" si="134"/>
        <v>0</v>
      </c>
      <c r="END61" s="17">
        <f t="shared" ref="END61:EPO61" si="135">END2</f>
        <v>0</v>
      </c>
      <c r="ENE61" s="17">
        <f t="shared" si="135"/>
        <v>0</v>
      </c>
      <c r="ENF61" s="17">
        <f t="shared" si="135"/>
        <v>0</v>
      </c>
      <c r="ENG61" s="17">
        <f t="shared" si="135"/>
        <v>0</v>
      </c>
      <c r="ENH61" s="17">
        <f t="shared" si="135"/>
        <v>0</v>
      </c>
      <c r="ENI61" s="17">
        <f t="shared" si="135"/>
        <v>0</v>
      </c>
      <c r="ENJ61" s="17">
        <f t="shared" si="135"/>
        <v>0</v>
      </c>
      <c r="ENK61" s="17">
        <f t="shared" si="135"/>
        <v>0</v>
      </c>
      <c r="ENL61" s="17">
        <f t="shared" si="135"/>
        <v>0</v>
      </c>
      <c r="ENM61" s="17">
        <f t="shared" si="135"/>
        <v>0</v>
      </c>
      <c r="ENN61" s="17">
        <f t="shared" si="135"/>
        <v>0</v>
      </c>
      <c r="ENO61" s="17">
        <f t="shared" si="135"/>
        <v>0</v>
      </c>
      <c r="ENP61" s="17">
        <f t="shared" si="135"/>
        <v>0</v>
      </c>
      <c r="ENQ61" s="17">
        <f t="shared" si="135"/>
        <v>0</v>
      </c>
      <c r="ENR61" s="17">
        <f t="shared" si="135"/>
        <v>0</v>
      </c>
      <c r="ENS61" s="17">
        <f t="shared" si="135"/>
        <v>0</v>
      </c>
      <c r="ENT61" s="17">
        <f t="shared" si="135"/>
        <v>0</v>
      </c>
      <c r="ENU61" s="17">
        <f t="shared" si="135"/>
        <v>0</v>
      </c>
      <c r="ENV61" s="17">
        <f t="shared" si="135"/>
        <v>0</v>
      </c>
      <c r="ENW61" s="17">
        <f t="shared" si="135"/>
        <v>0</v>
      </c>
      <c r="ENX61" s="17">
        <f t="shared" si="135"/>
        <v>0</v>
      </c>
      <c r="ENY61" s="17">
        <f t="shared" si="135"/>
        <v>0</v>
      </c>
      <c r="ENZ61" s="17">
        <f t="shared" si="135"/>
        <v>0</v>
      </c>
      <c r="EOA61" s="17">
        <f t="shared" si="135"/>
        <v>0</v>
      </c>
      <c r="EOB61" s="17">
        <f t="shared" si="135"/>
        <v>0</v>
      </c>
      <c r="EOC61" s="17">
        <f t="shared" si="135"/>
        <v>0</v>
      </c>
      <c r="EOD61" s="17">
        <f t="shared" si="135"/>
        <v>0</v>
      </c>
      <c r="EOE61" s="17">
        <f t="shared" si="135"/>
        <v>0</v>
      </c>
      <c r="EOF61" s="17">
        <f t="shared" si="135"/>
        <v>0</v>
      </c>
      <c r="EOG61" s="17">
        <f t="shared" si="135"/>
        <v>0</v>
      </c>
      <c r="EOH61" s="17">
        <f t="shared" si="135"/>
        <v>0</v>
      </c>
      <c r="EOI61" s="17">
        <f t="shared" si="135"/>
        <v>0</v>
      </c>
      <c r="EOJ61" s="17">
        <f t="shared" si="135"/>
        <v>0</v>
      </c>
      <c r="EOK61" s="17">
        <f t="shared" si="135"/>
        <v>0</v>
      </c>
      <c r="EOL61" s="17">
        <f t="shared" si="135"/>
        <v>0</v>
      </c>
      <c r="EOM61" s="17">
        <f t="shared" si="135"/>
        <v>0</v>
      </c>
      <c r="EON61" s="17">
        <f t="shared" si="135"/>
        <v>0</v>
      </c>
      <c r="EOO61" s="17">
        <f t="shared" si="135"/>
        <v>0</v>
      </c>
      <c r="EOP61" s="17">
        <f t="shared" si="135"/>
        <v>0</v>
      </c>
      <c r="EOQ61" s="17">
        <f t="shared" si="135"/>
        <v>0</v>
      </c>
      <c r="EOR61" s="17">
        <f t="shared" si="135"/>
        <v>0</v>
      </c>
      <c r="EOS61" s="17">
        <f t="shared" si="135"/>
        <v>0</v>
      </c>
      <c r="EOT61" s="17">
        <f t="shared" si="135"/>
        <v>0</v>
      </c>
      <c r="EOU61" s="17">
        <f t="shared" si="135"/>
        <v>0</v>
      </c>
      <c r="EOV61" s="17">
        <f t="shared" si="135"/>
        <v>0</v>
      </c>
      <c r="EOW61" s="17">
        <f t="shared" si="135"/>
        <v>0</v>
      </c>
      <c r="EOX61" s="17">
        <f t="shared" si="135"/>
        <v>0</v>
      </c>
      <c r="EOY61" s="17">
        <f t="shared" si="135"/>
        <v>0</v>
      </c>
      <c r="EOZ61" s="17">
        <f t="shared" si="135"/>
        <v>0</v>
      </c>
      <c r="EPA61" s="17">
        <f t="shared" si="135"/>
        <v>0</v>
      </c>
      <c r="EPB61" s="17">
        <f t="shared" si="135"/>
        <v>0</v>
      </c>
      <c r="EPC61" s="17">
        <f t="shared" si="135"/>
        <v>0</v>
      </c>
      <c r="EPD61" s="17">
        <f t="shared" si="135"/>
        <v>0</v>
      </c>
      <c r="EPE61" s="17">
        <f t="shared" si="135"/>
        <v>0</v>
      </c>
      <c r="EPF61" s="17">
        <f t="shared" si="135"/>
        <v>0</v>
      </c>
      <c r="EPG61" s="17">
        <f t="shared" si="135"/>
        <v>0</v>
      </c>
      <c r="EPH61" s="17">
        <f t="shared" si="135"/>
        <v>0</v>
      </c>
      <c r="EPI61" s="17">
        <f t="shared" si="135"/>
        <v>0</v>
      </c>
      <c r="EPJ61" s="17">
        <f t="shared" si="135"/>
        <v>0</v>
      </c>
      <c r="EPK61" s="17">
        <f t="shared" si="135"/>
        <v>0</v>
      </c>
      <c r="EPL61" s="17">
        <f t="shared" si="135"/>
        <v>0</v>
      </c>
      <c r="EPM61" s="17">
        <f t="shared" si="135"/>
        <v>0</v>
      </c>
      <c r="EPN61" s="17">
        <f t="shared" si="135"/>
        <v>0</v>
      </c>
      <c r="EPO61" s="17">
        <f t="shared" si="135"/>
        <v>0</v>
      </c>
      <c r="EPP61" s="17">
        <f t="shared" ref="EPP61:ESA61" si="136">EPP2</f>
        <v>0</v>
      </c>
      <c r="EPQ61" s="17">
        <f t="shared" si="136"/>
        <v>0</v>
      </c>
      <c r="EPR61" s="17">
        <f t="shared" si="136"/>
        <v>0</v>
      </c>
      <c r="EPS61" s="17">
        <f t="shared" si="136"/>
        <v>0</v>
      </c>
      <c r="EPT61" s="17">
        <f t="shared" si="136"/>
        <v>0</v>
      </c>
      <c r="EPU61" s="17">
        <f t="shared" si="136"/>
        <v>0</v>
      </c>
      <c r="EPV61" s="17">
        <f t="shared" si="136"/>
        <v>0</v>
      </c>
      <c r="EPW61" s="17">
        <f t="shared" si="136"/>
        <v>0</v>
      </c>
      <c r="EPX61" s="17">
        <f t="shared" si="136"/>
        <v>0</v>
      </c>
      <c r="EPY61" s="17">
        <f t="shared" si="136"/>
        <v>0</v>
      </c>
      <c r="EPZ61" s="17">
        <f t="shared" si="136"/>
        <v>0</v>
      </c>
      <c r="EQA61" s="17">
        <f t="shared" si="136"/>
        <v>0</v>
      </c>
      <c r="EQB61" s="17">
        <f t="shared" si="136"/>
        <v>0</v>
      </c>
      <c r="EQC61" s="17">
        <f t="shared" si="136"/>
        <v>0</v>
      </c>
      <c r="EQD61" s="17">
        <f t="shared" si="136"/>
        <v>0</v>
      </c>
      <c r="EQE61" s="17">
        <f t="shared" si="136"/>
        <v>0</v>
      </c>
      <c r="EQF61" s="17">
        <f t="shared" si="136"/>
        <v>0</v>
      </c>
      <c r="EQG61" s="17">
        <f t="shared" si="136"/>
        <v>0</v>
      </c>
      <c r="EQH61" s="17">
        <f t="shared" si="136"/>
        <v>0</v>
      </c>
      <c r="EQI61" s="17">
        <f t="shared" si="136"/>
        <v>0</v>
      </c>
      <c r="EQJ61" s="17">
        <f t="shared" si="136"/>
        <v>0</v>
      </c>
      <c r="EQK61" s="17">
        <f t="shared" si="136"/>
        <v>0</v>
      </c>
      <c r="EQL61" s="17">
        <f t="shared" si="136"/>
        <v>0</v>
      </c>
      <c r="EQM61" s="17">
        <f t="shared" si="136"/>
        <v>0</v>
      </c>
      <c r="EQN61" s="17">
        <f t="shared" si="136"/>
        <v>0</v>
      </c>
      <c r="EQO61" s="17">
        <f t="shared" si="136"/>
        <v>0</v>
      </c>
      <c r="EQP61" s="17">
        <f t="shared" si="136"/>
        <v>0</v>
      </c>
      <c r="EQQ61" s="17">
        <f t="shared" si="136"/>
        <v>0</v>
      </c>
      <c r="EQR61" s="17">
        <f t="shared" si="136"/>
        <v>0</v>
      </c>
      <c r="EQS61" s="17">
        <f t="shared" si="136"/>
        <v>0</v>
      </c>
      <c r="EQT61" s="17">
        <f t="shared" si="136"/>
        <v>0</v>
      </c>
      <c r="EQU61" s="17">
        <f t="shared" si="136"/>
        <v>0</v>
      </c>
      <c r="EQV61" s="17">
        <f t="shared" si="136"/>
        <v>0</v>
      </c>
      <c r="EQW61" s="17">
        <f t="shared" si="136"/>
        <v>0</v>
      </c>
      <c r="EQX61" s="17">
        <f t="shared" si="136"/>
        <v>0</v>
      </c>
      <c r="EQY61" s="17">
        <f t="shared" si="136"/>
        <v>0</v>
      </c>
      <c r="EQZ61" s="17">
        <f t="shared" si="136"/>
        <v>0</v>
      </c>
      <c r="ERA61" s="17">
        <f t="shared" si="136"/>
        <v>0</v>
      </c>
      <c r="ERB61" s="17">
        <f t="shared" si="136"/>
        <v>0</v>
      </c>
      <c r="ERC61" s="17">
        <f t="shared" si="136"/>
        <v>0</v>
      </c>
      <c r="ERD61" s="17">
        <f t="shared" si="136"/>
        <v>0</v>
      </c>
      <c r="ERE61" s="17">
        <f t="shared" si="136"/>
        <v>0</v>
      </c>
      <c r="ERF61" s="17">
        <f t="shared" si="136"/>
        <v>0</v>
      </c>
      <c r="ERG61" s="17">
        <f t="shared" si="136"/>
        <v>0</v>
      </c>
      <c r="ERH61" s="17">
        <f t="shared" si="136"/>
        <v>0</v>
      </c>
      <c r="ERI61" s="17">
        <f t="shared" si="136"/>
        <v>0</v>
      </c>
      <c r="ERJ61" s="17">
        <f t="shared" si="136"/>
        <v>0</v>
      </c>
      <c r="ERK61" s="17">
        <f t="shared" si="136"/>
        <v>0</v>
      </c>
      <c r="ERL61" s="17">
        <f t="shared" si="136"/>
        <v>0</v>
      </c>
      <c r="ERM61" s="17">
        <f t="shared" si="136"/>
        <v>0</v>
      </c>
      <c r="ERN61" s="17">
        <f t="shared" si="136"/>
        <v>0</v>
      </c>
      <c r="ERO61" s="17">
        <f t="shared" si="136"/>
        <v>0</v>
      </c>
      <c r="ERP61" s="17">
        <f t="shared" si="136"/>
        <v>0</v>
      </c>
      <c r="ERQ61" s="17">
        <f t="shared" si="136"/>
        <v>0</v>
      </c>
      <c r="ERR61" s="17">
        <f t="shared" si="136"/>
        <v>0</v>
      </c>
      <c r="ERS61" s="17">
        <f t="shared" si="136"/>
        <v>0</v>
      </c>
      <c r="ERT61" s="17">
        <f t="shared" si="136"/>
        <v>0</v>
      </c>
      <c r="ERU61" s="17">
        <f t="shared" si="136"/>
        <v>0</v>
      </c>
      <c r="ERV61" s="17">
        <f t="shared" si="136"/>
        <v>0</v>
      </c>
      <c r="ERW61" s="17">
        <f t="shared" si="136"/>
        <v>0</v>
      </c>
      <c r="ERX61" s="17">
        <f t="shared" si="136"/>
        <v>0</v>
      </c>
      <c r="ERY61" s="17">
        <f t="shared" si="136"/>
        <v>0</v>
      </c>
      <c r="ERZ61" s="17">
        <f t="shared" si="136"/>
        <v>0</v>
      </c>
      <c r="ESA61" s="17">
        <f t="shared" si="136"/>
        <v>0</v>
      </c>
      <c r="ESB61" s="17">
        <f t="shared" ref="ESB61:EUM61" si="137">ESB2</f>
        <v>0</v>
      </c>
      <c r="ESC61" s="17">
        <f t="shared" si="137"/>
        <v>0</v>
      </c>
      <c r="ESD61" s="17">
        <f t="shared" si="137"/>
        <v>0</v>
      </c>
      <c r="ESE61" s="17">
        <f t="shared" si="137"/>
        <v>0</v>
      </c>
      <c r="ESF61" s="17">
        <f t="shared" si="137"/>
        <v>0</v>
      </c>
      <c r="ESG61" s="17">
        <f t="shared" si="137"/>
        <v>0</v>
      </c>
      <c r="ESH61" s="17">
        <f t="shared" si="137"/>
        <v>0</v>
      </c>
      <c r="ESI61" s="17">
        <f t="shared" si="137"/>
        <v>0</v>
      </c>
      <c r="ESJ61" s="17">
        <f t="shared" si="137"/>
        <v>0</v>
      </c>
      <c r="ESK61" s="17">
        <f t="shared" si="137"/>
        <v>0</v>
      </c>
      <c r="ESL61" s="17">
        <f t="shared" si="137"/>
        <v>0</v>
      </c>
      <c r="ESM61" s="17">
        <f t="shared" si="137"/>
        <v>0</v>
      </c>
      <c r="ESN61" s="17">
        <f t="shared" si="137"/>
        <v>0</v>
      </c>
      <c r="ESO61" s="17">
        <f t="shared" si="137"/>
        <v>0</v>
      </c>
      <c r="ESP61" s="17">
        <f t="shared" si="137"/>
        <v>0</v>
      </c>
      <c r="ESQ61" s="17">
        <f t="shared" si="137"/>
        <v>0</v>
      </c>
      <c r="ESR61" s="17">
        <f t="shared" si="137"/>
        <v>0</v>
      </c>
      <c r="ESS61" s="17">
        <f t="shared" si="137"/>
        <v>0</v>
      </c>
      <c r="EST61" s="17">
        <f t="shared" si="137"/>
        <v>0</v>
      </c>
      <c r="ESU61" s="17">
        <f t="shared" si="137"/>
        <v>0</v>
      </c>
      <c r="ESV61" s="17">
        <f t="shared" si="137"/>
        <v>0</v>
      </c>
      <c r="ESW61" s="17">
        <f t="shared" si="137"/>
        <v>0</v>
      </c>
      <c r="ESX61" s="17">
        <f t="shared" si="137"/>
        <v>0</v>
      </c>
      <c r="ESY61" s="17">
        <f t="shared" si="137"/>
        <v>0</v>
      </c>
      <c r="ESZ61" s="17">
        <f t="shared" si="137"/>
        <v>0</v>
      </c>
      <c r="ETA61" s="17">
        <f t="shared" si="137"/>
        <v>0</v>
      </c>
      <c r="ETB61" s="17">
        <f t="shared" si="137"/>
        <v>0</v>
      </c>
      <c r="ETC61" s="17">
        <f t="shared" si="137"/>
        <v>0</v>
      </c>
      <c r="ETD61" s="17">
        <f t="shared" si="137"/>
        <v>0</v>
      </c>
      <c r="ETE61" s="17">
        <f t="shared" si="137"/>
        <v>0</v>
      </c>
      <c r="ETF61" s="17">
        <f t="shared" si="137"/>
        <v>0</v>
      </c>
      <c r="ETG61" s="17">
        <f t="shared" si="137"/>
        <v>0</v>
      </c>
      <c r="ETH61" s="17">
        <f t="shared" si="137"/>
        <v>0</v>
      </c>
      <c r="ETI61" s="17">
        <f t="shared" si="137"/>
        <v>0</v>
      </c>
      <c r="ETJ61" s="17">
        <f t="shared" si="137"/>
        <v>0</v>
      </c>
      <c r="ETK61" s="17">
        <f t="shared" si="137"/>
        <v>0</v>
      </c>
      <c r="ETL61" s="17">
        <f t="shared" si="137"/>
        <v>0</v>
      </c>
      <c r="ETM61" s="17">
        <f t="shared" si="137"/>
        <v>0</v>
      </c>
      <c r="ETN61" s="17">
        <f t="shared" si="137"/>
        <v>0</v>
      </c>
      <c r="ETO61" s="17">
        <f t="shared" si="137"/>
        <v>0</v>
      </c>
      <c r="ETP61" s="17">
        <f t="shared" si="137"/>
        <v>0</v>
      </c>
      <c r="ETQ61" s="17">
        <f t="shared" si="137"/>
        <v>0</v>
      </c>
      <c r="ETR61" s="17">
        <f t="shared" si="137"/>
        <v>0</v>
      </c>
      <c r="ETS61" s="17">
        <f t="shared" si="137"/>
        <v>0</v>
      </c>
      <c r="ETT61" s="17">
        <f t="shared" si="137"/>
        <v>0</v>
      </c>
      <c r="ETU61" s="17">
        <f t="shared" si="137"/>
        <v>0</v>
      </c>
      <c r="ETV61" s="17">
        <f t="shared" si="137"/>
        <v>0</v>
      </c>
      <c r="ETW61" s="17">
        <f t="shared" si="137"/>
        <v>0</v>
      </c>
      <c r="ETX61" s="17">
        <f t="shared" si="137"/>
        <v>0</v>
      </c>
      <c r="ETY61" s="17">
        <f t="shared" si="137"/>
        <v>0</v>
      </c>
      <c r="ETZ61" s="17">
        <f t="shared" si="137"/>
        <v>0</v>
      </c>
      <c r="EUA61" s="17">
        <f t="shared" si="137"/>
        <v>0</v>
      </c>
      <c r="EUB61" s="17">
        <f t="shared" si="137"/>
        <v>0</v>
      </c>
      <c r="EUC61" s="17">
        <f t="shared" si="137"/>
        <v>0</v>
      </c>
      <c r="EUD61" s="17">
        <f t="shared" si="137"/>
        <v>0</v>
      </c>
      <c r="EUE61" s="17">
        <f t="shared" si="137"/>
        <v>0</v>
      </c>
      <c r="EUF61" s="17">
        <f t="shared" si="137"/>
        <v>0</v>
      </c>
      <c r="EUG61" s="17">
        <f t="shared" si="137"/>
        <v>0</v>
      </c>
      <c r="EUH61" s="17">
        <f t="shared" si="137"/>
        <v>0</v>
      </c>
      <c r="EUI61" s="17">
        <f t="shared" si="137"/>
        <v>0</v>
      </c>
      <c r="EUJ61" s="17">
        <f t="shared" si="137"/>
        <v>0</v>
      </c>
      <c r="EUK61" s="17">
        <f t="shared" si="137"/>
        <v>0</v>
      </c>
      <c r="EUL61" s="17">
        <f t="shared" si="137"/>
        <v>0</v>
      </c>
      <c r="EUM61" s="17">
        <f t="shared" si="137"/>
        <v>0</v>
      </c>
      <c r="EUN61" s="17">
        <f t="shared" ref="EUN61:EWY61" si="138">EUN2</f>
        <v>0</v>
      </c>
      <c r="EUO61" s="17">
        <f t="shared" si="138"/>
        <v>0</v>
      </c>
      <c r="EUP61" s="17">
        <f t="shared" si="138"/>
        <v>0</v>
      </c>
      <c r="EUQ61" s="17">
        <f t="shared" si="138"/>
        <v>0</v>
      </c>
      <c r="EUR61" s="17">
        <f t="shared" si="138"/>
        <v>0</v>
      </c>
      <c r="EUS61" s="17">
        <f t="shared" si="138"/>
        <v>0</v>
      </c>
      <c r="EUT61" s="17">
        <f t="shared" si="138"/>
        <v>0</v>
      </c>
      <c r="EUU61" s="17">
        <f t="shared" si="138"/>
        <v>0</v>
      </c>
      <c r="EUV61" s="17">
        <f t="shared" si="138"/>
        <v>0</v>
      </c>
      <c r="EUW61" s="17">
        <f t="shared" si="138"/>
        <v>0</v>
      </c>
      <c r="EUX61" s="17">
        <f t="shared" si="138"/>
        <v>0</v>
      </c>
      <c r="EUY61" s="17">
        <f t="shared" si="138"/>
        <v>0</v>
      </c>
      <c r="EUZ61" s="17">
        <f t="shared" si="138"/>
        <v>0</v>
      </c>
      <c r="EVA61" s="17">
        <f t="shared" si="138"/>
        <v>0</v>
      </c>
      <c r="EVB61" s="17">
        <f t="shared" si="138"/>
        <v>0</v>
      </c>
      <c r="EVC61" s="17">
        <f t="shared" si="138"/>
        <v>0</v>
      </c>
      <c r="EVD61" s="17">
        <f t="shared" si="138"/>
        <v>0</v>
      </c>
      <c r="EVE61" s="17">
        <f t="shared" si="138"/>
        <v>0</v>
      </c>
      <c r="EVF61" s="17">
        <f t="shared" si="138"/>
        <v>0</v>
      </c>
      <c r="EVG61" s="17">
        <f t="shared" si="138"/>
        <v>0</v>
      </c>
      <c r="EVH61" s="17">
        <f t="shared" si="138"/>
        <v>0</v>
      </c>
      <c r="EVI61" s="17">
        <f t="shared" si="138"/>
        <v>0</v>
      </c>
      <c r="EVJ61" s="17">
        <f t="shared" si="138"/>
        <v>0</v>
      </c>
      <c r="EVK61" s="17">
        <f t="shared" si="138"/>
        <v>0</v>
      </c>
      <c r="EVL61" s="17">
        <f t="shared" si="138"/>
        <v>0</v>
      </c>
      <c r="EVM61" s="17">
        <f t="shared" si="138"/>
        <v>0</v>
      </c>
      <c r="EVN61" s="17">
        <f t="shared" si="138"/>
        <v>0</v>
      </c>
      <c r="EVO61" s="17">
        <f t="shared" si="138"/>
        <v>0</v>
      </c>
      <c r="EVP61" s="17">
        <f t="shared" si="138"/>
        <v>0</v>
      </c>
      <c r="EVQ61" s="17">
        <f t="shared" si="138"/>
        <v>0</v>
      </c>
      <c r="EVR61" s="17">
        <f t="shared" si="138"/>
        <v>0</v>
      </c>
      <c r="EVS61" s="17">
        <f t="shared" si="138"/>
        <v>0</v>
      </c>
      <c r="EVT61" s="17">
        <f t="shared" si="138"/>
        <v>0</v>
      </c>
      <c r="EVU61" s="17">
        <f t="shared" si="138"/>
        <v>0</v>
      </c>
      <c r="EVV61" s="17">
        <f t="shared" si="138"/>
        <v>0</v>
      </c>
      <c r="EVW61" s="17">
        <f t="shared" si="138"/>
        <v>0</v>
      </c>
      <c r="EVX61" s="17">
        <f t="shared" si="138"/>
        <v>0</v>
      </c>
      <c r="EVY61" s="17">
        <f t="shared" si="138"/>
        <v>0</v>
      </c>
      <c r="EVZ61" s="17">
        <f t="shared" si="138"/>
        <v>0</v>
      </c>
      <c r="EWA61" s="17">
        <f t="shared" si="138"/>
        <v>0</v>
      </c>
      <c r="EWB61" s="17">
        <f t="shared" si="138"/>
        <v>0</v>
      </c>
      <c r="EWC61" s="17">
        <f t="shared" si="138"/>
        <v>0</v>
      </c>
      <c r="EWD61" s="17">
        <f t="shared" si="138"/>
        <v>0</v>
      </c>
      <c r="EWE61" s="17">
        <f t="shared" si="138"/>
        <v>0</v>
      </c>
      <c r="EWF61" s="17">
        <f t="shared" si="138"/>
        <v>0</v>
      </c>
      <c r="EWG61" s="17">
        <f t="shared" si="138"/>
        <v>0</v>
      </c>
      <c r="EWH61" s="17">
        <f t="shared" si="138"/>
        <v>0</v>
      </c>
      <c r="EWI61" s="17">
        <f t="shared" si="138"/>
        <v>0</v>
      </c>
      <c r="EWJ61" s="17">
        <f t="shared" si="138"/>
        <v>0</v>
      </c>
      <c r="EWK61" s="17">
        <f t="shared" si="138"/>
        <v>0</v>
      </c>
      <c r="EWL61" s="17">
        <f t="shared" si="138"/>
        <v>0</v>
      </c>
      <c r="EWM61" s="17">
        <f t="shared" si="138"/>
        <v>0</v>
      </c>
      <c r="EWN61" s="17">
        <f t="shared" si="138"/>
        <v>0</v>
      </c>
      <c r="EWO61" s="17">
        <f t="shared" si="138"/>
        <v>0</v>
      </c>
      <c r="EWP61" s="17">
        <f t="shared" si="138"/>
        <v>0</v>
      </c>
      <c r="EWQ61" s="17">
        <f t="shared" si="138"/>
        <v>0</v>
      </c>
      <c r="EWR61" s="17">
        <f t="shared" si="138"/>
        <v>0</v>
      </c>
      <c r="EWS61" s="17">
        <f t="shared" si="138"/>
        <v>0</v>
      </c>
      <c r="EWT61" s="17">
        <f t="shared" si="138"/>
        <v>0</v>
      </c>
      <c r="EWU61" s="17">
        <f t="shared" si="138"/>
        <v>0</v>
      </c>
      <c r="EWV61" s="17">
        <f t="shared" si="138"/>
        <v>0</v>
      </c>
      <c r="EWW61" s="17">
        <f t="shared" si="138"/>
        <v>0</v>
      </c>
      <c r="EWX61" s="17">
        <f t="shared" si="138"/>
        <v>0</v>
      </c>
      <c r="EWY61" s="17">
        <f t="shared" si="138"/>
        <v>0</v>
      </c>
      <c r="EWZ61" s="17">
        <f t="shared" ref="EWZ61:EZK61" si="139">EWZ2</f>
        <v>0</v>
      </c>
      <c r="EXA61" s="17">
        <f t="shared" si="139"/>
        <v>0</v>
      </c>
      <c r="EXB61" s="17">
        <f t="shared" si="139"/>
        <v>0</v>
      </c>
      <c r="EXC61" s="17">
        <f t="shared" si="139"/>
        <v>0</v>
      </c>
      <c r="EXD61" s="17">
        <f t="shared" si="139"/>
        <v>0</v>
      </c>
      <c r="EXE61" s="17">
        <f t="shared" si="139"/>
        <v>0</v>
      </c>
      <c r="EXF61" s="17">
        <f t="shared" si="139"/>
        <v>0</v>
      </c>
      <c r="EXG61" s="17">
        <f t="shared" si="139"/>
        <v>0</v>
      </c>
      <c r="EXH61" s="17">
        <f t="shared" si="139"/>
        <v>0</v>
      </c>
      <c r="EXI61" s="17">
        <f t="shared" si="139"/>
        <v>0</v>
      </c>
      <c r="EXJ61" s="17">
        <f t="shared" si="139"/>
        <v>0</v>
      </c>
      <c r="EXK61" s="17">
        <f t="shared" si="139"/>
        <v>0</v>
      </c>
      <c r="EXL61" s="17">
        <f t="shared" si="139"/>
        <v>0</v>
      </c>
      <c r="EXM61" s="17">
        <f t="shared" si="139"/>
        <v>0</v>
      </c>
      <c r="EXN61" s="17">
        <f t="shared" si="139"/>
        <v>0</v>
      </c>
      <c r="EXO61" s="17">
        <f t="shared" si="139"/>
        <v>0</v>
      </c>
      <c r="EXP61" s="17">
        <f t="shared" si="139"/>
        <v>0</v>
      </c>
      <c r="EXQ61" s="17">
        <f t="shared" si="139"/>
        <v>0</v>
      </c>
      <c r="EXR61" s="17">
        <f t="shared" si="139"/>
        <v>0</v>
      </c>
      <c r="EXS61" s="17">
        <f t="shared" si="139"/>
        <v>0</v>
      </c>
      <c r="EXT61" s="17">
        <f t="shared" si="139"/>
        <v>0</v>
      </c>
      <c r="EXU61" s="17">
        <f t="shared" si="139"/>
        <v>0</v>
      </c>
      <c r="EXV61" s="17">
        <f t="shared" si="139"/>
        <v>0</v>
      </c>
      <c r="EXW61" s="17">
        <f t="shared" si="139"/>
        <v>0</v>
      </c>
      <c r="EXX61" s="17">
        <f t="shared" si="139"/>
        <v>0</v>
      </c>
      <c r="EXY61" s="17">
        <f t="shared" si="139"/>
        <v>0</v>
      </c>
      <c r="EXZ61" s="17">
        <f t="shared" si="139"/>
        <v>0</v>
      </c>
      <c r="EYA61" s="17">
        <f t="shared" si="139"/>
        <v>0</v>
      </c>
      <c r="EYB61" s="17">
        <f t="shared" si="139"/>
        <v>0</v>
      </c>
      <c r="EYC61" s="17">
        <f t="shared" si="139"/>
        <v>0</v>
      </c>
      <c r="EYD61" s="17">
        <f t="shared" si="139"/>
        <v>0</v>
      </c>
      <c r="EYE61" s="17">
        <f t="shared" si="139"/>
        <v>0</v>
      </c>
      <c r="EYF61" s="17">
        <f t="shared" si="139"/>
        <v>0</v>
      </c>
      <c r="EYG61" s="17">
        <f t="shared" si="139"/>
        <v>0</v>
      </c>
      <c r="EYH61" s="17">
        <f t="shared" si="139"/>
        <v>0</v>
      </c>
      <c r="EYI61" s="17">
        <f t="shared" si="139"/>
        <v>0</v>
      </c>
      <c r="EYJ61" s="17">
        <f t="shared" si="139"/>
        <v>0</v>
      </c>
      <c r="EYK61" s="17">
        <f t="shared" si="139"/>
        <v>0</v>
      </c>
      <c r="EYL61" s="17">
        <f t="shared" si="139"/>
        <v>0</v>
      </c>
      <c r="EYM61" s="17">
        <f t="shared" si="139"/>
        <v>0</v>
      </c>
      <c r="EYN61" s="17">
        <f t="shared" si="139"/>
        <v>0</v>
      </c>
      <c r="EYO61" s="17">
        <f t="shared" si="139"/>
        <v>0</v>
      </c>
      <c r="EYP61" s="17">
        <f t="shared" si="139"/>
        <v>0</v>
      </c>
      <c r="EYQ61" s="17">
        <f t="shared" si="139"/>
        <v>0</v>
      </c>
      <c r="EYR61" s="17">
        <f t="shared" si="139"/>
        <v>0</v>
      </c>
      <c r="EYS61" s="17">
        <f t="shared" si="139"/>
        <v>0</v>
      </c>
      <c r="EYT61" s="17">
        <f t="shared" si="139"/>
        <v>0</v>
      </c>
      <c r="EYU61" s="17">
        <f t="shared" si="139"/>
        <v>0</v>
      </c>
      <c r="EYV61" s="17">
        <f t="shared" si="139"/>
        <v>0</v>
      </c>
      <c r="EYW61" s="17">
        <f t="shared" si="139"/>
        <v>0</v>
      </c>
      <c r="EYX61" s="17">
        <f t="shared" si="139"/>
        <v>0</v>
      </c>
      <c r="EYY61" s="17">
        <f t="shared" si="139"/>
        <v>0</v>
      </c>
      <c r="EYZ61" s="17">
        <f t="shared" si="139"/>
        <v>0</v>
      </c>
      <c r="EZA61" s="17">
        <f t="shared" si="139"/>
        <v>0</v>
      </c>
      <c r="EZB61" s="17">
        <f t="shared" si="139"/>
        <v>0</v>
      </c>
      <c r="EZC61" s="17">
        <f t="shared" si="139"/>
        <v>0</v>
      </c>
      <c r="EZD61" s="17">
        <f t="shared" si="139"/>
        <v>0</v>
      </c>
      <c r="EZE61" s="17">
        <f t="shared" si="139"/>
        <v>0</v>
      </c>
      <c r="EZF61" s="17">
        <f t="shared" si="139"/>
        <v>0</v>
      </c>
      <c r="EZG61" s="17">
        <f t="shared" si="139"/>
        <v>0</v>
      </c>
      <c r="EZH61" s="17">
        <f t="shared" si="139"/>
        <v>0</v>
      </c>
      <c r="EZI61" s="17">
        <f t="shared" si="139"/>
        <v>0</v>
      </c>
      <c r="EZJ61" s="17">
        <f t="shared" si="139"/>
        <v>0</v>
      </c>
      <c r="EZK61" s="17">
        <f t="shared" si="139"/>
        <v>0</v>
      </c>
      <c r="EZL61" s="17">
        <f t="shared" ref="EZL61:FBW61" si="140">EZL2</f>
        <v>0</v>
      </c>
      <c r="EZM61" s="17">
        <f t="shared" si="140"/>
        <v>0</v>
      </c>
      <c r="EZN61" s="17">
        <f t="shared" si="140"/>
        <v>0</v>
      </c>
      <c r="EZO61" s="17">
        <f t="shared" si="140"/>
        <v>0</v>
      </c>
      <c r="EZP61" s="17">
        <f t="shared" si="140"/>
        <v>0</v>
      </c>
      <c r="EZQ61" s="17">
        <f t="shared" si="140"/>
        <v>0</v>
      </c>
      <c r="EZR61" s="17">
        <f t="shared" si="140"/>
        <v>0</v>
      </c>
      <c r="EZS61" s="17">
        <f t="shared" si="140"/>
        <v>0</v>
      </c>
      <c r="EZT61" s="17">
        <f t="shared" si="140"/>
        <v>0</v>
      </c>
      <c r="EZU61" s="17">
        <f t="shared" si="140"/>
        <v>0</v>
      </c>
      <c r="EZV61" s="17">
        <f t="shared" si="140"/>
        <v>0</v>
      </c>
      <c r="EZW61" s="17">
        <f t="shared" si="140"/>
        <v>0</v>
      </c>
      <c r="EZX61" s="17">
        <f t="shared" si="140"/>
        <v>0</v>
      </c>
      <c r="EZY61" s="17">
        <f t="shared" si="140"/>
        <v>0</v>
      </c>
      <c r="EZZ61" s="17">
        <f t="shared" si="140"/>
        <v>0</v>
      </c>
      <c r="FAA61" s="17">
        <f t="shared" si="140"/>
        <v>0</v>
      </c>
      <c r="FAB61" s="17">
        <f t="shared" si="140"/>
        <v>0</v>
      </c>
      <c r="FAC61" s="17">
        <f t="shared" si="140"/>
        <v>0</v>
      </c>
      <c r="FAD61" s="17">
        <f t="shared" si="140"/>
        <v>0</v>
      </c>
      <c r="FAE61" s="17">
        <f t="shared" si="140"/>
        <v>0</v>
      </c>
      <c r="FAF61" s="17">
        <f t="shared" si="140"/>
        <v>0</v>
      </c>
      <c r="FAG61" s="17">
        <f t="shared" si="140"/>
        <v>0</v>
      </c>
      <c r="FAH61" s="17">
        <f t="shared" si="140"/>
        <v>0</v>
      </c>
      <c r="FAI61" s="17">
        <f t="shared" si="140"/>
        <v>0</v>
      </c>
      <c r="FAJ61" s="17">
        <f t="shared" si="140"/>
        <v>0</v>
      </c>
      <c r="FAK61" s="17">
        <f t="shared" si="140"/>
        <v>0</v>
      </c>
      <c r="FAL61" s="17">
        <f t="shared" si="140"/>
        <v>0</v>
      </c>
      <c r="FAM61" s="17">
        <f t="shared" si="140"/>
        <v>0</v>
      </c>
      <c r="FAN61" s="17">
        <f t="shared" si="140"/>
        <v>0</v>
      </c>
      <c r="FAO61" s="17">
        <f t="shared" si="140"/>
        <v>0</v>
      </c>
      <c r="FAP61" s="17">
        <f t="shared" si="140"/>
        <v>0</v>
      </c>
      <c r="FAQ61" s="17">
        <f t="shared" si="140"/>
        <v>0</v>
      </c>
      <c r="FAR61" s="17">
        <f t="shared" si="140"/>
        <v>0</v>
      </c>
      <c r="FAS61" s="17">
        <f t="shared" si="140"/>
        <v>0</v>
      </c>
      <c r="FAT61" s="17">
        <f t="shared" si="140"/>
        <v>0</v>
      </c>
      <c r="FAU61" s="17">
        <f t="shared" si="140"/>
        <v>0</v>
      </c>
      <c r="FAV61" s="17">
        <f t="shared" si="140"/>
        <v>0</v>
      </c>
      <c r="FAW61" s="17">
        <f t="shared" si="140"/>
        <v>0</v>
      </c>
      <c r="FAX61" s="17">
        <f t="shared" si="140"/>
        <v>0</v>
      </c>
      <c r="FAY61" s="17">
        <f t="shared" si="140"/>
        <v>0</v>
      </c>
      <c r="FAZ61" s="17">
        <f t="shared" si="140"/>
        <v>0</v>
      </c>
      <c r="FBA61" s="17">
        <f t="shared" si="140"/>
        <v>0</v>
      </c>
      <c r="FBB61" s="17">
        <f t="shared" si="140"/>
        <v>0</v>
      </c>
      <c r="FBC61" s="17">
        <f t="shared" si="140"/>
        <v>0</v>
      </c>
      <c r="FBD61" s="17">
        <f t="shared" si="140"/>
        <v>0</v>
      </c>
      <c r="FBE61" s="17">
        <f t="shared" si="140"/>
        <v>0</v>
      </c>
      <c r="FBF61" s="17">
        <f t="shared" si="140"/>
        <v>0</v>
      </c>
      <c r="FBG61" s="17">
        <f t="shared" si="140"/>
        <v>0</v>
      </c>
      <c r="FBH61" s="17">
        <f t="shared" si="140"/>
        <v>0</v>
      </c>
      <c r="FBI61" s="17">
        <f t="shared" si="140"/>
        <v>0</v>
      </c>
      <c r="FBJ61" s="17">
        <f t="shared" si="140"/>
        <v>0</v>
      </c>
      <c r="FBK61" s="17">
        <f t="shared" si="140"/>
        <v>0</v>
      </c>
      <c r="FBL61" s="17">
        <f t="shared" si="140"/>
        <v>0</v>
      </c>
      <c r="FBM61" s="17">
        <f t="shared" si="140"/>
        <v>0</v>
      </c>
      <c r="FBN61" s="17">
        <f t="shared" si="140"/>
        <v>0</v>
      </c>
      <c r="FBO61" s="17">
        <f t="shared" si="140"/>
        <v>0</v>
      </c>
      <c r="FBP61" s="17">
        <f t="shared" si="140"/>
        <v>0</v>
      </c>
      <c r="FBQ61" s="17">
        <f t="shared" si="140"/>
        <v>0</v>
      </c>
      <c r="FBR61" s="17">
        <f t="shared" si="140"/>
        <v>0</v>
      </c>
      <c r="FBS61" s="17">
        <f t="shared" si="140"/>
        <v>0</v>
      </c>
      <c r="FBT61" s="17">
        <f t="shared" si="140"/>
        <v>0</v>
      </c>
      <c r="FBU61" s="17">
        <f t="shared" si="140"/>
        <v>0</v>
      </c>
      <c r="FBV61" s="17">
        <f t="shared" si="140"/>
        <v>0</v>
      </c>
      <c r="FBW61" s="17">
        <f t="shared" si="140"/>
        <v>0</v>
      </c>
      <c r="FBX61" s="17">
        <f t="shared" ref="FBX61:FEI61" si="141">FBX2</f>
        <v>0</v>
      </c>
      <c r="FBY61" s="17">
        <f t="shared" si="141"/>
        <v>0</v>
      </c>
      <c r="FBZ61" s="17">
        <f t="shared" si="141"/>
        <v>0</v>
      </c>
      <c r="FCA61" s="17">
        <f t="shared" si="141"/>
        <v>0</v>
      </c>
      <c r="FCB61" s="17">
        <f t="shared" si="141"/>
        <v>0</v>
      </c>
      <c r="FCC61" s="17">
        <f t="shared" si="141"/>
        <v>0</v>
      </c>
      <c r="FCD61" s="17">
        <f t="shared" si="141"/>
        <v>0</v>
      </c>
      <c r="FCE61" s="17">
        <f t="shared" si="141"/>
        <v>0</v>
      </c>
      <c r="FCF61" s="17">
        <f t="shared" si="141"/>
        <v>0</v>
      </c>
      <c r="FCG61" s="17">
        <f t="shared" si="141"/>
        <v>0</v>
      </c>
      <c r="FCH61" s="17">
        <f t="shared" si="141"/>
        <v>0</v>
      </c>
      <c r="FCI61" s="17">
        <f t="shared" si="141"/>
        <v>0</v>
      </c>
      <c r="FCJ61" s="17">
        <f t="shared" si="141"/>
        <v>0</v>
      </c>
      <c r="FCK61" s="17">
        <f t="shared" si="141"/>
        <v>0</v>
      </c>
      <c r="FCL61" s="17">
        <f t="shared" si="141"/>
        <v>0</v>
      </c>
      <c r="FCM61" s="17">
        <f t="shared" si="141"/>
        <v>0</v>
      </c>
      <c r="FCN61" s="17">
        <f t="shared" si="141"/>
        <v>0</v>
      </c>
      <c r="FCO61" s="17">
        <f t="shared" si="141"/>
        <v>0</v>
      </c>
      <c r="FCP61" s="17">
        <f t="shared" si="141"/>
        <v>0</v>
      </c>
      <c r="FCQ61" s="17">
        <f t="shared" si="141"/>
        <v>0</v>
      </c>
      <c r="FCR61" s="17">
        <f t="shared" si="141"/>
        <v>0</v>
      </c>
      <c r="FCS61" s="17">
        <f t="shared" si="141"/>
        <v>0</v>
      </c>
      <c r="FCT61" s="17">
        <f t="shared" si="141"/>
        <v>0</v>
      </c>
      <c r="FCU61" s="17">
        <f t="shared" si="141"/>
        <v>0</v>
      </c>
      <c r="FCV61" s="17">
        <f t="shared" si="141"/>
        <v>0</v>
      </c>
      <c r="FCW61" s="17">
        <f t="shared" si="141"/>
        <v>0</v>
      </c>
      <c r="FCX61" s="17">
        <f t="shared" si="141"/>
        <v>0</v>
      </c>
      <c r="FCY61" s="17">
        <f t="shared" si="141"/>
        <v>0</v>
      </c>
      <c r="FCZ61" s="17">
        <f t="shared" si="141"/>
        <v>0</v>
      </c>
      <c r="FDA61" s="17">
        <f t="shared" si="141"/>
        <v>0</v>
      </c>
      <c r="FDB61" s="17">
        <f t="shared" si="141"/>
        <v>0</v>
      </c>
      <c r="FDC61" s="17">
        <f t="shared" si="141"/>
        <v>0</v>
      </c>
      <c r="FDD61" s="17">
        <f t="shared" si="141"/>
        <v>0</v>
      </c>
      <c r="FDE61" s="17">
        <f t="shared" si="141"/>
        <v>0</v>
      </c>
      <c r="FDF61" s="17">
        <f t="shared" si="141"/>
        <v>0</v>
      </c>
      <c r="FDG61" s="17">
        <f t="shared" si="141"/>
        <v>0</v>
      </c>
      <c r="FDH61" s="17">
        <f t="shared" si="141"/>
        <v>0</v>
      </c>
      <c r="FDI61" s="17">
        <f t="shared" si="141"/>
        <v>0</v>
      </c>
      <c r="FDJ61" s="17">
        <f t="shared" si="141"/>
        <v>0</v>
      </c>
      <c r="FDK61" s="17">
        <f t="shared" si="141"/>
        <v>0</v>
      </c>
      <c r="FDL61" s="17">
        <f t="shared" si="141"/>
        <v>0</v>
      </c>
      <c r="FDM61" s="17">
        <f t="shared" si="141"/>
        <v>0</v>
      </c>
      <c r="FDN61" s="17">
        <f t="shared" si="141"/>
        <v>0</v>
      </c>
      <c r="FDO61" s="17">
        <f t="shared" si="141"/>
        <v>0</v>
      </c>
      <c r="FDP61" s="17">
        <f t="shared" si="141"/>
        <v>0</v>
      </c>
      <c r="FDQ61" s="17">
        <f t="shared" si="141"/>
        <v>0</v>
      </c>
      <c r="FDR61" s="17">
        <f t="shared" si="141"/>
        <v>0</v>
      </c>
      <c r="FDS61" s="17">
        <f t="shared" si="141"/>
        <v>0</v>
      </c>
      <c r="FDT61" s="17">
        <f t="shared" si="141"/>
        <v>0</v>
      </c>
      <c r="FDU61" s="17">
        <f t="shared" si="141"/>
        <v>0</v>
      </c>
      <c r="FDV61" s="17">
        <f t="shared" si="141"/>
        <v>0</v>
      </c>
      <c r="FDW61" s="17">
        <f t="shared" si="141"/>
        <v>0</v>
      </c>
      <c r="FDX61" s="17">
        <f t="shared" si="141"/>
        <v>0</v>
      </c>
      <c r="FDY61" s="17">
        <f t="shared" si="141"/>
        <v>0</v>
      </c>
      <c r="FDZ61" s="17">
        <f t="shared" si="141"/>
        <v>0</v>
      </c>
      <c r="FEA61" s="17">
        <f t="shared" si="141"/>
        <v>0</v>
      </c>
      <c r="FEB61" s="17">
        <f t="shared" si="141"/>
        <v>0</v>
      </c>
      <c r="FEC61" s="17">
        <f t="shared" si="141"/>
        <v>0</v>
      </c>
      <c r="FED61" s="17">
        <f t="shared" si="141"/>
        <v>0</v>
      </c>
      <c r="FEE61" s="17">
        <f t="shared" si="141"/>
        <v>0</v>
      </c>
      <c r="FEF61" s="17">
        <f t="shared" si="141"/>
        <v>0</v>
      </c>
      <c r="FEG61" s="17">
        <f t="shared" si="141"/>
        <v>0</v>
      </c>
      <c r="FEH61" s="17">
        <f t="shared" si="141"/>
        <v>0</v>
      </c>
      <c r="FEI61" s="17">
        <f t="shared" si="141"/>
        <v>0</v>
      </c>
      <c r="FEJ61" s="17">
        <f t="shared" ref="FEJ61:FGU61" si="142">FEJ2</f>
        <v>0</v>
      </c>
      <c r="FEK61" s="17">
        <f t="shared" si="142"/>
        <v>0</v>
      </c>
      <c r="FEL61" s="17">
        <f t="shared" si="142"/>
        <v>0</v>
      </c>
      <c r="FEM61" s="17">
        <f t="shared" si="142"/>
        <v>0</v>
      </c>
      <c r="FEN61" s="17">
        <f t="shared" si="142"/>
        <v>0</v>
      </c>
      <c r="FEO61" s="17">
        <f t="shared" si="142"/>
        <v>0</v>
      </c>
      <c r="FEP61" s="17">
        <f t="shared" si="142"/>
        <v>0</v>
      </c>
      <c r="FEQ61" s="17">
        <f t="shared" si="142"/>
        <v>0</v>
      </c>
      <c r="FER61" s="17">
        <f t="shared" si="142"/>
        <v>0</v>
      </c>
      <c r="FES61" s="17">
        <f t="shared" si="142"/>
        <v>0</v>
      </c>
      <c r="FET61" s="17">
        <f t="shared" si="142"/>
        <v>0</v>
      </c>
      <c r="FEU61" s="17">
        <f t="shared" si="142"/>
        <v>0</v>
      </c>
      <c r="FEV61" s="17">
        <f t="shared" si="142"/>
        <v>0</v>
      </c>
      <c r="FEW61" s="17">
        <f t="shared" si="142"/>
        <v>0</v>
      </c>
      <c r="FEX61" s="17">
        <f t="shared" si="142"/>
        <v>0</v>
      </c>
      <c r="FEY61" s="17">
        <f t="shared" si="142"/>
        <v>0</v>
      </c>
      <c r="FEZ61" s="17">
        <f t="shared" si="142"/>
        <v>0</v>
      </c>
      <c r="FFA61" s="17">
        <f t="shared" si="142"/>
        <v>0</v>
      </c>
      <c r="FFB61" s="17">
        <f t="shared" si="142"/>
        <v>0</v>
      </c>
      <c r="FFC61" s="17">
        <f t="shared" si="142"/>
        <v>0</v>
      </c>
      <c r="FFD61" s="17">
        <f t="shared" si="142"/>
        <v>0</v>
      </c>
      <c r="FFE61" s="17">
        <f t="shared" si="142"/>
        <v>0</v>
      </c>
      <c r="FFF61" s="17">
        <f t="shared" si="142"/>
        <v>0</v>
      </c>
      <c r="FFG61" s="17">
        <f t="shared" si="142"/>
        <v>0</v>
      </c>
      <c r="FFH61" s="17">
        <f t="shared" si="142"/>
        <v>0</v>
      </c>
      <c r="FFI61" s="17">
        <f t="shared" si="142"/>
        <v>0</v>
      </c>
      <c r="FFJ61" s="17">
        <f t="shared" si="142"/>
        <v>0</v>
      </c>
      <c r="FFK61" s="17">
        <f t="shared" si="142"/>
        <v>0</v>
      </c>
      <c r="FFL61" s="17">
        <f t="shared" si="142"/>
        <v>0</v>
      </c>
      <c r="FFM61" s="17">
        <f t="shared" si="142"/>
        <v>0</v>
      </c>
      <c r="FFN61" s="17">
        <f t="shared" si="142"/>
        <v>0</v>
      </c>
      <c r="FFO61" s="17">
        <f t="shared" si="142"/>
        <v>0</v>
      </c>
      <c r="FFP61" s="17">
        <f t="shared" si="142"/>
        <v>0</v>
      </c>
      <c r="FFQ61" s="17">
        <f t="shared" si="142"/>
        <v>0</v>
      </c>
      <c r="FFR61" s="17">
        <f t="shared" si="142"/>
        <v>0</v>
      </c>
      <c r="FFS61" s="17">
        <f t="shared" si="142"/>
        <v>0</v>
      </c>
      <c r="FFT61" s="17">
        <f t="shared" si="142"/>
        <v>0</v>
      </c>
      <c r="FFU61" s="17">
        <f t="shared" si="142"/>
        <v>0</v>
      </c>
      <c r="FFV61" s="17">
        <f t="shared" si="142"/>
        <v>0</v>
      </c>
      <c r="FFW61" s="17">
        <f t="shared" si="142"/>
        <v>0</v>
      </c>
      <c r="FFX61" s="17">
        <f t="shared" si="142"/>
        <v>0</v>
      </c>
      <c r="FFY61" s="17">
        <f t="shared" si="142"/>
        <v>0</v>
      </c>
      <c r="FFZ61" s="17">
        <f t="shared" si="142"/>
        <v>0</v>
      </c>
      <c r="FGA61" s="17">
        <f t="shared" si="142"/>
        <v>0</v>
      </c>
      <c r="FGB61" s="17">
        <f t="shared" si="142"/>
        <v>0</v>
      </c>
      <c r="FGC61" s="17">
        <f t="shared" si="142"/>
        <v>0</v>
      </c>
      <c r="FGD61" s="17">
        <f t="shared" si="142"/>
        <v>0</v>
      </c>
      <c r="FGE61" s="17">
        <f t="shared" si="142"/>
        <v>0</v>
      </c>
      <c r="FGF61" s="17">
        <f t="shared" si="142"/>
        <v>0</v>
      </c>
      <c r="FGG61" s="17">
        <f t="shared" si="142"/>
        <v>0</v>
      </c>
      <c r="FGH61" s="17">
        <f t="shared" si="142"/>
        <v>0</v>
      </c>
      <c r="FGI61" s="17">
        <f t="shared" si="142"/>
        <v>0</v>
      </c>
      <c r="FGJ61" s="17">
        <f t="shared" si="142"/>
        <v>0</v>
      </c>
      <c r="FGK61" s="17">
        <f t="shared" si="142"/>
        <v>0</v>
      </c>
      <c r="FGL61" s="17">
        <f t="shared" si="142"/>
        <v>0</v>
      </c>
      <c r="FGM61" s="17">
        <f t="shared" si="142"/>
        <v>0</v>
      </c>
      <c r="FGN61" s="17">
        <f t="shared" si="142"/>
        <v>0</v>
      </c>
      <c r="FGO61" s="17">
        <f t="shared" si="142"/>
        <v>0</v>
      </c>
      <c r="FGP61" s="17">
        <f t="shared" si="142"/>
        <v>0</v>
      </c>
      <c r="FGQ61" s="17">
        <f t="shared" si="142"/>
        <v>0</v>
      </c>
      <c r="FGR61" s="17">
        <f t="shared" si="142"/>
        <v>0</v>
      </c>
      <c r="FGS61" s="17">
        <f t="shared" si="142"/>
        <v>0</v>
      </c>
      <c r="FGT61" s="17">
        <f t="shared" si="142"/>
        <v>0</v>
      </c>
      <c r="FGU61" s="17">
        <f t="shared" si="142"/>
        <v>0</v>
      </c>
      <c r="FGV61" s="17">
        <f t="shared" ref="FGV61:FJG61" si="143">FGV2</f>
        <v>0</v>
      </c>
      <c r="FGW61" s="17">
        <f t="shared" si="143"/>
        <v>0</v>
      </c>
      <c r="FGX61" s="17">
        <f t="shared" si="143"/>
        <v>0</v>
      </c>
      <c r="FGY61" s="17">
        <f t="shared" si="143"/>
        <v>0</v>
      </c>
      <c r="FGZ61" s="17">
        <f t="shared" si="143"/>
        <v>0</v>
      </c>
      <c r="FHA61" s="17">
        <f t="shared" si="143"/>
        <v>0</v>
      </c>
      <c r="FHB61" s="17">
        <f t="shared" si="143"/>
        <v>0</v>
      </c>
      <c r="FHC61" s="17">
        <f t="shared" si="143"/>
        <v>0</v>
      </c>
      <c r="FHD61" s="17">
        <f t="shared" si="143"/>
        <v>0</v>
      </c>
      <c r="FHE61" s="17">
        <f t="shared" si="143"/>
        <v>0</v>
      </c>
      <c r="FHF61" s="17">
        <f t="shared" si="143"/>
        <v>0</v>
      </c>
      <c r="FHG61" s="17">
        <f t="shared" si="143"/>
        <v>0</v>
      </c>
      <c r="FHH61" s="17">
        <f t="shared" si="143"/>
        <v>0</v>
      </c>
      <c r="FHI61" s="17">
        <f t="shared" si="143"/>
        <v>0</v>
      </c>
      <c r="FHJ61" s="17">
        <f t="shared" si="143"/>
        <v>0</v>
      </c>
      <c r="FHK61" s="17">
        <f t="shared" si="143"/>
        <v>0</v>
      </c>
      <c r="FHL61" s="17">
        <f t="shared" si="143"/>
        <v>0</v>
      </c>
      <c r="FHM61" s="17">
        <f t="shared" si="143"/>
        <v>0</v>
      </c>
      <c r="FHN61" s="17">
        <f t="shared" si="143"/>
        <v>0</v>
      </c>
      <c r="FHO61" s="17">
        <f t="shared" si="143"/>
        <v>0</v>
      </c>
      <c r="FHP61" s="17">
        <f t="shared" si="143"/>
        <v>0</v>
      </c>
      <c r="FHQ61" s="17">
        <f t="shared" si="143"/>
        <v>0</v>
      </c>
      <c r="FHR61" s="17">
        <f t="shared" si="143"/>
        <v>0</v>
      </c>
      <c r="FHS61" s="17">
        <f t="shared" si="143"/>
        <v>0</v>
      </c>
      <c r="FHT61" s="17">
        <f t="shared" si="143"/>
        <v>0</v>
      </c>
      <c r="FHU61" s="17">
        <f t="shared" si="143"/>
        <v>0</v>
      </c>
      <c r="FHV61" s="17">
        <f t="shared" si="143"/>
        <v>0</v>
      </c>
      <c r="FHW61" s="17">
        <f t="shared" si="143"/>
        <v>0</v>
      </c>
      <c r="FHX61" s="17">
        <f t="shared" si="143"/>
        <v>0</v>
      </c>
      <c r="FHY61" s="17">
        <f t="shared" si="143"/>
        <v>0</v>
      </c>
      <c r="FHZ61" s="17">
        <f t="shared" si="143"/>
        <v>0</v>
      </c>
      <c r="FIA61" s="17">
        <f t="shared" si="143"/>
        <v>0</v>
      </c>
      <c r="FIB61" s="17">
        <f t="shared" si="143"/>
        <v>0</v>
      </c>
      <c r="FIC61" s="17">
        <f t="shared" si="143"/>
        <v>0</v>
      </c>
      <c r="FID61" s="17">
        <f t="shared" si="143"/>
        <v>0</v>
      </c>
      <c r="FIE61" s="17">
        <f t="shared" si="143"/>
        <v>0</v>
      </c>
      <c r="FIF61" s="17">
        <f t="shared" si="143"/>
        <v>0</v>
      </c>
      <c r="FIG61" s="17">
        <f t="shared" si="143"/>
        <v>0</v>
      </c>
      <c r="FIH61" s="17">
        <f t="shared" si="143"/>
        <v>0</v>
      </c>
      <c r="FII61" s="17">
        <f t="shared" si="143"/>
        <v>0</v>
      </c>
      <c r="FIJ61" s="17">
        <f t="shared" si="143"/>
        <v>0</v>
      </c>
      <c r="FIK61" s="17">
        <f t="shared" si="143"/>
        <v>0</v>
      </c>
      <c r="FIL61" s="17">
        <f t="shared" si="143"/>
        <v>0</v>
      </c>
      <c r="FIM61" s="17">
        <f t="shared" si="143"/>
        <v>0</v>
      </c>
      <c r="FIN61" s="17">
        <f t="shared" si="143"/>
        <v>0</v>
      </c>
      <c r="FIO61" s="17">
        <f t="shared" si="143"/>
        <v>0</v>
      </c>
      <c r="FIP61" s="17">
        <f t="shared" si="143"/>
        <v>0</v>
      </c>
      <c r="FIQ61" s="17">
        <f t="shared" si="143"/>
        <v>0</v>
      </c>
      <c r="FIR61" s="17">
        <f t="shared" si="143"/>
        <v>0</v>
      </c>
      <c r="FIS61" s="17">
        <f t="shared" si="143"/>
        <v>0</v>
      </c>
      <c r="FIT61" s="17">
        <f t="shared" si="143"/>
        <v>0</v>
      </c>
      <c r="FIU61" s="17">
        <f t="shared" si="143"/>
        <v>0</v>
      </c>
      <c r="FIV61" s="17">
        <f t="shared" si="143"/>
        <v>0</v>
      </c>
      <c r="FIW61" s="17">
        <f t="shared" si="143"/>
        <v>0</v>
      </c>
      <c r="FIX61" s="17">
        <f t="shared" si="143"/>
        <v>0</v>
      </c>
      <c r="FIY61" s="17">
        <f t="shared" si="143"/>
        <v>0</v>
      </c>
      <c r="FIZ61" s="17">
        <f t="shared" si="143"/>
        <v>0</v>
      </c>
      <c r="FJA61" s="17">
        <f t="shared" si="143"/>
        <v>0</v>
      </c>
      <c r="FJB61" s="17">
        <f t="shared" si="143"/>
        <v>0</v>
      </c>
      <c r="FJC61" s="17">
        <f t="shared" si="143"/>
        <v>0</v>
      </c>
      <c r="FJD61" s="17">
        <f t="shared" si="143"/>
        <v>0</v>
      </c>
      <c r="FJE61" s="17">
        <f t="shared" si="143"/>
        <v>0</v>
      </c>
      <c r="FJF61" s="17">
        <f t="shared" si="143"/>
        <v>0</v>
      </c>
      <c r="FJG61" s="17">
        <f t="shared" si="143"/>
        <v>0</v>
      </c>
      <c r="FJH61" s="17">
        <f t="shared" ref="FJH61:FLS61" si="144">FJH2</f>
        <v>0</v>
      </c>
      <c r="FJI61" s="17">
        <f t="shared" si="144"/>
        <v>0</v>
      </c>
      <c r="FJJ61" s="17">
        <f t="shared" si="144"/>
        <v>0</v>
      </c>
      <c r="FJK61" s="17">
        <f t="shared" si="144"/>
        <v>0</v>
      </c>
      <c r="FJL61" s="17">
        <f t="shared" si="144"/>
        <v>0</v>
      </c>
      <c r="FJM61" s="17">
        <f t="shared" si="144"/>
        <v>0</v>
      </c>
      <c r="FJN61" s="17">
        <f t="shared" si="144"/>
        <v>0</v>
      </c>
      <c r="FJO61" s="17">
        <f t="shared" si="144"/>
        <v>0</v>
      </c>
      <c r="FJP61" s="17">
        <f t="shared" si="144"/>
        <v>0</v>
      </c>
      <c r="FJQ61" s="17">
        <f t="shared" si="144"/>
        <v>0</v>
      </c>
      <c r="FJR61" s="17">
        <f t="shared" si="144"/>
        <v>0</v>
      </c>
      <c r="FJS61" s="17">
        <f t="shared" si="144"/>
        <v>0</v>
      </c>
      <c r="FJT61" s="17">
        <f t="shared" si="144"/>
        <v>0</v>
      </c>
      <c r="FJU61" s="17">
        <f t="shared" si="144"/>
        <v>0</v>
      </c>
      <c r="FJV61" s="17">
        <f t="shared" si="144"/>
        <v>0</v>
      </c>
      <c r="FJW61" s="17">
        <f t="shared" si="144"/>
        <v>0</v>
      </c>
      <c r="FJX61" s="17">
        <f t="shared" si="144"/>
        <v>0</v>
      </c>
      <c r="FJY61" s="17">
        <f t="shared" si="144"/>
        <v>0</v>
      </c>
      <c r="FJZ61" s="17">
        <f t="shared" si="144"/>
        <v>0</v>
      </c>
      <c r="FKA61" s="17">
        <f t="shared" si="144"/>
        <v>0</v>
      </c>
      <c r="FKB61" s="17">
        <f t="shared" si="144"/>
        <v>0</v>
      </c>
      <c r="FKC61" s="17">
        <f t="shared" si="144"/>
        <v>0</v>
      </c>
      <c r="FKD61" s="17">
        <f t="shared" si="144"/>
        <v>0</v>
      </c>
      <c r="FKE61" s="17">
        <f t="shared" si="144"/>
        <v>0</v>
      </c>
      <c r="FKF61" s="17">
        <f t="shared" si="144"/>
        <v>0</v>
      </c>
      <c r="FKG61" s="17">
        <f t="shared" si="144"/>
        <v>0</v>
      </c>
      <c r="FKH61" s="17">
        <f t="shared" si="144"/>
        <v>0</v>
      </c>
      <c r="FKI61" s="17">
        <f t="shared" si="144"/>
        <v>0</v>
      </c>
      <c r="FKJ61" s="17">
        <f t="shared" si="144"/>
        <v>0</v>
      </c>
      <c r="FKK61" s="17">
        <f t="shared" si="144"/>
        <v>0</v>
      </c>
      <c r="FKL61" s="17">
        <f t="shared" si="144"/>
        <v>0</v>
      </c>
      <c r="FKM61" s="17">
        <f t="shared" si="144"/>
        <v>0</v>
      </c>
      <c r="FKN61" s="17">
        <f t="shared" si="144"/>
        <v>0</v>
      </c>
      <c r="FKO61" s="17">
        <f t="shared" si="144"/>
        <v>0</v>
      </c>
      <c r="FKP61" s="17">
        <f t="shared" si="144"/>
        <v>0</v>
      </c>
      <c r="FKQ61" s="17">
        <f t="shared" si="144"/>
        <v>0</v>
      </c>
      <c r="FKR61" s="17">
        <f t="shared" si="144"/>
        <v>0</v>
      </c>
      <c r="FKS61" s="17">
        <f t="shared" si="144"/>
        <v>0</v>
      </c>
      <c r="FKT61" s="17">
        <f t="shared" si="144"/>
        <v>0</v>
      </c>
      <c r="FKU61" s="17">
        <f t="shared" si="144"/>
        <v>0</v>
      </c>
      <c r="FKV61" s="17">
        <f t="shared" si="144"/>
        <v>0</v>
      </c>
      <c r="FKW61" s="17">
        <f t="shared" si="144"/>
        <v>0</v>
      </c>
      <c r="FKX61" s="17">
        <f t="shared" si="144"/>
        <v>0</v>
      </c>
      <c r="FKY61" s="17">
        <f t="shared" si="144"/>
        <v>0</v>
      </c>
      <c r="FKZ61" s="17">
        <f t="shared" si="144"/>
        <v>0</v>
      </c>
      <c r="FLA61" s="17">
        <f t="shared" si="144"/>
        <v>0</v>
      </c>
      <c r="FLB61" s="17">
        <f t="shared" si="144"/>
        <v>0</v>
      </c>
      <c r="FLC61" s="17">
        <f t="shared" si="144"/>
        <v>0</v>
      </c>
      <c r="FLD61" s="17">
        <f t="shared" si="144"/>
        <v>0</v>
      </c>
      <c r="FLE61" s="17">
        <f t="shared" si="144"/>
        <v>0</v>
      </c>
      <c r="FLF61" s="17">
        <f t="shared" si="144"/>
        <v>0</v>
      </c>
      <c r="FLG61" s="17">
        <f t="shared" si="144"/>
        <v>0</v>
      </c>
      <c r="FLH61" s="17">
        <f t="shared" si="144"/>
        <v>0</v>
      </c>
      <c r="FLI61" s="17">
        <f t="shared" si="144"/>
        <v>0</v>
      </c>
      <c r="FLJ61" s="17">
        <f t="shared" si="144"/>
        <v>0</v>
      </c>
      <c r="FLK61" s="17">
        <f t="shared" si="144"/>
        <v>0</v>
      </c>
      <c r="FLL61" s="17">
        <f t="shared" si="144"/>
        <v>0</v>
      </c>
      <c r="FLM61" s="17">
        <f t="shared" si="144"/>
        <v>0</v>
      </c>
      <c r="FLN61" s="17">
        <f t="shared" si="144"/>
        <v>0</v>
      </c>
      <c r="FLO61" s="17">
        <f t="shared" si="144"/>
        <v>0</v>
      </c>
      <c r="FLP61" s="17">
        <f t="shared" si="144"/>
        <v>0</v>
      </c>
      <c r="FLQ61" s="17">
        <f t="shared" si="144"/>
        <v>0</v>
      </c>
      <c r="FLR61" s="17">
        <f t="shared" si="144"/>
        <v>0</v>
      </c>
      <c r="FLS61" s="17">
        <f t="shared" si="144"/>
        <v>0</v>
      </c>
      <c r="FLT61" s="17">
        <f t="shared" ref="FLT61:FOE61" si="145">FLT2</f>
        <v>0</v>
      </c>
      <c r="FLU61" s="17">
        <f t="shared" si="145"/>
        <v>0</v>
      </c>
      <c r="FLV61" s="17">
        <f t="shared" si="145"/>
        <v>0</v>
      </c>
      <c r="FLW61" s="17">
        <f t="shared" si="145"/>
        <v>0</v>
      </c>
      <c r="FLX61" s="17">
        <f t="shared" si="145"/>
        <v>0</v>
      </c>
      <c r="FLY61" s="17">
        <f t="shared" si="145"/>
        <v>0</v>
      </c>
      <c r="FLZ61" s="17">
        <f t="shared" si="145"/>
        <v>0</v>
      </c>
      <c r="FMA61" s="17">
        <f t="shared" si="145"/>
        <v>0</v>
      </c>
      <c r="FMB61" s="17">
        <f t="shared" si="145"/>
        <v>0</v>
      </c>
      <c r="FMC61" s="17">
        <f t="shared" si="145"/>
        <v>0</v>
      </c>
      <c r="FMD61" s="17">
        <f t="shared" si="145"/>
        <v>0</v>
      </c>
      <c r="FME61" s="17">
        <f t="shared" si="145"/>
        <v>0</v>
      </c>
      <c r="FMF61" s="17">
        <f t="shared" si="145"/>
        <v>0</v>
      </c>
      <c r="FMG61" s="17">
        <f t="shared" si="145"/>
        <v>0</v>
      </c>
      <c r="FMH61" s="17">
        <f t="shared" si="145"/>
        <v>0</v>
      </c>
      <c r="FMI61" s="17">
        <f t="shared" si="145"/>
        <v>0</v>
      </c>
      <c r="FMJ61" s="17">
        <f t="shared" si="145"/>
        <v>0</v>
      </c>
      <c r="FMK61" s="17">
        <f t="shared" si="145"/>
        <v>0</v>
      </c>
      <c r="FML61" s="17">
        <f t="shared" si="145"/>
        <v>0</v>
      </c>
      <c r="FMM61" s="17">
        <f t="shared" si="145"/>
        <v>0</v>
      </c>
      <c r="FMN61" s="17">
        <f t="shared" si="145"/>
        <v>0</v>
      </c>
      <c r="FMO61" s="17">
        <f t="shared" si="145"/>
        <v>0</v>
      </c>
      <c r="FMP61" s="17">
        <f t="shared" si="145"/>
        <v>0</v>
      </c>
      <c r="FMQ61" s="17">
        <f t="shared" si="145"/>
        <v>0</v>
      </c>
      <c r="FMR61" s="17">
        <f t="shared" si="145"/>
        <v>0</v>
      </c>
      <c r="FMS61" s="17">
        <f t="shared" si="145"/>
        <v>0</v>
      </c>
      <c r="FMT61" s="17">
        <f t="shared" si="145"/>
        <v>0</v>
      </c>
      <c r="FMU61" s="17">
        <f t="shared" si="145"/>
        <v>0</v>
      </c>
      <c r="FMV61" s="17">
        <f t="shared" si="145"/>
        <v>0</v>
      </c>
      <c r="FMW61" s="17">
        <f t="shared" si="145"/>
        <v>0</v>
      </c>
      <c r="FMX61" s="17">
        <f t="shared" si="145"/>
        <v>0</v>
      </c>
      <c r="FMY61" s="17">
        <f t="shared" si="145"/>
        <v>0</v>
      </c>
      <c r="FMZ61" s="17">
        <f t="shared" si="145"/>
        <v>0</v>
      </c>
      <c r="FNA61" s="17">
        <f t="shared" si="145"/>
        <v>0</v>
      </c>
      <c r="FNB61" s="17">
        <f t="shared" si="145"/>
        <v>0</v>
      </c>
      <c r="FNC61" s="17">
        <f t="shared" si="145"/>
        <v>0</v>
      </c>
      <c r="FND61" s="17">
        <f t="shared" si="145"/>
        <v>0</v>
      </c>
      <c r="FNE61" s="17">
        <f t="shared" si="145"/>
        <v>0</v>
      </c>
      <c r="FNF61" s="17">
        <f t="shared" si="145"/>
        <v>0</v>
      </c>
      <c r="FNG61" s="17">
        <f t="shared" si="145"/>
        <v>0</v>
      </c>
      <c r="FNH61" s="17">
        <f t="shared" si="145"/>
        <v>0</v>
      </c>
      <c r="FNI61" s="17">
        <f t="shared" si="145"/>
        <v>0</v>
      </c>
      <c r="FNJ61" s="17">
        <f t="shared" si="145"/>
        <v>0</v>
      </c>
      <c r="FNK61" s="17">
        <f t="shared" si="145"/>
        <v>0</v>
      </c>
      <c r="FNL61" s="17">
        <f t="shared" si="145"/>
        <v>0</v>
      </c>
      <c r="FNM61" s="17">
        <f t="shared" si="145"/>
        <v>0</v>
      </c>
      <c r="FNN61" s="17">
        <f t="shared" si="145"/>
        <v>0</v>
      </c>
      <c r="FNO61" s="17">
        <f t="shared" si="145"/>
        <v>0</v>
      </c>
      <c r="FNP61" s="17">
        <f t="shared" si="145"/>
        <v>0</v>
      </c>
      <c r="FNQ61" s="17">
        <f t="shared" si="145"/>
        <v>0</v>
      </c>
      <c r="FNR61" s="17">
        <f t="shared" si="145"/>
        <v>0</v>
      </c>
      <c r="FNS61" s="17">
        <f t="shared" si="145"/>
        <v>0</v>
      </c>
      <c r="FNT61" s="17">
        <f t="shared" si="145"/>
        <v>0</v>
      </c>
      <c r="FNU61" s="17">
        <f t="shared" si="145"/>
        <v>0</v>
      </c>
      <c r="FNV61" s="17">
        <f t="shared" si="145"/>
        <v>0</v>
      </c>
      <c r="FNW61" s="17">
        <f t="shared" si="145"/>
        <v>0</v>
      </c>
      <c r="FNX61" s="17">
        <f t="shared" si="145"/>
        <v>0</v>
      </c>
      <c r="FNY61" s="17">
        <f t="shared" si="145"/>
        <v>0</v>
      </c>
      <c r="FNZ61" s="17">
        <f t="shared" si="145"/>
        <v>0</v>
      </c>
      <c r="FOA61" s="17">
        <f t="shared" si="145"/>
        <v>0</v>
      </c>
      <c r="FOB61" s="17">
        <f t="shared" si="145"/>
        <v>0</v>
      </c>
      <c r="FOC61" s="17">
        <f t="shared" si="145"/>
        <v>0</v>
      </c>
      <c r="FOD61" s="17">
        <f t="shared" si="145"/>
        <v>0</v>
      </c>
      <c r="FOE61" s="17">
        <f t="shared" si="145"/>
        <v>0</v>
      </c>
      <c r="FOF61" s="17">
        <f t="shared" ref="FOF61:FQQ61" si="146">FOF2</f>
        <v>0</v>
      </c>
      <c r="FOG61" s="17">
        <f t="shared" si="146"/>
        <v>0</v>
      </c>
      <c r="FOH61" s="17">
        <f t="shared" si="146"/>
        <v>0</v>
      </c>
      <c r="FOI61" s="17">
        <f t="shared" si="146"/>
        <v>0</v>
      </c>
      <c r="FOJ61" s="17">
        <f t="shared" si="146"/>
        <v>0</v>
      </c>
      <c r="FOK61" s="17">
        <f t="shared" si="146"/>
        <v>0</v>
      </c>
      <c r="FOL61" s="17">
        <f t="shared" si="146"/>
        <v>0</v>
      </c>
      <c r="FOM61" s="17">
        <f t="shared" si="146"/>
        <v>0</v>
      </c>
      <c r="FON61" s="17">
        <f t="shared" si="146"/>
        <v>0</v>
      </c>
      <c r="FOO61" s="17">
        <f t="shared" si="146"/>
        <v>0</v>
      </c>
      <c r="FOP61" s="17">
        <f t="shared" si="146"/>
        <v>0</v>
      </c>
      <c r="FOQ61" s="17">
        <f t="shared" si="146"/>
        <v>0</v>
      </c>
      <c r="FOR61" s="17">
        <f t="shared" si="146"/>
        <v>0</v>
      </c>
      <c r="FOS61" s="17">
        <f t="shared" si="146"/>
        <v>0</v>
      </c>
      <c r="FOT61" s="17">
        <f t="shared" si="146"/>
        <v>0</v>
      </c>
      <c r="FOU61" s="17">
        <f t="shared" si="146"/>
        <v>0</v>
      </c>
      <c r="FOV61" s="17">
        <f t="shared" si="146"/>
        <v>0</v>
      </c>
      <c r="FOW61" s="17">
        <f t="shared" si="146"/>
        <v>0</v>
      </c>
      <c r="FOX61" s="17">
        <f t="shared" si="146"/>
        <v>0</v>
      </c>
      <c r="FOY61" s="17">
        <f t="shared" si="146"/>
        <v>0</v>
      </c>
      <c r="FOZ61" s="17">
        <f t="shared" si="146"/>
        <v>0</v>
      </c>
      <c r="FPA61" s="17">
        <f t="shared" si="146"/>
        <v>0</v>
      </c>
      <c r="FPB61" s="17">
        <f t="shared" si="146"/>
        <v>0</v>
      </c>
      <c r="FPC61" s="17">
        <f t="shared" si="146"/>
        <v>0</v>
      </c>
      <c r="FPD61" s="17">
        <f t="shared" si="146"/>
        <v>0</v>
      </c>
      <c r="FPE61" s="17">
        <f t="shared" si="146"/>
        <v>0</v>
      </c>
      <c r="FPF61" s="17">
        <f t="shared" si="146"/>
        <v>0</v>
      </c>
      <c r="FPG61" s="17">
        <f t="shared" si="146"/>
        <v>0</v>
      </c>
      <c r="FPH61" s="17">
        <f t="shared" si="146"/>
        <v>0</v>
      </c>
      <c r="FPI61" s="17">
        <f t="shared" si="146"/>
        <v>0</v>
      </c>
      <c r="FPJ61" s="17">
        <f t="shared" si="146"/>
        <v>0</v>
      </c>
      <c r="FPK61" s="17">
        <f t="shared" si="146"/>
        <v>0</v>
      </c>
      <c r="FPL61" s="17">
        <f t="shared" si="146"/>
        <v>0</v>
      </c>
      <c r="FPM61" s="17">
        <f t="shared" si="146"/>
        <v>0</v>
      </c>
      <c r="FPN61" s="17">
        <f t="shared" si="146"/>
        <v>0</v>
      </c>
      <c r="FPO61" s="17">
        <f t="shared" si="146"/>
        <v>0</v>
      </c>
      <c r="FPP61" s="17">
        <f t="shared" si="146"/>
        <v>0</v>
      </c>
      <c r="FPQ61" s="17">
        <f t="shared" si="146"/>
        <v>0</v>
      </c>
      <c r="FPR61" s="17">
        <f t="shared" si="146"/>
        <v>0</v>
      </c>
      <c r="FPS61" s="17">
        <f t="shared" si="146"/>
        <v>0</v>
      </c>
      <c r="FPT61" s="17">
        <f t="shared" si="146"/>
        <v>0</v>
      </c>
      <c r="FPU61" s="17">
        <f t="shared" si="146"/>
        <v>0</v>
      </c>
      <c r="FPV61" s="17">
        <f t="shared" si="146"/>
        <v>0</v>
      </c>
      <c r="FPW61" s="17">
        <f t="shared" si="146"/>
        <v>0</v>
      </c>
      <c r="FPX61" s="17">
        <f t="shared" si="146"/>
        <v>0</v>
      </c>
      <c r="FPY61" s="17">
        <f t="shared" si="146"/>
        <v>0</v>
      </c>
      <c r="FPZ61" s="17">
        <f t="shared" si="146"/>
        <v>0</v>
      </c>
      <c r="FQA61" s="17">
        <f t="shared" si="146"/>
        <v>0</v>
      </c>
      <c r="FQB61" s="17">
        <f t="shared" si="146"/>
        <v>0</v>
      </c>
      <c r="FQC61" s="17">
        <f t="shared" si="146"/>
        <v>0</v>
      </c>
      <c r="FQD61" s="17">
        <f t="shared" si="146"/>
        <v>0</v>
      </c>
      <c r="FQE61" s="17">
        <f t="shared" si="146"/>
        <v>0</v>
      </c>
      <c r="FQF61" s="17">
        <f t="shared" si="146"/>
        <v>0</v>
      </c>
      <c r="FQG61" s="17">
        <f t="shared" si="146"/>
        <v>0</v>
      </c>
      <c r="FQH61" s="17">
        <f t="shared" si="146"/>
        <v>0</v>
      </c>
      <c r="FQI61" s="17">
        <f t="shared" si="146"/>
        <v>0</v>
      </c>
      <c r="FQJ61" s="17">
        <f t="shared" si="146"/>
        <v>0</v>
      </c>
      <c r="FQK61" s="17">
        <f t="shared" si="146"/>
        <v>0</v>
      </c>
      <c r="FQL61" s="17">
        <f t="shared" si="146"/>
        <v>0</v>
      </c>
      <c r="FQM61" s="17">
        <f t="shared" si="146"/>
        <v>0</v>
      </c>
      <c r="FQN61" s="17">
        <f t="shared" si="146"/>
        <v>0</v>
      </c>
      <c r="FQO61" s="17">
        <f t="shared" si="146"/>
        <v>0</v>
      </c>
      <c r="FQP61" s="17">
        <f t="shared" si="146"/>
        <v>0</v>
      </c>
      <c r="FQQ61" s="17">
        <f t="shared" si="146"/>
        <v>0</v>
      </c>
      <c r="FQR61" s="17">
        <f t="shared" ref="FQR61:FTC61" si="147">FQR2</f>
        <v>0</v>
      </c>
      <c r="FQS61" s="17">
        <f t="shared" si="147"/>
        <v>0</v>
      </c>
      <c r="FQT61" s="17">
        <f t="shared" si="147"/>
        <v>0</v>
      </c>
      <c r="FQU61" s="17">
        <f t="shared" si="147"/>
        <v>0</v>
      </c>
      <c r="FQV61" s="17">
        <f t="shared" si="147"/>
        <v>0</v>
      </c>
      <c r="FQW61" s="17">
        <f t="shared" si="147"/>
        <v>0</v>
      </c>
      <c r="FQX61" s="17">
        <f t="shared" si="147"/>
        <v>0</v>
      </c>
      <c r="FQY61" s="17">
        <f t="shared" si="147"/>
        <v>0</v>
      </c>
      <c r="FQZ61" s="17">
        <f t="shared" si="147"/>
        <v>0</v>
      </c>
      <c r="FRA61" s="17">
        <f t="shared" si="147"/>
        <v>0</v>
      </c>
      <c r="FRB61" s="17">
        <f t="shared" si="147"/>
        <v>0</v>
      </c>
      <c r="FRC61" s="17">
        <f t="shared" si="147"/>
        <v>0</v>
      </c>
      <c r="FRD61" s="17">
        <f t="shared" si="147"/>
        <v>0</v>
      </c>
      <c r="FRE61" s="17">
        <f t="shared" si="147"/>
        <v>0</v>
      </c>
      <c r="FRF61" s="17">
        <f t="shared" si="147"/>
        <v>0</v>
      </c>
      <c r="FRG61" s="17">
        <f t="shared" si="147"/>
        <v>0</v>
      </c>
      <c r="FRH61" s="17">
        <f t="shared" si="147"/>
        <v>0</v>
      </c>
      <c r="FRI61" s="17">
        <f t="shared" si="147"/>
        <v>0</v>
      </c>
      <c r="FRJ61" s="17">
        <f t="shared" si="147"/>
        <v>0</v>
      </c>
      <c r="FRK61" s="17">
        <f t="shared" si="147"/>
        <v>0</v>
      </c>
      <c r="FRL61" s="17">
        <f t="shared" si="147"/>
        <v>0</v>
      </c>
      <c r="FRM61" s="17">
        <f t="shared" si="147"/>
        <v>0</v>
      </c>
      <c r="FRN61" s="17">
        <f t="shared" si="147"/>
        <v>0</v>
      </c>
      <c r="FRO61" s="17">
        <f t="shared" si="147"/>
        <v>0</v>
      </c>
      <c r="FRP61" s="17">
        <f t="shared" si="147"/>
        <v>0</v>
      </c>
      <c r="FRQ61" s="17">
        <f t="shared" si="147"/>
        <v>0</v>
      </c>
      <c r="FRR61" s="17">
        <f t="shared" si="147"/>
        <v>0</v>
      </c>
      <c r="FRS61" s="17">
        <f t="shared" si="147"/>
        <v>0</v>
      </c>
      <c r="FRT61" s="17">
        <f t="shared" si="147"/>
        <v>0</v>
      </c>
      <c r="FRU61" s="17">
        <f t="shared" si="147"/>
        <v>0</v>
      </c>
      <c r="FRV61" s="17">
        <f t="shared" si="147"/>
        <v>0</v>
      </c>
      <c r="FRW61" s="17">
        <f t="shared" si="147"/>
        <v>0</v>
      </c>
      <c r="FRX61" s="17">
        <f t="shared" si="147"/>
        <v>0</v>
      </c>
      <c r="FRY61" s="17">
        <f t="shared" si="147"/>
        <v>0</v>
      </c>
      <c r="FRZ61" s="17">
        <f t="shared" si="147"/>
        <v>0</v>
      </c>
      <c r="FSA61" s="17">
        <f t="shared" si="147"/>
        <v>0</v>
      </c>
      <c r="FSB61" s="17">
        <f t="shared" si="147"/>
        <v>0</v>
      </c>
      <c r="FSC61" s="17">
        <f t="shared" si="147"/>
        <v>0</v>
      </c>
      <c r="FSD61" s="17">
        <f t="shared" si="147"/>
        <v>0</v>
      </c>
      <c r="FSE61" s="17">
        <f t="shared" si="147"/>
        <v>0</v>
      </c>
      <c r="FSF61" s="17">
        <f t="shared" si="147"/>
        <v>0</v>
      </c>
      <c r="FSG61" s="17">
        <f t="shared" si="147"/>
        <v>0</v>
      </c>
      <c r="FSH61" s="17">
        <f t="shared" si="147"/>
        <v>0</v>
      </c>
      <c r="FSI61" s="17">
        <f t="shared" si="147"/>
        <v>0</v>
      </c>
      <c r="FSJ61" s="17">
        <f t="shared" si="147"/>
        <v>0</v>
      </c>
      <c r="FSK61" s="17">
        <f t="shared" si="147"/>
        <v>0</v>
      </c>
      <c r="FSL61" s="17">
        <f t="shared" si="147"/>
        <v>0</v>
      </c>
      <c r="FSM61" s="17">
        <f t="shared" si="147"/>
        <v>0</v>
      </c>
      <c r="FSN61" s="17">
        <f t="shared" si="147"/>
        <v>0</v>
      </c>
      <c r="FSO61" s="17">
        <f t="shared" si="147"/>
        <v>0</v>
      </c>
      <c r="FSP61" s="17">
        <f t="shared" si="147"/>
        <v>0</v>
      </c>
      <c r="FSQ61" s="17">
        <f t="shared" si="147"/>
        <v>0</v>
      </c>
      <c r="FSR61" s="17">
        <f t="shared" si="147"/>
        <v>0</v>
      </c>
      <c r="FSS61" s="17">
        <f t="shared" si="147"/>
        <v>0</v>
      </c>
      <c r="FST61" s="17">
        <f t="shared" si="147"/>
        <v>0</v>
      </c>
      <c r="FSU61" s="17">
        <f t="shared" si="147"/>
        <v>0</v>
      </c>
      <c r="FSV61" s="17">
        <f t="shared" si="147"/>
        <v>0</v>
      </c>
      <c r="FSW61" s="17">
        <f t="shared" si="147"/>
        <v>0</v>
      </c>
      <c r="FSX61" s="17">
        <f t="shared" si="147"/>
        <v>0</v>
      </c>
      <c r="FSY61" s="17">
        <f t="shared" si="147"/>
        <v>0</v>
      </c>
      <c r="FSZ61" s="17">
        <f t="shared" si="147"/>
        <v>0</v>
      </c>
      <c r="FTA61" s="17">
        <f t="shared" si="147"/>
        <v>0</v>
      </c>
      <c r="FTB61" s="17">
        <f t="shared" si="147"/>
        <v>0</v>
      </c>
      <c r="FTC61" s="17">
        <f t="shared" si="147"/>
        <v>0</v>
      </c>
      <c r="FTD61" s="17">
        <f t="shared" ref="FTD61:FVO61" si="148">FTD2</f>
        <v>0</v>
      </c>
      <c r="FTE61" s="17">
        <f t="shared" si="148"/>
        <v>0</v>
      </c>
      <c r="FTF61" s="17">
        <f t="shared" si="148"/>
        <v>0</v>
      </c>
      <c r="FTG61" s="17">
        <f t="shared" si="148"/>
        <v>0</v>
      </c>
      <c r="FTH61" s="17">
        <f t="shared" si="148"/>
        <v>0</v>
      </c>
      <c r="FTI61" s="17">
        <f t="shared" si="148"/>
        <v>0</v>
      </c>
      <c r="FTJ61" s="17">
        <f t="shared" si="148"/>
        <v>0</v>
      </c>
      <c r="FTK61" s="17">
        <f t="shared" si="148"/>
        <v>0</v>
      </c>
      <c r="FTL61" s="17">
        <f t="shared" si="148"/>
        <v>0</v>
      </c>
      <c r="FTM61" s="17">
        <f t="shared" si="148"/>
        <v>0</v>
      </c>
      <c r="FTN61" s="17">
        <f t="shared" si="148"/>
        <v>0</v>
      </c>
      <c r="FTO61" s="17">
        <f t="shared" si="148"/>
        <v>0</v>
      </c>
      <c r="FTP61" s="17">
        <f t="shared" si="148"/>
        <v>0</v>
      </c>
      <c r="FTQ61" s="17">
        <f t="shared" si="148"/>
        <v>0</v>
      </c>
      <c r="FTR61" s="17">
        <f t="shared" si="148"/>
        <v>0</v>
      </c>
      <c r="FTS61" s="17">
        <f t="shared" si="148"/>
        <v>0</v>
      </c>
      <c r="FTT61" s="17">
        <f t="shared" si="148"/>
        <v>0</v>
      </c>
      <c r="FTU61" s="17">
        <f t="shared" si="148"/>
        <v>0</v>
      </c>
      <c r="FTV61" s="17">
        <f t="shared" si="148"/>
        <v>0</v>
      </c>
      <c r="FTW61" s="17">
        <f t="shared" si="148"/>
        <v>0</v>
      </c>
      <c r="FTX61" s="17">
        <f t="shared" si="148"/>
        <v>0</v>
      </c>
      <c r="FTY61" s="17">
        <f t="shared" si="148"/>
        <v>0</v>
      </c>
      <c r="FTZ61" s="17">
        <f t="shared" si="148"/>
        <v>0</v>
      </c>
      <c r="FUA61" s="17">
        <f t="shared" si="148"/>
        <v>0</v>
      </c>
      <c r="FUB61" s="17">
        <f t="shared" si="148"/>
        <v>0</v>
      </c>
      <c r="FUC61" s="17">
        <f t="shared" si="148"/>
        <v>0</v>
      </c>
      <c r="FUD61" s="17">
        <f t="shared" si="148"/>
        <v>0</v>
      </c>
      <c r="FUE61" s="17">
        <f t="shared" si="148"/>
        <v>0</v>
      </c>
      <c r="FUF61" s="17">
        <f t="shared" si="148"/>
        <v>0</v>
      </c>
      <c r="FUG61" s="17">
        <f t="shared" si="148"/>
        <v>0</v>
      </c>
      <c r="FUH61" s="17">
        <f t="shared" si="148"/>
        <v>0</v>
      </c>
      <c r="FUI61" s="17">
        <f t="shared" si="148"/>
        <v>0</v>
      </c>
      <c r="FUJ61" s="17">
        <f t="shared" si="148"/>
        <v>0</v>
      </c>
      <c r="FUK61" s="17">
        <f t="shared" si="148"/>
        <v>0</v>
      </c>
      <c r="FUL61" s="17">
        <f t="shared" si="148"/>
        <v>0</v>
      </c>
      <c r="FUM61" s="17">
        <f t="shared" si="148"/>
        <v>0</v>
      </c>
      <c r="FUN61" s="17">
        <f t="shared" si="148"/>
        <v>0</v>
      </c>
      <c r="FUO61" s="17">
        <f t="shared" si="148"/>
        <v>0</v>
      </c>
      <c r="FUP61" s="17">
        <f t="shared" si="148"/>
        <v>0</v>
      </c>
      <c r="FUQ61" s="17">
        <f t="shared" si="148"/>
        <v>0</v>
      </c>
      <c r="FUR61" s="17">
        <f t="shared" si="148"/>
        <v>0</v>
      </c>
      <c r="FUS61" s="17">
        <f t="shared" si="148"/>
        <v>0</v>
      </c>
      <c r="FUT61" s="17">
        <f t="shared" si="148"/>
        <v>0</v>
      </c>
      <c r="FUU61" s="17">
        <f t="shared" si="148"/>
        <v>0</v>
      </c>
      <c r="FUV61" s="17">
        <f t="shared" si="148"/>
        <v>0</v>
      </c>
      <c r="FUW61" s="17">
        <f t="shared" si="148"/>
        <v>0</v>
      </c>
      <c r="FUX61" s="17">
        <f t="shared" si="148"/>
        <v>0</v>
      </c>
      <c r="FUY61" s="17">
        <f t="shared" si="148"/>
        <v>0</v>
      </c>
      <c r="FUZ61" s="17">
        <f t="shared" si="148"/>
        <v>0</v>
      </c>
      <c r="FVA61" s="17">
        <f t="shared" si="148"/>
        <v>0</v>
      </c>
      <c r="FVB61" s="17">
        <f t="shared" si="148"/>
        <v>0</v>
      </c>
      <c r="FVC61" s="17">
        <f t="shared" si="148"/>
        <v>0</v>
      </c>
      <c r="FVD61" s="17">
        <f t="shared" si="148"/>
        <v>0</v>
      </c>
      <c r="FVE61" s="17">
        <f t="shared" si="148"/>
        <v>0</v>
      </c>
      <c r="FVF61" s="17">
        <f t="shared" si="148"/>
        <v>0</v>
      </c>
      <c r="FVG61" s="17">
        <f t="shared" si="148"/>
        <v>0</v>
      </c>
      <c r="FVH61" s="17">
        <f t="shared" si="148"/>
        <v>0</v>
      </c>
      <c r="FVI61" s="17">
        <f t="shared" si="148"/>
        <v>0</v>
      </c>
      <c r="FVJ61" s="17">
        <f t="shared" si="148"/>
        <v>0</v>
      </c>
      <c r="FVK61" s="17">
        <f t="shared" si="148"/>
        <v>0</v>
      </c>
      <c r="FVL61" s="17">
        <f t="shared" si="148"/>
        <v>0</v>
      </c>
      <c r="FVM61" s="17">
        <f t="shared" si="148"/>
        <v>0</v>
      </c>
      <c r="FVN61" s="17">
        <f t="shared" si="148"/>
        <v>0</v>
      </c>
      <c r="FVO61" s="17">
        <f t="shared" si="148"/>
        <v>0</v>
      </c>
      <c r="FVP61" s="17">
        <f t="shared" ref="FVP61:FYA61" si="149">FVP2</f>
        <v>0</v>
      </c>
      <c r="FVQ61" s="17">
        <f t="shared" si="149"/>
        <v>0</v>
      </c>
      <c r="FVR61" s="17">
        <f t="shared" si="149"/>
        <v>0</v>
      </c>
      <c r="FVS61" s="17">
        <f t="shared" si="149"/>
        <v>0</v>
      </c>
      <c r="FVT61" s="17">
        <f t="shared" si="149"/>
        <v>0</v>
      </c>
      <c r="FVU61" s="17">
        <f t="shared" si="149"/>
        <v>0</v>
      </c>
      <c r="FVV61" s="17">
        <f t="shared" si="149"/>
        <v>0</v>
      </c>
      <c r="FVW61" s="17">
        <f t="shared" si="149"/>
        <v>0</v>
      </c>
      <c r="FVX61" s="17">
        <f t="shared" si="149"/>
        <v>0</v>
      </c>
      <c r="FVY61" s="17">
        <f t="shared" si="149"/>
        <v>0</v>
      </c>
      <c r="FVZ61" s="17">
        <f t="shared" si="149"/>
        <v>0</v>
      </c>
      <c r="FWA61" s="17">
        <f t="shared" si="149"/>
        <v>0</v>
      </c>
      <c r="FWB61" s="17">
        <f t="shared" si="149"/>
        <v>0</v>
      </c>
      <c r="FWC61" s="17">
        <f t="shared" si="149"/>
        <v>0</v>
      </c>
      <c r="FWD61" s="17">
        <f t="shared" si="149"/>
        <v>0</v>
      </c>
      <c r="FWE61" s="17">
        <f t="shared" si="149"/>
        <v>0</v>
      </c>
      <c r="FWF61" s="17">
        <f t="shared" si="149"/>
        <v>0</v>
      </c>
      <c r="FWG61" s="17">
        <f t="shared" si="149"/>
        <v>0</v>
      </c>
      <c r="FWH61" s="17">
        <f t="shared" si="149"/>
        <v>0</v>
      </c>
      <c r="FWI61" s="17">
        <f t="shared" si="149"/>
        <v>0</v>
      </c>
      <c r="FWJ61" s="17">
        <f t="shared" si="149"/>
        <v>0</v>
      </c>
      <c r="FWK61" s="17">
        <f t="shared" si="149"/>
        <v>0</v>
      </c>
      <c r="FWL61" s="17">
        <f t="shared" si="149"/>
        <v>0</v>
      </c>
      <c r="FWM61" s="17">
        <f t="shared" si="149"/>
        <v>0</v>
      </c>
      <c r="FWN61" s="17">
        <f t="shared" si="149"/>
        <v>0</v>
      </c>
      <c r="FWO61" s="17">
        <f t="shared" si="149"/>
        <v>0</v>
      </c>
      <c r="FWP61" s="17">
        <f t="shared" si="149"/>
        <v>0</v>
      </c>
      <c r="FWQ61" s="17">
        <f t="shared" si="149"/>
        <v>0</v>
      </c>
      <c r="FWR61" s="17">
        <f t="shared" si="149"/>
        <v>0</v>
      </c>
      <c r="FWS61" s="17">
        <f t="shared" si="149"/>
        <v>0</v>
      </c>
      <c r="FWT61" s="17">
        <f t="shared" si="149"/>
        <v>0</v>
      </c>
      <c r="FWU61" s="17">
        <f t="shared" si="149"/>
        <v>0</v>
      </c>
      <c r="FWV61" s="17">
        <f t="shared" si="149"/>
        <v>0</v>
      </c>
      <c r="FWW61" s="17">
        <f t="shared" si="149"/>
        <v>0</v>
      </c>
      <c r="FWX61" s="17">
        <f t="shared" si="149"/>
        <v>0</v>
      </c>
      <c r="FWY61" s="17">
        <f t="shared" si="149"/>
        <v>0</v>
      </c>
      <c r="FWZ61" s="17">
        <f t="shared" si="149"/>
        <v>0</v>
      </c>
      <c r="FXA61" s="17">
        <f t="shared" si="149"/>
        <v>0</v>
      </c>
      <c r="FXB61" s="17">
        <f t="shared" si="149"/>
        <v>0</v>
      </c>
      <c r="FXC61" s="17">
        <f t="shared" si="149"/>
        <v>0</v>
      </c>
      <c r="FXD61" s="17">
        <f t="shared" si="149"/>
        <v>0</v>
      </c>
      <c r="FXE61" s="17">
        <f t="shared" si="149"/>
        <v>0</v>
      </c>
      <c r="FXF61" s="17">
        <f t="shared" si="149"/>
        <v>0</v>
      </c>
      <c r="FXG61" s="17">
        <f t="shared" si="149"/>
        <v>0</v>
      </c>
      <c r="FXH61" s="17">
        <f t="shared" si="149"/>
        <v>0</v>
      </c>
      <c r="FXI61" s="17">
        <f t="shared" si="149"/>
        <v>0</v>
      </c>
      <c r="FXJ61" s="17">
        <f t="shared" si="149"/>
        <v>0</v>
      </c>
      <c r="FXK61" s="17">
        <f t="shared" si="149"/>
        <v>0</v>
      </c>
      <c r="FXL61" s="17">
        <f t="shared" si="149"/>
        <v>0</v>
      </c>
      <c r="FXM61" s="17">
        <f t="shared" si="149"/>
        <v>0</v>
      </c>
      <c r="FXN61" s="17">
        <f t="shared" si="149"/>
        <v>0</v>
      </c>
      <c r="FXO61" s="17">
        <f t="shared" si="149"/>
        <v>0</v>
      </c>
      <c r="FXP61" s="17">
        <f t="shared" si="149"/>
        <v>0</v>
      </c>
      <c r="FXQ61" s="17">
        <f t="shared" si="149"/>
        <v>0</v>
      </c>
      <c r="FXR61" s="17">
        <f t="shared" si="149"/>
        <v>0</v>
      </c>
      <c r="FXS61" s="17">
        <f t="shared" si="149"/>
        <v>0</v>
      </c>
      <c r="FXT61" s="17">
        <f t="shared" si="149"/>
        <v>0</v>
      </c>
      <c r="FXU61" s="17">
        <f t="shared" si="149"/>
        <v>0</v>
      </c>
      <c r="FXV61" s="17">
        <f t="shared" si="149"/>
        <v>0</v>
      </c>
      <c r="FXW61" s="17">
        <f t="shared" si="149"/>
        <v>0</v>
      </c>
      <c r="FXX61" s="17">
        <f t="shared" si="149"/>
        <v>0</v>
      </c>
      <c r="FXY61" s="17">
        <f t="shared" si="149"/>
        <v>0</v>
      </c>
      <c r="FXZ61" s="17">
        <f t="shared" si="149"/>
        <v>0</v>
      </c>
      <c r="FYA61" s="17">
        <f t="shared" si="149"/>
        <v>0</v>
      </c>
      <c r="FYB61" s="17">
        <f t="shared" ref="FYB61:GAM61" si="150">FYB2</f>
        <v>0</v>
      </c>
      <c r="FYC61" s="17">
        <f t="shared" si="150"/>
        <v>0</v>
      </c>
      <c r="FYD61" s="17">
        <f t="shared" si="150"/>
        <v>0</v>
      </c>
      <c r="FYE61" s="17">
        <f t="shared" si="150"/>
        <v>0</v>
      </c>
      <c r="FYF61" s="17">
        <f t="shared" si="150"/>
        <v>0</v>
      </c>
      <c r="FYG61" s="17">
        <f t="shared" si="150"/>
        <v>0</v>
      </c>
      <c r="FYH61" s="17">
        <f t="shared" si="150"/>
        <v>0</v>
      </c>
      <c r="FYI61" s="17">
        <f t="shared" si="150"/>
        <v>0</v>
      </c>
      <c r="FYJ61" s="17">
        <f t="shared" si="150"/>
        <v>0</v>
      </c>
      <c r="FYK61" s="17">
        <f t="shared" si="150"/>
        <v>0</v>
      </c>
      <c r="FYL61" s="17">
        <f t="shared" si="150"/>
        <v>0</v>
      </c>
      <c r="FYM61" s="17">
        <f t="shared" si="150"/>
        <v>0</v>
      </c>
      <c r="FYN61" s="17">
        <f t="shared" si="150"/>
        <v>0</v>
      </c>
      <c r="FYO61" s="17">
        <f t="shared" si="150"/>
        <v>0</v>
      </c>
      <c r="FYP61" s="17">
        <f t="shared" si="150"/>
        <v>0</v>
      </c>
      <c r="FYQ61" s="17">
        <f t="shared" si="150"/>
        <v>0</v>
      </c>
      <c r="FYR61" s="17">
        <f t="shared" si="150"/>
        <v>0</v>
      </c>
      <c r="FYS61" s="17">
        <f t="shared" si="150"/>
        <v>0</v>
      </c>
      <c r="FYT61" s="17">
        <f t="shared" si="150"/>
        <v>0</v>
      </c>
      <c r="FYU61" s="17">
        <f t="shared" si="150"/>
        <v>0</v>
      </c>
      <c r="FYV61" s="17">
        <f t="shared" si="150"/>
        <v>0</v>
      </c>
      <c r="FYW61" s="17">
        <f t="shared" si="150"/>
        <v>0</v>
      </c>
      <c r="FYX61" s="17">
        <f t="shared" si="150"/>
        <v>0</v>
      </c>
      <c r="FYY61" s="17">
        <f t="shared" si="150"/>
        <v>0</v>
      </c>
      <c r="FYZ61" s="17">
        <f t="shared" si="150"/>
        <v>0</v>
      </c>
      <c r="FZA61" s="17">
        <f t="shared" si="150"/>
        <v>0</v>
      </c>
      <c r="FZB61" s="17">
        <f t="shared" si="150"/>
        <v>0</v>
      </c>
      <c r="FZC61" s="17">
        <f t="shared" si="150"/>
        <v>0</v>
      </c>
      <c r="FZD61" s="17">
        <f t="shared" si="150"/>
        <v>0</v>
      </c>
      <c r="FZE61" s="17">
        <f t="shared" si="150"/>
        <v>0</v>
      </c>
      <c r="FZF61" s="17">
        <f t="shared" si="150"/>
        <v>0</v>
      </c>
      <c r="FZG61" s="17">
        <f t="shared" si="150"/>
        <v>0</v>
      </c>
      <c r="FZH61" s="17">
        <f t="shared" si="150"/>
        <v>0</v>
      </c>
      <c r="FZI61" s="17">
        <f t="shared" si="150"/>
        <v>0</v>
      </c>
      <c r="FZJ61" s="17">
        <f t="shared" si="150"/>
        <v>0</v>
      </c>
      <c r="FZK61" s="17">
        <f t="shared" si="150"/>
        <v>0</v>
      </c>
      <c r="FZL61" s="17">
        <f t="shared" si="150"/>
        <v>0</v>
      </c>
      <c r="FZM61" s="17">
        <f t="shared" si="150"/>
        <v>0</v>
      </c>
      <c r="FZN61" s="17">
        <f t="shared" si="150"/>
        <v>0</v>
      </c>
      <c r="FZO61" s="17">
        <f t="shared" si="150"/>
        <v>0</v>
      </c>
      <c r="FZP61" s="17">
        <f t="shared" si="150"/>
        <v>0</v>
      </c>
      <c r="FZQ61" s="17">
        <f t="shared" si="150"/>
        <v>0</v>
      </c>
      <c r="FZR61" s="17">
        <f t="shared" si="150"/>
        <v>0</v>
      </c>
      <c r="FZS61" s="17">
        <f t="shared" si="150"/>
        <v>0</v>
      </c>
      <c r="FZT61" s="17">
        <f t="shared" si="150"/>
        <v>0</v>
      </c>
      <c r="FZU61" s="17">
        <f t="shared" si="150"/>
        <v>0</v>
      </c>
      <c r="FZV61" s="17">
        <f t="shared" si="150"/>
        <v>0</v>
      </c>
      <c r="FZW61" s="17">
        <f t="shared" si="150"/>
        <v>0</v>
      </c>
      <c r="FZX61" s="17">
        <f t="shared" si="150"/>
        <v>0</v>
      </c>
      <c r="FZY61" s="17">
        <f t="shared" si="150"/>
        <v>0</v>
      </c>
      <c r="FZZ61" s="17">
        <f t="shared" si="150"/>
        <v>0</v>
      </c>
      <c r="GAA61" s="17">
        <f t="shared" si="150"/>
        <v>0</v>
      </c>
      <c r="GAB61" s="17">
        <f t="shared" si="150"/>
        <v>0</v>
      </c>
      <c r="GAC61" s="17">
        <f t="shared" si="150"/>
        <v>0</v>
      </c>
      <c r="GAD61" s="17">
        <f t="shared" si="150"/>
        <v>0</v>
      </c>
      <c r="GAE61" s="17">
        <f t="shared" si="150"/>
        <v>0</v>
      </c>
      <c r="GAF61" s="17">
        <f t="shared" si="150"/>
        <v>0</v>
      </c>
      <c r="GAG61" s="17">
        <f t="shared" si="150"/>
        <v>0</v>
      </c>
      <c r="GAH61" s="17">
        <f t="shared" si="150"/>
        <v>0</v>
      </c>
      <c r="GAI61" s="17">
        <f t="shared" si="150"/>
        <v>0</v>
      </c>
      <c r="GAJ61" s="17">
        <f t="shared" si="150"/>
        <v>0</v>
      </c>
      <c r="GAK61" s="17">
        <f t="shared" si="150"/>
        <v>0</v>
      </c>
      <c r="GAL61" s="17">
        <f t="shared" si="150"/>
        <v>0</v>
      </c>
      <c r="GAM61" s="17">
        <f t="shared" si="150"/>
        <v>0</v>
      </c>
      <c r="GAN61" s="17">
        <f t="shared" ref="GAN61:GCY61" si="151">GAN2</f>
        <v>0</v>
      </c>
      <c r="GAO61" s="17">
        <f t="shared" si="151"/>
        <v>0</v>
      </c>
      <c r="GAP61" s="17">
        <f t="shared" si="151"/>
        <v>0</v>
      </c>
      <c r="GAQ61" s="17">
        <f t="shared" si="151"/>
        <v>0</v>
      </c>
      <c r="GAR61" s="17">
        <f t="shared" si="151"/>
        <v>0</v>
      </c>
      <c r="GAS61" s="17">
        <f t="shared" si="151"/>
        <v>0</v>
      </c>
      <c r="GAT61" s="17">
        <f t="shared" si="151"/>
        <v>0</v>
      </c>
      <c r="GAU61" s="17">
        <f t="shared" si="151"/>
        <v>0</v>
      </c>
      <c r="GAV61" s="17">
        <f t="shared" si="151"/>
        <v>0</v>
      </c>
      <c r="GAW61" s="17">
        <f t="shared" si="151"/>
        <v>0</v>
      </c>
      <c r="GAX61" s="17">
        <f t="shared" si="151"/>
        <v>0</v>
      </c>
      <c r="GAY61" s="17">
        <f t="shared" si="151"/>
        <v>0</v>
      </c>
      <c r="GAZ61" s="17">
        <f t="shared" si="151"/>
        <v>0</v>
      </c>
      <c r="GBA61" s="17">
        <f t="shared" si="151"/>
        <v>0</v>
      </c>
      <c r="GBB61" s="17">
        <f t="shared" si="151"/>
        <v>0</v>
      </c>
      <c r="GBC61" s="17">
        <f t="shared" si="151"/>
        <v>0</v>
      </c>
      <c r="GBD61" s="17">
        <f t="shared" si="151"/>
        <v>0</v>
      </c>
      <c r="GBE61" s="17">
        <f t="shared" si="151"/>
        <v>0</v>
      </c>
      <c r="GBF61" s="17">
        <f t="shared" si="151"/>
        <v>0</v>
      </c>
      <c r="GBG61" s="17">
        <f t="shared" si="151"/>
        <v>0</v>
      </c>
      <c r="GBH61" s="17">
        <f t="shared" si="151"/>
        <v>0</v>
      </c>
      <c r="GBI61" s="17">
        <f t="shared" si="151"/>
        <v>0</v>
      </c>
      <c r="GBJ61" s="17">
        <f t="shared" si="151"/>
        <v>0</v>
      </c>
      <c r="GBK61" s="17">
        <f t="shared" si="151"/>
        <v>0</v>
      </c>
      <c r="GBL61" s="17">
        <f t="shared" si="151"/>
        <v>0</v>
      </c>
      <c r="GBM61" s="17">
        <f t="shared" si="151"/>
        <v>0</v>
      </c>
      <c r="GBN61" s="17">
        <f t="shared" si="151"/>
        <v>0</v>
      </c>
      <c r="GBO61" s="17">
        <f t="shared" si="151"/>
        <v>0</v>
      </c>
      <c r="GBP61" s="17">
        <f t="shared" si="151"/>
        <v>0</v>
      </c>
      <c r="GBQ61" s="17">
        <f t="shared" si="151"/>
        <v>0</v>
      </c>
      <c r="GBR61" s="17">
        <f t="shared" si="151"/>
        <v>0</v>
      </c>
      <c r="GBS61" s="17">
        <f t="shared" si="151"/>
        <v>0</v>
      </c>
      <c r="GBT61" s="17">
        <f t="shared" si="151"/>
        <v>0</v>
      </c>
      <c r="GBU61" s="17">
        <f t="shared" si="151"/>
        <v>0</v>
      </c>
      <c r="GBV61" s="17">
        <f t="shared" si="151"/>
        <v>0</v>
      </c>
      <c r="GBW61" s="17">
        <f t="shared" si="151"/>
        <v>0</v>
      </c>
      <c r="GBX61" s="17">
        <f t="shared" si="151"/>
        <v>0</v>
      </c>
      <c r="GBY61" s="17">
        <f t="shared" si="151"/>
        <v>0</v>
      </c>
      <c r="GBZ61" s="17">
        <f t="shared" si="151"/>
        <v>0</v>
      </c>
      <c r="GCA61" s="17">
        <f t="shared" si="151"/>
        <v>0</v>
      </c>
      <c r="GCB61" s="17">
        <f t="shared" si="151"/>
        <v>0</v>
      </c>
      <c r="GCC61" s="17">
        <f t="shared" si="151"/>
        <v>0</v>
      </c>
      <c r="GCD61" s="17">
        <f t="shared" si="151"/>
        <v>0</v>
      </c>
      <c r="GCE61" s="17">
        <f t="shared" si="151"/>
        <v>0</v>
      </c>
      <c r="GCF61" s="17">
        <f t="shared" si="151"/>
        <v>0</v>
      </c>
      <c r="GCG61" s="17">
        <f t="shared" si="151"/>
        <v>0</v>
      </c>
      <c r="GCH61" s="17">
        <f t="shared" si="151"/>
        <v>0</v>
      </c>
      <c r="GCI61" s="17">
        <f t="shared" si="151"/>
        <v>0</v>
      </c>
      <c r="GCJ61" s="17">
        <f t="shared" si="151"/>
        <v>0</v>
      </c>
      <c r="GCK61" s="17">
        <f t="shared" si="151"/>
        <v>0</v>
      </c>
      <c r="GCL61" s="17">
        <f t="shared" si="151"/>
        <v>0</v>
      </c>
      <c r="GCM61" s="17">
        <f t="shared" si="151"/>
        <v>0</v>
      </c>
      <c r="GCN61" s="17">
        <f t="shared" si="151"/>
        <v>0</v>
      </c>
      <c r="GCO61" s="17">
        <f t="shared" si="151"/>
        <v>0</v>
      </c>
      <c r="GCP61" s="17">
        <f t="shared" si="151"/>
        <v>0</v>
      </c>
      <c r="GCQ61" s="17">
        <f t="shared" si="151"/>
        <v>0</v>
      </c>
      <c r="GCR61" s="17">
        <f t="shared" si="151"/>
        <v>0</v>
      </c>
      <c r="GCS61" s="17">
        <f t="shared" si="151"/>
        <v>0</v>
      </c>
      <c r="GCT61" s="17">
        <f t="shared" si="151"/>
        <v>0</v>
      </c>
      <c r="GCU61" s="17">
        <f t="shared" si="151"/>
        <v>0</v>
      </c>
      <c r="GCV61" s="17">
        <f t="shared" si="151"/>
        <v>0</v>
      </c>
      <c r="GCW61" s="17">
        <f t="shared" si="151"/>
        <v>0</v>
      </c>
      <c r="GCX61" s="17">
        <f t="shared" si="151"/>
        <v>0</v>
      </c>
      <c r="GCY61" s="17">
        <f t="shared" si="151"/>
        <v>0</v>
      </c>
      <c r="GCZ61" s="17">
        <f t="shared" ref="GCZ61:GFK61" si="152">GCZ2</f>
        <v>0</v>
      </c>
      <c r="GDA61" s="17">
        <f t="shared" si="152"/>
        <v>0</v>
      </c>
      <c r="GDB61" s="17">
        <f t="shared" si="152"/>
        <v>0</v>
      </c>
      <c r="GDC61" s="17">
        <f t="shared" si="152"/>
        <v>0</v>
      </c>
      <c r="GDD61" s="17">
        <f t="shared" si="152"/>
        <v>0</v>
      </c>
      <c r="GDE61" s="17">
        <f t="shared" si="152"/>
        <v>0</v>
      </c>
      <c r="GDF61" s="17">
        <f t="shared" si="152"/>
        <v>0</v>
      </c>
      <c r="GDG61" s="17">
        <f t="shared" si="152"/>
        <v>0</v>
      </c>
      <c r="GDH61" s="17">
        <f t="shared" si="152"/>
        <v>0</v>
      </c>
      <c r="GDI61" s="17">
        <f t="shared" si="152"/>
        <v>0</v>
      </c>
      <c r="GDJ61" s="17">
        <f t="shared" si="152"/>
        <v>0</v>
      </c>
      <c r="GDK61" s="17">
        <f t="shared" si="152"/>
        <v>0</v>
      </c>
      <c r="GDL61" s="17">
        <f t="shared" si="152"/>
        <v>0</v>
      </c>
      <c r="GDM61" s="17">
        <f t="shared" si="152"/>
        <v>0</v>
      </c>
      <c r="GDN61" s="17">
        <f t="shared" si="152"/>
        <v>0</v>
      </c>
      <c r="GDO61" s="17">
        <f t="shared" si="152"/>
        <v>0</v>
      </c>
      <c r="GDP61" s="17">
        <f t="shared" si="152"/>
        <v>0</v>
      </c>
      <c r="GDQ61" s="17">
        <f t="shared" si="152"/>
        <v>0</v>
      </c>
      <c r="GDR61" s="17">
        <f t="shared" si="152"/>
        <v>0</v>
      </c>
      <c r="GDS61" s="17">
        <f t="shared" si="152"/>
        <v>0</v>
      </c>
      <c r="GDT61" s="17">
        <f t="shared" si="152"/>
        <v>0</v>
      </c>
      <c r="GDU61" s="17">
        <f t="shared" si="152"/>
        <v>0</v>
      </c>
      <c r="GDV61" s="17">
        <f t="shared" si="152"/>
        <v>0</v>
      </c>
      <c r="GDW61" s="17">
        <f t="shared" si="152"/>
        <v>0</v>
      </c>
      <c r="GDX61" s="17">
        <f t="shared" si="152"/>
        <v>0</v>
      </c>
      <c r="GDY61" s="17">
        <f t="shared" si="152"/>
        <v>0</v>
      </c>
      <c r="GDZ61" s="17">
        <f t="shared" si="152"/>
        <v>0</v>
      </c>
      <c r="GEA61" s="17">
        <f t="shared" si="152"/>
        <v>0</v>
      </c>
      <c r="GEB61" s="17">
        <f t="shared" si="152"/>
        <v>0</v>
      </c>
      <c r="GEC61" s="17">
        <f t="shared" si="152"/>
        <v>0</v>
      </c>
      <c r="GED61" s="17">
        <f t="shared" si="152"/>
        <v>0</v>
      </c>
      <c r="GEE61" s="17">
        <f t="shared" si="152"/>
        <v>0</v>
      </c>
      <c r="GEF61" s="17">
        <f t="shared" si="152"/>
        <v>0</v>
      </c>
      <c r="GEG61" s="17">
        <f t="shared" si="152"/>
        <v>0</v>
      </c>
      <c r="GEH61" s="17">
        <f t="shared" si="152"/>
        <v>0</v>
      </c>
      <c r="GEI61" s="17">
        <f t="shared" si="152"/>
        <v>0</v>
      </c>
      <c r="GEJ61" s="17">
        <f t="shared" si="152"/>
        <v>0</v>
      </c>
      <c r="GEK61" s="17">
        <f t="shared" si="152"/>
        <v>0</v>
      </c>
      <c r="GEL61" s="17">
        <f t="shared" si="152"/>
        <v>0</v>
      </c>
      <c r="GEM61" s="17">
        <f t="shared" si="152"/>
        <v>0</v>
      </c>
      <c r="GEN61" s="17">
        <f t="shared" si="152"/>
        <v>0</v>
      </c>
      <c r="GEO61" s="17">
        <f t="shared" si="152"/>
        <v>0</v>
      </c>
      <c r="GEP61" s="17">
        <f t="shared" si="152"/>
        <v>0</v>
      </c>
      <c r="GEQ61" s="17">
        <f t="shared" si="152"/>
        <v>0</v>
      </c>
      <c r="GER61" s="17">
        <f t="shared" si="152"/>
        <v>0</v>
      </c>
      <c r="GES61" s="17">
        <f t="shared" si="152"/>
        <v>0</v>
      </c>
      <c r="GET61" s="17">
        <f t="shared" si="152"/>
        <v>0</v>
      </c>
      <c r="GEU61" s="17">
        <f t="shared" si="152"/>
        <v>0</v>
      </c>
      <c r="GEV61" s="17">
        <f t="shared" si="152"/>
        <v>0</v>
      </c>
      <c r="GEW61" s="17">
        <f t="shared" si="152"/>
        <v>0</v>
      </c>
      <c r="GEX61" s="17">
        <f t="shared" si="152"/>
        <v>0</v>
      </c>
      <c r="GEY61" s="17">
        <f t="shared" si="152"/>
        <v>0</v>
      </c>
      <c r="GEZ61" s="17">
        <f t="shared" si="152"/>
        <v>0</v>
      </c>
      <c r="GFA61" s="17">
        <f t="shared" si="152"/>
        <v>0</v>
      </c>
      <c r="GFB61" s="17">
        <f t="shared" si="152"/>
        <v>0</v>
      </c>
      <c r="GFC61" s="17">
        <f t="shared" si="152"/>
        <v>0</v>
      </c>
      <c r="GFD61" s="17">
        <f t="shared" si="152"/>
        <v>0</v>
      </c>
      <c r="GFE61" s="17">
        <f t="shared" si="152"/>
        <v>0</v>
      </c>
      <c r="GFF61" s="17">
        <f t="shared" si="152"/>
        <v>0</v>
      </c>
      <c r="GFG61" s="17">
        <f t="shared" si="152"/>
        <v>0</v>
      </c>
      <c r="GFH61" s="17">
        <f t="shared" si="152"/>
        <v>0</v>
      </c>
      <c r="GFI61" s="17">
        <f t="shared" si="152"/>
        <v>0</v>
      </c>
      <c r="GFJ61" s="17">
        <f t="shared" si="152"/>
        <v>0</v>
      </c>
      <c r="GFK61" s="17">
        <f t="shared" si="152"/>
        <v>0</v>
      </c>
      <c r="GFL61" s="17">
        <f t="shared" ref="GFL61:GHW61" si="153">GFL2</f>
        <v>0</v>
      </c>
      <c r="GFM61" s="17">
        <f t="shared" si="153"/>
        <v>0</v>
      </c>
      <c r="GFN61" s="17">
        <f t="shared" si="153"/>
        <v>0</v>
      </c>
      <c r="GFO61" s="17">
        <f t="shared" si="153"/>
        <v>0</v>
      </c>
      <c r="GFP61" s="17">
        <f t="shared" si="153"/>
        <v>0</v>
      </c>
      <c r="GFQ61" s="17">
        <f t="shared" si="153"/>
        <v>0</v>
      </c>
      <c r="GFR61" s="17">
        <f t="shared" si="153"/>
        <v>0</v>
      </c>
      <c r="GFS61" s="17">
        <f t="shared" si="153"/>
        <v>0</v>
      </c>
      <c r="GFT61" s="17">
        <f t="shared" si="153"/>
        <v>0</v>
      </c>
      <c r="GFU61" s="17">
        <f t="shared" si="153"/>
        <v>0</v>
      </c>
      <c r="GFV61" s="17">
        <f t="shared" si="153"/>
        <v>0</v>
      </c>
      <c r="GFW61" s="17">
        <f t="shared" si="153"/>
        <v>0</v>
      </c>
      <c r="GFX61" s="17">
        <f t="shared" si="153"/>
        <v>0</v>
      </c>
      <c r="GFY61" s="17">
        <f t="shared" si="153"/>
        <v>0</v>
      </c>
      <c r="GFZ61" s="17">
        <f t="shared" si="153"/>
        <v>0</v>
      </c>
      <c r="GGA61" s="17">
        <f t="shared" si="153"/>
        <v>0</v>
      </c>
      <c r="GGB61" s="17">
        <f t="shared" si="153"/>
        <v>0</v>
      </c>
      <c r="GGC61" s="17">
        <f t="shared" si="153"/>
        <v>0</v>
      </c>
      <c r="GGD61" s="17">
        <f t="shared" si="153"/>
        <v>0</v>
      </c>
      <c r="GGE61" s="17">
        <f t="shared" si="153"/>
        <v>0</v>
      </c>
      <c r="GGF61" s="17">
        <f t="shared" si="153"/>
        <v>0</v>
      </c>
      <c r="GGG61" s="17">
        <f t="shared" si="153"/>
        <v>0</v>
      </c>
      <c r="GGH61" s="17">
        <f t="shared" si="153"/>
        <v>0</v>
      </c>
      <c r="GGI61" s="17">
        <f t="shared" si="153"/>
        <v>0</v>
      </c>
      <c r="GGJ61" s="17">
        <f t="shared" si="153"/>
        <v>0</v>
      </c>
      <c r="GGK61" s="17">
        <f t="shared" si="153"/>
        <v>0</v>
      </c>
      <c r="GGL61" s="17">
        <f t="shared" si="153"/>
        <v>0</v>
      </c>
      <c r="GGM61" s="17">
        <f t="shared" si="153"/>
        <v>0</v>
      </c>
      <c r="GGN61" s="17">
        <f t="shared" si="153"/>
        <v>0</v>
      </c>
      <c r="GGO61" s="17">
        <f t="shared" si="153"/>
        <v>0</v>
      </c>
      <c r="GGP61" s="17">
        <f t="shared" si="153"/>
        <v>0</v>
      </c>
      <c r="GGQ61" s="17">
        <f t="shared" si="153"/>
        <v>0</v>
      </c>
      <c r="GGR61" s="17">
        <f t="shared" si="153"/>
        <v>0</v>
      </c>
      <c r="GGS61" s="17">
        <f t="shared" si="153"/>
        <v>0</v>
      </c>
      <c r="GGT61" s="17">
        <f t="shared" si="153"/>
        <v>0</v>
      </c>
      <c r="GGU61" s="17">
        <f t="shared" si="153"/>
        <v>0</v>
      </c>
      <c r="GGV61" s="17">
        <f t="shared" si="153"/>
        <v>0</v>
      </c>
      <c r="GGW61" s="17">
        <f t="shared" si="153"/>
        <v>0</v>
      </c>
      <c r="GGX61" s="17">
        <f t="shared" si="153"/>
        <v>0</v>
      </c>
      <c r="GGY61" s="17">
        <f t="shared" si="153"/>
        <v>0</v>
      </c>
      <c r="GGZ61" s="17">
        <f t="shared" si="153"/>
        <v>0</v>
      </c>
      <c r="GHA61" s="17">
        <f t="shared" si="153"/>
        <v>0</v>
      </c>
      <c r="GHB61" s="17">
        <f t="shared" si="153"/>
        <v>0</v>
      </c>
      <c r="GHC61" s="17">
        <f t="shared" si="153"/>
        <v>0</v>
      </c>
      <c r="GHD61" s="17">
        <f t="shared" si="153"/>
        <v>0</v>
      </c>
      <c r="GHE61" s="17">
        <f t="shared" si="153"/>
        <v>0</v>
      </c>
      <c r="GHF61" s="17">
        <f t="shared" si="153"/>
        <v>0</v>
      </c>
      <c r="GHG61" s="17">
        <f t="shared" si="153"/>
        <v>0</v>
      </c>
      <c r="GHH61" s="17">
        <f t="shared" si="153"/>
        <v>0</v>
      </c>
      <c r="GHI61" s="17">
        <f t="shared" si="153"/>
        <v>0</v>
      </c>
      <c r="GHJ61" s="17">
        <f t="shared" si="153"/>
        <v>0</v>
      </c>
      <c r="GHK61" s="17">
        <f t="shared" si="153"/>
        <v>0</v>
      </c>
      <c r="GHL61" s="17">
        <f t="shared" si="153"/>
        <v>0</v>
      </c>
      <c r="GHM61" s="17">
        <f t="shared" si="153"/>
        <v>0</v>
      </c>
      <c r="GHN61" s="17">
        <f t="shared" si="153"/>
        <v>0</v>
      </c>
      <c r="GHO61" s="17">
        <f t="shared" si="153"/>
        <v>0</v>
      </c>
      <c r="GHP61" s="17">
        <f t="shared" si="153"/>
        <v>0</v>
      </c>
      <c r="GHQ61" s="17">
        <f t="shared" si="153"/>
        <v>0</v>
      </c>
      <c r="GHR61" s="17">
        <f t="shared" si="153"/>
        <v>0</v>
      </c>
      <c r="GHS61" s="17">
        <f t="shared" si="153"/>
        <v>0</v>
      </c>
      <c r="GHT61" s="17">
        <f t="shared" si="153"/>
        <v>0</v>
      </c>
      <c r="GHU61" s="17">
        <f t="shared" si="153"/>
        <v>0</v>
      </c>
      <c r="GHV61" s="17">
        <f t="shared" si="153"/>
        <v>0</v>
      </c>
      <c r="GHW61" s="17">
        <f t="shared" si="153"/>
        <v>0</v>
      </c>
      <c r="GHX61" s="17">
        <f t="shared" ref="GHX61:GKI61" si="154">GHX2</f>
        <v>0</v>
      </c>
      <c r="GHY61" s="17">
        <f t="shared" si="154"/>
        <v>0</v>
      </c>
      <c r="GHZ61" s="17">
        <f t="shared" si="154"/>
        <v>0</v>
      </c>
      <c r="GIA61" s="17">
        <f t="shared" si="154"/>
        <v>0</v>
      </c>
      <c r="GIB61" s="17">
        <f t="shared" si="154"/>
        <v>0</v>
      </c>
      <c r="GIC61" s="17">
        <f t="shared" si="154"/>
        <v>0</v>
      </c>
      <c r="GID61" s="17">
        <f t="shared" si="154"/>
        <v>0</v>
      </c>
      <c r="GIE61" s="17">
        <f t="shared" si="154"/>
        <v>0</v>
      </c>
      <c r="GIF61" s="17">
        <f t="shared" si="154"/>
        <v>0</v>
      </c>
      <c r="GIG61" s="17">
        <f t="shared" si="154"/>
        <v>0</v>
      </c>
      <c r="GIH61" s="17">
        <f t="shared" si="154"/>
        <v>0</v>
      </c>
      <c r="GII61" s="17">
        <f t="shared" si="154"/>
        <v>0</v>
      </c>
      <c r="GIJ61" s="17">
        <f t="shared" si="154"/>
        <v>0</v>
      </c>
      <c r="GIK61" s="17">
        <f t="shared" si="154"/>
        <v>0</v>
      </c>
      <c r="GIL61" s="17">
        <f t="shared" si="154"/>
        <v>0</v>
      </c>
      <c r="GIM61" s="17">
        <f t="shared" si="154"/>
        <v>0</v>
      </c>
      <c r="GIN61" s="17">
        <f t="shared" si="154"/>
        <v>0</v>
      </c>
      <c r="GIO61" s="17">
        <f t="shared" si="154"/>
        <v>0</v>
      </c>
      <c r="GIP61" s="17">
        <f t="shared" si="154"/>
        <v>0</v>
      </c>
      <c r="GIQ61" s="17">
        <f t="shared" si="154"/>
        <v>0</v>
      </c>
      <c r="GIR61" s="17">
        <f t="shared" si="154"/>
        <v>0</v>
      </c>
      <c r="GIS61" s="17">
        <f t="shared" si="154"/>
        <v>0</v>
      </c>
      <c r="GIT61" s="17">
        <f t="shared" si="154"/>
        <v>0</v>
      </c>
      <c r="GIU61" s="17">
        <f t="shared" si="154"/>
        <v>0</v>
      </c>
      <c r="GIV61" s="17">
        <f t="shared" si="154"/>
        <v>0</v>
      </c>
      <c r="GIW61" s="17">
        <f t="shared" si="154"/>
        <v>0</v>
      </c>
      <c r="GIX61" s="17">
        <f t="shared" si="154"/>
        <v>0</v>
      </c>
      <c r="GIY61" s="17">
        <f t="shared" si="154"/>
        <v>0</v>
      </c>
      <c r="GIZ61" s="17">
        <f t="shared" si="154"/>
        <v>0</v>
      </c>
      <c r="GJA61" s="17">
        <f t="shared" si="154"/>
        <v>0</v>
      </c>
      <c r="GJB61" s="17">
        <f t="shared" si="154"/>
        <v>0</v>
      </c>
      <c r="GJC61" s="17">
        <f t="shared" si="154"/>
        <v>0</v>
      </c>
      <c r="GJD61" s="17">
        <f t="shared" si="154"/>
        <v>0</v>
      </c>
      <c r="GJE61" s="17">
        <f t="shared" si="154"/>
        <v>0</v>
      </c>
      <c r="GJF61" s="17">
        <f t="shared" si="154"/>
        <v>0</v>
      </c>
      <c r="GJG61" s="17">
        <f t="shared" si="154"/>
        <v>0</v>
      </c>
      <c r="GJH61" s="17">
        <f t="shared" si="154"/>
        <v>0</v>
      </c>
      <c r="GJI61" s="17">
        <f t="shared" si="154"/>
        <v>0</v>
      </c>
      <c r="GJJ61" s="17">
        <f t="shared" si="154"/>
        <v>0</v>
      </c>
      <c r="GJK61" s="17">
        <f t="shared" si="154"/>
        <v>0</v>
      </c>
      <c r="GJL61" s="17">
        <f t="shared" si="154"/>
        <v>0</v>
      </c>
      <c r="GJM61" s="17">
        <f t="shared" si="154"/>
        <v>0</v>
      </c>
      <c r="GJN61" s="17">
        <f t="shared" si="154"/>
        <v>0</v>
      </c>
      <c r="GJO61" s="17">
        <f t="shared" si="154"/>
        <v>0</v>
      </c>
      <c r="GJP61" s="17">
        <f t="shared" si="154"/>
        <v>0</v>
      </c>
      <c r="GJQ61" s="17">
        <f t="shared" si="154"/>
        <v>0</v>
      </c>
      <c r="GJR61" s="17">
        <f t="shared" si="154"/>
        <v>0</v>
      </c>
      <c r="GJS61" s="17">
        <f t="shared" si="154"/>
        <v>0</v>
      </c>
      <c r="GJT61" s="17">
        <f t="shared" si="154"/>
        <v>0</v>
      </c>
      <c r="GJU61" s="17">
        <f t="shared" si="154"/>
        <v>0</v>
      </c>
      <c r="GJV61" s="17">
        <f t="shared" si="154"/>
        <v>0</v>
      </c>
      <c r="GJW61" s="17">
        <f t="shared" si="154"/>
        <v>0</v>
      </c>
      <c r="GJX61" s="17">
        <f t="shared" si="154"/>
        <v>0</v>
      </c>
      <c r="GJY61" s="17">
        <f t="shared" si="154"/>
        <v>0</v>
      </c>
      <c r="GJZ61" s="17">
        <f t="shared" si="154"/>
        <v>0</v>
      </c>
      <c r="GKA61" s="17">
        <f t="shared" si="154"/>
        <v>0</v>
      </c>
      <c r="GKB61" s="17">
        <f t="shared" si="154"/>
        <v>0</v>
      </c>
      <c r="GKC61" s="17">
        <f t="shared" si="154"/>
        <v>0</v>
      </c>
      <c r="GKD61" s="17">
        <f t="shared" si="154"/>
        <v>0</v>
      </c>
      <c r="GKE61" s="17">
        <f t="shared" si="154"/>
        <v>0</v>
      </c>
      <c r="GKF61" s="17">
        <f t="shared" si="154"/>
        <v>0</v>
      </c>
      <c r="GKG61" s="17">
        <f t="shared" si="154"/>
        <v>0</v>
      </c>
      <c r="GKH61" s="17">
        <f t="shared" si="154"/>
        <v>0</v>
      </c>
      <c r="GKI61" s="17">
        <f t="shared" si="154"/>
        <v>0</v>
      </c>
      <c r="GKJ61" s="17">
        <f t="shared" ref="GKJ61:GMU61" si="155">GKJ2</f>
        <v>0</v>
      </c>
      <c r="GKK61" s="17">
        <f t="shared" si="155"/>
        <v>0</v>
      </c>
      <c r="GKL61" s="17">
        <f t="shared" si="155"/>
        <v>0</v>
      </c>
      <c r="GKM61" s="17">
        <f t="shared" si="155"/>
        <v>0</v>
      </c>
      <c r="GKN61" s="17">
        <f t="shared" si="155"/>
        <v>0</v>
      </c>
      <c r="GKO61" s="17">
        <f t="shared" si="155"/>
        <v>0</v>
      </c>
      <c r="GKP61" s="17">
        <f t="shared" si="155"/>
        <v>0</v>
      </c>
      <c r="GKQ61" s="17">
        <f t="shared" si="155"/>
        <v>0</v>
      </c>
      <c r="GKR61" s="17">
        <f t="shared" si="155"/>
        <v>0</v>
      </c>
      <c r="GKS61" s="17">
        <f t="shared" si="155"/>
        <v>0</v>
      </c>
      <c r="GKT61" s="17">
        <f t="shared" si="155"/>
        <v>0</v>
      </c>
      <c r="GKU61" s="17">
        <f t="shared" si="155"/>
        <v>0</v>
      </c>
      <c r="GKV61" s="17">
        <f t="shared" si="155"/>
        <v>0</v>
      </c>
      <c r="GKW61" s="17">
        <f t="shared" si="155"/>
        <v>0</v>
      </c>
      <c r="GKX61" s="17">
        <f t="shared" si="155"/>
        <v>0</v>
      </c>
      <c r="GKY61" s="17">
        <f t="shared" si="155"/>
        <v>0</v>
      </c>
      <c r="GKZ61" s="17">
        <f t="shared" si="155"/>
        <v>0</v>
      </c>
      <c r="GLA61" s="17">
        <f t="shared" si="155"/>
        <v>0</v>
      </c>
      <c r="GLB61" s="17">
        <f t="shared" si="155"/>
        <v>0</v>
      </c>
      <c r="GLC61" s="17">
        <f t="shared" si="155"/>
        <v>0</v>
      </c>
      <c r="GLD61" s="17">
        <f t="shared" si="155"/>
        <v>0</v>
      </c>
      <c r="GLE61" s="17">
        <f t="shared" si="155"/>
        <v>0</v>
      </c>
      <c r="GLF61" s="17">
        <f t="shared" si="155"/>
        <v>0</v>
      </c>
      <c r="GLG61" s="17">
        <f t="shared" si="155"/>
        <v>0</v>
      </c>
      <c r="GLH61" s="17">
        <f t="shared" si="155"/>
        <v>0</v>
      </c>
      <c r="GLI61" s="17">
        <f t="shared" si="155"/>
        <v>0</v>
      </c>
      <c r="GLJ61" s="17">
        <f t="shared" si="155"/>
        <v>0</v>
      </c>
      <c r="GLK61" s="17">
        <f t="shared" si="155"/>
        <v>0</v>
      </c>
      <c r="GLL61" s="17">
        <f t="shared" si="155"/>
        <v>0</v>
      </c>
      <c r="GLM61" s="17">
        <f t="shared" si="155"/>
        <v>0</v>
      </c>
      <c r="GLN61" s="17">
        <f t="shared" si="155"/>
        <v>0</v>
      </c>
      <c r="GLO61" s="17">
        <f t="shared" si="155"/>
        <v>0</v>
      </c>
      <c r="GLP61" s="17">
        <f t="shared" si="155"/>
        <v>0</v>
      </c>
      <c r="GLQ61" s="17">
        <f t="shared" si="155"/>
        <v>0</v>
      </c>
      <c r="GLR61" s="17">
        <f t="shared" si="155"/>
        <v>0</v>
      </c>
      <c r="GLS61" s="17">
        <f t="shared" si="155"/>
        <v>0</v>
      </c>
      <c r="GLT61" s="17">
        <f t="shared" si="155"/>
        <v>0</v>
      </c>
      <c r="GLU61" s="17">
        <f t="shared" si="155"/>
        <v>0</v>
      </c>
      <c r="GLV61" s="17">
        <f t="shared" si="155"/>
        <v>0</v>
      </c>
      <c r="GLW61" s="17">
        <f t="shared" si="155"/>
        <v>0</v>
      </c>
      <c r="GLX61" s="17">
        <f t="shared" si="155"/>
        <v>0</v>
      </c>
      <c r="GLY61" s="17">
        <f t="shared" si="155"/>
        <v>0</v>
      </c>
      <c r="GLZ61" s="17">
        <f t="shared" si="155"/>
        <v>0</v>
      </c>
      <c r="GMA61" s="17">
        <f t="shared" si="155"/>
        <v>0</v>
      </c>
      <c r="GMB61" s="17">
        <f t="shared" si="155"/>
        <v>0</v>
      </c>
      <c r="GMC61" s="17">
        <f t="shared" si="155"/>
        <v>0</v>
      </c>
      <c r="GMD61" s="17">
        <f t="shared" si="155"/>
        <v>0</v>
      </c>
      <c r="GME61" s="17">
        <f t="shared" si="155"/>
        <v>0</v>
      </c>
      <c r="GMF61" s="17">
        <f t="shared" si="155"/>
        <v>0</v>
      </c>
      <c r="GMG61" s="17">
        <f t="shared" si="155"/>
        <v>0</v>
      </c>
      <c r="GMH61" s="17">
        <f t="shared" si="155"/>
        <v>0</v>
      </c>
      <c r="GMI61" s="17">
        <f t="shared" si="155"/>
        <v>0</v>
      </c>
      <c r="GMJ61" s="17">
        <f t="shared" si="155"/>
        <v>0</v>
      </c>
      <c r="GMK61" s="17">
        <f t="shared" si="155"/>
        <v>0</v>
      </c>
      <c r="GML61" s="17">
        <f t="shared" si="155"/>
        <v>0</v>
      </c>
      <c r="GMM61" s="17">
        <f t="shared" si="155"/>
        <v>0</v>
      </c>
      <c r="GMN61" s="17">
        <f t="shared" si="155"/>
        <v>0</v>
      </c>
      <c r="GMO61" s="17">
        <f t="shared" si="155"/>
        <v>0</v>
      </c>
      <c r="GMP61" s="17">
        <f t="shared" si="155"/>
        <v>0</v>
      </c>
      <c r="GMQ61" s="17">
        <f t="shared" si="155"/>
        <v>0</v>
      </c>
      <c r="GMR61" s="17">
        <f t="shared" si="155"/>
        <v>0</v>
      </c>
      <c r="GMS61" s="17">
        <f t="shared" si="155"/>
        <v>0</v>
      </c>
      <c r="GMT61" s="17">
        <f t="shared" si="155"/>
        <v>0</v>
      </c>
      <c r="GMU61" s="17">
        <f t="shared" si="155"/>
        <v>0</v>
      </c>
      <c r="GMV61" s="17">
        <f t="shared" ref="GMV61:GPG61" si="156">GMV2</f>
        <v>0</v>
      </c>
      <c r="GMW61" s="17">
        <f t="shared" si="156"/>
        <v>0</v>
      </c>
      <c r="GMX61" s="17">
        <f t="shared" si="156"/>
        <v>0</v>
      </c>
      <c r="GMY61" s="17">
        <f t="shared" si="156"/>
        <v>0</v>
      </c>
      <c r="GMZ61" s="17">
        <f t="shared" si="156"/>
        <v>0</v>
      </c>
      <c r="GNA61" s="17">
        <f t="shared" si="156"/>
        <v>0</v>
      </c>
      <c r="GNB61" s="17">
        <f t="shared" si="156"/>
        <v>0</v>
      </c>
      <c r="GNC61" s="17">
        <f t="shared" si="156"/>
        <v>0</v>
      </c>
      <c r="GND61" s="17">
        <f t="shared" si="156"/>
        <v>0</v>
      </c>
      <c r="GNE61" s="17">
        <f t="shared" si="156"/>
        <v>0</v>
      </c>
      <c r="GNF61" s="17">
        <f t="shared" si="156"/>
        <v>0</v>
      </c>
      <c r="GNG61" s="17">
        <f t="shared" si="156"/>
        <v>0</v>
      </c>
      <c r="GNH61" s="17">
        <f t="shared" si="156"/>
        <v>0</v>
      </c>
      <c r="GNI61" s="17">
        <f t="shared" si="156"/>
        <v>0</v>
      </c>
      <c r="GNJ61" s="17">
        <f t="shared" si="156"/>
        <v>0</v>
      </c>
      <c r="GNK61" s="17">
        <f t="shared" si="156"/>
        <v>0</v>
      </c>
      <c r="GNL61" s="17">
        <f t="shared" si="156"/>
        <v>0</v>
      </c>
      <c r="GNM61" s="17">
        <f t="shared" si="156"/>
        <v>0</v>
      </c>
      <c r="GNN61" s="17">
        <f t="shared" si="156"/>
        <v>0</v>
      </c>
      <c r="GNO61" s="17">
        <f t="shared" si="156"/>
        <v>0</v>
      </c>
      <c r="GNP61" s="17">
        <f t="shared" si="156"/>
        <v>0</v>
      </c>
      <c r="GNQ61" s="17">
        <f t="shared" si="156"/>
        <v>0</v>
      </c>
      <c r="GNR61" s="17">
        <f t="shared" si="156"/>
        <v>0</v>
      </c>
      <c r="GNS61" s="17">
        <f t="shared" si="156"/>
        <v>0</v>
      </c>
      <c r="GNT61" s="17">
        <f t="shared" si="156"/>
        <v>0</v>
      </c>
      <c r="GNU61" s="17">
        <f t="shared" si="156"/>
        <v>0</v>
      </c>
      <c r="GNV61" s="17">
        <f t="shared" si="156"/>
        <v>0</v>
      </c>
      <c r="GNW61" s="17">
        <f t="shared" si="156"/>
        <v>0</v>
      </c>
      <c r="GNX61" s="17">
        <f t="shared" si="156"/>
        <v>0</v>
      </c>
      <c r="GNY61" s="17">
        <f t="shared" si="156"/>
        <v>0</v>
      </c>
      <c r="GNZ61" s="17">
        <f t="shared" si="156"/>
        <v>0</v>
      </c>
      <c r="GOA61" s="17">
        <f t="shared" si="156"/>
        <v>0</v>
      </c>
      <c r="GOB61" s="17">
        <f t="shared" si="156"/>
        <v>0</v>
      </c>
      <c r="GOC61" s="17">
        <f t="shared" si="156"/>
        <v>0</v>
      </c>
      <c r="GOD61" s="17">
        <f t="shared" si="156"/>
        <v>0</v>
      </c>
      <c r="GOE61" s="17">
        <f t="shared" si="156"/>
        <v>0</v>
      </c>
      <c r="GOF61" s="17">
        <f t="shared" si="156"/>
        <v>0</v>
      </c>
      <c r="GOG61" s="17">
        <f t="shared" si="156"/>
        <v>0</v>
      </c>
      <c r="GOH61" s="17">
        <f t="shared" si="156"/>
        <v>0</v>
      </c>
      <c r="GOI61" s="17">
        <f t="shared" si="156"/>
        <v>0</v>
      </c>
      <c r="GOJ61" s="17">
        <f t="shared" si="156"/>
        <v>0</v>
      </c>
      <c r="GOK61" s="17">
        <f t="shared" si="156"/>
        <v>0</v>
      </c>
      <c r="GOL61" s="17">
        <f t="shared" si="156"/>
        <v>0</v>
      </c>
      <c r="GOM61" s="17">
        <f t="shared" si="156"/>
        <v>0</v>
      </c>
      <c r="GON61" s="17">
        <f t="shared" si="156"/>
        <v>0</v>
      </c>
      <c r="GOO61" s="17">
        <f t="shared" si="156"/>
        <v>0</v>
      </c>
      <c r="GOP61" s="17">
        <f t="shared" si="156"/>
        <v>0</v>
      </c>
      <c r="GOQ61" s="17">
        <f t="shared" si="156"/>
        <v>0</v>
      </c>
      <c r="GOR61" s="17">
        <f t="shared" si="156"/>
        <v>0</v>
      </c>
      <c r="GOS61" s="17">
        <f t="shared" si="156"/>
        <v>0</v>
      </c>
      <c r="GOT61" s="17">
        <f t="shared" si="156"/>
        <v>0</v>
      </c>
      <c r="GOU61" s="17">
        <f t="shared" si="156"/>
        <v>0</v>
      </c>
      <c r="GOV61" s="17">
        <f t="shared" si="156"/>
        <v>0</v>
      </c>
      <c r="GOW61" s="17">
        <f t="shared" si="156"/>
        <v>0</v>
      </c>
      <c r="GOX61" s="17">
        <f t="shared" si="156"/>
        <v>0</v>
      </c>
      <c r="GOY61" s="17">
        <f t="shared" si="156"/>
        <v>0</v>
      </c>
      <c r="GOZ61" s="17">
        <f t="shared" si="156"/>
        <v>0</v>
      </c>
      <c r="GPA61" s="17">
        <f t="shared" si="156"/>
        <v>0</v>
      </c>
      <c r="GPB61" s="17">
        <f t="shared" si="156"/>
        <v>0</v>
      </c>
      <c r="GPC61" s="17">
        <f t="shared" si="156"/>
        <v>0</v>
      </c>
      <c r="GPD61" s="17">
        <f t="shared" si="156"/>
        <v>0</v>
      </c>
      <c r="GPE61" s="17">
        <f t="shared" si="156"/>
        <v>0</v>
      </c>
      <c r="GPF61" s="17">
        <f t="shared" si="156"/>
        <v>0</v>
      </c>
      <c r="GPG61" s="17">
        <f t="shared" si="156"/>
        <v>0</v>
      </c>
      <c r="GPH61" s="17">
        <f t="shared" ref="GPH61:GRS61" si="157">GPH2</f>
        <v>0</v>
      </c>
      <c r="GPI61" s="17">
        <f t="shared" si="157"/>
        <v>0</v>
      </c>
      <c r="GPJ61" s="17">
        <f t="shared" si="157"/>
        <v>0</v>
      </c>
      <c r="GPK61" s="17">
        <f t="shared" si="157"/>
        <v>0</v>
      </c>
      <c r="GPL61" s="17">
        <f t="shared" si="157"/>
        <v>0</v>
      </c>
      <c r="GPM61" s="17">
        <f t="shared" si="157"/>
        <v>0</v>
      </c>
      <c r="GPN61" s="17">
        <f t="shared" si="157"/>
        <v>0</v>
      </c>
      <c r="GPO61" s="17">
        <f t="shared" si="157"/>
        <v>0</v>
      </c>
      <c r="GPP61" s="17">
        <f t="shared" si="157"/>
        <v>0</v>
      </c>
      <c r="GPQ61" s="17">
        <f t="shared" si="157"/>
        <v>0</v>
      </c>
      <c r="GPR61" s="17">
        <f t="shared" si="157"/>
        <v>0</v>
      </c>
      <c r="GPS61" s="17">
        <f t="shared" si="157"/>
        <v>0</v>
      </c>
      <c r="GPT61" s="17">
        <f t="shared" si="157"/>
        <v>0</v>
      </c>
      <c r="GPU61" s="17">
        <f t="shared" si="157"/>
        <v>0</v>
      </c>
      <c r="GPV61" s="17">
        <f t="shared" si="157"/>
        <v>0</v>
      </c>
      <c r="GPW61" s="17">
        <f t="shared" si="157"/>
        <v>0</v>
      </c>
      <c r="GPX61" s="17">
        <f t="shared" si="157"/>
        <v>0</v>
      </c>
      <c r="GPY61" s="17">
        <f t="shared" si="157"/>
        <v>0</v>
      </c>
      <c r="GPZ61" s="17">
        <f t="shared" si="157"/>
        <v>0</v>
      </c>
      <c r="GQA61" s="17">
        <f t="shared" si="157"/>
        <v>0</v>
      </c>
      <c r="GQB61" s="17">
        <f t="shared" si="157"/>
        <v>0</v>
      </c>
      <c r="GQC61" s="17">
        <f t="shared" si="157"/>
        <v>0</v>
      </c>
      <c r="GQD61" s="17">
        <f t="shared" si="157"/>
        <v>0</v>
      </c>
      <c r="GQE61" s="17">
        <f t="shared" si="157"/>
        <v>0</v>
      </c>
      <c r="GQF61" s="17">
        <f t="shared" si="157"/>
        <v>0</v>
      </c>
      <c r="GQG61" s="17">
        <f t="shared" si="157"/>
        <v>0</v>
      </c>
      <c r="GQH61" s="17">
        <f t="shared" si="157"/>
        <v>0</v>
      </c>
      <c r="GQI61" s="17">
        <f t="shared" si="157"/>
        <v>0</v>
      </c>
      <c r="GQJ61" s="17">
        <f t="shared" si="157"/>
        <v>0</v>
      </c>
      <c r="GQK61" s="17">
        <f t="shared" si="157"/>
        <v>0</v>
      </c>
      <c r="GQL61" s="17">
        <f t="shared" si="157"/>
        <v>0</v>
      </c>
      <c r="GQM61" s="17">
        <f t="shared" si="157"/>
        <v>0</v>
      </c>
      <c r="GQN61" s="17">
        <f t="shared" si="157"/>
        <v>0</v>
      </c>
      <c r="GQO61" s="17">
        <f t="shared" si="157"/>
        <v>0</v>
      </c>
      <c r="GQP61" s="17">
        <f t="shared" si="157"/>
        <v>0</v>
      </c>
      <c r="GQQ61" s="17">
        <f t="shared" si="157"/>
        <v>0</v>
      </c>
      <c r="GQR61" s="17">
        <f t="shared" si="157"/>
        <v>0</v>
      </c>
      <c r="GQS61" s="17">
        <f t="shared" si="157"/>
        <v>0</v>
      </c>
      <c r="GQT61" s="17">
        <f t="shared" si="157"/>
        <v>0</v>
      </c>
      <c r="GQU61" s="17">
        <f t="shared" si="157"/>
        <v>0</v>
      </c>
      <c r="GQV61" s="17">
        <f t="shared" si="157"/>
        <v>0</v>
      </c>
      <c r="GQW61" s="17">
        <f t="shared" si="157"/>
        <v>0</v>
      </c>
      <c r="GQX61" s="17">
        <f t="shared" si="157"/>
        <v>0</v>
      </c>
      <c r="GQY61" s="17">
        <f t="shared" si="157"/>
        <v>0</v>
      </c>
      <c r="GQZ61" s="17">
        <f t="shared" si="157"/>
        <v>0</v>
      </c>
      <c r="GRA61" s="17">
        <f t="shared" si="157"/>
        <v>0</v>
      </c>
      <c r="GRB61" s="17">
        <f t="shared" si="157"/>
        <v>0</v>
      </c>
      <c r="GRC61" s="17">
        <f t="shared" si="157"/>
        <v>0</v>
      </c>
      <c r="GRD61" s="17">
        <f t="shared" si="157"/>
        <v>0</v>
      </c>
      <c r="GRE61" s="17">
        <f t="shared" si="157"/>
        <v>0</v>
      </c>
      <c r="GRF61" s="17">
        <f t="shared" si="157"/>
        <v>0</v>
      </c>
      <c r="GRG61" s="17">
        <f t="shared" si="157"/>
        <v>0</v>
      </c>
      <c r="GRH61" s="17">
        <f t="shared" si="157"/>
        <v>0</v>
      </c>
      <c r="GRI61" s="17">
        <f t="shared" si="157"/>
        <v>0</v>
      </c>
      <c r="GRJ61" s="17">
        <f t="shared" si="157"/>
        <v>0</v>
      </c>
      <c r="GRK61" s="17">
        <f t="shared" si="157"/>
        <v>0</v>
      </c>
      <c r="GRL61" s="17">
        <f t="shared" si="157"/>
        <v>0</v>
      </c>
      <c r="GRM61" s="17">
        <f t="shared" si="157"/>
        <v>0</v>
      </c>
      <c r="GRN61" s="17">
        <f t="shared" si="157"/>
        <v>0</v>
      </c>
      <c r="GRO61" s="17">
        <f t="shared" si="157"/>
        <v>0</v>
      </c>
      <c r="GRP61" s="17">
        <f t="shared" si="157"/>
        <v>0</v>
      </c>
      <c r="GRQ61" s="17">
        <f t="shared" si="157"/>
        <v>0</v>
      </c>
      <c r="GRR61" s="17">
        <f t="shared" si="157"/>
        <v>0</v>
      </c>
      <c r="GRS61" s="17">
        <f t="shared" si="157"/>
        <v>0</v>
      </c>
      <c r="GRT61" s="17">
        <f t="shared" ref="GRT61:GUE61" si="158">GRT2</f>
        <v>0</v>
      </c>
      <c r="GRU61" s="17">
        <f t="shared" si="158"/>
        <v>0</v>
      </c>
      <c r="GRV61" s="17">
        <f t="shared" si="158"/>
        <v>0</v>
      </c>
      <c r="GRW61" s="17">
        <f t="shared" si="158"/>
        <v>0</v>
      </c>
      <c r="GRX61" s="17">
        <f t="shared" si="158"/>
        <v>0</v>
      </c>
      <c r="GRY61" s="17">
        <f t="shared" si="158"/>
        <v>0</v>
      </c>
      <c r="GRZ61" s="17">
        <f t="shared" si="158"/>
        <v>0</v>
      </c>
      <c r="GSA61" s="17">
        <f t="shared" si="158"/>
        <v>0</v>
      </c>
      <c r="GSB61" s="17">
        <f t="shared" si="158"/>
        <v>0</v>
      </c>
      <c r="GSC61" s="17">
        <f t="shared" si="158"/>
        <v>0</v>
      </c>
      <c r="GSD61" s="17">
        <f t="shared" si="158"/>
        <v>0</v>
      </c>
      <c r="GSE61" s="17">
        <f t="shared" si="158"/>
        <v>0</v>
      </c>
      <c r="GSF61" s="17">
        <f t="shared" si="158"/>
        <v>0</v>
      </c>
      <c r="GSG61" s="17">
        <f t="shared" si="158"/>
        <v>0</v>
      </c>
      <c r="GSH61" s="17">
        <f t="shared" si="158"/>
        <v>0</v>
      </c>
      <c r="GSI61" s="17">
        <f t="shared" si="158"/>
        <v>0</v>
      </c>
      <c r="GSJ61" s="17">
        <f t="shared" si="158"/>
        <v>0</v>
      </c>
      <c r="GSK61" s="17">
        <f t="shared" si="158"/>
        <v>0</v>
      </c>
      <c r="GSL61" s="17">
        <f t="shared" si="158"/>
        <v>0</v>
      </c>
      <c r="GSM61" s="17">
        <f t="shared" si="158"/>
        <v>0</v>
      </c>
      <c r="GSN61" s="17">
        <f t="shared" si="158"/>
        <v>0</v>
      </c>
      <c r="GSO61" s="17">
        <f t="shared" si="158"/>
        <v>0</v>
      </c>
      <c r="GSP61" s="17">
        <f t="shared" si="158"/>
        <v>0</v>
      </c>
      <c r="GSQ61" s="17">
        <f t="shared" si="158"/>
        <v>0</v>
      </c>
      <c r="GSR61" s="17">
        <f t="shared" si="158"/>
        <v>0</v>
      </c>
      <c r="GSS61" s="17">
        <f t="shared" si="158"/>
        <v>0</v>
      </c>
      <c r="GST61" s="17">
        <f t="shared" si="158"/>
        <v>0</v>
      </c>
      <c r="GSU61" s="17">
        <f t="shared" si="158"/>
        <v>0</v>
      </c>
      <c r="GSV61" s="17">
        <f t="shared" si="158"/>
        <v>0</v>
      </c>
      <c r="GSW61" s="17">
        <f t="shared" si="158"/>
        <v>0</v>
      </c>
      <c r="GSX61" s="17">
        <f t="shared" si="158"/>
        <v>0</v>
      </c>
      <c r="GSY61" s="17">
        <f t="shared" si="158"/>
        <v>0</v>
      </c>
      <c r="GSZ61" s="17">
        <f t="shared" si="158"/>
        <v>0</v>
      </c>
      <c r="GTA61" s="17">
        <f t="shared" si="158"/>
        <v>0</v>
      </c>
      <c r="GTB61" s="17">
        <f t="shared" si="158"/>
        <v>0</v>
      </c>
      <c r="GTC61" s="17">
        <f t="shared" si="158"/>
        <v>0</v>
      </c>
      <c r="GTD61" s="17">
        <f t="shared" si="158"/>
        <v>0</v>
      </c>
      <c r="GTE61" s="17">
        <f t="shared" si="158"/>
        <v>0</v>
      </c>
      <c r="GTF61" s="17">
        <f t="shared" si="158"/>
        <v>0</v>
      </c>
      <c r="GTG61" s="17">
        <f t="shared" si="158"/>
        <v>0</v>
      </c>
      <c r="GTH61" s="17">
        <f t="shared" si="158"/>
        <v>0</v>
      </c>
      <c r="GTI61" s="17">
        <f t="shared" si="158"/>
        <v>0</v>
      </c>
      <c r="GTJ61" s="17">
        <f t="shared" si="158"/>
        <v>0</v>
      </c>
      <c r="GTK61" s="17">
        <f t="shared" si="158"/>
        <v>0</v>
      </c>
      <c r="GTL61" s="17">
        <f t="shared" si="158"/>
        <v>0</v>
      </c>
      <c r="GTM61" s="17">
        <f t="shared" si="158"/>
        <v>0</v>
      </c>
      <c r="GTN61" s="17">
        <f t="shared" si="158"/>
        <v>0</v>
      </c>
      <c r="GTO61" s="17">
        <f t="shared" si="158"/>
        <v>0</v>
      </c>
      <c r="GTP61" s="17">
        <f t="shared" si="158"/>
        <v>0</v>
      </c>
      <c r="GTQ61" s="17">
        <f t="shared" si="158"/>
        <v>0</v>
      </c>
      <c r="GTR61" s="17">
        <f t="shared" si="158"/>
        <v>0</v>
      </c>
      <c r="GTS61" s="17">
        <f t="shared" si="158"/>
        <v>0</v>
      </c>
      <c r="GTT61" s="17">
        <f t="shared" si="158"/>
        <v>0</v>
      </c>
      <c r="GTU61" s="17">
        <f t="shared" si="158"/>
        <v>0</v>
      </c>
      <c r="GTV61" s="17">
        <f t="shared" si="158"/>
        <v>0</v>
      </c>
      <c r="GTW61" s="17">
        <f t="shared" si="158"/>
        <v>0</v>
      </c>
      <c r="GTX61" s="17">
        <f t="shared" si="158"/>
        <v>0</v>
      </c>
      <c r="GTY61" s="17">
        <f t="shared" si="158"/>
        <v>0</v>
      </c>
      <c r="GTZ61" s="17">
        <f t="shared" si="158"/>
        <v>0</v>
      </c>
      <c r="GUA61" s="17">
        <f t="shared" si="158"/>
        <v>0</v>
      </c>
      <c r="GUB61" s="17">
        <f t="shared" si="158"/>
        <v>0</v>
      </c>
      <c r="GUC61" s="17">
        <f t="shared" si="158"/>
        <v>0</v>
      </c>
      <c r="GUD61" s="17">
        <f t="shared" si="158"/>
        <v>0</v>
      </c>
      <c r="GUE61" s="17">
        <f t="shared" si="158"/>
        <v>0</v>
      </c>
      <c r="GUF61" s="17">
        <f t="shared" ref="GUF61:GWQ61" si="159">GUF2</f>
        <v>0</v>
      </c>
      <c r="GUG61" s="17">
        <f t="shared" si="159"/>
        <v>0</v>
      </c>
      <c r="GUH61" s="17">
        <f t="shared" si="159"/>
        <v>0</v>
      </c>
      <c r="GUI61" s="17">
        <f t="shared" si="159"/>
        <v>0</v>
      </c>
      <c r="GUJ61" s="17">
        <f t="shared" si="159"/>
        <v>0</v>
      </c>
      <c r="GUK61" s="17">
        <f t="shared" si="159"/>
        <v>0</v>
      </c>
      <c r="GUL61" s="17">
        <f t="shared" si="159"/>
        <v>0</v>
      </c>
      <c r="GUM61" s="17">
        <f t="shared" si="159"/>
        <v>0</v>
      </c>
      <c r="GUN61" s="17">
        <f t="shared" si="159"/>
        <v>0</v>
      </c>
      <c r="GUO61" s="17">
        <f t="shared" si="159"/>
        <v>0</v>
      </c>
      <c r="GUP61" s="17">
        <f t="shared" si="159"/>
        <v>0</v>
      </c>
      <c r="GUQ61" s="17">
        <f t="shared" si="159"/>
        <v>0</v>
      </c>
      <c r="GUR61" s="17">
        <f t="shared" si="159"/>
        <v>0</v>
      </c>
      <c r="GUS61" s="17">
        <f t="shared" si="159"/>
        <v>0</v>
      </c>
      <c r="GUT61" s="17">
        <f t="shared" si="159"/>
        <v>0</v>
      </c>
      <c r="GUU61" s="17">
        <f t="shared" si="159"/>
        <v>0</v>
      </c>
      <c r="GUV61" s="17">
        <f t="shared" si="159"/>
        <v>0</v>
      </c>
      <c r="GUW61" s="17">
        <f t="shared" si="159"/>
        <v>0</v>
      </c>
      <c r="GUX61" s="17">
        <f t="shared" si="159"/>
        <v>0</v>
      </c>
      <c r="GUY61" s="17">
        <f t="shared" si="159"/>
        <v>0</v>
      </c>
      <c r="GUZ61" s="17">
        <f t="shared" si="159"/>
        <v>0</v>
      </c>
      <c r="GVA61" s="17">
        <f t="shared" si="159"/>
        <v>0</v>
      </c>
      <c r="GVB61" s="17">
        <f t="shared" si="159"/>
        <v>0</v>
      </c>
      <c r="GVC61" s="17">
        <f t="shared" si="159"/>
        <v>0</v>
      </c>
      <c r="GVD61" s="17">
        <f t="shared" si="159"/>
        <v>0</v>
      </c>
      <c r="GVE61" s="17">
        <f t="shared" si="159"/>
        <v>0</v>
      </c>
      <c r="GVF61" s="17">
        <f t="shared" si="159"/>
        <v>0</v>
      </c>
      <c r="GVG61" s="17">
        <f t="shared" si="159"/>
        <v>0</v>
      </c>
      <c r="GVH61" s="17">
        <f t="shared" si="159"/>
        <v>0</v>
      </c>
      <c r="GVI61" s="17">
        <f t="shared" si="159"/>
        <v>0</v>
      </c>
      <c r="GVJ61" s="17">
        <f t="shared" si="159"/>
        <v>0</v>
      </c>
      <c r="GVK61" s="17">
        <f t="shared" si="159"/>
        <v>0</v>
      </c>
      <c r="GVL61" s="17">
        <f t="shared" si="159"/>
        <v>0</v>
      </c>
      <c r="GVM61" s="17">
        <f t="shared" si="159"/>
        <v>0</v>
      </c>
      <c r="GVN61" s="17">
        <f t="shared" si="159"/>
        <v>0</v>
      </c>
      <c r="GVO61" s="17">
        <f t="shared" si="159"/>
        <v>0</v>
      </c>
      <c r="GVP61" s="17">
        <f t="shared" si="159"/>
        <v>0</v>
      </c>
      <c r="GVQ61" s="17">
        <f t="shared" si="159"/>
        <v>0</v>
      </c>
      <c r="GVR61" s="17">
        <f t="shared" si="159"/>
        <v>0</v>
      </c>
      <c r="GVS61" s="17">
        <f t="shared" si="159"/>
        <v>0</v>
      </c>
      <c r="GVT61" s="17">
        <f t="shared" si="159"/>
        <v>0</v>
      </c>
      <c r="GVU61" s="17">
        <f t="shared" si="159"/>
        <v>0</v>
      </c>
      <c r="GVV61" s="17">
        <f t="shared" si="159"/>
        <v>0</v>
      </c>
      <c r="GVW61" s="17">
        <f t="shared" si="159"/>
        <v>0</v>
      </c>
      <c r="GVX61" s="17">
        <f t="shared" si="159"/>
        <v>0</v>
      </c>
      <c r="GVY61" s="17">
        <f t="shared" si="159"/>
        <v>0</v>
      </c>
      <c r="GVZ61" s="17">
        <f t="shared" si="159"/>
        <v>0</v>
      </c>
      <c r="GWA61" s="17">
        <f t="shared" si="159"/>
        <v>0</v>
      </c>
      <c r="GWB61" s="17">
        <f t="shared" si="159"/>
        <v>0</v>
      </c>
      <c r="GWC61" s="17">
        <f t="shared" si="159"/>
        <v>0</v>
      </c>
      <c r="GWD61" s="17">
        <f t="shared" si="159"/>
        <v>0</v>
      </c>
      <c r="GWE61" s="17">
        <f t="shared" si="159"/>
        <v>0</v>
      </c>
      <c r="GWF61" s="17">
        <f t="shared" si="159"/>
        <v>0</v>
      </c>
      <c r="GWG61" s="17">
        <f t="shared" si="159"/>
        <v>0</v>
      </c>
      <c r="GWH61" s="17">
        <f t="shared" si="159"/>
        <v>0</v>
      </c>
      <c r="GWI61" s="17">
        <f t="shared" si="159"/>
        <v>0</v>
      </c>
      <c r="GWJ61" s="17">
        <f t="shared" si="159"/>
        <v>0</v>
      </c>
      <c r="GWK61" s="17">
        <f t="shared" si="159"/>
        <v>0</v>
      </c>
      <c r="GWL61" s="17">
        <f t="shared" si="159"/>
        <v>0</v>
      </c>
      <c r="GWM61" s="17">
        <f t="shared" si="159"/>
        <v>0</v>
      </c>
      <c r="GWN61" s="17">
        <f t="shared" si="159"/>
        <v>0</v>
      </c>
      <c r="GWO61" s="17">
        <f t="shared" si="159"/>
        <v>0</v>
      </c>
      <c r="GWP61" s="17">
        <f t="shared" si="159"/>
        <v>0</v>
      </c>
      <c r="GWQ61" s="17">
        <f t="shared" si="159"/>
        <v>0</v>
      </c>
      <c r="GWR61" s="17">
        <f t="shared" ref="GWR61:GZC61" si="160">GWR2</f>
        <v>0</v>
      </c>
      <c r="GWS61" s="17">
        <f t="shared" si="160"/>
        <v>0</v>
      </c>
      <c r="GWT61" s="17">
        <f t="shared" si="160"/>
        <v>0</v>
      </c>
      <c r="GWU61" s="17">
        <f t="shared" si="160"/>
        <v>0</v>
      </c>
      <c r="GWV61" s="17">
        <f t="shared" si="160"/>
        <v>0</v>
      </c>
      <c r="GWW61" s="17">
        <f t="shared" si="160"/>
        <v>0</v>
      </c>
      <c r="GWX61" s="17">
        <f t="shared" si="160"/>
        <v>0</v>
      </c>
      <c r="GWY61" s="17">
        <f t="shared" si="160"/>
        <v>0</v>
      </c>
      <c r="GWZ61" s="17">
        <f t="shared" si="160"/>
        <v>0</v>
      </c>
      <c r="GXA61" s="17">
        <f t="shared" si="160"/>
        <v>0</v>
      </c>
      <c r="GXB61" s="17">
        <f t="shared" si="160"/>
        <v>0</v>
      </c>
      <c r="GXC61" s="17">
        <f t="shared" si="160"/>
        <v>0</v>
      </c>
      <c r="GXD61" s="17">
        <f t="shared" si="160"/>
        <v>0</v>
      </c>
      <c r="GXE61" s="17">
        <f t="shared" si="160"/>
        <v>0</v>
      </c>
      <c r="GXF61" s="17">
        <f t="shared" si="160"/>
        <v>0</v>
      </c>
      <c r="GXG61" s="17">
        <f t="shared" si="160"/>
        <v>0</v>
      </c>
      <c r="GXH61" s="17">
        <f t="shared" si="160"/>
        <v>0</v>
      </c>
      <c r="GXI61" s="17">
        <f t="shared" si="160"/>
        <v>0</v>
      </c>
      <c r="GXJ61" s="17">
        <f t="shared" si="160"/>
        <v>0</v>
      </c>
      <c r="GXK61" s="17">
        <f t="shared" si="160"/>
        <v>0</v>
      </c>
      <c r="GXL61" s="17">
        <f t="shared" si="160"/>
        <v>0</v>
      </c>
      <c r="GXM61" s="17">
        <f t="shared" si="160"/>
        <v>0</v>
      </c>
      <c r="GXN61" s="17">
        <f t="shared" si="160"/>
        <v>0</v>
      </c>
      <c r="GXO61" s="17">
        <f t="shared" si="160"/>
        <v>0</v>
      </c>
      <c r="GXP61" s="17">
        <f t="shared" si="160"/>
        <v>0</v>
      </c>
      <c r="GXQ61" s="17">
        <f t="shared" si="160"/>
        <v>0</v>
      </c>
      <c r="GXR61" s="17">
        <f t="shared" si="160"/>
        <v>0</v>
      </c>
      <c r="GXS61" s="17">
        <f t="shared" si="160"/>
        <v>0</v>
      </c>
      <c r="GXT61" s="17">
        <f t="shared" si="160"/>
        <v>0</v>
      </c>
      <c r="GXU61" s="17">
        <f t="shared" si="160"/>
        <v>0</v>
      </c>
      <c r="GXV61" s="17">
        <f t="shared" si="160"/>
        <v>0</v>
      </c>
      <c r="GXW61" s="17">
        <f t="shared" si="160"/>
        <v>0</v>
      </c>
      <c r="GXX61" s="17">
        <f t="shared" si="160"/>
        <v>0</v>
      </c>
      <c r="GXY61" s="17">
        <f t="shared" si="160"/>
        <v>0</v>
      </c>
      <c r="GXZ61" s="17">
        <f t="shared" si="160"/>
        <v>0</v>
      </c>
      <c r="GYA61" s="17">
        <f t="shared" si="160"/>
        <v>0</v>
      </c>
      <c r="GYB61" s="17">
        <f t="shared" si="160"/>
        <v>0</v>
      </c>
      <c r="GYC61" s="17">
        <f t="shared" si="160"/>
        <v>0</v>
      </c>
      <c r="GYD61" s="17">
        <f t="shared" si="160"/>
        <v>0</v>
      </c>
      <c r="GYE61" s="17">
        <f t="shared" si="160"/>
        <v>0</v>
      </c>
      <c r="GYF61" s="17">
        <f t="shared" si="160"/>
        <v>0</v>
      </c>
      <c r="GYG61" s="17">
        <f t="shared" si="160"/>
        <v>0</v>
      </c>
      <c r="GYH61" s="17">
        <f t="shared" si="160"/>
        <v>0</v>
      </c>
      <c r="GYI61" s="17">
        <f t="shared" si="160"/>
        <v>0</v>
      </c>
      <c r="GYJ61" s="17">
        <f t="shared" si="160"/>
        <v>0</v>
      </c>
      <c r="GYK61" s="17">
        <f t="shared" si="160"/>
        <v>0</v>
      </c>
      <c r="GYL61" s="17">
        <f t="shared" si="160"/>
        <v>0</v>
      </c>
      <c r="GYM61" s="17">
        <f t="shared" si="160"/>
        <v>0</v>
      </c>
      <c r="GYN61" s="17">
        <f t="shared" si="160"/>
        <v>0</v>
      </c>
      <c r="GYO61" s="17">
        <f t="shared" si="160"/>
        <v>0</v>
      </c>
      <c r="GYP61" s="17">
        <f t="shared" si="160"/>
        <v>0</v>
      </c>
      <c r="GYQ61" s="17">
        <f t="shared" si="160"/>
        <v>0</v>
      </c>
      <c r="GYR61" s="17">
        <f t="shared" si="160"/>
        <v>0</v>
      </c>
      <c r="GYS61" s="17">
        <f t="shared" si="160"/>
        <v>0</v>
      </c>
      <c r="GYT61" s="17">
        <f t="shared" si="160"/>
        <v>0</v>
      </c>
      <c r="GYU61" s="17">
        <f t="shared" si="160"/>
        <v>0</v>
      </c>
      <c r="GYV61" s="17">
        <f t="shared" si="160"/>
        <v>0</v>
      </c>
      <c r="GYW61" s="17">
        <f t="shared" si="160"/>
        <v>0</v>
      </c>
      <c r="GYX61" s="17">
        <f t="shared" si="160"/>
        <v>0</v>
      </c>
      <c r="GYY61" s="17">
        <f t="shared" si="160"/>
        <v>0</v>
      </c>
      <c r="GYZ61" s="17">
        <f t="shared" si="160"/>
        <v>0</v>
      </c>
      <c r="GZA61" s="17">
        <f t="shared" si="160"/>
        <v>0</v>
      </c>
      <c r="GZB61" s="17">
        <f t="shared" si="160"/>
        <v>0</v>
      </c>
      <c r="GZC61" s="17">
        <f t="shared" si="160"/>
        <v>0</v>
      </c>
      <c r="GZD61" s="17">
        <f t="shared" ref="GZD61:HBO61" si="161">GZD2</f>
        <v>0</v>
      </c>
      <c r="GZE61" s="17">
        <f t="shared" si="161"/>
        <v>0</v>
      </c>
      <c r="GZF61" s="17">
        <f t="shared" si="161"/>
        <v>0</v>
      </c>
      <c r="GZG61" s="17">
        <f t="shared" si="161"/>
        <v>0</v>
      </c>
      <c r="GZH61" s="17">
        <f t="shared" si="161"/>
        <v>0</v>
      </c>
      <c r="GZI61" s="17">
        <f t="shared" si="161"/>
        <v>0</v>
      </c>
      <c r="GZJ61" s="17">
        <f t="shared" si="161"/>
        <v>0</v>
      </c>
      <c r="GZK61" s="17">
        <f t="shared" si="161"/>
        <v>0</v>
      </c>
      <c r="GZL61" s="17">
        <f t="shared" si="161"/>
        <v>0</v>
      </c>
      <c r="GZM61" s="17">
        <f t="shared" si="161"/>
        <v>0</v>
      </c>
      <c r="GZN61" s="17">
        <f t="shared" si="161"/>
        <v>0</v>
      </c>
      <c r="GZO61" s="17">
        <f t="shared" si="161"/>
        <v>0</v>
      </c>
      <c r="GZP61" s="17">
        <f t="shared" si="161"/>
        <v>0</v>
      </c>
      <c r="GZQ61" s="17">
        <f t="shared" si="161"/>
        <v>0</v>
      </c>
      <c r="GZR61" s="17">
        <f t="shared" si="161"/>
        <v>0</v>
      </c>
      <c r="GZS61" s="17">
        <f t="shared" si="161"/>
        <v>0</v>
      </c>
      <c r="GZT61" s="17">
        <f t="shared" si="161"/>
        <v>0</v>
      </c>
      <c r="GZU61" s="17">
        <f t="shared" si="161"/>
        <v>0</v>
      </c>
      <c r="GZV61" s="17">
        <f t="shared" si="161"/>
        <v>0</v>
      </c>
      <c r="GZW61" s="17">
        <f t="shared" si="161"/>
        <v>0</v>
      </c>
      <c r="GZX61" s="17">
        <f t="shared" si="161"/>
        <v>0</v>
      </c>
      <c r="GZY61" s="17">
        <f t="shared" si="161"/>
        <v>0</v>
      </c>
      <c r="GZZ61" s="17">
        <f t="shared" si="161"/>
        <v>0</v>
      </c>
      <c r="HAA61" s="17">
        <f t="shared" si="161"/>
        <v>0</v>
      </c>
      <c r="HAB61" s="17">
        <f t="shared" si="161"/>
        <v>0</v>
      </c>
      <c r="HAC61" s="17">
        <f t="shared" si="161"/>
        <v>0</v>
      </c>
      <c r="HAD61" s="17">
        <f t="shared" si="161"/>
        <v>0</v>
      </c>
      <c r="HAE61" s="17">
        <f t="shared" si="161"/>
        <v>0</v>
      </c>
      <c r="HAF61" s="17">
        <f t="shared" si="161"/>
        <v>0</v>
      </c>
      <c r="HAG61" s="17">
        <f t="shared" si="161"/>
        <v>0</v>
      </c>
      <c r="HAH61" s="17">
        <f t="shared" si="161"/>
        <v>0</v>
      </c>
      <c r="HAI61" s="17">
        <f t="shared" si="161"/>
        <v>0</v>
      </c>
      <c r="HAJ61" s="17">
        <f t="shared" si="161"/>
        <v>0</v>
      </c>
      <c r="HAK61" s="17">
        <f t="shared" si="161"/>
        <v>0</v>
      </c>
      <c r="HAL61" s="17">
        <f t="shared" si="161"/>
        <v>0</v>
      </c>
      <c r="HAM61" s="17">
        <f t="shared" si="161"/>
        <v>0</v>
      </c>
      <c r="HAN61" s="17">
        <f t="shared" si="161"/>
        <v>0</v>
      </c>
      <c r="HAO61" s="17">
        <f t="shared" si="161"/>
        <v>0</v>
      </c>
      <c r="HAP61" s="17">
        <f t="shared" si="161"/>
        <v>0</v>
      </c>
      <c r="HAQ61" s="17">
        <f t="shared" si="161"/>
        <v>0</v>
      </c>
      <c r="HAR61" s="17">
        <f t="shared" si="161"/>
        <v>0</v>
      </c>
      <c r="HAS61" s="17">
        <f t="shared" si="161"/>
        <v>0</v>
      </c>
      <c r="HAT61" s="17">
        <f t="shared" si="161"/>
        <v>0</v>
      </c>
      <c r="HAU61" s="17">
        <f t="shared" si="161"/>
        <v>0</v>
      </c>
      <c r="HAV61" s="17">
        <f t="shared" si="161"/>
        <v>0</v>
      </c>
      <c r="HAW61" s="17">
        <f t="shared" si="161"/>
        <v>0</v>
      </c>
      <c r="HAX61" s="17">
        <f t="shared" si="161"/>
        <v>0</v>
      </c>
      <c r="HAY61" s="17">
        <f t="shared" si="161"/>
        <v>0</v>
      </c>
      <c r="HAZ61" s="17">
        <f t="shared" si="161"/>
        <v>0</v>
      </c>
      <c r="HBA61" s="17">
        <f t="shared" si="161"/>
        <v>0</v>
      </c>
      <c r="HBB61" s="17">
        <f t="shared" si="161"/>
        <v>0</v>
      </c>
      <c r="HBC61" s="17">
        <f t="shared" si="161"/>
        <v>0</v>
      </c>
      <c r="HBD61" s="17">
        <f t="shared" si="161"/>
        <v>0</v>
      </c>
      <c r="HBE61" s="17">
        <f t="shared" si="161"/>
        <v>0</v>
      </c>
      <c r="HBF61" s="17">
        <f t="shared" si="161"/>
        <v>0</v>
      </c>
      <c r="HBG61" s="17">
        <f t="shared" si="161"/>
        <v>0</v>
      </c>
      <c r="HBH61" s="17">
        <f t="shared" si="161"/>
        <v>0</v>
      </c>
      <c r="HBI61" s="17">
        <f t="shared" si="161"/>
        <v>0</v>
      </c>
      <c r="HBJ61" s="17">
        <f t="shared" si="161"/>
        <v>0</v>
      </c>
      <c r="HBK61" s="17">
        <f t="shared" si="161"/>
        <v>0</v>
      </c>
      <c r="HBL61" s="17">
        <f t="shared" si="161"/>
        <v>0</v>
      </c>
      <c r="HBM61" s="17">
        <f t="shared" si="161"/>
        <v>0</v>
      </c>
      <c r="HBN61" s="17">
        <f t="shared" si="161"/>
        <v>0</v>
      </c>
      <c r="HBO61" s="17">
        <f t="shared" si="161"/>
        <v>0</v>
      </c>
      <c r="HBP61" s="17">
        <f t="shared" ref="HBP61:HEA61" si="162">HBP2</f>
        <v>0</v>
      </c>
      <c r="HBQ61" s="17">
        <f t="shared" si="162"/>
        <v>0</v>
      </c>
      <c r="HBR61" s="17">
        <f t="shared" si="162"/>
        <v>0</v>
      </c>
      <c r="HBS61" s="17">
        <f t="shared" si="162"/>
        <v>0</v>
      </c>
      <c r="HBT61" s="17">
        <f t="shared" si="162"/>
        <v>0</v>
      </c>
      <c r="HBU61" s="17">
        <f t="shared" si="162"/>
        <v>0</v>
      </c>
      <c r="HBV61" s="17">
        <f t="shared" si="162"/>
        <v>0</v>
      </c>
      <c r="HBW61" s="17">
        <f t="shared" si="162"/>
        <v>0</v>
      </c>
      <c r="HBX61" s="17">
        <f t="shared" si="162"/>
        <v>0</v>
      </c>
      <c r="HBY61" s="17">
        <f t="shared" si="162"/>
        <v>0</v>
      </c>
      <c r="HBZ61" s="17">
        <f t="shared" si="162"/>
        <v>0</v>
      </c>
      <c r="HCA61" s="17">
        <f t="shared" si="162"/>
        <v>0</v>
      </c>
      <c r="HCB61" s="17">
        <f t="shared" si="162"/>
        <v>0</v>
      </c>
      <c r="HCC61" s="17">
        <f t="shared" si="162"/>
        <v>0</v>
      </c>
      <c r="HCD61" s="17">
        <f t="shared" si="162"/>
        <v>0</v>
      </c>
      <c r="HCE61" s="17">
        <f t="shared" si="162"/>
        <v>0</v>
      </c>
      <c r="HCF61" s="17">
        <f t="shared" si="162"/>
        <v>0</v>
      </c>
      <c r="HCG61" s="17">
        <f t="shared" si="162"/>
        <v>0</v>
      </c>
      <c r="HCH61" s="17">
        <f t="shared" si="162"/>
        <v>0</v>
      </c>
      <c r="HCI61" s="17">
        <f t="shared" si="162"/>
        <v>0</v>
      </c>
      <c r="HCJ61" s="17">
        <f t="shared" si="162"/>
        <v>0</v>
      </c>
      <c r="HCK61" s="17">
        <f t="shared" si="162"/>
        <v>0</v>
      </c>
      <c r="HCL61" s="17">
        <f t="shared" si="162"/>
        <v>0</v>
      </c>
      <c r="HCM61" s="17">
        <f t="shared" si="162"/>
        <v>0</v>
      </c>
      <c r="HCN61" s="17">
        <f t="shared" si="162"/>
        <v>0</v>
      </c>
      <c r="HCO61" s="17">
        <f t="shared" si="162"/>
        <v>0</v>
      </c>
      <c r="HCP61" s="17">
        <f t="shared" si="162"/>
        <v>0</v>
      </c>
      <c r="HCQ61" s="17">
        <f t="shared" si="162"/>
        <v>0</v>
      </c>
      <c r="HCR61" s="17">
        <f t="shared" si="162"/>
        <v>0</v>
      </c>
      <c r="HCS61" s="17">
        <f t="shared" si="162"/>
        <v>0</v>
      </c>
      <c r="HCT61" s="17">
        <f t="shared" si="162"/>
        <v>0</v>
      </c>
      <c r="HCU61" s="17">
        <f t="shared" si="162"/>
        <v>0</v>
      </c>
      <c r="HCV61" s="17">
        <f t="shared" si="162"/>
        <v>0</v>
      </c>
      <c r="HCW61" s="17">
        <f t="shared" si="162"/>
        <v>0</v>
      </c>
      <c r="HCX61" s="17">
        <f t="shared" si="162"/>
        <v>0</v>
      </c>
      <c r="HCY61" s="17">
        <f t="shared" si="162"/>
        <v>0</v>
      </c>
      <c r="HCZ61" s="17">
        <f t="shared" si="162"/>
        <v>0</v>
      </c>
      <c r="HDA61" s="17">
        <f t="shared" si="162"/>
        <v>0</v>
      </c>
      <c r="HDB61" s="17">
        <f t="shared" si="162"/>
        <v>0</v>
      </c>
      <c r="HDC61" s="17">
        <f t="shared" si="162"/>
        <v>0</v>
      </c>
      <c r="HDD61" s="17">
        <f t="shared" si="162"/>
        <v>0</v>
      </c>
      <c r="HDE61" s="17">
        <f t="shared" si="162"/>
        <v>0</v>
      </c>
      <c r="HDF61" s="17">
        <f t="shared" si="162"/>
        <v>0</v>
      </c>
      <c r="HDG61" s="17">
        <f t="shared" si="162"/>
        <v>0</v>
      </c>
      <c r="HDH61" s="17">
        <f t="shared" si="162"/>
        <v>0</v>
      </c>
      <c r="HDI61" s="17">
        <f t="shared" si="162"/>
        <v>0</v>
      </c>
      <c r="HDJ61" s="17">
        <f t="shared" si="162"/>
        <v>0</v>
      </c>
      <c r="HDK61" s="17">
        <f t="shared" si="162"/>
        <v>0</v>
      </c>
      <c r="HDL61" s="17">
        <f t="shared" si="162"/>
        <v>0</v>
      </c>
      <c r="HDM61" s="17">
        <f t="shared" si="162"/>
        <v>0</v>
      </c>
      <c r="HDN61" s="17">
        <f t="shared" si="162"/>
        <v>0</v>
      </c>
      <c r="HDO61" s="17">
        <f t="shared" si="162"/>
        <v>0</v>
      </c>
      <c r="HDP61" s="17">
        <f t="shared" si="162"/>
        <v>0</v>
      </c>
      <c r="HDQ61" s="17">
        <f t="shared" si="162"/>
        <v>0</v>
      </c>
      <c r="HDR61" s="17">
        <f t="shared" si="162"/>
        <v>0</v>
      </c>
      <c r="HDS61" s="17">
        <f t="shared" si="162"/>
        <v>0</v>
      </c>
      <c r="HDT61" s="17">
        <f t="shared" si="162"/>
        <v>0</v>
      </c>
      <c r="HDU61" s="17">
        <f t="shared" si="162"/>
        <v>0</v>
      </c>
      <c r="HDV61" s="17">
        <f t="shared" si="162"/>
        <v>0</v>
      </c>
      <c r="HDW61" s="17">
        <f t="shared" si="162"/>
        <v>0</v>
      </c>
      <c r="HDX61" s="17">
        <f t="shared" si="162"/>
        <v>0</v>
      </c>
      <c r="HDY61" s="17">
        <f t="shared" si="162"/>
        <v>0</v>
      </c>
      <c r="HDZ61" s="17">
        <f t="shared" si="162"/>
        <v>0</v>
      </c>
      <c r="HEA61" s="17">
        <f t="shared" si="162"/>
        <v>0</v>
      </c>
      <c r="HEB61" s="17">
        <f t="shared" ref="HEB61:HGM61" si="163">HEB2</f>
        <v>0</v>
      </c>
      <c r="HEC61" s="17">
        <f t="shared" si="163"/>
        <v>0</v>
      </c>
      <c r="HED61" s="17">
        <f t="shared" si="163"/>
        <v>0</v>
      </c>
      <c r="HEE61" s="17">
        <f t="shared" si="163"/>
        <v>0</v>
      </c>
      <c r="HEF61" s="17">
        <f t="shared" si="163"/>
        <v>0</v>
      </c>
      <c r="HEG61" s="17">
        <f t="shared" si="163"/>
        <v>0</v>
      </c>
      <c r="HEH61" s="17">
        <f t="shared" si="163"/>
        <v>0</v>
      </c>
      <c r="HEI61" s="17">
        <f t="shared" si="163"/>
        <v>0</v>
      </c>
      <c r="HEJ61" s="17">
        <f t="shared" si="163"/>
        <v>0</v>
      </c>
      <c r="HEK61" s="17">
        <f t="shared" si="163"/>
        <v>0</v>
      </c>
      <c r="HEL61" s="17">
        <f t="shared" si="163"/>
        <v>0</v>
      </c>
      <c r="HEM61" s="17">
        <f t="shared" si="163"/>
        <v>0</v>
      </c>
      <c r="HEN61" s="17">
        <f t="shared" si="163"/>
        <v>0</v>
      </c>
      <c r="HEO61" s="17">
        <f t="shared" si="163"/>
        <v>0</v>
      </c>
      <c r="HEP61" s="17">
        <f t="shared" si="163"/>
        <v>0</v>
      </c>
      <c r="HEQ61" s="17">
        <f t="shared" si="163"/>
        <v>0</v>
      </c>
      <c r="HER61" s="17">
        <f t="shared" si="163"/>
        <v>0</v>
      </c>
      <c r="HES61" s="17">
        <f t="shared" si="163"/>
        <v>0</v>
      </c>
      <c r="HET61" s="17">
        <f t="shared" si="163"/>
        <v>0</v>
      </c>
      <c r="HEU61" s="17">
        <f t="shared" si="163"/>
        <v>0</v>
      </c>
      <c r="HEV61" s="17">
        <f t="shared" si="163"/>
        <v>0</v>
      </c>
      <c r="HEW61" s="17">
        <f t="shared" si="163"/>
        <v>0</v>
      </c>
      <c r="HEX61" s="17">
        <f t="shared" si="163"/>
        <v>0</v>
      </c>
      <c r="HEY61" s="17">
        <f t="shared" si="163"/>
        <v>0</v>
      </c>
      <c r="HEZ61" s="17">
        <f t="shared" si="163"/>
        <v>0</v>
      </c>
      <c r="HFA61" s="17">
        <f t="shared" si="163"/>
        <v>0</v>
      </c>
      <c r="HFB61" s="17">
        <f t="shared" si="163"/>
        <v>0</v>
      </c>
      <c r="HFC61" s="17">
        <f t="shared" si="163"/>
        <v>0</v>
      </c>
      <c r="HFD61" s="17">
        <f t="shared" si="163"/>
        <v>0</v>
      </c>
      <c r="HFE61" s="17">
        <f t="shared" si="163"/>
        <v>0</v>
      </c>
      <c r="HFF61" s="17">
        <f t="shared" si="163"/>
        <v>0</v>
      </c>
      <c r="HFG61" s="17">
        <f t="shared" si="163"/>
        <v>0</v>
      </c>
      <c r="HFH61" s="17">
        <f t="shared" si="163"/>
        <v>0</v>
      </c>
      <c r="HFI61" s="17">
        <f t="shared" si="163"/>
        <v>0</v>
      </c>
      <c r="HFJ61" s="17">
        <f t="shared" si="163"/>
        <v>0</v>
      </c>
      <c r="HFK61" s="17">
        <f t="shared" si="163"/>
        <v>0</v>
      </c>
      <c r="HFL61" s="17">
        <f t="shared" si="163"/>
        <v>0</v>
      </c>
      <c r="HFM61" s="17">
        <f t="shared" si="163"/>
        <v>0</v>
      </c>
      <c r="HFN61" s="17">
        <f t="shared" si="163"/>
        <v>0</v>
      </c>
      <c r="HFO61" s="17">
        <f t="shared" si="163"/>
        <v>0</v>
      </c>
      <c r="HFP61" s="17">
        <f t="shared" si="163"/>
        <v>0</v>
      </c>
      <c r="HFQ61" s="17">
        <f t="shared" si="163"/>
        <v>0</v>
      </c>
      <c r="HFR61" s="17">
        <f t="shared" si="163"/>
        <v>0</v>
      </c>
      <c r="HFS61" s="17">
        <f t="shared" si="163"/>
        <v>0</v>
      </c>
      <c r="HFT61" s="17">
        <f t="shared" si="163"/>
        <v>0</v>
      </c>
      <c r="HFU61" s="17">
        <f t="shared" si="163"/>
        <v>0</v>
      </c>
      <c r="HFV61" s="17">
        <f t="shared" si="163"/>
        <v>0</v>
      </c>
      <c r="HFW61" s="17">
        <f t="shared" si="163"/>
        <v>0</v>
      </c>
      <c r="HFX61" s="17">
        <f t="shared" si="163"/>
        <v>0</v>
      </c>
      <c r="HFY61" s="17">
        <f t="shared" si="163"/>
        <v>0</v>
      </c>
      <c r="HFZ61" s="17">
        <f t="shared" si="163"/>
        <v>0</v>
      </c>
      <c r="HGA61" s="17">
        <f t="shared" si="163"/>
        <v>0</v>
      </c>
      <c r="HGB61" s="17">
        <f t="shared" si="163"/>
        <v>0</v>
      </c>
      <c r="HGC61" s="17">
        <f t="shared" si="163"/>
        <v>0</v>
      </c>
      <c r="HGD61" s="17">
        <f t="shared" si="163"/>
        <v>0</v>
      </c>
      <c r="HGE61" s="17">
        <f t="shared" si="163"/>
        <v>0</v>
      </c>
      <c r="HGF61" s="17">
        <f t="shared" si="163"/>
        <v>0</v>
      </c>
      <c r="HGG61" s="17">
        <f t="shared" si="163"/>
        <v>0</v>
      </c>
      <c r="HGH61" s="17">
        <f t="shared" si="163"/>
        <v>0</v>
      </c>
      <c r="HGI61" s="17">
        <f t="shared" si="163"/>
        <v>0</v>
      </c>
      <c r="HGJ61" s="17">
        <f t="shared" si="163"/>
        <v>0</v>
      </c>
      <c r="HGK61" s="17">
        <f t="shared" si="163"/>
        <v>0</v>
      </c>
      <c r="HGL61" s="17">
        <f t="shared" si="163"/>
        <v>0</v>
      </c>
      <c r="HGM61" s="17">
        <f t="shared" si="163"/>
        <v>0</v>
      </c>
      <c r="HGN61" s="17">
        <f t="shared" ref="HGN61:HIY61" si="164">HGN2</f>
        <v>0</v>
      </c>
      <c r="HGO61" s="17">
        <f t="shared" si="164"/>
        <v>0</v>
      </c>
      <c r="HGP61" s="17">
        <f t="shared" si="164"/>
        <v>0</v>
      </c>
      <c r="HGQ61" s="17">
        <f t="shared" si="164"/>
        <v>0</v>
      </c>
      <c r="HGR61" s="17">
        <f t="shared" si="164"/>
        <v>0</v>
      </c>
      <c r="HGS61" s="17">
        <f t="shared" si="164"/>
        <v>0</v>
      </c>
      <c r="HGT61" s="17">
        <f t="shared" si="164"/>
        <v>0</v>
      </c>
      <c r="HGU61" s="17">
        <f t="shared" si="164"/>
        <v>0</v>
      </c>
      <c r="HGV61" s="17">
        <f t="shared" si="164"/>
        <v>0</v>
      </c>
      <c r="HGW61" s="17">
        <f t="shared" si="164"/>
        <v>0</v>
      </c>
      <c r="HGX61" s="17">
        <f t="shared" si="164"/>
        <v>0</v>
      </c>
      <c r="HGY61" s="17">
        <f t="shared" si="164"/>
        <v>0</v>
      </c>
      <c r="HGZ61" s="17">
        <f t="shared" si="164"/>
        <v>0</v>
      </c>
      <c r="HHA61" s="17">
        <f t="shared" si="164"/>
        <v>0</v>
      </c>
      <c r="HHB61" s="17">
        <f t="shared" si="164"/>
        <v>0</v>
      </c>
      <c r="HHC61" s="17">
        <f t="shared" si="164"/>
        <v>0</v>
      </c>
      <c r="HHD61" s="17">
        <f t="shared" si="164"/>
        <v>0</v>
      </c>
      <c r="HHE61" s="17">
        <f t="shared" si="164"/>
        <v>0</v>
      </c>
      <c r="HHF61" s="17">
        <f t="shared" si="164"/>
        <v>0</v>
      </c>
      <c r="HHG61" s="17">
        <f t="shared" si="164"/>
        <v>0</v>
      </c>
      <c r="HHH61" s="17">
        <f t="shared" si="164"/>
        <v>0</v>
      </c>
      <c r="HHI61" s="17">
        <f t="shared" si="164"/>
        <v>0</v>
      </c>
      <c r="HHJ61" s="17">
        <f t="shared" si="164"/>
        <v>0</v>
      </c>
      <c r="HHK61" s="17">
        <f t="shared" si="164"/>
        <v>0</v>
      </c>
      <c r="HHL61" s="17">
        <f t="shared" si="164"/>
        <v>0</v>
      </c>
      <c r="HHM61" s="17">
        <f t="shared" si="164"/>
        <v>0</v>
      </c>
      <c r="HHN61" s="17">
        <f t="shared" si="164"/>
        <v>0</v>
      </c>
      <c r="HHO61" s="17">
        <f t="shared" si="164"/>
        <v>0</v>
      </c>
      <c r="HHP61" s="17">
        <f t="shared" si="164"/>
        <v>0</v>
      </c>
      <c r="HHQ61" s="17">
        <f t="shared" si="164"/>
        <v>0</v>
      </c>
      <c r="HHR61" s="17">
        <f t="shared" si="164"/>
        <v>0</v>
      </c>
      <c r="HHS61" s="17">
        <f t="shared" si="164"/>
        <v>0</v>
      </c>
      <c r="HHT61" s="17">
        <f t="shared" si="164"/>
        <v>0</v>
      </c>
      <c r="HHU61" s="17">
        <f t="shared" si="164"/>
        <v>0</v>
      </c>
      <c r="HHV61" s="17">
        <f t="shared" si="164"/>
        <v>0</v>
      </c>
      <c r="HHW61" s="17">
        <f t="shared" si="164"/>
        <v>0</v>
      </c>
      <c r="HHX61" s="17">
        <f t="shared" si="164"/>
        <v>0</v>
      </c>
      <c r="HHY61" s="17">
        <f t="shared" si="164"/>
        <v>0</v>
      </c>
      <c r="HHZ61" s="17">
        <f t="shared" si="164"/>
        <v>0</v>
      </c>
      <c r="HIA61" s="17">
        <f t="shared" si="164"/>
        <v>0</v>
      </c>
      <c r="HIB61" s="17">
        <f t="shared" si="164"/>
        <v>0</v>
      </c>
      <c r="HIC61" s="17">
        <f t="shared" si="164"/>
        <v>0</v>
      </c>
      <c r="HID61" s="17">
        <f t="shared" si="164"/>
        <v>0</v>
      </c>
      <c r="HIE61" s="17">
        <f t="shared" si="164"/>
        <v>0</v>
      </c>
      <c r="HIF61" s="17">
        <f t="shared" si="164"/>
        <v>0</v>
      </c>
      <c r="HIG61" s="17">
        <f t="shared" si="164"/>
        <v>0</v>
      </c>
      <c r="HIH61" s="17">
        <f t="shared" si="164"/>
        <v>0</v>
      </c>
      <c r="HII61" s="17">
        <f t="shared" si="164"/>
        <v>0</v>
      </c>
      <c r="HIJ61" s="17">
        <f t="shared" si="164"/>
        <v>0</v>
      </c>
      <c r="HIK61" s="17">
        <f t="shared" si="164"/>
        <v>0</v>
      </c>
      <c r="HIL61" s="17">
        <f t="shared" si="164"/>
        <v>0</v>
      </c>
      <c r="HIM61" s="17">
        <f t="shared" si="164"/>
        <v>0</v>
      </c>
      <c r="HIN61" s="17">
        <f t="shared" si="164"/>
        <v>0</v>
      </c>
      <c r="HIO61" s="17">
        <f t="shared" si="164"/>
        <v>0</v>
      </c>
      <c r="HIP61" s="17">
        <f t="shared" si="164"/>
        <v>0</v>
      </c>
      <c r="HIQ61" s="17">
        <f t="shared" si="164"/>
        <v>0</v>
      </c>
      <c r="HIR61" s="17">
        <f t="shared" si="164"/>
        <v>0</v>
      </c>
      <c r="HIS61" s="17">
        <f t="shared" si="164"/>
        <v>0</v>
      </c>
      <c r="HIT61" s="17">
        <f t="shared" si="164"/>
        <v>0</v>
      </c>
      <c r="HIU61" s="17">
        <f t="shared" si="164"/>
        <v>0</v>
      </c>
      <c r="HIV61" s="17">
        <f t="shared" si="164"/>
        <v>0</v>
      </c>
      <c r="HIW61" s="17">
        <f t="shared" si="164"/>
        <v>0</v>
      </c>
      <c r="HIX61" s="17">
        <f t="shared" si="164"/>
        <v>0</v>
      </c>
      <c r="HIY61" s="17">
        <f t="shared" si="164"/>
        <v>0</v>
      </c>
      <c r="HIZ61" s="17">
        <f t="shared" ref="HIZ61:HLK61" si="165">HIZ2</f>
        <v>0</v>
      </c>
      <c r="HJA61" s="17">
        <f t="shared" si="165"/>
        <v>0</v>
      </c>
      <c r="HJB61" s="17">
        <f t="shared" si="165"/>
        <v>0</v>
      </c>
      <c r="HJC61" s="17">
        <f t="shared" si="165"/>
        <v>0</v>
      </c>
      <c r="HJD61" s="17">
        <f t="shared" si="165"/>
        <v>0</v>
      </c>
      <c r="HJE61" s="17">
        <f t="shared" si="165"/>
        <v>0</v>
      </c>
      <c r="HJF61" s="17">
        <f t="shared" si="165"/>
        <v>0</v>
      </c>
      <c r="HJG61" s="17">
        <f t="shared" si="165"/>
        <v>0</v>
      </c>
      <c r="HJH61" s="17">
        <f t="shared" si="165"/>
        <v>0</v>
      </c>
      <c r="HJI61" s="17">
        <f t="shared" si="165"/>
        <v>0</v>
      </c>
      <c r="HJJ61" s="17">
        <f t="shared" si="165"/>
        <v>0</v>
      </c>
      <c r="HJK61" s="17">
        <f t="shared" si="165"/>
        <v>0</v>
      </c>
      <c r="HJL61" s="17">
        <f t="shared" si="165"/>
        <v>0</v>
      </c>
      <c r="HJM61" s="17">
        <f t="shared" si="165"/>
        <v>0</v>
      </c>
      <c r="HJN61" s="17">
        <f t="shared" si="165"/>
        <v>0</v>
      </c>
      <c r="HJO61" s="17">
        <f t="shared" si="165"/>
        <v>0</v>
      </c>
      <c r="HJP61" s="17">
        <f t="shared" si="165"/>
        <v>0</v>
      </c>
      <c r="HJQ61" s="17">
        <f t="shared" si="165"/>
        <v>0</v>
      </c>
      <c r="HJR61" s="17">
        <f t="shared" si="165"/>
        <v>0</v>
      </c>
      <c r="HJS61" s="17">
        <f t="shared" si="165"/>
        <v>0</v>
      </c>
      <c r="HJT61" s="17">
        <f t="shared" si="165"/>
        <v>0</v>
      </c>
      <c r="HJU61" s="17">
        <f t="shared" si="165"/>
        <v>0</v>
      </c>
      <c r="HJV61" s="17">
        <f t="shared" si="165"/>
        <v>0</v>
      </c>
      <c r="HJW61" s="17">
        <f t="shared" si="165"/>
        <v>0</v>
      </c>
      <c r="HJX61" s="17">
        <f t="shared" si="165"/>
        <v>0</v>
      </c>
      <c r="HJY61" s="17">
        <f t="shared" si="165"/>
        <v>0</v>
      </c>
      <c r="HJZ61" s="17">
        <f t="shared" si="165"/>
        <v>0</v>
      </c>
      <c r="HKA61" s="17">
        <f t="shared" si="165"/>
        <v>0</v>
      </c>
      <c r="HKB61" s="17">
        <f t="shared" si="165"/>
        <v>0</v>
      </c>
      <c r="HKC61" s="17">
        <f t="shared" si="165"/>
        <v>0</v>
      </c>
      <c r="HKD61" s="17">
        <f t="shared" si="165"/>
        <v>0</v>
      </c>
      <c r="HKE61" s="17">
        <f t="shared" si="165"/>
        <v>0</v>
      </c>
      <c r="HKF61" s="17">
        <f t="shared" si="165"/>
        <v>0</v>
      </c>
      <c r="HKG61" s="17">
        <f t="shared" si="165"/>
        <v>0</v>
      </c>
      <c r="HKH61" s="17">
        <f t="shared" si="165"/>
        <v>0</v>
      </c>
      <c r="HKI61" s="17">
        <f t="shared" si="165"/>
        <v>0</v>
      </c>
      <c r="HKJ61" s="17">
        <f t="shared" si="165"/>
        <v>0</v>
      </c>
      <c r="HKK61" s="17">
        <f t="shared" si="165"/>
        <v>0</v>
      </c>
      <c r="HKL61" s="17">
        <f t="shared" si="165"/>
        <v>0</v>
      </c>
      <c r="HKM61" s="17">
        <f t="shared" si="165"/>
        <v>0</v>
      </c>
      <c r="HKN61" s="17">
        <f t="shared" si="165"/>
        <v>0</v>
      </c>
      <c r="HKO61" s="17">
        <f t="shared" si="165"/>
        <v>0</v>
      </c>
      <c r="HKP61" s="17">
        <f t="shared" si="165"/>
        <v>0</v>
      </c>
      <c r="HKQ61" s="17">
        <f t="shared" si="165"/>
        <v>0</v>
      </c>
      <c r="HKR61" s="17">
        <f t="shared" si="165"/>
        <v>0</v>
      </c>
      <c r="HKS61" s="17">
        <f t="shared" si="165"/>
        <v>0</v>
      </c>
      <c r="HKT61" s="17">
        <f t="shared" si="165"/>
        <v>0</v>
      </c>
      <c r="HKU61" s="17">
        <f t="shared" si="165"/>
        <v>0</v>
      </c>
      <c r="HKV61" s="17">
        <f t="shared" si="165"/>
        <v>0</v>
      </c>
      <c r="HKW61" s="17">
        <f t="shared" si="165"/>
        <v>0</v>
      </c>
      <c r="HKX61" s="17">
        <f t="shared" si="165"/>
        <v>0</v>
      </c>
      <c r="HKY61" s="17">
        <f t="shared" si="165"/>
        <v>0</v>
      </c>
      <c r="HKZ61" s="17">
        <f t="shared" si="165"/>
        <v>0</v>
      </c>
      <c r="HLA61" s="17">
        <f t="shared" si="165"/>
        <v>0</v>
      </c>
      <c r="HLB61" s="17">
        <f t="shared" si="165"/>
        <v>0</v>
      </c>
      <c r="HLC61" s="17">
        <f t="shared" si="165"/>
        <v>0</v>
      </c>
      <c r="HLD61" s="17">
        <f t="shared" si="165"/>
        <v>0</v>
      </c>
      <c r="HLE61" s="17">
        <f t="shared" si="165"/>
        <v>0</v>
      </c>
      <c r="HLF61" s="17">
        <f t="shared" si="165"/>
        <v>0</v>
      </c>
      <c r="HLG61" s="17">
        <f t="shared" si="165"/>
        <v>0</v>
      </c>
      <c r="HLH61" s="17">
        <f t="shared" si="165"/>
        <v>0</v>
      </c>
      <c r="HLI61" s="17">
        <f t="shared" si="165"/>
        <v>0</v>
      </c>
      <c r="HLJ61" s="17">
        <f t="shared" si="165"/>
        <v>0</v>
      </c>
      <c r="HLK61" s="17">
        <f t="shared" si="165"/>
        <v>0</v>
      </c>
      <c r="HLL61" s="17">
        <f t="shared" ref="HLL61:HNW61" si="166">HLL2</f>
        <v>0</v>
      </c>
      <c r="HLM61" s="17">
        <f t="shared" si="166"/>
        <v>0</v>
      </c>
      <c r="HLN61" s="17">
        <f t="shared" si="166"/>
        <v>0</v>
      </c>
      <c r="HLO61" s="17">
        <f t="shared" si="166"/>
        <v>0</v>
      </c>
      <c r="HLP61" s="17">
        <f t="shared" si="166"/>
        <v>0</v>
      </c>
      <c r="HLQ61" s="17">
        <f t="shared" si="166"/>
        <v>0</v>
      </c>
      <c r="HLR61" s="17">
        <f t="shared" si="166"/>
        <v>0</v>
      </c>
      <c r="HLS61" s="17">
        <f t="shared" si="166"/>
        <v>0</v>
      </c>
      <c r="HLT61" s="17">
        <f t="shared" si="166"/>
        <v>0</v>
      </c>
      <c r="HLU61" s="17">
        <f t="shared" si="166"/>
        <v>0</v>
      </c>
      <c r="HLV61" s="17">
        <f t="shared" si="166"/>
        <v>0</v>
      </c>
      <c r="HLW61" s="17">
        <f t="shared" si="166"/>
        <v>0</v>
      </c>
      <c r="HLX61" s="17">
        <f t="shared" si="166"/>
        <v>0</v>
      </c>
      <c r="HLY61" s="17">
        <f t="shared" si="166"/>
        <v>0</v>
      </c>
      <c r="HLZ61" s="17">
        <f t="shared" si="166"/>
        <v>0</v>
      </c>
      <c r="HMA61" s="17">
        <f t="shared" si="166"/>
        <v>0</v>
      </c>
      <c r="HMB61" s="17">
        <f t="shared" si="166"/>
        <v>0</v>
      </c>
      <c r="HMC61" s="17">
        <f t="shared" si="166"/>
        <v>0</v>
      </c>
      <c r="HMD61" s="17">
        <f t="shared" si="166"/>
        <v>0</v>
      </c>
      <c r="HME61" s="17">
        <f t="shared" si="166"/>
        <v>0</v>
      </c>
      <c r="HMF61" s="17">
        <f t="shared" si="166"/>
        <v>0</v>
      </c>
      <c r="HMG61" s="17">
        <f t="shared" si="166"/>
        <v>0</v>
      </c>
      <c r="HMH61" s="17">
        <f t="shared" si="166"/>
        <v>0</v>
      </c>
      <c r="HMI61" s="17">
        <f t="shared" si="166"/>
        <v>0</v>
      </c>
      <c r="HMJ61" s="17">
        <f t="shared" si="166"/>
        <v>0</v>
      </c>
      <c r="HMK61" s="17">
        <f t="shared" si="166"/>
        <v>0</v>
      </c>
      <c r="HML61" s="17">
        <f t="shared" si="166"/>
        <v>0</v>
      </c>
      <c r="HMM61" s="17">
        <f t="shared" si="166"/>
        <v>0</v>
      </c>
      <c r="HMN61" s="17">
        <f t="shared" si="166"/>
        <v>0</v>
      </c>
      <c r="HMO61" s="17">
        <f t="shared" si="166"/>
        <v>0</v>
      </c>
      <c r="HMP61" s="17">
        <f t="shared" si="166"/>
        <v>0</v>
      </c>
      <c r="HMQ61" s="17">
        <f t="shared" si="166"/>
        <v>0</v>
      </c>
      <c r="HMR61" s="17">
        <f t="shared" si="166"/>
        <v>0</v>
      </c>
      <c r="HMS61" s="17">
        <f t="shared" si="166"/>
        <v>0</v>
      </c>
      <c r="HMT61" s="17">
        <f t="shared" si="166"/>
        <v>0</v>
      </c>
      <c r="HMU61" s="17">
        <f t="shared" si="166"/>
        <v>0</v>
      </c>
      <c r="HMV61" s="17">
        <f t="shared" si="166"/>
        <v>0</v>
      </c>
      <c r="HMW61" s="17">
        <f t="shared" si="166"/>
        <v>0</v>
      </c>
      <c r="HMX61" s="17">
        <f t="shared" si="166"/>
        <v>0</v>
      </c>
      <c r="HMY61" s="17">
        <f t="shared" si="166"/>
        <v>0</v>
      </c>
      <c r="HMZ61" s="17">
        <f t="shared" si="166"/>
        <v>0</v>
      </c>
      <c r="HNA61" s="17">
        <f t="shared" si="166"/>
        <v>0</v>
      </c>
      <c r="HNB61" s="17">
        <f t="shared" si="166"/>
        <v>0</v>
      </c>
      <c r="HNC61" s="17">
        <f t="shared" si="166"/>
        <v>0</v>
      </c>
      <c r="HND61" s="17">
        <f t="shared" si="166"/>
        <v>0</v>
      </c>
      <c r="HNE61" s="17">
        <f t="shared" si="166"/>
        <v>0</v>
      </c>
      <c r="HNF61" s="17">
        <f t="shared" si="166"/>
        <v>0</v>
      </c>
      <c r="HNG61" s="17">
        <f t="shared" si="166"/>
        <v>0</v>
      </c>
      <c r="HNH61" s="17">
        <f t="shared" si="166"/>
        <v>0</v>
      </c>
      <c r="HNI61" s="17">
        <f t="shared" si="166"/>
        <v>0</v>
      </c>
      <c r="HNJ61" s="17">
        <f t="shared" si="166"/>
        <v>0</v>
      </c>
      <c r="HNK61" s="17">
        <f t="shared" si="166"/>
        <v>0</v>
      </c>
      <c r="HNL61" s="17">
        <f t="shared" si="166"/>
        <v>0</v>
      </c>
      <c r="HNM61" s="17">
        <f t="shared" si="166"/>
        <v>0</v>
      </c>
      <c r="HNN61" s="17">
        <f t="shared" si="166"/>
        <v>0</v>
      </c>
      <c r="HNO61" s="17">
        <f t="shared" si="166"/>
        <v>0</v>
      </c>
      <c r="HNP61" s="17">
        <f t="shared" si="166"/>
        <v>0</v>
      </c>
      <c r="HNQ61" s="17">
        <f t="shared" si="166"/>
        <v>0</v>
      </c>
      <c r="HNR61" s="17">
        <f t="shared" si="166"/>
        <v>0</v>
      </c>
      <c r="HNS61" s="17">
        <f t="shared" si="166"/>
        <v>0</v>
      </c>
      <c r="HNT61" s="17">
        <f t="shared" si="166"/>
        <v>0</v>
      </c>
      <c r="HNU61" s="17">
        <f t="shared" si="166"/>
        <v>0</v>
      </c>
      <c r="HNV61" s="17">
        <f t="shared" si="166"/>
        <v>0</v>
      </c>
      <c r="HNW61" s="17">
        <f t="shared" si="166"/>
        <v>0</v>
      </c>
      <c r="HNX61" s="17">
        <f t="shared" ref="HNX61:HQI61" si="167">HNX2</f>
        <v>0</v>
      </c>
      <c r="HNY61" s="17">
        <f t="shared" si="167"/>
        <v>0</v>
      </c>
      <c r="HNZ61" s="17">
        <f t="shared" si="167"/>
        <v>0</v>
      </c>
      <c r="HOA61" s="17">
        <f t="shared" si="167"/>
        <v>0</v>
      </c>
      <c r="HOB61" s="17">
        <f t="shared" si="167"/>
        <v>0</v>
      </c>
      <c r="HOC61" s="17">
        <f t="shared" si="167"/>
        <v>0</v>
      </c>
      <c r="HOD61" s="17">
        <f t="shared" si="167"/>
        <v>0</v>
      </c>
      <c r="HOE61" s="17">
        <f t="shared" si="167"/>
        <v>0</v>
      </c>
      <c r="HOF61" s="17">
        <f t="shared" si="167"/>
        <v>0</v>
      </c>
      <c r="HOG61" s="17">
        <f t="shared" si="167"/>
        <v>0</v>
      </c>
      <c r="HOH61" s="17">
        <f t="shared" si="167"/>
        <v>0</v>
      </c>
      <c r="HOI61" s="17">
        <f t="shared" si="167"/>
        <v>0</v>
      </c>
      <c r="HOJ61" s="17">
        <f t="shared" si="167"/>
        <v>0</v>
      </c>
      <c r="HOK61" s="17">
        <f t="shared" si="167"/>
        <v>0</v>
      </c>
      <c r="HOL61" s="17">
        <f t="shared" si="167"/>
        <v>0</v>
      </c>
      <c r="HOM61" s="17">
        <f t="shared" si="167"/>
        <v>0</v>
      </c>
      <c r="HON61" s="17">
        <f t="shared" si="167"/>
        <v>0</v>
      </c>
      <c r="HOO61" s="17">
        <f t="shared" si="167"/>
        <v>0</v>
      </c>
      <c r="HOP61" s="17">
        <f t="shared" si="167"/>
        <v>0</v>
      </c>
      <c r="HOQ61" s="17">
        <f t="shared" si="167"/>
        <v>0</v>
      </c>
      <c r="HOR61" s="17">
        <f t="shared" si="167"/>
        <v>0</v>
      </c>
      <c r="HOS61" s="17">
        <f t="shared" si="167"/>
        <v>0</v>
      </c>
      <c r="HOT61" s="17">
        <f t="shared" si="167"/>
        <v>0</v>
      </c>
      <c r="HOU61" s="17">
        <f t="shared" si="167"/>
        <v>0</v>
      </c>
      <c r="HOV61" s="17">
        <f t="shared" si="167"/>
        <v>0</v>
      </c>
      <c r="HOW61" s="17">
        <f t="shared" si="167"/>
        <v>0</v>
      </c>
      <c r="HOX61" s="17">
        <f t="shared" si="167"/>
        <v>0</v>
      </c>
      <c r="HOY61" s="17">
        <f t="shared" si="167"/>
        <v>0</v>
      </c>
      <c r="HOZ61" s="17">
        <f t="shared" si="167"/>
        <v>0</v>
      </c>
      <c r="HPA61" s="17">
        <f t="shared" si="167"/>
        <v>0</v>
      </c>
      <c r="HPB61" s="17">
        <f t="shared" si="167"/>
        <v>0</v>
      </c>
      <c r="HPC61" s="17">
        <f t="shared" si="167"/>
        <v>0</v>
      </c>
      <c r="HPD61" s="17">
        <f t="shared" si="167"/>
        <v>0</v>
      </c>
      <c r="HPE61" s="17">
        <f t="shared" si="167"/>
        <v>0</v>
      </c>
      <c r="HPF61" s="17">
        <f t="shared" si="167"/>
        <v>0</v>
      </c>
      <c r="HPG61" s="17">
        <f t="shared" si="167"/>
        <v>0</v>
      </c>
      <c r="HPH61" s="17">
        <f t="shared" si="167"/>
        <v>0</v>
      </c>
      <c r="HPI61" s="17">
        <f t="shared" si="167"/>
        <v>0</v>
      </c>
      <c r="HPJ61" s="17">
        <f t="shared" si="167"/>
        <v>0</v>
      </c>
      <c r="HPK61" s="17">
        <f t="shared" si="167"/>
        <v>0</v>
      </c>
      <c r="HPL61" s="17">
        <f t="shared" si="167"/>
        <v>0</v>
      </c>
      <c r="HPM61" s="17">
        <f t="shared" si="167"/>
        <v>0</v>
      </c>
      <c r="HPN61" s="17">
        <f t="shared" si="167"/>
        <v>0</v>
      </c>
      <c r="HPO61" s="17">
        <f t="shared" si="167"/>
        <v>0</v>
      </c>
      <c r="HPP61" s="17">
        <f t="shared" si="167"/>
        <v>0</v>
      </c>
      <c r="HPQ61" s="17">
        <f t="shared" si="167"/>
        <v>0</v>
      </c>
      <c r="HPR61" s="17">
        <f t="shared" si="167"/>
        <v>0</v>
      </c>
      <c r="HPS61" s="17">
        <f t="shared" si="167"/>
        <v>0</v>
      </c>
      <c r="HPT61" s="17">
        <f t="shared" si="167"/>
        <v>0</v>
      </c>
      <c r="HPU61" s="17">
        <f t="shared" si="167"/>
        <v>0</v>
      </c>
      <c r="HPV61" s="17">
        <f t="shared" si="167"/>
        <v>0</v>
      </c>
      <c r="HPW61" s="17">
        <f t="shared" si="167"/>
        <v>0</v>
      </c>
      <c r="HPX61" s="17">
        <f t="shared" si="167"/>
        <v>0</v>
      </c>
      <c r="HPY61" s="17">
        <f t="shared" si="167"/>
        <v>0</v>
      </c>
      <c r="HPZ61" s="17">
        <f t="shared" si="167"/>
        <v>0</v>
      </c>
      <c r="HQA61" s="17">
        <f t="shared" si="167"/>
        <v>0</v>
      </c>
      <c r="HQB61" s="17">
        <f t="shared" si="167"/>
        <v>0</v>
      </c>
      <c r="HQC61" s="17">
        <f t="shared" si="167"/>
        <v>0</v>
      </c>
      <c r="HQD61" s="17">
        <f t="shared" si="167"/>
        <v>0</v>
      </c>
      <c r="HQE61" s="17">
        <f t="shared" si="167"/>
        <v>0</v>
      </c>
      <c r="HQF61" s="17">
        <f t="shared" si="167"/>
        <v>0</v>
      </c>
      <c r="HQG61" s="17">
        <f t="shared" si="167"/>
        <v>0</v>
      </c>
      <c r="HQH61" s="17">
        <f t="shared" si="167"/>
        <v>0</v>
      </c>
      <c r="HQI61" s="17">
        <f t="shared" si="167"/>
        <v>0</v>
      </c>
      <c r="HQJ61" s="17">
        <f t="shared" ref="HQJ61:HSU61" si="168">HQJ2</f>
        <v>0</v>
      </c>
      <c r="HQK61" s="17">
        <f t="shared" si="168"/>
        <v>0</v>
      </c>
      <c r="HQL61" s="17">
        <f t="shared" si="168"/>
        <v>0</v>
      </c>
      <c r="HQM61" s="17">
        <f t="shared" si="168"/>
        <v>0</v>
      </c>
      <c r="HQN61" s="17">
        <f t="shared" si="168"/>
        <v>0</v>
      </c>
      <c r="HQO61" s="17">
        <f t="shared" si="168"/>
        <v>0</v>
      </c>
      <c r="HQP61" s="17">
        <f t="shared" si="168"/>
        <v>0</v>
      </c>
      <c r="HQQ61" s="17">
        <f t="shared" si="168"/>
        <v>0</v>
      </c>
      <c r="HQR61" s="17">
        <f t="shared" si="168"/>
        <v>0</v>
      </c>
      <c r="HQS61" s="17">
        <f t="shared" si="168"/>
        <v>0</v>
      </c>
      <c r="HQT61" s="17">
        <f t="shared" si="168"/>
        <v>0</v>
      </c>
      <c r="HQU61" s="17">
        <f t="shared" si="168"/>
        <v>0</v>
      </c>
      <c r="HQV61" s="17">
        <f t="shared" si="168"/>
        <v>0</v>
      </c>
      <c r="HQW61" s="17">
        <f t="shared" si="168"/>
        <v>0</v>
      </c>
      <c r="HQX61" s="17">
        <f t="shared" si="168"/>
        <v>0</v>
      </c>
      <c r="HQY61" s="17">
        <f t="shared" si="168"/>
        <v>0</v>
      </c>
      <c r="HQZ61" s="17">
        <f t="shared" si="168"/>
        <v>0</v>
      </c>
      <c r="HRA61" s="17">
        <f t="shared" si="168"/>
        <v>0</v>
      </c>
      <c r="HRB61" s="17">
        <f t="shared" si="168"/>
        <v>0</v>
      </c>
      <c r="HRC61" s="17">
        <f t="shared" si="168"/>
        <v>0</v>
      </c>
      <c r="HRD61" s="17">
        <f t="shared" si="168"/>
        <v>0</v>
      </c>
      <c r="HRE61" s="17">
        <f t="shared" si="168"/>
        <v>0</v>
      </c>
      <c r="HRF61" s="17">
        <f t="shared" si="168"/>
        <v>0</v>
      </c>
      <c r="HRG61" s="17">
        <f t="shared" si="168"/>
        <v>0</v>
      </c>
      <c r="HRH61" s="17">
        <f t="shared" si="168"/>
        <v>0</v>
      </c>
      <c r="HRI61" s="17">
        <f t="shared" si="168"/>
        <v>0</v>
      </c>
      <c r="HRJ61" s="17">
        <f t="shared" si="168"/>
        <v>0</v>
      </c>
      <c r="HRK61" s="17">
        <f t="shared" si="168"/>
        <v>0</v>
      </c>
      <c r="HRL61" s="17">
        <f t="shared" si="168"/>
        <v>0</v>
      </c>
      <c r="HRM61" s="17">
        <f t="shared" si="168"/>
        <v>0</v>
      </c>
      <c r="HRN61" s="17">
        <f t="shared" si="168"/>
        <v>0</v>
      </c>
      <c r="HRO61" s="17">
        <f t="shared" si="168"/>
        <v>0</v>
      </c>
      <c r="HRP61" s="17">
        <f t="shared" si="168"/>
        <v>0</v>
      </c>
      <c r="HRQ61" s="17">
        <f t="shared" si="168"/>
        <v>0</v>
      </c>
      <c r="HRR61" s="17">
        <f t="shared" si="168"/>
        <v>0</v>
      </c>
      <c r="HRS61" s="17">
        <f t="shared" si="168"/>
        <v>0</v>
      </c>
      <c r="HRT61" s="17">
        <f t="shared" si="168"/>
        <v>0</v>
      </c>
      <c r="HRU61" s="17">
        <f t="shared" si="168"/>
        <v>0</v>
      </c>
      <c r="HRV61" s="17">
        <f t="shared" si="168"/>
        <v>0</v>
      </c>
      <c r="HRW61" s="17">
        <f t="shared" si="168"/>
        <v>0</v>
      </c>
      <c r="HRX61" s="17">
        <f t="shared" si="168"/>
        <v>0</v>
      </c>
      <c r="HRY61" s="17">
        <f t="shared" si="168"/>
        <v>0</v>
      </c>
      <c r="HRZ61" s="17">
        <f t="shared" si="168"/>
        <v>0</v>
      </c>
      <c r="HSA61" s="17">
        <f t="shared" si="168"/>
        <v>0</v>
      </c>
      <c r="HSB61" s="17">
        <f t="shared" si="168"/>
        <v>0</v>
      </c>
      <c r="HSC61" s="17">
        <f t="shared" si="168"/>
        <v>0</v>
      </c>
      <c r="HSD61" s="17">
        <f t="shared" si="168"/>
        <v>0</v>
      </c>
      <c r="HSE61" s="17">
        <f t="shared" si="168"/>
        <v>0</v>
      </c>
      <c r="HSF61" s="17">
        <f t="shared" si="168"/>
        <v>0</v>
      </c>
      <c r="HSG61" s="17">
        <f t="shared" si="168"/>
        <v>0</v>
      </c>
      <c r="HSH61" s="17">
        <f t="shared" si="168"/>
        <v>0</v>
      </c>
      <c r="HSI61" s="17">
        <f t="shared" si="168"/>
        <v>0</v>
      </c>
      <c r="HSJ61" s="17">
        <f t="shared" si="168"/>
        <v>0</v>
      </c>
      <c r="HSK61" s="17">
        <f t="shared" si="168"/>
        <v>0</v>
      </c>
      <c r="HSL61" s="17">
        <f t="shared" si="168"/>
        <v>0</v>
      </c>
      <c r="HSM61" s="17">
        <f t="shared" si="168"/>
        <v>0</v>
      </c>
      <c r="HSN61" s="17">
        <f t="shared" si="168"/>
        <v>0</v>
      </c>
      <c r="HSO61" s="17">
        <f t="shared" si="168"/>
        <v>0</v>
      </c>
      <c r="HSP61" s="17">
        <f t="shared" si="168"/>
        <v>0</v>
      </c>
      <c r="HSQ61" s="17">
        <f t="shared" si="168"/>
        <v>0</v>
      </c>
      <c r="HSR61" s="17">
        <f t="shared" si="168"/>
        <v>0</v>
      </c>
      <c r="HSS61" s="17">
        <f t="shared" si="168"/>
        <v>0</v>
      </c>
      <c r="HST61" s="17">
        <f t="shared" si="168"/>
        <v>0</v>
      </c>
      <c r="HSU61" s="17">
        <f t="shared" si="168"/>
        <v>0</v>
      </c>
      <c r="HSV61" s="17">
        <f t="shared" ref="HSV61:HVG61" si="169">HSV2</f>
        <v>0</v>
      </c>
      <c r="HSW61" s="17">
        <f t="shared" si="169"/>
        <v>0</v>
      </c>
      <c r="HSX61" s="17">
        <f t="shared" si="169"/>
        <v>0</v>
      </c>
      <c r="HSY61" s="17">
        <f t="shared" si="169"/>
        <v>0</v>
      </c>
      <c r="HSZ61" s="17">
        <f t="shared" si="169"/>
        <v>0</v>
      </c>
      <c r="HTA61" s="17">
        <f t="shared" si="169"/>
        <v>0</v>
      </c>
      <c r="HTB61" s="17">
        <f t="shared" si="169"/>
        <v>0</v>
      </c>
      <c r="HTC61" s="17">
        <f t="shared" si="169"/>
        <v>0</v>
      </c>
      <c r="HTD61" s="17">
        <f t="shared" si="169"/>
        <v>0</v>
      </c>
      <c r="HTE61" s="17">
        <f t="shared" si="169"/>
        <v>0</v>
      </c>
      <c r="HTF61" s="17">
        <f t="shared" si="169"/>
        <v>0</v>
      </c>
      <c r="HTG61" s="17">
        <f t="shared" si="169"/>
        <v>0</v>
      </c>
      <c r="HTH61" s="17">
        <f t="shared" si="169"/>
        <v>0</v>
      </c>
      <c r="HTI61" s="17">
        <f t="shared" si="169"/>
        <v>0</v>
      </c>
      <c r="HTJ61" s="17">
        <f t="shared" si="169"/>
        <v>0</v>
      </c>
      <c r="HTK61" s="17">
        <f t="shared" si="169"/>
        <v>0</v>
      </c>
      <c r="HTL61" s="17">
        <f t="shared" si="169"/>
        <v>0</v>
      </c>
      <c r="HTM61" s="17">
        <f t="shared" si="169"/>
        <v>0</v>
      </c>
      <c r="HTN61" s="17">
        <f t="shared" si="169"/>
        <v>0</v>
      </c>
      <c r="HTO61" s="17">
        <f t="shared" si="169"/>
        <v>0</v>
      </c>
      <c r="HTP61" s="17">
        <f t="shared" si="169"/>
        <v>0</v>
      </c>
      <c r="HTQ61" s="17">
        <f t="shared" si="169"/>
        <v>0</v>
      </c>
      <c r="HTR61" s="17">
        <f t="shared" si="169"/>
        <v>0</v>
      </c>
      <c r="HTS61" s="17">
        <f t="shared" si="169"/>
        <v>0</v>
      </c>
      <c r="HTT61" s="17">
        <f t="shared" si="169"/>
        <v>0</v>
      </c>
      <c r="HTU61" s="17">
        <f t="shared" si="169"/>
        <v>0</v>
      </c>
      <c r="HTV61" s="17">
        <f t="shared" si="169"/>
        <v>0</v>
      </c>
      <c r="HTW61" s="17">
        <f t="shared" si="169"/>
        <v>0</v>
      </c>
      <c r="HTX61" s="17">
        <f t="shared" si="169"/>
        <v>0</v>
      </c>
      <c r="HTY61" s="17">
        <f t="shared" si="169"/>
        <v>0</v>
      </c>
      <c r="HTZ61" s="17">
        <f t="shared" si="169"/>
        <v>0</v>
      </c>
      <c r="HUA61" s="17">
        <f t="shared" si="169"/>
        <v>0</v>
      </c>
      <c r="HUB61" s="17">
        <f t="shared" si="169"/>
        <v>0</v>
      </c>
      <c r="HUC61" s="17">
        <f t="shared" si="169"/>
        <v>0</v>
      </c>
      <c r="HUD61" s="17">
        <f t="shared" si="169"/>
        <v>0</v>
      </c>
      <c r="HUE61" s="17">
        <f t="shared" si="169"/>
        <v>0</v>
      </c>
      <c r="HUF61" s="17">
        <f t="shared" si="169"/>
        <v>0</v>
      </c>
      <c r="HUG61" s="17">
        <f t="shared" si="169"/>
        <v>0</v>
      </c>
      <c r="HUH61" s="17">
        <f t="shared" si="169"/>
        <v>0</v>
      </c>
      <c r="HUI61" s="17">
        <f t="shared" si="169"/>
        <v>0</v>
      </c>
      <c r="HUJ61" s="17">
        <f t="shared" si="169"/>
        <v>0</v>
      </c>
      <c r="HUK61" s="17">
        <f t="shared" si="169"/>
        <v>0</v>
      </c>
      <c r="HUL61" s="17">
        <f t="shared" si="169"/>
        <v>0</v>
      </c>
      <c r="HUM61" s="17">
        <f t="shared" si="169"/>
        <v>0</v>
      </c>
      <c r="HUN61" s="17">
        <f t="shared" si="169"/>
        <v>0</v>
      </c>
      <c r="HUO61" s="17">
        <f t="shared" si="169"/>
        <v>0</v>
      </c>
      <c r="HUP61" s="17">
        <f t="shared" si="169"/>
        <v>0</v>
      </c>
      <c r="HUQ61" s="17">
        <f t="shared" si="169"/>
        <v>0</v>
      </c>
      <c r="HUR61" s="17">
        <f t="shared" si="169"/>
        <v>0</v>
      </c>
      <c r="HUS61" s="17">
        <f t="shared" si="169"/>
        <v>0</v>
      </c>
      <c r="HUT61" s="17">
        <f t="shared" si="169"/>
        <v>0</v>
      </c>
      <c r="HUU61" s="17">
        <f t="shared" si="169"/>
        <v>0</v>
      </c>
      <c r="HUV61" s="17">
        <f t="shared" si="169"/>
        <v>0</v>
      </c>
      <c r="HUW61" s="17">
        <f t="shared" si="169"/>
        <v>0</v>
      </c>
      <c r="HUX61" s="17">
        <f t="shared" si="169"/>
        <v>0</v>
      </c>
      <c r="HUY61" s="17">
        <f t="shared" si="169"/>
        <v>0</v>
      </c>
      <c r="HUZ61" s="17">
        <f t="shared" si="169"/>
        <v>0</v>
      </c>
      <c r="HVA61" s="17">
        <f t="shared" si="169"/>
        <v>0</v>
      </c>
      <c r="HVB61" s="17">
        <f t="shared" si="169"/>
        <v>0</v>
      </c>
      <c r="HVC61" s="17">
        <f t="shared" si="169"/>
        <v>0</v>
      </c>
      <c r="HVD61" s="17">
        <f t="shared" si="169"/>
        <v>0</v>
      </c>
      <c r="HVE61" s="17">
        <f t="shared" si="169"/>
        <v>0</v>
      </c>
      <c r="HVF61" s="17">
        <f t="shared" si="169"/>
        <v>0</v>
      </c>
      <c r="HVG61" s="17">
        <f t="shared" si="169"/>
        <v>0</v>
      </c>
      <c r="HVH61" s="17">
        <f t="shared" ref="HVH61:HXS61" si="170">HVH2</f>
        <v>0</v>
      </c>
      <c r="HVI61" s="17">
        <f t="shared" si="170"/>
        <v>0</v>
      </c>
      <c r="HVJ61" s="17">
        <f t="shared" si="170"/>
        <v>0</v>
      </c>
      <c r="HVK61" s="17">
        <f t="shared" si="170"/>
        <v>0</v>
      </c>
      <c r="HVL61" s="17">
        <f t="shared" si="170"/>
        <v>0</v>
      </c>
      <c r="HVM61" s="17">
        <f t="shared" si="170"/>
        <v>0</v>
      </c>
      <c r="HVN61" s="17">
        <f t="shared" si="170"/>
        <v>0</v>
      </c>
      <c r="HVO61" s="17">
        <f t="shared" si="170"/>
        <v>0</v>
      </c>
      <c r="HVP61" s="17">
        <f t="shared" si="170"/>
        <v>0</v>
      </c>
      <c r="HVQ61" s="17">
        <f t="shared" si="170"/>
        <v>0</v>
      </c>
      <c r="HVR61" s="17">
        <f t="shared" si="170"/>
        <v>0</v>
      </c>
      <c r="HVS61" s="17">
        <f t="shared" si="170"/>
        <v>0</v>
      </c>
      <c r="HVT61" s="17">
        <f t="shared" si="170"/>
        <v>0</v>
      </c>
      <c r="HVU61" s="17">
        <f t="shared" si="170"/>
        <v>0</v>
      </c>
      <c r="HVV61" s="17">
        <f t="shared" si="170"/>
        <v>0</v>
      </c>
      <c r="HVW61" s="17">
        <f t="shared" si="170"/>
        <v>0</v>
      </c>
      <c r="HVX61" s="17">
        <f t="shared" si="170"/>
        <v>0</v>
      </c>
      <c r="HVY61" s="17">
        <f t="shared" si="170"/>
        <v>0</v>
      </c>
      <c r="HVZ61" s="17">
        <f t="shared" si="170"/>
        <v>0</v>
      </c>
      <c r="HWA61" s="17">
        <f t="shared" si="170"/>
        <v>0</v>
      </c>
      <c r="HWB61" s="17">
        <f t="shared" si="170"/>
        <v>0</v>
      </c>
      <c r="HWC61" s="17">
        <f t="shared" si="170"/>
        <v>0</v>
      </c>
      <c r="HWD61" s="17">
        <f t="shared" si="170"/>
        <v>0</v>
      </c>
      <c r="HWE61" s="17">
        <f t="shared" si="170"/>
        <v>0</v>
      </c>
      <c r="HWF61" s="17">
        <f t="shared" si="170"/>
        <v>0</v>
      </c>
      <c r="HWG61" s="17">
        <f t="shared" si="170"/>
        <v>0</v>
      </c>
      <c r="HWH61" s="17">
        <f t="shared" si="170"/>
        <v>0</v>
      </c>
      <c r="HWI61" s="17">
        <f t="shared" si="170"/>
        <v>0</v>
      </c>
      <c r="HWJ61" s="17">
        <f t="shared" si="170"/>
        <v>0</v>
      </c>
      <c r="HWK61" s="17">
        <f t="shared" si="170"/>
        <v>0</v>
      </c>
      <c r="HWL61" s="17">
        <f t="shared" si="170"/>
        <v>0</v>
      </c>
      <c r="HWM61" s="17">
        <f t="shared" si="170"/>
        <v>0</v>
      </c>
      <c r="HWN61" s="17">
        <f t="shared" si="170"/>
        <v>0</v>
      </c>
      <c r="HWO61" s="17">
        <f t="shared" si="170"/>
        <v>0</v>
      </c>
      <c r="HWP61" s="17">
        <f t="shared" si="170"/>
        <v>0</v>
      </c>
      <c r="HWQ61" s="17">
        <f t="shared" si="170"/>
        <v>0</v>
      </c>
      <c r="HWR61" s="17">
        <f t="shared" si="170"/>
        <v>0</v>
      </c>
      <c r="HWS61" s="17">
        <f t="shared" si="170"/>
        <v>0</v>
      </c>
      <c r="HWT61" s="17">
        <f t="shared" si="170"/>
        <v>0</v>
      </c>
      <c r="HWU61" s="17">
        <f t="shared" si="170"/>
        <v>0</v>
      </c>
      <c r="HWV61" s="17">
        <f t="shared" si="170"/>
        <v>0</v>
      </c>
      <c r="HWW61" s="17">
        <f t="shared" si="170"/>
        <v>0</v>
      </c>
      <c r="HWX61" s="17">
        <f t="shared" si="170"/>
        <v>0</v>
      </c>
      <c r="HWY61" s="17">
        <f t="shared" si="170"/>
        <v>0</v>
      </c>
      <c r="HWZ61" s="17">
        <f t="shared" si="170"/>
        <v>0</v>
      </c>
      <c r="HXA61" s="17">
        <f t="shared" si="170"/>
        <v>0</v>
      </c>
      <c r="HXB61" s="17">
        <f t="shared" si="170"/>
        <v>0</v>
      </c>
      <c r="HXC61" s="17">
        <f t="shared" si="170"/>
        <v>0</v>
      </c>
      <c r="HXD61" s="17">
        <f t="shared" si="170"/>
        <v>0</v>
      </c>
      <c r="HXE61" s="17">
        <f t="shared" si="170"/>
        <v>0</v>
      </c>
      <c r="HXF61" s="17">
        <f t="shared" si="170"/>
        <v>0</v>
      </c>
      <c r="HXG61" s="17">
        <f t="shared" si="170"/>
        <v>0</v>
      </c>
      <c r="HXH61" s="17">
        <f t="shared" si="170"/>
        <v>0</v>
      </c>
      <c r="HXI61" s="17">
        <f t="shared" si="170"/>
        <v>0</v>
      </c>
      <c r="HXJ61" s="17">
        <f t="shared" si="170"/>
        <v>0</v>
      </c>
      <c r="HXK61" s="17">
        <f t="shared" si="170"/>
        <v>0</v>
      </c>
      <c r="HXL61" s="17">
        <f t="shared" si="170"/>
        <v>0</v>
      </c>
      <c r="HXM61" s="17">
        <f t="shared" si="170"/>
        <v>0</v>
      </c>
      <c r="HXN61" s="17">
        <f t="shared" si="170"/>
        <v>0</v>
      </c>
      <c r="HXO61" s="17">
        <f t="shared" si="170"/>
        <v>0</v>
      </c>
      <c r="HXP61" s="17">
        <f t="shared" si="170"/>
        <v>0</v>
      </c>
      <c r="HXQ61" s="17">
        <f t="shared" si="170"/>
        <v>0</v>
      </c>
      <c r="HXR61" s="17">
        <f t="shared" si="170"/>
        <v>0</v>
      </c>
      <c r="HXS61" s="17">
        <f t="shared" si="170"/>
        <v>0</v>
      </c>
      <c r="HXT61" s="17">
        <f t="shared" ref="HXT61:IAE61" si="171">HXT2</f>
        <v>0</v>
      </c>
      <c r="HXU61" s="17">
        <f t="shared" si="171"/>
        <v>0</v>
      </c>
      <c r="HXV61" s="17">
        <f t="shared" si="171"/>
        <v>0</v>
      </c>
      <c r="HXW61" s="17">
        <f t="shared" si="171"/>
        <v>0</v>
      </c>
      <c r="HXX61" s="17">
        <f t="shared" si="171"/>
        <v>0</v>
      </c>
      <c r="HXY61" s="17">
        <f t="shared" si="171"/>
        <v>0</v>
      </c>
      <c r="HXZ61" s="17">
        <f t="shared" si="171"/>
        <v>0</v>
      </c>
      <c r="HYA61" s="17">
        <f t="shared" si="171"/>
        <v>0</v>
      </c>
      <c r="HYB61" s="17">
        <f t="shared" si="171"/>
        <v>0</v>
      </c>
      <c r="HYC61" s="17">
        <f t="shared" si="171"/>
        <v>0</v>
      </c>
      <c r="HYD61" s="17">
        <f t="shared" si="171"/>
        <v>0</v>
      </c>
      <c r="HYE61" s="17">
        <f t="shared" si="171"/>
        <v>0</v>
      </c>
      <c r="HYF61" s="17">
        <f t="shared" si="171"/>
        <v>0</v>
      </c>
      <c r="HYG61" s="17">
        <f t="shared" si="171"/>
        <v>0</v>
      </c>
      <c r="HYH61" s="17">
        <f t="shared" si="171"/>
        <v>0</v>
      </c>
      <c r="HYI61" s="17">
        <f t="shared" si="171"/>
        <v>0</v>
      </c>
      <c r="HYJ61" s="17">
        <f t="shared" si="171"/>
        <v>0</v>
      </c>
      <c r="HYK61" s="17">
        <f t="shared" si="171"/>
        <v>0</v>
      </c>
      <c r="HYL61" s="17">
        <f t="shared" si="171"/>
        <v>0</v>
      </c>
      <c r="HYM61" s="17">
        <f t="shared" si="171"/>
        <v>0</v>
      </c>
      <c r="HYN61" s="17">
        <f t="shared" si="171"/>
        <v>0</v>
      </c>
      <c r="HYO61" s="17">
        <f t="shared" si="171"/>
        <v>0</v>
      </c>
      <c r="HYP61" s="17">
        <f t="shared" si="171"/>
        <v>0</v>
      </c>
      <c r="HYQ61" s="17">
        <f t="shared" si="171"/>
        <v>0</v>
      </c>
      <c r="HYR61" s="17">
        <f t="shared" si="171"/>
        <v>0</v>
      </c>
      <c r="HYS61" s="17">
        <f t="shared" si="171"/>
        <v>0</v>
      </c>
      <c r="HYT61" s="17">
        <f t="shared" si="171"/>
        <v>0</v>
      </c>
      <c r="HYU61" s="17">
        <f t="shared" si="171"/>
        <v>0</v>
      </c>
      <c r="HYV61" s="17">
        <f t="shared" si="171"/>
        <v>0</v>
      </c>
      <c r="HYW61" s="17">
        <f t="shared" si="171"/>
        <v>0</v>
      </c>
      <c r="HYX61" s="17">
        <f t="shared" si="171"/>
        <v>0</v>
      </c>
      <c r="HYY61" s="17">
        <f t="shared" si="171"/>
        <v>0</v>
      </c>
      <c r="HYZ61" s="17">
        <f t="shared" si="171"/>
        <v>0</v>
      </c>
      <c r="HZA61" s="17">
        <f t="shared" si="171"/>
        <v>0</v>
      </c>
      <c r="HZB61" s="17">
        <f t="shared" si="171"/>
        <v>0</v>
      </c>
      <c r="HZC61" s="17">
        <f t="shared" si="171"/>
        <v>0</v>
      </c>
      <c r="HZD61" s="17">
        <f t="shared" si="171"/>
        <v>0</v>
      </c>
      <c r="HZE61" s="17">
        <f t="shared" si="171"/>
        <v>0</v>
      </c>
      <c r="HZF61" s="17">
        <f t="shared" si="171"/>
        <v>0</v>
      </c>
      <c r="HZG61" s="17">
        <f t="shared" si="171"/>
        <v>0</v>
      </c>
      <c r="HZH61" s="17">
        <f t="shared" si="171"/>
        <v>0</v>
      </c>
      <c r="HZI61" s="17">
        <f t="shared" si="171"/>
        <v>0</v>
      </c>
      <c r="HZJ61" s="17">
        <f t="shared" si="171"/>
        <v>0</v>
      </c>
      <c r="HZK61" s="17">
        <f t="shared" si="171"/>
        <v>0</v>
      </c>
      <c r="HZL61" s="17">
        <f t="shared" si="171"/>
        <v>0</v>
      </c>
      <c r="HZM61" s="17">
        <f t="shared" si="171"/>
        <v>0</v>
      </c>
      <c r="HZN61" s="17">
        <f t="shared" si="171"/>
        <v>0</v>
      </c>
      <c r="HZO61" s="17">
        <f t="shared" si="171"/>
        <v>0</v>
      </c>
      <c r="HZP61" s="17">
        <f t="shared" si="171"/>
        <v>0</v>
      </c>
      <c r="HZQ61" s="17">
        <f t="shared" si="171"/>
        <v>0</v>
      </c>
      <c r="HZR61" s="17">
        <f t="shared" si="171"/>
        <v>0</v>
      </c>
      <c r="HZS61" s="17">
        <f t="shared" si="171"/>
        <v>0</v>
      </c>
      <c r="HZT61" s="17">
        <f t="shared" si="171"/>
        <v>0</v>
      </c>
      <c r="HZU61" s="17">
        <f t="shared" si="171"/>
        <v>0</v>
      </c>
      <c r="HZV61" s="17">
        <f t="shared" si="171"/>
        <v>0</v>
      </c>
      <c r="HZW61" s="17">
        <f t="shared" si="171"/>
        <v>0</v>
      </c>
      <c r="HZX61" s="17">
        <f t="shared" si="171"/>
        <v>0</v>
      </c>
      <c r="HZY61" s="17">
        <f t="shared" si="171"/>
        <v>0</v>
      </c>
      <c r="HZZ61" s="17">
        <f t="shared" si="171"/>
        <v>0</v>
      </c>
      <c r="IAA61" s="17">
        <f t="shared" si="171"/>
        <v>0</v>
      </c>
      <c r="IAB61" s="17">
        <f t="shared" si="171"/>
        <v>0</v>
      </c>
      <c r="IAC61" s="17">
        <f t="shared" si="171"/>
        <v>0</v>
      </c>
      <c r="IAD61" s="17">
        <f t="shared" si="171"/>
        <v>0</v>
      </c>
      <c r="IAE61" s="17">
        <f t="shared" si="171"/>
        <v>0</v>
      </c>
      <c r="IAF61" s="17">
        <f t="shared" ref="IAF61:ICQ61" si="172">IAF2</f>
        <v>0</v>
      </c>
      <c r="IAG61" s="17">
        <f t="shared" si="172"/>
        <v>0</v>
      </c>
      <c r="IAH61" s="17">
        <f t="shared" si="172"/>
        <v>0</v>
      </c>
      <c r="IAI61" s="17">
        <f t="shared" si="172"/>
        <v>0</v>
      </c>
      <c r="IAJ61" s="17">
        <f t="shared" si="172"/>
        <v>0</v>
      </c>
      <c r="IAK61" s="17">
        <f t="shared" si="172"/>
        <v>0</v>
      </c>
      <c r="IAL61" s="17">
        <f t="shared" si="172"/>
        <v>0</v>
      </c>
      <c r="IAM61" s="17">
        <f t="shared" si="172"/>
        <v>0</v>
      </c>
      <c r="IAN61" s="17">
        <f t="shared" si="172"/>
        <v>0</v>
      </c>
      <c r="IAO61" s="17">
        <f t="shared" si="172"/>
        <v>0</v>
      </c>
      <c r="IAP61" s="17">
        <f t="shared" si="172"/>
        <v>0</v>
      </c>
      <c r="IAQ61" s="17">
        <f t="shared" si="172"/>
        <v>0</v>
      </c>
      <c r="IAR61" s="17">
        <f t="shared" si="172"/>
        <v>0</v>
      </c>
      <c r="IAS61" s="17">
        <f t="shared" si="172"/>
        <v>0</v>
      </c>
      <c r="IAT61" s="17">
        <f t="shared" si="172"/>
        <v>0</v>
      </c>
      <c r="IAU61" s="17">
        <f t="shared" si="172"/>
        <v>0</v>
      </c>
      <c r="IAV61" s="17">
        <f t="shared" si="172"/>
        <v>0</v>
      </c>
      <c r="IAW61" s="17">
        <f t="shared" si="172"/>
        <v>0</v>
      </c>
      <c r="IAX61" s="17">
        <f t="shared" si="172"/>
        <v>0</v>
      </c>
      <c r="IAY61" s="17">
        <f t="shared" si="172"/>
        <v>0</v>
      </c>
      <c r="IAZ61" s="17">
        <f t="shared" si="172"/>
        <v>0</v>
      </c>
      <c r="IBA61" s="17">
        <f t="shared" si="172"/>
        <v>0</v>
      </c>
      <c r="IBB61" s="17">
        <f t="shared" si="172"/>
        <v>0</v>
      </c>
      <c r="IBC61" s="17">
        <f t="shared" si="172"/>
        <v>0</v>
      </c>
      <c r="IBD61" s="17">
        <f t="shared" si="172"/>
        <v>0</v>
      </c>
      <c r="IBE61" s="17">
        <f t="shared" si="172"/>
        <v>0</v>
      </c>
      <c r="IBF61" s="17">
        <f t="shared" si="172"/>
        <v>0</v>
      </c>
      <c r="IBG61" s="17">
        <f t="shared" si="172"/>
        <v>0</v>
      </c>
      <c r="IBH61" s="17">
        <f t="shared" si="172"/>
        <v>0</v>
      </c>
      <c r="IBI61" s="17">
        <f t="shared" si="172"/>
        <v>0</v>
      </c>
      <c r="IBJ61" s="17">
        <f t="shared" si="172"/>
        <v>0</v>
      </c>
      <c r="IBK61" s="17">
        <f t="shared" si="172"/>
        <v>0</v>
      </c>
      <c r="IBL61" s="17">
        <f t="shared" si="172"/>
        <v>0</v>
      </c>
      <c r="IBM61" s="17">
        <f t="shared" si="172"/>
        <v>0</v>
      </c>
      <c r="IBN61" s="17">
        <f t="shared" si="172"/>
        <v>0</v>
      </c>
      <c r="IBO61" s="17">
        <f t="shared" si="172"/>
        <v>0</v>
      </c>
      <c r="IBP61" s="17">
        <f t="shared" si="172"/>
        <v>0</v>
      </c>
      <c r="IBQ61" s="17">
        <f t="shared" si="172"/>
        <v>0</v>
      </c>
      <c r="IBR61" s="17">
        <f t="shared" si="172"/>
        <v>0</v>
      </c>
      <c r="IBS61" s="17">
        <f t="shared" si="172"/>
        <v>0</v>
      </c>
      <c r="IBT61" s="17">
        <f t="shared" si="172"/>
        <v>0</v>
      </c>
      <c r="IBU61" s="17">
        <f t="shared" si="172"/>
        <v>0</v>
      </c>
      <c r="IBV61" s="17">
        <f t="shared" si="172"/>
        <v>0</v>
      </c>
      <c r="IBW61" s="17">
        <f t="shared" si="172"/>
        <v>0</v>
      </c>
      <c r="IBX61" s="17">
        <f t="shared" si="172"/>
        <v>0</v>
      </c>
      <c r="IBY61" s="17">
        <f t="shared" si="172"/>
        <v>0</v>
      </c>
      <c r="IBZ61" s="17">
        <f t="shared" si="172"/>
        <v>0</v>
      </c>
      <c r="ICA61" s="17">
        <f t="shared" si="172"/>
        <v>0</v>
      </c>
      <c r="ICB61" s="17">
        <f t="shared" si="172"/>
        <v>0</v>
      </c>
      <c r="ICC61" s="17">
        <f t="shared" si="172"/>
        <v>0</v>
      </c>
      <c r="ICD61" s="17">
        <f t="shared" si="172"/>
        <v>0</v>
      </c>
      <c r="ICE61" s="17">
        <f t="shared" si="172"/>
        <v>0</v>
      </c>
      <c r="ICF61" s="17">
        <f t="shared" si="172"/>
        <v>0</v>
      </c>
      <c r="ICG61" s="17">
        <f t="shared" si="172"/>
        <v>0</v>
      </c>
      <c r="ICH61" s="17">
        <f t="shared" si="172"/>
        <v>0</v>
      </c>
      <c r="ICI61" s="17">
        <f t="shared" si="172"/>
        <v>0</v>
      </c>
      <c r="ICJ61" s="17">
        <f t="shared" si="172"/>
        <v>0</v>
      </c>
      <c r="ICK61" s="17">
        <f t="shared" si="172"/>
        <v>0</v>
      </c>
      <c r="ICL61" s="17">
        <f t="shared" si="172"/>
        <v>0</v>
      </c>
      <c r="ICM61" s="17">
        <f t="shared" si="172"/>
        <v>0</v>
      </c>
      <c r="ICN61" s="17">
        <f t="shared" si="172"/>
        <v>0</v>
      </c>
      <c r="ICO61" s="17">
        <f t="shared" si="172"/>
        <v>0</v>
      </c>
      <c r="ICP61" s="17">
        <f t="shared" si="172"/>
        <v>0</v>
      </c>
      <c r="ICQ61" s="17">
        <f t="shared" si="172"/>
        <v>0</v>
      </c>
      <c r="ICR61" s="17">
        <f t="shared" ref="ICR61:IFC61" si="173">ICR2</f>
        <v>0</v>
      </c>
      <c r="ICS61" s="17">
        <f t="shared" si="173"/>
        <v>0</v>
      </c>
      <c r="ICT61" s="17">
        <f t="shared" si="173"/>
        <v>0</v>
      </c>
      <c r="ICU61" s="17">
        <f t="shared" si="173"/>
        <v>0</v>
      </c>
      <c r="ICV61" s="17">
        <f t="shared" si="173"/>
        <v>0</v>
      </c>
      <c r="ICW61" s="17">
        <f t="shared" si="173"/>
        <v>0</v>
      </c>
      <c r="ICX61" s="17">
        <f t="shared" si="173"/>
        <v>0</v>
      </c>
      <c r="ICY61" s="17">
        <f t="shared" si="173"/>
        <v>0</v>
      </c>
      <c r="ICZ61" s="17">
        <f t="shared" si="173"/>
        <v>0</v>
      </c>
      <c r="IDA61" s="17">
        <f t="shared" si="173"/>
        <v>0</v>
      </c>
      <c r="IDB61" s="17">
        <f t="shared" si="173"/>
        <v>0</v>
      </c>
      <c r="IDC61" s="17">
        <f t="shared" si="173"/>
        <v>0</v>
      </c>
      <c r="IDD61" s="17">
        <f t="shared" si="173"/>
        <v>0</v>
      </c>
      <c r="IDE61" s="17">
        <f t="shared" si="173"/>
        <v>0</v>
      </c>
      <c r="IDF61" s="17">
        <f t="shared" si="173"/>
        <v>0</v>
      </c>
      <c r="IDG61" s="17">
        <f t="shared" si="173"/>
        <v>0</v>
      </c>
      <c r="IDH61" s="17">
        <f t="shared" si="173"/>
        <v>0</v>
      </c>
      <c r="IDI61" s="17">
        <f t="shared" si="173"/>
        <v>0</v>
      </c>
      <c r="IDJ61" s="17">
        <f t="shared" si="173"/>
        <v>0</v>
      </c>
      <c r="IDK61" s="17">
        <f t="shared" si="173"/>
        <v>0</v>
      </c>
      <c r="IDL61" s="17">
        <f t="shared" si="173"/>
        <v>0</v>
      </c>
      <c r="IDM61" s="17">
        <f t="shared" si="173"/>
        <v>0</v>
      </c>
      <c r="IDN61" s="17">
        <f t="shared" si="173"/>
        <v>0</v>
      </c>
      <c r="IDO61" s="17">
        <f t="shared" si="173"/>
        <v>0</v>
      </c>
      <c r="IDP61" s="17">
        <f t="shared" si="173"/>
        <v>0</v>
      </c>
      <c r="IDQ61" s="17">
        <f t="shared" si="173"/>
        <v>0</v>
      </c>
      <c r="IDR61" s="17">
        <f t="shared" si="173"/>
        <v>0</v>
      </c>
      <c r="IDS61" s="17">
        <f t="shared" si="173"/>
        <v>0</v>
      </c>
      <c r="IDT61" s="17">
        <f t="shared" si="173"/>
        <v>0</v>
      </c>
      <c r="IDU61" s="17">
        <f t="shared" si="173"/>
        <v>0</v>
      </c>
      <c r="IDV61" s="17">
        <f t="shared" si="173"/>
        <v>0</v>
      </c>
      <c r="IDW61" s="17">
        <f t="shared" si="173"/>
        <v>0</v>
      </c>
      <c r="IDX61" s="17">
        <f t="shared" si="173"/>
        <v>0</v>
      </c>
      <c r="IDY61" s="17">
        <f t="shared" si="173"/>
        <v>0</v>
      </c>
      <c r="IDZ61" s="17">
        <f t="shared" si="173"/>
        <v>0</v>
      </c>
      <c r="IEA61" s="17">
        <f t="shared" si="173"/>
        <v>0</v>
      </c>
      <c r="IEB61" s="17">
        <f t="shared" si="173"/>
        <v>0</v>
      </c>
      <c r="IEC61" s="17">
        <f t="shared" si="173"/>
        <v>0</v>
      </c>
      <c r="IED61" s="17">
        <f t="shared" si="173"/>
        <v>0</v>
      </c>
      <c r="IEE61" s="17">
        <f t="shared" si="173"/>
        <v>0</v>
      </c>
      <c r="IEF61" s="17">
        <f t="shared" si="173"/>
        <v>0</v>
      </c>
      <c r="IEG61" s="17">
        <f t="shared" si="173"/>
        <v>0</v>
      </c>
      <c r="IEH61" s="17">
        <f t="shared" si="173"/>
        <v>0</v>
      </c>
      <c r="IEI61" s="17">
        <f t="shared" si="173"/>
        <v>0</v>
      </c>
      <c r="IEJ61" s="17">
        <f t="shared" si="173"/>
        <v>0</v>
      </c>
      <c r="IEK61" s="17">
        <f t="shared" si="173"/>
        <v>0</v>
      </c>
      <c r="IEL61" s="17">
        <f t="shared" si="173"/>
        <v>0</v>
      </c>
      <c r="IEM61" s="17">
        <f t="shared" si="173"/>
        <v>0</v>
      </c>
      <c r="IEN61" s="17">
        <f t="shared" si="173"/>
        <v>0</v>
      </c>
      <c r="IEO61" s="17">
        <f t="shared" si="173"/>
        <v>0</v>
      </c>
      <c r="IEP61" s="17">
        <f t="shared" si="173"/>
        <v>0</v>
      </c>
      <c r="IEQ61" s="17">
        <f t="shared" si="173"/>
        <v>0</v>
      </c>
      <c r="IER61" s="17">
        <f t="shared" si="173"/>
        <v>0</v>
      </c>
      <c r="IES61" s="17">
        <f t="shared" si="173"/>
        <v>0</v>
      </c>
      <c r="IET61" s="17">
        <f t="shared" si="173"/>
        <v>0</v>
      </c>
      <c r="IEU61" s="17">
        <f t="shared" si="173"/>
        <v>0</v>
      </c>
      <c r="IEV61" s="17">
        <f t="shared" si="173"/>
        <v>0</v>
      </c>
      <c r="IEW61" s="17">
        <f t="shared" si="173"/>
        <v>0</v>
      </c>
      <c r="IEX61" s="17">
        <f t="shared" si="173"/>
        <v>0</v>
      </c>
      <c r="IEY61" s="17">
        <f t="shared" si="173"/>
        <v>0</v>
      </c>
      <c r="IEZ61" s="17">
        <f t="shared" si="173"/>
        <v>0</v>
      </c>
      <c r="IFA61" s="17">
        <f t="shared" si="173"/>
        <v>0</v>
      </c>
      <c r="IFB61" s="17">
        <f t="shared" si="173"/>
        <v>0</v>
      </c>
      <c r="IFC61" s="17">
        <f t="shared" si="173"/>
        <v>0</v>
      </c>
      <c r="IFD61" s="17">
        <f t="shared" ref="IFD61:IHO61" si="174">IFD2</f>
        <v>0</v>
      </c>
      <c r="IFE61" s="17">
        <f t="shared" si="174"/>
        <v>0</v>
      </c>
      <c r="IFF61" s="17">
        <f t="shared" si="174"/>
        <v>0</v>
      </c>
      <c r="IFG61" s="17">
        <f t="shared" si="174"/>
        <v>0</v>
      </c>
      <c r="IFH61" s="17">
        <f t="shared" si="174"/>
        <v>0</v>
      </c>
      <c r="IFI61" s="17">
        <f t="shared" si="174"/>
        <v>0</v>
      </c>
      <c r="IFJ61" s="17">
        <f t="shared" si="174"/>
        <v>0</v>
      </c>
      <c r="IFK61" s="17">
        <f t="shared" si="174"/>
        <v>0</v>
      </c>
      <c r="IFL61" s="17">
        <f t="shared" si="174"/>
        <v>0</v>
      </c>
      <c r="IFM61" s="17">
        <f t="shared" si="174"/>
        <v>0</v>
      </c>
      <c r="IFN61" s="17">
        <f t="shared" si="174"/>
        <v>0</v>
      </c>
      <c r="IFO61" s="17">
        <f t="shared" si="174"/>
        <v>0</v>
      </c>
      <c r="IFP61" s="17">
        <f t="shared" si="174"/>
        <v>0</v>
      </c>
      <c r="IFQ61" s="17">
        <f t="shared" si="174"/>
        <v>0</v>
      </c>
      <c r="IFR61" s="17">
        <f t="shared" si="174"/>
        <v>0</v>
      </c>
      <c r="IFS61" s="17">
        <f t="shared" si="174"/>
        <v>0</v>
      </c>
      <c r="IFT61" s="17">
        <f t="shared" si="174"/>
        <v>0</v>
      </c>
      <c r="IFU61" s="17">
        <f t="shared" si="174"/>
        <v>0</v>
      </c>
      <c r="IFV61" s="17">
        <f t="shared" si="174"/>
        <v>0</v>
      </c>
      <c r="IFW61" s="17">
        <f t="shared" si="174"/>
        <v>0</v>
      </c>
      <c r="IFX61" s="17">
        <f t="shared" si="174"/>
        <v>0</v>
      </c>
      <c r="IFY61" s="17">
        <f t="shared" si="174"/>
        <v>0</v>
      </c>
      <c r="IFZ61" s="17">
        <f t="shared" si="174"/>
        <v>0</v>
      </c>
      <c r="IGA61" s="17">
        <f t="shared" si="174"/>
        <v>0</v>
      </c>
      <c r="IGB61" s="17">
        <f t="shared" si="174"/>
        <v>0</v>
      </c>
      <c r="IGC61" s="17">
        <f t="shared" si="174"/>
        <v>0</v>
      </c>
      <c r="IGD61" s="17">
        <f t="shared" si="174"/>
        <v>0</v>
      </c>
      <c r="IGE61" s="17">
        <f t="shared" si="174"/>
        <v>0</v>
      </c>
      <c r="IGF61" s="17">
        <f t="shared" si="174"/>
        <v>0</v>
      </c>
      <c r="IGG61" s="17">
        <f t="shared" si="174"/>
        <v>0</v>
      </c>
      <c r="IGH61" s="17">
        <f t="shared" si="174"/>
        <v>0</v>
      </c>
      <c r="IGI61" s="17">
        <f t="shared" si="174"/>
        <v>0</v>
      </c>
      <c r="IGJ61" s="17">
        <f t="shared" si="174"/>
        <v>0</v>
      </c>
      <c r="IGK61" s="17">
        <f t="shared" si="174"/>
        <v>0</v>
      </c>
      <c r="IGL61" s="17">
        <f t="shared" si="174"/>
        <v>0</v>
      </c>
      <c r="IGM61" s="17">
        <f t="shared" si="174"/>
        <v>0</v>
      </c>
      <c r="IGN61" s="17">
        <f t="shared" si="174"/>
        <v>0</v>
      </c>
      <c r="IGO61" s="17">
        <f t="shared" si="174"/>
        <v>0</v>
      </c>
      <c r="IGP61" s="17">
        <f t="shared" si="174"/>
        <v>0</v>
      </c>
      <c r="IGQ61" s="17">
        <f t="shared" si="174"/>
        <v>0</v>
      </c>
      <c r="IGR61" s="17">
        <f t="shared" si="174"/>
        <v>0</v>
      </c>
      <c r="IGS61" s="17">
        <f t="shared" si="174"/>
        <v>0</v>
      </c>
      <c r="IGT61" s="17">
        <f t="shared" si="174"/>
        <v>0</v>
      </c>
      <c r="IGU61" s="17">
        <f t="shared" si="174"/>
        <v>0</v>
      </c>
      <c r="IGV61" s="17">
        <f t="shared" si="174"/>
        <v>0</v>
      </c>
      <c r="IGW61" s="17">
        <f t="shared" si="174"/>
        <v>0</v>
      </c>
      <c r="IGX61" s="17">
        <f t="shared" si="174"/>
        <v>0</v>
      </c>
      <c r="IGY61" s="17">
        <f t="shared" si="174"/>
        <v>0</v>
      </c>
      <c r="IGZ61" s="17">
        <f t="shared" si="174"/>
        <v>0</v>
      </c>
      <c r="IHA61" s="17">
        <f t="shared" si="174"/>
        <v>0</v>
      </c>
      <c r="IHB61" s="17">
        <f t="shared" si="174"/>
        <v>0</v>
      </c>
      <c r="IHC61" s="17">
        <f t="shared" si="174"/>
        <v>0</v>
      </c>
      <c r="IHD61" s="17">
        <f t="shared" si="174"/>
        <v>0</v>
      </c>
      <c r="IHE61" s="17">
        <f t="shared" si="174"/>
        <v>0</v>
      </c>
      <c r="IHF61" s="17">
        <f t="shared" si="174"/>
        <v>0</v>
      </c>
      <c r="IHG61" s="17">
        <f t="shared" si="174"/>
        <v>0</v>
      </c>
      <c r="IHH61" s="17">
        <f t="shared" si="174"/>
        <v>0</v>
      </c>
      <c r="IHI61" s="17">
        <f t="shared" si="174"/>
        <v>0</v>
      </c>
      <c r="IHJ61" s="17">
        <f t="shared" si="174"/>
        <v>0</v>
      </c>
      <c r="IHK61" s="17">
        <f t="shared" si="174"/>
        <v>0</v>
      </c>
      <c r="IHL61" s="17">
        <f t="shared" si="174"/>
        <v>0</v>
      </c>
      <c r="IHM61" s="17">
        <f t="shared" si="174"/>
        <v>0</v>
      </c>
      <c r="IHN61" s="17">
        <f t="shared" si="174"/>
        <v>0</v>
      </c>
      <c r="IHO61" s="17">
        <f t="shared" si="174"/>
        <v>0</v>
      </c>
      <c r="IHP61" s="17">
        <f t="shared" ref="IHP61:IKA61" si="175">IHP2</f>
        <v>0</v>
      </c>
      <c r="IHQ61" s="17">
        <f t="shared" si="175"/>
        <v>0</v>
      </c>
      <c r="IHR61" s="17">
        <f t="shared" si="175"/>
        <v>0</v>
      </c>
      <c r="IHS61" s="17">
        <f t="shared" si="175"/>
        <v>0</v>
      </c>
      <c r="IHT61" s="17">
        <f t="shared" si="175"/>
        <v>0</v>
      </c>
      <c r="IHU61" s="17">
        <f t="shared" si="175"/>
        <v>0</v>
      </c>
      <c r="IHV61" s="17">
        <f t="shared" si="175"/>
        <v>0</v>
      </c>
      <c r="IHW61" s="17">
        <f t="shared" si="175"/>
        <v>0</v>
      </c>
      <c r="IHX61" s="17">
        <f t="shared" si="175"/>
        <v>0</v>
      </c>
      <c r="IHY61" s="17">
        <f t="shared" si="175"/>
        <v>0</v>
      </c>
      <c r="IHZ61" s="17">
        <f t="shared" si="175"/>
        <v>0</v>
      </c>
      <c r="IIA61" s="17">
        <f t="shared" si="175"/>
        <v>0</v>
      </c>
      <c r="IIB61" s="17">
        <f t="shared" si="175"/>
        <v>0</v>
      </c>
      <c r="IIC61" s="17">
        <f t="shared" si="175"/>
        <v>0</v>
      </c>
      <c r="IID61" s="17">
        <f t="shared" si="175"/>
        <v>0</v>
      </c>
      <c r="IIE61" s="17">
        <f t="shared" si="175"/>
        <v>0</v>
      </c>
      <c r="IIF61" s="17">
        <f t="shared" si="175"/>
        <v>0</v>
      </c>
      <c r="IIG61" s="17">
        <f t="shared" si="175"/>
        <v>0</v>
      </c>
      <c r="IIH61" s="17">
        <f t="shared" si="175"/>
        <v>0</v>
      </c>
      <c r="III61" s="17">
        <f t="shared" si="175"/>
        <v>0</v>
      </c>
      <c r="IIJ61" s="17">
        <f t="shared" si="175"/>
        <v>0</v>
      </c>
      <c r="IIK61" s="17">
        <f t="shared" si="175"/>
        <v>0</v>
      </c>
      <c r="IIL61" s="17">
        <f t="shared" si="175"/>
        <v>0</v>
      </c>
      <c r="IIM61" s="17">
        <f t="shared" si="175"/>
        <v>0</v>
      </c>
      <c r="IIN61" s="17">
        <f t="shared" si="175"/>
        <v>0</v>
      </c>
      <c r="IIO61" s="17">
        <f t="shared" si="175"/>
        <v>0</v>
      </c>
      <c r="IIP61" s="17">
        <f t="shared" si="175"/>
        <v>0</v>
      </c>
      <c r="IIQ61" s="17">
        <f t="shared" si="175"/>
        <v>0</v>
      </c>
      <c r="IIR61" s="17">
        <f t="shared" si="175"/>
        <v>0</v>
      </c>
      <c r="IIS61" s="17">
        <f t="shared" si="175"/>
        <v>0</v>
      </c>
      <c r="IIT61" s="17">
        <f t="shared" si="175"/>
        <v>0</v>
      </c>
      <c r="IIU61" s="17">
        <f t="shared" si="175"/>
        <v>0</v>
      </c>
      <c r="IIV61" s="17">
        <f t="shared" si="175"/>
        <v>0</v>
      </c>
      <c r="IIW61" s="17">
        <f t="shared" si="175"/>
        <v>0</v>
      </c>
      <c r="IIX61" s="17">
        <f t="shared" si="175"/>
        <v>0</v>
      </c>
      <c r="IIY61" s="17">
        <f t="shared" si="175"/>
        <v>0</v>
      </c>
      <c r="IIZ61" s="17">
        <f t="shared" si="175"/>
        <v>0</v>
      </c>
      <c r="IJA61" s="17">
        <f t="shared" si="175"/>
        <v>0</v>
      </c>
      <c r="IJB61" s="17">
        <f t="shared" si="175"/>
        <v>0</v>
      </c>
      <c r="IJC61" s="17">
        <f t="shared" si="175"/>
        <v>0</v>
      </c>
      <c r="IJD61" s="17">
        <f t="shared" si="175"/>
        <v>0</v>
      </c>
      <c r="IJE61" s="17">
        <f t="shared" si="175"/>
        <v>0</v>
      </c>
      <c r="IJF61" s="17">
        <f t="shared" si="175"/>
        <v>0</v>
      </c>
      <c r="IJG61" s="17">
        <f t="shared" si="175"/>
        <v>0</v>
      </c>
      <c r="IJH61" s="17">
        <f t="shared" si="175"/>
        <v>0</v>
      </c>
      <c r="IJI61" s="17">
        <f t="shared" si="175"/>
        <v>0</v>
      </c>
      <c r="IJJ61" s="17">
        <f t="shared" si="175"/>
        <v>0</v>
      </c>
      <c r="IJK61" s="17">
        <f t="shared" si="175"/>
        <v>0</v>
      </c>
      <c r="IJL61" s="17">
        <f t="shared" si="175"/>
        <v>0</v>
      </c>
      <c r="IJM61" s="17">
        <f t="shared" si="175"/>
        <v>0</v>
      </c>
      <c r="IJN61" s="17">
        <f t="shared" si="175"/>
        <v>0</v>
      </c>
      <c r="IJO61" s="17">
        <f t="shared" si="175"/>
        <v>0</v>
      </c>
      <c r="IJP61" s="17">
        <f t="shared" si="175"/>
        <v>0</v>
      </c>
      <c r="IJQ61" s="17">
        <f t="shared" si="175"/>
        <v>0</v>
      </c>
      <c r="IJR61" s="17">
        <f t="shared" si="175"/>
        <v>0</v>
      </c>
      <c r="IJS61" s="17">
        <f t="shared" si="175"/>
        <v>0</v>
      </c>
      <c r="IJT61" s="17">
        <f t="shared" si="175"/>
        <v>0</v>
      </c>
      <c r="IJU61" s="17">
        <f t="shared" si="175"/>
        <v>0</v>
      </c>
      <c r="IJV61" s="17">
        <f t="shared" si="175"/>
        <v>0</v>
      </c>
      <c r="IJW61" s="17">
        <f t="shared" si="175"/>
        <v>0</v>
      </c>
      <c r="IJX61" s="17">
        <f t="shared" si="175"/>
        <v>0</v>
      </c>
      <c r="IJY61" s="17">
        <f t="shared" si="175"/>
        <v>0</v>
      </c>
      <c r="IJZ61" s="17">
        <f t="shared" si="175"/>
        <v>0</v>
      </c>
      <c r="IKA61" s="17">
        <f t="shared" si="175"/>
        <v>0</v>
      </c>
      <c r="IKB61" s="17">
        <f t="shared" ref="IKB61:IMM61" si="176">IKB2</f>
        <v>0</v>
      </c>
      <c r="IKC61" s="17">
        <f t="shared" si="176"/>
        <v>0</v>
      </c>
      <c r="IKD61" s="17">
        <f t="shared" si="176"/>
        <v>0</v>
      </c>
      <c r="IKE61" s="17">
        <f t="shared" si="176"/>
        <v>0</v>
      </c>
      <c r="IKF61" s="17">
        <f t="shared" si="176"/>
        <v>0</v>
      </c>
      <c r="IKG61" s="17">
        <f t="shared" si="176"/>
        <v>0</v>
      </c>
      <c r="IKH61" s="17">
        <f t="shared" si="176"/>
        <v>0</v>
      </c>
      <c r="IKI61" s="17">
        <f t="shared" si="176"/>
        <v>0</v>
      </c>
      <c r="IKJ61" s="17">
        <f t="shared" si="176"/>
        <v>0</v>
      </c>
      <c r="IKK61" s="17">
        <f t="shared" si="176"/>
        <v>0</v>
      </c>
      <c r="IKL61" s="17">
        <f t="shared" si="176"/>
        <v>0</v>
      </c>
      <c r="IKM61" s="17">
        <f t="shared" si="176"/>
        <v>0</v>
      </c>
      <c r="IKN61" s="17">
        <f t="shared" si="176"/>
        <v>0</v>
      </c>
      <c r="IKO61" s="17">
        <f t="shared" si="176"/>
        <v>0</v>
      </c>
      <c r="IKP61" s="17">
        <f t="shared" si="176"/>
        <v>0</v>
      </c>
      <c r="IKQ61" s="17">
        <f t="shared" si="176"/>
        <v>0</v>
      </c>
      <c r="IKR61" s="17">
        <f t="shared" si="176"/>
        <v>0</v>
      </c>
      <c r="IKS61" s="17">
        <f t="shared" si="176"/>
        <v>0</v>
      </c>
      <c r="IKT61" s="17">
        <f t="shared" si="176"/>
        <v>0</v>
      </c>
      <c r="IKU61" s="17">
        <f t="shared" si="176"/>
        <v>0</v>
      </c>
      <c r="IKV61" s="17">
        <f t="shared" si="176"/>
        <v>0</v>
      </c>
      <c r="IKW61" s="17">
        <f t="shared" si="176"/>
        <v>0</v>
      </c>
      <c r="IKX61" s="17">
        <f t="shared" si="176"/>
        <v>0</v>
      </c>
      <c r="IKY61" s="17">
        <f t="shared" si="176"/>
        <v>0</v>
      </c>
      <c r="IKZ61" s="17">
        <f t="shared" si="176"/>
        <v>0</v>
      </c>
      <c r="ILA61" s="17">
        <f t="shared" si="176"/>
        <v>0</v>
      </c>
      <c r="ILB61" s="17">
        <f t="shared" si="176"/>
        <v>0</v>
      </c>
      <c r="ILC61" s="17">
        <f t="shared" si="176"/>
        <v>0</v>
      </c>
      <c r="ILD61" s="17">
        <f t="shared" si="176"/>
        <v>0</v>
      </c>
      <c r="ILE61" s="17">
        <f t="shared" si="176"/>
        <v>0</v>
      </c>
      <c r="ILF61" s="17">
        <f t="shared" si="176"/>
        <v>0</v>
      </c>
      <c r="ILG61" s="17">
        <f t="shared" si="176"/>
        <v>0</v>
      </c>
      <c r="ILH61" s="17">
        <f t="shared" si="176"/>
        <v>0</v>
      </c>
      <c r="ILI61" s="17">
        <f t="shared" si="176"/>
        <v>0</v>
      </c>
      <c r="ILJ61" s="17">
        <f t="shared" si="176"/>
        <v>0</v>
      </c>
      <c r="ILK61" s="17">
        <f t="shared" si="176"/>
        <v>0</v>
      </c>
      <c r="ILL61" s="17">
        <f t="shared" si="176"/>
        <v>0</v>
      </c>
      <c r="ILM61" s="17">
        <f t="shared" si="176"/>
        <v>0</v>
      </c>
      <c r="ILN61" s="17">
        <f t="shared" si="176"/>
        <v>0</v>
      </c>
      <c r="ILO61" s="17">
        <f t="shared" si="176"/>
        <v>0</v>
      </c>
      <c r="ILP61" s="17">
        <f t="shared" si="176"/>
        <v>0</v>
      </c>
      <c r="ILQ61" s="17">
        <f t="shared" si="176"/>
        <v>0</v>
      </c>
      <c r="ILR61" s="17">
        <f t="shared" si="176"/>
        <v>0</v>
      </c>
      <c r="ILS61" s="17">
        <f t="shared" si="176"/>
        <v>0</v>
      </c>
      <c r="ILT61" s="17">
        <f t="shared" si="176"/>
        <v>0</v>
      </c>
      <c r="ILU61" s="17">
        <f t="shared" si="176"/>
        <v>0</v>
      </c>
      <c r="ILV61" s="17">
        <f t="shared" si="176"/>
        <v>0</v>
      </c>
      <c r="ILW61" s="17">
        <f t="shared" si="176"/>
        <v>0</v>
      </c>
      <c r="ILX61" s="17">
        <f t="shared" si="176"/>
        <v>0</v>
      </c>
      <c r="ILY61" s="17">
        <f t="shared" si="176"/>
        <v>0</v>
      </c>
      <c r="ILZ61" s="17">
        <f t="shared" si="176"/>
        <v>0</v>
      </c>
      <c r="IMA61" s="17">
        <f t="shared" si="176"/>
        <v>0</v>
      </c>
      <c r="IMB61" s="17">
        <f t="shared" si="176"/>
        <v>0</v>
      </c>
      <c r="IMC61" s="17">
        <f t="shared" si="176"/>
        <v>0</v>
      </c>
      <c r="IMD61" s="17">
        <f t="shared" si="176"/>
        <v>0</v>
      </c>
      <c r="IME61" s="17">
        <f t="shared" si="176"/>
        <v>0</v>
      </c>
      <c r="IMF61" s="17">
        <f t="shared" si="176"/>
        <v>0</v>
      </c>
      <c r="IMG61" s="17">
        <f t="shared" si="176"/>
        <v>0</v>
      </c>
      <c r="IMH61" s="17">
        <f t="shared" si="176"/>
        <v>0</v>
      </c>
      <c r="IMI61" s="17">
        <f t="shared" si="176"/>
        <v>0</v>
      </c>
      <c r="IMJ61" s="17">
        <f t="shared" si="176"/>
        <v>0</v>
      </c>
      <c r="IMK61" s="17">
        <f t="shared" si="176"/>
        <v>0</v>
      </c>
      <c r="IML61" s="17">
        <f t="shared" si="176"/>
        <v>0</v>
      </c>
      <c r="IMM61" s="17">
        <f t="shared" si="176"/>
        <v>0</v>
      </c>
      <c r="IMN61" s="17">
        <f t="shared" ref="IMN61:IOY61" si="177">IMN2</f>
        <v>0</v>
      </c>
      <c r="IMO61" s="17">
        <f t="shared" si="177"/>
        <v>0</v>
      </c>
      <c r="IMP61" s="17">
        <f t="shared" si="177"/>
        <v>0</v>
      </c>
      <c r="IMQ61" s="17">
        <f t="shared" si="177"/>
        <v>0</v>
      </c>
      <c r="IMR61" s="17">
        <f t="shared" si="177"/>
        <v>0</v>
      </c>
      <c r="IMS61" s="17">
        <f t="shared" si="177"/>
        <v>0</v>
      </c>
      <c r="IMT61" s="17">
        <f t="shared" si="177"/>
        <v>0</v>
      </c>
      <c r="IMU61" s="17">
        <f t="shared" si="177"/>
        <v>0</v>
      </c>
      <c r="IMV61" s="17">
        <f t="shared" si="177"/>
        <v>0</v>
      </c>
      <c r="IMW61" s="17">
        <f t="shared" si="177"/>
        <v>0</v>
      </c>
      <c r="IMX61" s="17">
        <f t="shared" si="177"/>
        <v>0</v>
      </c>
      <c r="IMY61" s="17">
        <f t="shared" si="177"/>
        <v>0</v>
      </c>
      <c r="IMZ61" s="17">
        <f t="shared" si="177"/>
        <v>0</v>
      </c>
      <c r="INA61" s="17">
        <f t="shared" si="177"/>
        <v>0</v>
      </c>
      <c r="INB61" s="17">
        <f t="shared" si="177"/>
        <v>0</v>
      </c>
      <c r="INC61" s="17">
        <f t="shared" si="177"/>
        <v>0</v>
      </c>
      <c r="IND61" s="17">
        <f t="shared" si="177"/>
        <v>0</v>
      </c>
      <c r="INE61" s="17">
        <f t="shared" si="177"/>
        <v>0</v>
      </c>
      <c r="INF61" s="17">
        <f t="shared" si="177"/>
        <v>0</v>
      </c>
      <c r="ING61" s="17">
        <f t="shared" si="177"/>
        <v>0</v>
      </c>
      <c r="INH61" s="17">
        <f t="shared" si="177"/>
        <v>0</v>
      </c>
      <c r="INI61" s="17">
        <f t="shared" si="177"/>
        <v>0</v>
      </c>
      <c r="INJ61" s="17">
        <f t="shared" si="177"/>
        <v>0</v>
      </c>
      <c r="INK61" s="17">
        <f t="shared" si="177"/>
        <v>0</v>
      </c>
      <c r="INL61" s="17">
        <f t="shared" si="177"/>
        <v>0</v>
      </c>
      <c r="INM61" s="17">
        <f t="shared" si="177"/>
        <v>0</v>
      </c>
      <c r="INN61" s="17">
        <f t="shared" si="177"/>
        <v>0</v>
      </c>
      <c r="INO61" s="17">
        <f t="shared" si="177"/>
        <v>0</v>
      </c>
      <c r="INP61" s="17">
        <f t="shared" si="177"/>
        <v>0</v>
      </c>
      <c r="INQ61" s="17">
        <f t="shared" si="177"/>
        <v>0</v>
      </c>
      <c r="INR61" s="17">
        <f t="shared" si="177"/>
        <v>0</v>
      </c>
      <c r="INS61" s="17">
        <f t="shared" si="177"/>
        <v>0</v>
      </c>
      <c r="INT61" s="17">
        <f t="shared" si="177"/>
        <v>0</v>
      </c>
      <c r="INU61" s="17">
        <f t="shared" si="177"/>
        <v>0</v>
      </c>
      <c r="INV61" s="17">
        <f t="shared" si="177"/>
        <v>0</v>
      </c>
      <c r="INW61" s="17">
        <f t="shared" si="177"/>
        <v>0</v>
      </c>
      <c r="INX61" s="17">
        <f t="shared" si="177"/>
        <v>0</v>
      </c>
      <c r="INY61" s="17">
        <f t="shared" si="177"/>
        <v>0</v>
      </c>
      <c r="INZ61" s="17">
        <f t="shared" si="177"/>
        <v>0</v>
      </c>
      <c r="IOA61" s="17">
        <f t="shared" si="177"/>
        <v>0</v>
      </c>
      <c r="IOB61" s="17">
        <f t="shared" si="177"/>
        <v>0</v>
      </c>
      <c r="IOC61" s="17">
        <f t="shared" si="177"/>
        <v>0</v>
      </c>
      <c r="IOD61" s="17">
        <f t="shared" si="177"/>
        <v>0</v>
      </c>
      <c r="IOE61" s="17">
        <f t="shared" si="177"/>
        <v>0</v>
      </c>
      <c r="IOF61" s="17">
        <f t="shared" si="177"/>
        <v>0</v>
      </c>
      <c r="IOG61" s="17">
        <f t="shared" si="177"/>
        <v>0</v>
      </c>
      <c r="IOH61" s="17">
        <f t="shared" si="177"/>
        <v>0</v>
      </c>
      <c r="IOI61" s="17">
        <f t="shared" si="177"/>
        <v>0</v>
      </c>
      <c r="IOJ61" s="17">
        <f t="shared" si="177"/>
        <v>0</v>
      </c>
      <c r="IOK61" s="17">
        <f t="shared" si="177"/>
        <v>0</v>
      </c>
      <c r="IOL61" s="17">
        <f t="shared" si="177"/>
        <v>0</v>
      </c>
      <c r="IOM61" s="17">
        <f t="shared" si="177"/>
        <v>0</v>
      </c>
      <c r="ION61" s="17">
        <f t="shared" si="177"/>
        <v>0</v>
      </c>
      <c r="IOO61" s="17">
        <f t="shared" si="177"/>
        <v>0</v>
      </c>
      <c r="IOP61" s="17">
        <f t="shared" si="177"/>
        <v>0</v>
      </c>
      <c r="IOQ61" s="17">
        <f t="shared" si="177"/>
        <v>0</v>
      </c>
      <c r="IOR61" s="17">
        <f t="shared" si="177"/>
        <v>0</v>
      </c>
      <c r="IOS61" s="17">
        <f t="shared" si="177"/>
        <v>0</v>
      </c>
      <c r="IOT61" s="17">
        <f t="shared" si="177"/>
        <v>0</v>
      </c>
      <c r="IOU61" s="17">
        <f t="shared" si="177"/>
        <v>0</v>
      </c>
      <c r="IOV61" s="17">
        <f t="shared" si="177"/>
        <v>0</v>
      </c>
      <c r="IOW61" s="17">
        <f t="shared" si="177"/>
        <v>0</v>
      </c>
      <c r="IOX61" s="17">
        <f t="shared" si="177"/>
        <v>0</v>
      </c>
      <c r="IOY61" s="17">
        <f t="shared" si="177"/>
        <v>0</v>
      </c>
      <c r="IOZ61" s="17">
        <f t="shared" ref="IOZ61:IRK61" si="178">IOZ2</f>
        <v>0</v>
      </c>
      <c r="IPA61" s="17">
        <f t="shared" si="178"/>
        <v>0</v>
      </c>
      <c r="IPB61" s="17">
        <f t="shared" si="178"/>
        <v>0</v>
      </c>
      <c r="IPC61" s="17">
        <f t="shared" si="178"/>
        <v>0</v>
      </c>
      <c r="IPD61" s="17">
        <f t="shared" si="178"/>
        <v>0</v>
      </c>
      <c r="IPE61" s="17">
        <f t="shared" si="178"/>
        <v>0</v>
      </c>
      <c r="IPF61" s="17">
        <f t="shared" si="178"/>
        <v>0</v>
      </c>
      <c r="IPG61" s="17">
        <f t="shared" si="178"/>
        <v>0</v>
      </c>
      <c r="IPH61" s="17">
        <f t="shared" si="178"/>
        <v>0</v>
      </c>
      <c r="IPI61" s="17">
        <f t="shared" si="178"/>
        <v>0</v>
      </c>
      <c r="IPJ61" s="17">
        <f t="shared" si="178"/>
        <v>0</v>
      </c>
      <c r="IPK61" s="17">
        <f t="shared" si="178"/>
        <v>0</v>
      </c>
      <c r="IPL61" s="17">
        <f t="shared" si="178"/>
        <v>0</v>
      </c>
      <c r="IPM61" s="17">
        <f t="shared" si="178"/>
        <v>0</v>
      </c>
      <c r="IPN61" s="17">
        <f t="shared" si="178"/>
        <v>0</v>
      </c>
      <c r="IPO61" s="17">
        <f t="shared" si="178"/>
        <v>0</v>
      </c>
      <c r="IPP61" s="17">
        <f t="shared" si="178"/>
        <v>0</v>
      </c>
      <c r="IPQ61" s="17">
        <f t="shared" si="178"/>
        <v>0</v>
      </c>
      <c r="IPR61" s="17">
        <f t="shared" si="178"/>
        <v>0</v>
      </c>
      <c r="IPS61" s="17">
        <f t="shared" si="178"/>
        <v>0</v>
      </c>
      <c r="IPT61" s="17">
        <f t="shared" si="178"/>
        <v>0</v>
      </c>
      <c r="IPU61" s="17">
        <f t="shared" si="178"/>
        <v>0</v>
      </c>
      <c r="IPV61" s="17">
        <f t="shared" si="178"/>
        <v>0</v>
      </c>
      <c r="IPW61" s="17">
        <f t="shared" si="178"/>
        <v>0</v>
      </c>
      <c r="IPX61" s="17">
        <f t="shared" si="178"/>
        <v>0</v>
      </c>
      <c r="IPY61" s="17">
        <f t="shared" si="178"/>
        <v>0</v>
      </c>
      <c r="IPZ61" s="17">
        <f t="shared" si="178"/>
        <v>0</v>
      </c>
      <c r="IQA61" s="17">
        <f t="shared" si="178"/>
        <v>0</v>
      </c>
      <c r="IQB61" s="17">
        <f t="shared" si="178"/>
        <v>0</v>
      </c>
      <c r="IQC61" s="17">
        <f t="shared" si="178"/>
        <v>0</v>
      </c>
      <c r="IQD61" s="17">
        <f t="shared" si="178"/>
        <v>0</v>
      </c>
      <c r="IQE61" s="17">
        <f t="shared" si="178"/>
        <v>0</v>
      </c>
      <c r="IQF61" s="17">
        <f t="shared" si="178"/>
        <v>0</v>
      </c>
      <c r="IQG61" s="17">
        <f t="shared" si="178"/>
        <v>0</v>
      </c>
      <c r="IQH61" s="17">
        <f t="shared" si="178"/>
        <v>0</v>
      </c>
      <c r="IQI61" s="17">
        <f t="shared" si="178"/>
        <v>0</v>
      </c>
      <c r="IQJ61" s="17">
        <f t="shared" si="178"/>
        <v>0</v>
      </c>
      <c r="IQK61" s="17">
        <f t="shared" si="178"/>
        <v>0</v>
      </c>
      <c r="IQL61" s="17">
        <f t="shared" si="178"/>
        <v>0</v>
      </c>
      <c r="IQM61" s="17">
        <f t="shared" si="178"/>
        <v>0</v>
      </c>
      <c r="IQN61" s="17">
        <f t="shared" si="178"/>
        <v>0</v>
      </c>
      <c r="IQO61" s="17">
        <f t="shared" si="178"/>
        <v>0</v>
      </c>
      <c r="IQP61" s="17">
        <f t="shared" si="178"/>
        <v>0</v>
      </c>
      <c r="IQQ61" s="17">
        <f t="shared" si="178"/>
        <v>0</v>
      </c>
      <c r="IQR61" s="17">
        <f t="shared" si="178"/>
        <v>0</v>
      </c>
      <c r="IQS61" s="17">
        <f t="shared" si="178"/>
        <v>0</v>
      </c>
      <c r="IQT61" s="17">
        <f t="shared" si="178"/>
        <v>0</v>
      </c>
      <c r="IQU61" s="17">
        <f t="shared" si="178"/>
        <v>0</v>
      </c>
      <c r="IQV61" s="17">
        <f t="shared" si="178"/>
        <v>0</v>
      </c>
      <c r="IQW61" s="17">
        <f t="shared" si="178"/>
        <v>0</v>
      </c>
      <c r="IQX61" s="17">
        <f t="shared" si="178"/>
        <v>0</v>
      </c>
      <c r="IQY61" s="17">
        <f t="shared" si="178"/>
        <v>0</v>
      </c>
      <c r="IQZ61" s="17">
        <f t="shared" si="178"/>
        <v>0</v>
      </c>
      <c r="IRA61" s="17">
        <f t="shared" si="178"/>
        <v>0</v>
      </c>
      <c r="IRB61" s="17">
        <f t="shared" si="178"/>
        <v>0</v>
      </c>
      <c r="IRC61" s="17">
        <f t="shared" si="178"/>
        <v>0</v>
      </c>
      <c r="IRD61" s="17">
        <f t="shared" si="178"/>
        <v>0</v>
      </c>
      <c r="IRE61" s="17">
        <f t="shared" si="178"/>
        <v>0</v>
      </c>
      <c r="IRF61" s="17">
        <f t="shared" si="178"/>
        <v>0</v>
      </c>
      <c r="IRG61" s="17">
        <f t="shared" si="178"/>
        <v>0</v>
      </c>
      <c r="IRH61" s="17">
        <f t="shared" si="178"/>
        <v>0</v>
      </c>
      <c r="IRI61" s="17">
        <f t="shared" si="178"/>
        <v>0</v>
      </c>
      <c r="IRJ61" s="17">
        <f t="shared" si="178"/>
        <v>0</v>
      </c>
      <c r="IRK61" s="17">
        <f t="shared" si="178"/>
        <v>0</v>
      </c>
      <c r="IRL61" s="17">
        <f t="shared" ref="IRL61:ITW61" si="179">IRL2</f>
        <v>0</v>
      </c>
      <c r="IRM61" s="17">
        <f t="shared" si="179"/>
        <v>0</v>
      </c>
      <c r="IRN61" s="17">
        <f t="shared" si="179"/>
        <v>0</v>
      </c>
      <c r="IRO61" s="17">
        <f t="shared" si="179"/>
        <v>0</v>
      </c>
      <c r="IRP61" s="17">
        <f t="shared" si="179"/>
        <v>0</v>
      </c>
      <c r="IRQ61" s="17">
        <f t="shared" si="179"/>
        <v>0</v>
      </c>
      <c r="IRR61" s="17">
        <f t="shared" si="179"/>
        <v>0</v>
      </c>
      <c r="IRS61" s="17">
        <f t="shared" si="179"/>
        <v>0</v>
      </c>
      <c r="IRT61" s="17">
        <f t="shared" si="179"/>
        <v>0</v>
      </c>
      <c r="IRU61" s="17">
        <f t="shared" si="179"/>
        <v>0</v>
      </c>
      <c r="IRV61" s="17">
        <f t="shared" si="179"/>
        <v>0</v>
      </c>
      <c r="IRW61" s="17">
        <f t="shared" si="179"/>
        <v>0</v>
      </c>
      <c r="IRX61" s="17">
        <f t="shared" si="179"/>
        <v>0</v>
      </c>
      <c r="IRY61" s="17">
        <f t="shared" si="179"/>
        <v>0</v>
      </c>
      <c r="IRZ61" s="17">
        <f t="shared" si="179"/>
        <v>0</v>
      </c>
      <c r="ISA61" s="17">
        <f t="shared" si="179"/>
        <v>0</v>
      </c>
      <c r="ISB61" s="17">
        <f t="shared" si="179"/>
        <v>0</v>
      </c>
      <c r="ISC61" s="17">
        <f t="shared" si="179"/>
        <v>0</v>
      </c>
      <c r="ISD61" s="17">
        <f t="shared" si="179"/>
        <v>0</v>
      </c>
      <c r="ISE61" s="17">
        <f t="shared" si="179"/>
        <v>0</v>
      </c>
      <c r="ISF61" s="17">
        <f t="shared" si="179"/>
        <v>0</v>
      </c>
      <c r="ISG61" s="17">
        <f t="shared" si="179"/>
        <v>0</v>
      </c>
      <c r="ISH61" s="17">
        <f t="shared" si="179"/>
        <v>0</v>
      </c>
      <c r="ISI61" s="17">
        <f t="shared" si="179"/>
        <v>0</v>
      </c>
      <c r="ISJ61" s="17">
        <f t="shared" si="179"/>
        <v>0</v>
      </c>
      <c r="ISK61" s="17">
        <f t="shared" si="179"/>
        <v>0</v>
      </c>
      <c r="ISL61" s="17">
        <f t="shared" si="179"/>
        <v>0</v>
      </c>
      <c r="ISM61" s="17">
        <f t="shared" si="179"/>
        <v>0</v>
      </c>
      <c r="ISN61" s="17">
        <f t="shared" si="179"/>
        <v>0</v>
      </c>
      <c r="ISO61" s="17">
        <f t="shared" si="179"/>
        <v>0</v>
      </c>
      <c r="ISP61" s="17">
        <f t="shared" si="179"/>
        <v>0</v>
      </c>
      <c r="ISQ61" s="17">
        <f t="shared" si="179"/>
        <v>0</v>
      </c>
      <c r="ISR61" s="17">
        <f t="shared" si="179"/>
        <v>0</v>
      </c>
      <c r="ISS61" s="17">
        <f t="shared" si="179"/>
        <v>0</v>
      </c>
      <c r="IST61" s="17">
        <f t="shared" si="179"/>
        <v>0</v>
      </c>
      <c r="ISU61" s="17">
        <f t="shared" si="179"/>
        <v>0</v>
      </c>
      <c r="ISV61" s="17">
        <f t="shared" si="179"/>
        <v>0</v>
      </c>
      <c r="ISW61" s="17">
        <f t="shared" si="179"/>
        <v>0</v>
      </c>
      <c r="ISX61" s="17">
        <f t="shared" si="179"/>
        <v>0</v>
      </c>
      <c r="ISY61" s="17">
        <f t="shared" si="179"/>
        <v>0</v>
      </c>
      <c r="ISZ61" s="17">
        <f t="shared" si="179"/>
        <v>0</v>
      </c>
      <c r="ITA61" s="17">
        <f t="shared" si="179"/>
        <v>0</v>
      </c>
      <c r="ITB61" s="17">
        <f t="shared" si="179"/>
        <v>0</v>
      </c>
      <c r="ITC61" s="17">
        <f t="shared" si="179"/>
        <v>0</v>
      </c>
      <c r="ITD61" s="17">
        <f t="shared" si="179"/>
        <v>0</v>
      </c>
      <c r="ITE61" s="17">
        <f t="shared" si="179"/>
        <v>0</v>
      </c>
      <c r="ITF61" s="17">
        <f t="shared" si="179"/>
        <v>0</v>
      </c>
      <c r="ITG61" s="17">
        <f t="shared" si="179"/>
        <v>0</v>
      </c>
      <c r="ITH61" s="17">
        <f t="shared" si="179"/>
        <v>0</v>
      </c>
      <c r="ITI61" s="17">
        <f t="shared" si="179"/>
        <v>0</v>
      </c>
      <c r="ITJ61" s="17">
        <f t="shared" si="179"/>
        <v>0</v>
      </c>
      <c r="ITK61" s="17">
        <f t="shared" si="179"/>
        <v>0</v>
      </c>
      <c r="ITL61" s="17">
        <f t="shared" si="179"/>
        <v>0</v>
      </c>
      <c r="ITM61" s="17">
        <f t="shared" si="179"/>
        <v>0</v>
      </c>
      <c r="ITN61" s="17">
        <f t="shared" si="179"/>
        <v>0</v>
      </c>
      <c r="ITO61" s="17">
        <f t="shared" si="179"/>
        <v>0</v>
      </c>
      <c r="ITP61" s="17">
        <f t="shared" si="179"/>
        <v>0</v>
      </c>
      <c r="ITQ61" s="17">
        <f t="shared" si="179"/>
        <v>0</v>
      </c>
      <c r="ITR61" s="17">
        <f t="shared" si="179"/>
        <v>0</v>
      </c>
      <c r="ITS61" s="17">
        <f t="shared" si="179"/>
        <v>0</v>
      </c>
      <c r="ITT61" s="17">
        <f t="shared" si="179"/>
        <v>0</v>
      </c>
      <c r="ITU61" s="17">
        <f t="shared" si="179"/>
        <v>0</v>
      </c>
      <c r="ITV61" s="17">
        <f t="shared" si="179"/>
        <v>0</v>
      </c>
      <c r="ITW61" s="17">
        <f t="shared" si="179"/>
        <v>0</v>
      </c>
      <c r="ITX61" s="17">
        <f t="shared" ref="ITX61:IWI61" si="180">ITX2</f>
        <v>0</v>
      </c>
      <c r="ITY61" s="17">
        <f t="shared" si="180"/>
        <v>0</v>
      </c>
      <c r="ITZ61" s="17">
        <f t="shared" si="180"/>
        <v>0</v>
      </c>
      <c r="IUA61" s="17">
        <f t="shared" si="180"/>
        <v>0</v>
      </c>
      <c r="IUB61" s="17">
        <f t="shared" si="180"/>
        <v>0</v>
      </c>
      <c r="IUC61" s="17">
        <f t="shared" si="180"/>
        <v>0</v>
      </c>
      <c r="IUD61" s="17">
        <f t="shared" si="180"/>
        <v>0</v>
      </c>
      <c r="IUE61" s="17">
        <f t="shared" si="180"/>
        <v>0</v>
      </c>
      <c r="IUF61" s="17">
        <f t="shared" si="180"/>
        <v>0</v>
      </c>
      <c r="IUG61" s="17">
        <f t="shared" si="180"/>
        <v>0</v>
      </c>
      <c r="IUH61" s="17">
        <f t="shared" si="180"/>
        <v>0</v>
      </c>
      <c r="IUI61" s="17">
        <f t="shared" si="180"/>
        <v>0</v>
      </c>
      <c r="IUJ61" s="17">
        <f t="shared" si="180"/>
        <v>0</v>
      </c>
      <c r="IUK61" s="17">
        <f t="shared" si="180"/>
        <v>0</v>
      </c>
      <c r="IUL61" s="17">
        <f t="shared" si="180"/>
        <v>0</v>
      </c>
      <c r="IUM61" s="17">
        <f t="shared" si="180"/>
        <v>0</v>
      </c>
      <c r="IUN61" s="17">
        <f t="shared" si="180"/>
        <v>0</v>
      </c>
      <c r="IUO61" s="17">
        <f t="shared" si="180"/>
        <v>0</v>
      </c>
      <c r="IUP61" s="17">
        <f t="shared" si="180"/>
        <v>0</v>
      </c>
      <c r="IUQ61" s="17">
        <f t="shared" si="180"/>
        <v>0</v>
      </c>
      <c r="IUR61" s="17">
        <f t="shared" si="180"/>
        <v>0</v>
      </c>
      <c r="IUS61" s="17">
        <f t="shared" si="180"/>
        <v>0</v>
      </c>
      <c r="IUT61" s="17">
        <f t="shared" si="180"/>
        <v>0</v>
      </c>
      <c r="IUU61" s="17">
        <f t="shared" si="180"/>
        <v>0</v>
      </c>
      <c r="IUV61" s="17">
        <f t="shared" si="180"/>
        <v>0</v>
      </c>
      <c r="IUW61" s="17">
        <f t="shared" si="180"/>
        <v>0</v>
      </c>
      <c r="IUX61" s="17">
        <f t="shared" si="180"/>
        <v>0</v>
      </c>
      <c r="IUY61" s="17">
        <f t="shared" si="180"/>
        <v>0</v>
      </c>
      <c r="IUZ61" s="17">
        <f t="shared" si="180"/>
        <v>0</v>
      </c>
      <c r="IVA61" s="17">
        <f t="shared" si="180"/>
        <v>0</v>
      </c>
      <c r="IVB61" s="17">
        <f t="shared" si="180"/>
        <v>0</v>
      </c>
      <c r="IVC61" s="17">
        <f t="shared" si="180"/>
        <v>0</v>
      </c>
      <c r="IVD61" s="17">
        <f t="shared" si="180"/>
        <v>0</v>
      </c>
      <c r="IVE61" s="17">
        <f t="shared" si="180"/>
        <v>0</v>
      </c>
      <c r="IVF61" s="17">
        <f t="shared" si="180"/>
        <v>0</v>
      </c>
      <c r="IVG61" s="17">
        <f t="shared" si="180"/>
        <v>0</v>
      </c>
      <c r="IVH61" s="17">
        <f t="shared" si="180"/>
        <v>0</v>
      </c>
      <c r="IVI61" s="17">
        <f t="shared" si="180"/>
        <v>0</v>
      </c>
      <c r="IVJ61" s="17">
        <f t="shared" si="180"/>
        <v>0</v>
      </c>
      <c r="IVK61" s="17">
        <f t="shared" si="180"/>
        <v>0</v>
      </c>
      <c r="IVL61" s="17">
        <f t="shared" si="180"/>
        <v>0</v>
      </c>
      <c r="IVM61" s="17">
        <f t="shared" si="180"/>
        <v>0</v>
      </c>
      <c r="IVN61" s="17">
        <f t="shared" si="180"/>
        <v>0</v>
      </c>
      <c r="IVO61" s="17">
        <f t="shared" si="180"/>
        <v>0</v>
      </c>
      <c r="IVP61" s="17">
        <f t="shared" si="180"/>
        <v>0</v>
      </c>
      <c r="IVQ61" s="17">
        <f t="shared" si="180"/>
        <v>0</v>
      </c>
      <c r="IVR61" s="17">
        <f t="shared" si="180"/>
        <v>0</v>
      </c>
      <c r="IVS61" s="17">
        <f t="shared" si="180"/>
        <v>0</v>
      </c>
      <c r="IVT61" s="17">
        <f t="shared" si="180"/>
        <v>0</v>
      </c>
      <c r="IVU61" s="17">
        <f t="shared" si="180"/>
        <v>0</v>
      </c>
      <c r="IVV61" s="17">
        <f t="shared" si="180"/>
        <v>0</v>
      </c>
      <c r="IVW61" s="17">
        <f t="shared" si="180"/>
        <v>0</v>
      </c>
      <c r="IVX61" s="17">
        <f t="shared" si="180"/>
        <v>0</v>
      </c>
      <c r="IVY61" s="17">
        <f t="shared" si="180"/>
        <v>0</v>
      </c>
      <c r="IVZ61" s="17">
        <f t="shared" si="180"/>
        <v>0</v>
      </c>
      <c r="IWA61" s="17">
        <f t="shared" si="180"/>
        <v>0</v>
      </c>
      <c r="IWB61" s="17">
        <f t="shared" si="180"/>
        <v>0</v>
      </c>
      <c r="IWC61" s="17">
        <f t="shared" si="180"/>
        <v>0</v>
      </c>
      <c r="IWD61" s="17">
        <f t="shared" si="180"/>
        <v>0</v>
      </c>
      <c r="IWE61" s="17">
        <f t="shared" si="180"/>
        <v>0</v>
      </c>
      <c r="IWF61" s="17">
        <f t="shared" si="180"/>
        <v>0</v>
      </c>
      <c r="IWG61" s="17">
        <f t="shared" si="180"/>
        <v>0</v>
      </c>
      <c r="IWH61" s="17">
        <f t="shared" si="180"/>
        <v>0</v>
      </c>
      <c r="IWI61" s="17">
        <f t="shared" si="180"/>
        <v>0</v>
      </c>
      <c r="IWJ61" s="17">
        <f t="shared" ref="IWJ61:IYU61" si="181">IWJ2</f>
        <v>0</v>
      </c>
      <c r="IWK61" s="17">
        <f t="shared" si="181"/>
        <v>0</v>
      </c>
      <c r="IWL61" s="17">
        <f t="shared" si="181"/>
        <v>0</v>
      </c>
      <c r="IWM61" s="17">
        <f t="shared" si="181"/>
        <v>0</v>
      </c>
      <c r="IWN61" s="17">
        <f t="shared" si="181"/>
        <v>0</v>
      </c>
      <c r="IWO61" s="17">
        <f t="shared" si="181"/>
        <v>0</v>
      </c>
      <c r="IWP61" s="17">
        <f t="shared" si="181"/>
        <v>0</v>
      </c>
      <c r="IWQ61" s="17">
        <f t="shared" si="181"/>
        <v>0</v>
      </c>
      <c r="IWR61" s="17">
        <f t="shared" si="181"/>
        <v>0</v>
      </c>
      <c r="IWS61" s="17">
        <f t="shared" si="181"/>
        <v>0</v>
      </c>
      <c r="IWT61" s="17">
        <f t="shared" si="181"/>
        <v>0</v>
      </c>
      <c r="IWU61" s="17">
        <f t="shared" si="181"/>
        <v>0</v>
      </c>
      <c r="IWV61" s="17">
        <f t="shared" si="181"/>
        <v>0</v>
      </c>
      <c r="IWW61" s="17">
        <f t="shared" si="181"/>
        <v>0</v>
      </c>
      <c r="IWX61" s="17">
        <f t="shared" si="181"/>
        <v>0</v>
      </c>
      <c r="IWY61" s="17">
        <f t="shared" si="181"/>
        <v>0</v>
      </c>
      <c r="IWZ61" s="17">
        <f t="shared" si="181"/>
        <v>0</v>
      </c>
      <c r="IXA61" s="17">
        <f t="shared" si="181"/>
        <v>0</v>
      </c>
      <c r="IXB61" s="17">
        <f t="shared" si="181"/>
        <v>0</v>
      </c>
      <c r="IXC61" s="17">
        <f t="shared" si="181"/>
        <v>0</v>
      </c>
      <c r="IXD61" s="17">
        <f t="shared" si="181"/>
        <v>0</v>
      </c>
      <c r="IXE61" s="17">
        <f t="shared" si="181"/>
        <v>0</v>
      </c>
      <c r="IXF61" s="17">
        <f t="shared" si="181"/>
        <v>0</v>
      </c>
      <c r="IXG61" s="17">
        <f t="shared" si="181"/>
        <v>0</v>
      </c>
      <c r="IXH61" s="17">
        <f t="shared" si="181"/>
        <v>0</v>
      </c>
      <c r="IXI61" s="17">
        <f t="shared" si="181"/>
        <v>0</v>
      </c>
      <c r="IXJ61" s="17">
        <f t="shared" si="181"/>
        <v>0</v>
      </c>
      <c r="IXK61" s="17">
        <f t="shared" si="181"/>
        <v>0</v>
      </c>
      <c r="IXL61" s="17">
        <f t="shared" si="181"/>
        <v>0</v>
      </c>
      <c r="IXM61" s="17">
        <f t="shared" si="181"/>
        <v>0</v>
      </c>
      <c r="IXN61" s="17">
        <f t="shared" si="181"/>
        <v>0</v>
      </c>
      <c r="IXO61" s="17">
        <f t="shared" si="181"/>
        <v>0</v>
      </c>
      <c r="IXP61" s="17">
        <f t="shared" si="181"/>
        <v>0</v>
      </c>
      <c r="IXQ61" s="17">
        <f t="shared" si="181"/>
        <v>0</v>
      </c>
      <c r="IXR61" s="17">
        <f t="shared" si="181"/>
        <v>0</v>
      </c>
      <c r="IXS61" s="17">
        <f t="shared" si="181"/>
        <v>0</v>
      </c>
      <c r="IXT61" s="17">
        <f t="shared" si="181"/>
        <v>0</v>
      </c>
      <c r="IXU61" s="17">
        <f t="shared" si="181"/>
        <v>0</v>
      </c>
      <c r="IXV61" s="17">
        <f t="shared" si="181"/>
        <v>0</v>
      </c>
      <c r="IXW61" s="17">
        <f t="shared" si="181"/>
        <v>0</v>
      </c>
      <c r="IXX61" s="17">
        <f t="shared" si="181"/>
        <v>0</v>
      </c>
      <c r="IXY61" s="17">
        <f t="shared" si="181"/>
        <v>0</v>
      </c>
      <c r="IXZ61" s="17">
        <f t="shared" si="181"/>
        <v>0</v>
      </c>
      <c r="IYA61" s="17">
        <f t="shared" si="181"/>
        <v>0</v>
      </c>
      <c r="IYB61" s="17">
        <f t="shared" si="181"/>
        <v>0</v>
      </c>
      <c r="IYC61" s="17">
        <f t="shared" si="181"/>
        <v>0</v>
      </c>
      <c r="IYD61" s="17">
        <f t="shared" si="181"/>
        <v>0</v>
      </c>
      <c r="IYE61" s="17">
        <f t="shared" si="181"/>
        <v>0</v>
      </c>
      <c r="IYF61" s="17">
        <f t="shared" si="181"/>
        <v>0</v>
      </c>
      <c r="IYG61" s="17">
        <f t="shared" si="181"/>
        <v>0</v>
      </c>
      <c r="IYH61" s="17">
        <f t="shared" si="181"/>
        <v>0</v>
      </c>
      <c r="IYI61" s="17">
        <f t="shared" si="181"/>
        <v>0</v>
      </c>
      <c r="IYJ61" s="17">
        <f t="shared" si="181"/>
        <v>0</v>
      </c>
      <c r="IYK61" s="17">
        <f t="shared" si="181"/>
        <v>0</v>
      </c>
      <c r="IYL61" s="17">
        <f t="shared" si="181"/>
        <v>0</v>
      </c>
      <c r="IYM61" s="17">
        <f t="shared" si="181"/>
        <v>0</v>
      </c>
      <c r="IYN61" s="17">
        <f t="shared" si="181"/>
        <v>0</v>
      </c>
      <c r="IYO61" s="17">
        <f t="shared" si="181"/>
        <v>0</v>
      </c>
      <c r="IYP61" s="17">
        <f t="shared" si="181"/>
        <v>0</v>
      </c>
      <c r="IYQ61" s="17">
        <f t="shared" si="181"/>
        <v>0</v>
      </c>
      <c r="IYR61" s="17">
        <f t="shared" si="181"/>
        <v>0</v>
      </c>
      <c r="IYS61" s="17">
        <f t="shared" si="181"/>
        <v>0</v>
      </c>
      <c r="IYT61" s="17">
        <f t="shared" si="181"/>
        <v>0</v>
      </c>
      <c r="IYU61" s="17">
        <f t="shared" si="181"/>
        <v>0</v>
      </c>
      <c r="IYV61" s="17">
        <f t="shared" ref="IYV61:JBG61" si="182">IYV2</f>
        <v>0</v>
      </c>
      <c r="IYW61" s="17">
        <f t="shared" si="182"/>
        <v>0</v>
      </c>
      <c r="IYX61" s="17">
        <f t="shared" si="182"/>
        <v>0</v>
      </c>
      <c r="IYY61" s="17">
        <f t="shared" si="182"/>
        <v>0</v>
      </c>
      <c r="IYZ61" s="17">
        <f t="shared" si="182"/>
        <v>0</v>
      </c>
      <c r="IZA61" s="17">
        <f t="shared" si="182"/>
        <v>0</v>
      </c>
      <c r="IZB61" s="17">
        <f t="shared" si="182"/>
        <v>0</v>
      </c>
      <c r="IZC61" s="17">
        <f t="shared" si="182"/>
        <v>0</v>
      </c>
      <c r="IZD61" s="17">
        <f t="shared" si="182"/>
        <v>0</v>
      </c>
      <c r="IZE61" s="17">
        <f t="shared" si="182"/>
        <v>0</v>
      </c>
      <c r="IZF61" s="17">
        <f t="shared" si="182"/>
        <v>0</v>
      </c>
      <c r="IZG61" s="17">
        <f t="shared" si="182"/>
        <v>0</v>
      </c>
      <c r="IZH61" s="17">
        <f t="shared" si="182"/>
        <v>0</v>
      </c>
      <c r="IZI61" s="17">
        <f t="shared" si="182"/>
        <v>0</v>
      </c>
      <c r="IZJ61" s="17">
        <f t="shared" si="182"/>
        <v>0</v>
      </c>
      <c r="IZK61" s="17">
        <f t="shared" si="182"/>
        <v>0</v>
      </c>
      <c r="IZL61" s="17">
        <f t="shared" si="182"/>
        <v>0</v>
      </c>
      <c r="IZM61" s="17">
        <f t="shared" si="182"/>
        <v>0</v>
      </c>
      <c r="IZN61" s="17">
        <f t="shared" si="182"/>
        <v>0</v>
      </c>
      <c r="IZO61" s="17">
        <f t="shared" si="182"/>
        <v>0</v>
      </c>
      <c r="IZP61" s="17">
        <f t="shared" si="182"/>
        <v>0</v>
      </c>
      <c r="IZQ61" s="17">
        <f t="shared" si="182"/>
        <v>0</v>
      </c>
      <c r="IZR61" s="17">
        <f t="shared" si="182"/>
        <v>0</v>
      </c>
      <c r="IZS61" s="17">
        <f t="shared" si="182"/>
        <v>0</v>
      </c>
      <c r="IZT61" s="17">
        <f t="shared" si="182"/>
        <v>0</v>
      </c>
      <c r="IZU61" s="17">
        <f t="shared" si="182"/>
        <v>0</v>
      </c>
      <c r="IZV61" s="17">
        <f t="shared" si="182"/>
        <v>0</v>
      </c>
      <c r="IZW61" s="17">
        <f t="shared" si="182"/>
        <v>0</v>
      </c>
      <c r="IZX61" s="17">
        <f t="shared" si="182"/>
        <v>0</v>
      </c>
      <c r="IZY61" s="17">
        <f t="shared" si="182"/>
        <v>0</v>
      </c>
      <c r="IZZ61" s="17">
        <f t="shared" si="182"/>
        <v>0</v>
      </c>
      <c r="JAA61" s="17">
        <f t="shared" si="182"/>
        <v>0</v>
      </c>
      <c r="JAB61" s="17">
        <f t="shared" si="182"/>
        <v>0</v>
      </c>
      <c r="JAC61" s="17">
        <f t="shared" si="182"/>
        <v>0</v>
      </c>
      <c r="JAD61" s="17">
        <f t="shared" si="182"/>
        <v>0</v>
      </c>
      <c r="JAE61" s="17">
        <f t="shared" si="182"/>
        <v>0</v>
      </c>
      <c r="JAF61" s="17">
        <f t="shared" si="182"/>
        <v>0</v>
      </c>
      <c r="JAG61" s="17">
        <f t="shared" si="182"/>
        <v>0</v>
      </c>
      <c r="JAH61" s="17">
        <f t="shared" si="182"/>
        <v>0</v>
      </c>
      <c r="JAI61" s="17">
        <f t="shared" si="182"/>
        <v>0</v>
      </c>
      <c r="JAJ61" s="17">
        <f t="shared" si="182"/>
        <v>0</v>
      </c>
      <c r="JAK61" s="17">
        <f t="shared" si="182"/>
        <v>0</v>
      </c>
      <c r="JAL61" s="17">
        <f t="shared" si="182"/>
        <v>0</v>
      </c>
      <c r="JAM61" s="17">
        <f t="shared" si="182"/>
        <v>0</v>
      </c>
      <c r="JAN61" s="17">
        <f t="shared" si="182"/>
        <v>0</v>
      </c>
      <c r="JAO61" s="17">
        <f t="shared" si="182"/>
        <v>0</v>
      </c>
      <c r="JAP61" s="17">
        <f t="shared" si="182"/>
        <v>0</v>
      </c>
      <c r="JAQ61" s="17">
        <f t="shared" si="182"/>
        <v>0</v>
      </c>
      <c r="JAR61" s="17">
        <f t="shared" si="182"/>
        <v>0</v>
      </c>
      <c r="JAS61" s="17">
        <f t="shared" si="182"/>
        <v>0</v>
      </c>
      <c r="JAT61" s="17">
        <f t="shared" si="182"/>
        <v>0</v>
      </c>
      <c r="JAU61" s="17">
        <f t="shared" si="182"/>
        <v>0</v>
      </c>
      <c r="JAV61" s="17">
        <f t="shared" si="182"/>
        <v>0</v>
      </c>
      <c r="JAW61" s="17">
        <f t="shared" si="182"/>
        <v>0</v>
      </c>
      <c r="JAX61" s="17">
        <f t="shared" si="182"/>
        <v>0</v>
      </c>
      <c r="JAY61" s="17">
        <f t="shared" si="182"/>
        <v>0</v>
      </c>
      <c r="JAZ61" s="17">
        <f t="shared" si="182"/>
        <v>0</v>
      </c>
      <c r="JBA61" s="17">
        <f t="shared" si="182"/>
        <v>0</v>
      </c>
      <c r="JBB61" s="17">
        <f t="shared" si="182"/>
        <v>0</v>
      </c>
      <c r="JBC61" s="17">
        <f t="shared" si="182"/>
        <v>0</v>
      </c>
      <c r="JBD61" s="17">
        <f t="shared" si="182"/>
        <v>0</v>
      </c>
      <c r="JBE61" s="17">
        <f t="shared" si="182"/>
        <v>0</v>
      </c>
      <c r="JBF61" s="17">
        <f t="shared" si="182"/>
        <v>0</v>
      </c>
      <c r="JBG61" s="17">
        <f t="shared" si="182"/>
        <v>0</v>
      </c>
      <c r="JBH61" s="17">
        <f t="shared" ref="JBH61:JDS61" si="183">JBH2</f>
        <v>0</v>
      </c>
      <c r="JBI61" s="17">
        <f t="shared" si="183"/>
        <v>0</v>
      </c>
      <c r="JBJ61" s="17">
        <f t="shared" si="183"/>
        <v>0</v>
      </c>
      <c r="JBK61" s="17">
        <f t="shared" si="183"/>
        <v>0</v>
      </c>
      <c r="JBL61" s="17">
        <f t="shared" si="183"/>
        <v>0</v>
      </c>
      <c r="JBM61" s="17">
        <f t="shared" si="183"/>
        <v>0</v>
      </c>
      <c r="JBN61" s="17">
        <f t="shared" si="183"/>
        <v>0</v>
      </c>
      <c r="JBO61" s="17">
        <f t="shared" si="183"/>
        <v>0</v>
      </c>
      <c r="JBP61" s="17">
        <f t="shared" si="183"/>
        <v>0</v>
      </c>
      <c r="JBQ61" s="17">
        <f t="shared" si="183"/>
        <v>0</v>
      </c>
      <c r="JBR61" s="17">
        <f t="shared" si="183"/>
        <v>0</v>
      </c>
      <c r="JBS61" s="17">
        <f t="shared" si="183"/>
        <v>0</v>
      </c>
      <c r="JBT61" s="17">
        <f t="shared" si="183"/>
        <v>0</v>
      </c>
      <c r="JBU61" s="17">
        <f t="shared" si="183"/>
        <v>0</v>
      </c>
      <c r="JBV61" s="17">
        <f t="shared" si="183"/>
        <v>0</v>
      </c>
      <c r="JBW61" s="17">
        <f t="shared" si="183"/>
        <v>0</v>
      </c>
      <c r="JBX61" s="17">
        <f t="shared" si="183"/>
        <v>0</v>
      </c>
      <c r="JBY61" s="17">
        <f t="shared" si="183"/>
        <v>0</v>
      </c>
      <c r="JBZ61" s="17">
        <f t="shared" si="183"/>
        <v>0</v>
      </c>
      <c r="JCA61" s="17">
        <f t="shared" si="183"/>
        <v>0</v>
      </c>
      <c r="JCB61" s="17">
        <f t="shared" si="183"/>
        <v>0</v>
      </c>
      <c r="JCC61" s="17">
        <f t="shared" si="183"/>
        <v>0</v>
      </c>
      <c r="JCD61" s="17">
        <f t="shared" si="183"/>
        <v>0</v>
      </c>
      <c r="JCE61" s="17">
        <f t="shared" si="183"/>
        <v>0</v>
      </c>
      <c r="JCF61" s="17">
        <f t="shared" si="183"/>
        <v>0</v>
      </c>
      <c r="JCG61" s="17">
        <f t="shared" si="183"/>
        <v>0</v>
      </c>
      <c r="JCH61" s="17">
        <f t="shared" si="183"/>
        <v>0</v>
      </c>
      <c r="JCI61" s="17">
        <f t="shared" si="183"/>
        <v>0</v>
      </c>
      <c r="JCJ61" s="17">
        <f t="shared" si="183"/>
        <v>0</v>
      </c>
      <c r="JCK61" s="17">
        <f t="shared" si="183"/>
        <v>0</v>
      </c>
      <c r="JCL61" s="17">
        <f t="shared" si="183"/>
        <v>0</v>
      </c>
      <c r="JCM61" s="17">
        <f t="shared" si="183"/>
        <v>0</v>
      </c>
      <c r="JCN61" s="17">
        <f t="shared" si="183"/>
        <v>0</v>
      </c>
      <c r="JCO61" s="17">
        <f t="shared" si="183"/>
        <v>0</v>
      </c>
      <c r="JCP61" s="17">
        <f t="shared" si="183"/>
        <v>0</v>
      </c>
      <c r="JCQ61" s="17">
        <f t="shared" si="183"/>
        <v>0</v>
      </c>
      <c r="JCR61" s="17">
        <f t="shared" si="183"/>
        <v>0</v>
      </c>
      <c r="JCS61" s="17">
        <f t="shared" si="183"/>
        <v>0</v>
      </c>
      <c r="JCT61" s="17">
        <f t="shared" si="183"/>
        <v>0</v>
      </c>
      <c r="JCU61" s="17">
        <f t="shared" si="183"/>
        <v>0</v>
      </c>
      <c r="JCV61" s="17">
        <f t="shared" si="183"/>
        <v>0</v>
      </c>
      <c r="JCW61" s="17">
        <f t="shared" si="183"/>
        <v>0</v>
      </c>
      <c r="JCX61" s="17">
        <f t="shared" si="183"/>
        <v>0</v>
      </c>
      <c r="JCY61" s="17">
        <f t="shared" si="183"/>
        <v>0</v>
      </c>
      <c r="JCZ61" s="17">
        <f t="shared" si="183"/>
        <v>0</v>
      </c>
      <c r="JDA61" s="17">
        <f t="shared" si="183"/>
        <v>0</v>
      </c>
      <c r="JDB61" s="17">
        <f t="shared" si="183"/>
        <v>0</v>
      </c>
      <c r="JDC61" s="17">
        <f t="shared" si="183"/>
        <v>0</v>
      </c>
      <c r="JDD61" s="17">
        <f t="shared" si="183"/>
        <v>0</v>
      </c>
      <c r="JDE61" s="17">
        <f t="shared" si="183"/>
        <v>0</v>
      </c>
      <c r="JDF61" s="17">
        <f t="shared" si="183"/>
        <v>0</v>
      </c>
      <c r="JDG61" s="17">
        <f t="shared" si="183"/>
        <v>0</v>
      </c>
      <c r="JDH61" s="17">
        <f t="shared" si="183"/>
        <v>0</v>
      </c>
      <c r="JDI61" s="17">
        <f t="shared" si="183"/>
        <v>0</v>
      </c>
      <c r="JDJ61" s="17">
        <f t="shared" si="183"/>
        <v>0</v>
      </c>
      <c r="JDK61" s="17">
        <f t="shared" si="183"/>
        <v>0</v>
      </c>
      <c r="JDL61" s="17">
        <f t="shared" si="183"/>
        <v>0</v>
      </c>
      <c r="JDM61" s="17">
        <f t="shared" si="183"/>
        <v>0</v>
      </c>
      <c r="JDN61" s="17">
        <f t="shared" si="183"/>
        <v>0</v>
      </c>
      <c r="JDO61" s="17">
        <f t="shared" si="183"/>
        <v>0</v>
      </c>
      <c r="JDP61" s="17">
        <f t="shared" si="183"/>
        <v>0</v>
      </c>
      <c r="JDQ61" s="17">
        <f t="shared" si="183"/>
        <v>0</v>
      </c>
      <c r="JDR61" s="17">
        <f t="shared" si="183"/>
        <v>0</v>
      </c>
      <c r="JDS61" s="17">
        <f t="shared" si="183"/>
        <v>0</v>
      </c>
      <c r="JDT61" s="17">
        <f t="shared" ref="JDT61:JGE61" si="184">JDT2</f>
        <v>0</v>
      </c>
      <c r="JDU61" s="17">
        <f t="shared" si="184"/>
        <v>0</v>
      </c>
      <c r="JDV61" s="17">
        <f t="shared" si="184"/>
        <v>0</v>
      </c>
      <c r="JDW61" s="17">
        <f t="shared" si="184"/>
        <v>0</v>
      </c>
      <c r="JDX61" s="17">
        <f t="shared" si="184"/>
        <v>0</v>
      </c>
      <c r="JDY61" s="17">
        <f t="shared" si="184"/>
        <v>0</v>
      </c>
      <c r="JDZ61" s="17">
        <f t="shared" si="184"/>
        <v>0</v>
      </c>
      <c r="JEA61" s="17">
        <f t="shared" si="184"/>
        <v>0</v>
      </c>
      <c r="JEB61" s="17">
        <f t="shared" si="184"/>
        <v>0</v>
      </c>
      <c r="JEC61" s="17">
        <f t="shared" si="184"/>
        <v>0</v>
      </c>
      <c r="JED61" s="17">
        <f t="shared" si="184"/>
        <v>0</v>
      </c>
      <c r="JEE61" s="17">
        <f t="shared" si="184"/>
        <v>0</v>
      </c>
      <c r="JEF61" s="17">
        <f t="shared" si="184"/>
        <v>0</v>
      </c>
      <c r="JEG61" s="17">
        <f t="shared" si="184"/>
        <v>0</v>
      </c>
      <c r="JEH61" s="17">
        <f t="shared" si="184"/>
        <v>0</v>
      </c>
      <c r="JEI61" s="17">
        <f t="shared" si="184"/>
        <v>0</v>
      </c>
      <c r="JEJ61" s="17">
        <f t="shared" si="184"/>
        <v>0</v>
      </c>
      <c r="JEK61" s="17">
        <f t="shared" si="184"/>
        <v>0</v>
      </c>
      <c r="JEL61" s="17">
        <f t="shared" si="184"/>
        <v>0</v>
      </c>
      <c r="JEM61" s="17">
        <f t="shared" si="184"/>
        <v>0</v>
      </c>
      <c r="JEN61" s="17">
        <f t="shared" si="184"/>
        <v>0</v>
      </c>
      <c r="JEO61" s="17">
        <f t="shared" si="184"/>
        <v>0</v>
      </c>
      <c r="JEP61" s="17">
        <f t="shared" si="184"/>
        <v>0</v>
      </c>
      <c r="JEQ61" s="17">
        <f t="shared" si="184"/>
        <v>0</v>
      </c>
      <c r="JER61" s="17">
        <f t="shared" si="184"/>
        <v>0</v>
      </c>
      <c r="JES61" s="17">
        <f t="shared" si="184"/>
        <v>0</v>
      </c>
      <c r="JET61" s="17">
        <f t="shared" si="184"/>
        <v>0</v>
      </c>
      <c r="JEU61" s="17">
        <f t="shared" si="184"/>
        <v>0</v>
      </c>
      <c r="JEV61" s="17">
        <f t="shared" si="184"/>
        <v>0</v>
      </c>
      <c r="JEW61" s="17">
        <f t="shared" si="184"/>
        <v>0</v>
      </c>
      <c r="JEX61" s="17">
        <f t="shared" si="184"/>
        <v>0</v>
      </c>
      <c r="JEY61" s="17">
        <f t="shared" si="184"/>
        <v>0</v>
      </c>
      <c r="JEZ61" s="17">
        <f t="shared" si="184"/>
        <v>0</v>
      </c>
      <c r="JFA61" s="17">
        <f t="shared" si="184"/>
        <v>0</v>
      </c>
      <c r="JFB61" s="17">
        <f t="shared" si="184"/>
        <v>0</v>
      </c>
      <c r="JFC61" s="17">
        <f t="shared" si="184"/>
        <v>0</v>
      </c>
      <c r="JFD61" s="17">
        <f t="shared" si="184"/>
        <v>0</v>
      </c>
      <c r="JFE61" s="17">
        <f t="shared" si="184"/>
        <v>0</v>
      </c>
      <c r="JFF61" s="17">
        <f t="shared" si="184"/>
        <v>0</v>
      </c>
      <c r="JFG61" s="17">
        <f t="shared" si="184"/>
        <v>0</v>
      </c>
      <c r="JFH61" s="17">
        <f t="shared" si="184"/>
        <v>0</v>
      </c>
      <c r="JFI61" s="17">
        <f t="shared" si="184"/>
        <v>0</v>
      </c>
      <c r="JFJ61" s="17">
        <f t="shared" si="184"/>
        <v>0</v>
      </c>
      <c r="JFK61" s="17">
        <f t="shared" si="184"/>
        <v>0</v>
      </c>
      <c r="JFL61" s="17">
        <f t="shared" si="184"/>
        <v>0</v>
      </c>
      <c r="JFM61" s="17">
        <f t="shared" si="184"/>
        <v>0</v>
      </c>
      <c r="JFN61" s="17">
        <f t="shared" si="184"/>
        <v>0</v>
      </c>
      <c r="JFO61" s="17">
        <f t="shared" si="184"/>
        <v>0</v>
      </c>
      <c r="JFP61" s="17">
        <f t="shared" si="184"/>
        <v>0</v>
      </c>
      <c r="JFQ61" s="17">
        <f t="shared" si="184"/>
        <v>0</v>
      </c>
      <c r="JFR61" s="17">
        <f t="shared" si="184"/>
        <v>0</v>
      </c>
      <c r="JFS61" s="17">
        <f t="shared" si="184"/>
        <v>0</v>
      </c>
      <c r="JFT61" s="17">
        <f t="shared" si="184"/>
        <v>0</v>
      </c>
      <c r="JFU61" s="17">
        <f t="shared" si="184"/>
        <v>0</v>
      </c>
      <c r="JFV61" s="17">
        <f t="shared" si="184"/>
        <v>0</v>
      </c>
      <c r="JFW61" s="17">
        <f t="shared" si="184"/>
        <v>0</v>
      </c>
      <c r="JFX61" s="17">
        <f t="shared" si="184"/>
        <v>0</v>
      </c>
      <c r="JFY61" s="17">
        <f t="shared" si="184"/>
        <v>0</v>
      </c>
      <c r="JFZ61" s="17">
        <f t="shared" si="184"/>
        <v>0</v>
      </c>
      <c r="JGA61" s="17">
        <f t="shared" si="184"/>
        <v>0</v>
      </c>
      <c r="JGB61" s="17">
        <f t="shared" si="184"/>
        <v>0</v>
      </c>
      <c r="JGC61" s="17">
        <f t="shared" si="184"/>
        <v>0</v>
      </c>
      <c r="JGD61" s="17">
        <f t="shared" si="184"/>
        <v>0</v>
      </c>
      <c r="JGE61" s="17">
        <f t="shared" si="184"/>
        <v>0</v>
      </c>
      <c r="JGF61" s="17">
        <f t="shared" ref="JGF61:JIQ61" si="185">JGF2</f>
        <v>0</v>
      </c>
      <c r="JGG61" s="17">
        <f t="shared" si="185"/>
        <v>0</v>
      </c>
      <c r="JGH61" s="17">
        <f t="shared" si="185"/>
        <v>0</v>
      </c>
      <c r="JGI61" s="17">
        <f t="shared" si="185"/>
        <v>0</v>
      </c>
      <c r="JGJ61" s="17">
        <f t="shared" si="185"/>
        <v>0</v>
      </c>
      <c r="JGK61" s="17">
        <f t="shared" si="185"/>
        <v>0</v>
      </c>
      <c r="JGL61" s="17">
        <f t="shared" si="185"/>
        <v>0</v>
      </c>
      <c r="JGM61" s="17">
        <f t="shared" si="185"/>
        <v>0</v>
      </c>
      <c r="JGN61" s="17">
        <f t="shared" si="185"/>
        <v>0</v>
      </c>
      <c r="JGO61" s="17">
        <f t="shared" si="185"/>
        <v>0</v>
      </c>
      <c r="JGP61" s="17">
        <f t="shared" si="185"/>
        <v>0</v>
      </c>
      <c r="JGQ61" s="17">
        <f t="shared" si="185"/>
        <v>0</v>
      </c>
      <c r="JGR61" s="17">
        <f t="shared" si="185"/>
        <v>0</v>
      </c>
      <c r="JGS61" s="17">
        <f t="shared" si="185"/>
        <v>0</v>
      </c>
      <c r="JGT61" s="17">
        <f t="shared" si="185"/>
        <v>0</v>
      </c>
      <c r="JGU61" s="17">
        <f t="shared" si="185"/>
        <v>0</v>
      </c>
      <c r="JGV61" s="17">
        <f t="shared" si="185"/>
        <v>0</v>
      </c>
      <c r="JGW61" s="17">
        <f t="shared" si="185"/>
        <v>0</v>
      </c>
      <c r="JGX61" s="17">
        <f t="shared" si="185"/>
        <v>0</v>
      </c>
      <c r="JGY61" s="17">
        <f t="shared" si="185"/>
        <v>0</v>
      </c>
      <c r="JGZ61" s="17">
        <f t="shared" si="185"/>
        <v>0</v>
      </c>
      <c r="JHA61" s="17">
        <f t="shared" si="185"/>
        <v>0</v>
      </c>
      <c r="JHB61" s="17">
        <f t="shared" si="185"/>
        <v>0</v>
      </c>
      <c r="JHC61" s="17">
        <f t="shared" si="185"/>
        <v>0</v>
      </c>
      <c r="JHD61" s="17">
        <f t="shared" si="185"/>
        <v>0</v>
      </c>
      <c r="JHE61" s="17">
        <f t="shared" si="185"/>
        <v>0</v>
      </c>
      <c r="JHF61" s="17">
        <f t="shared" si="185"/>
        <v>0</v>
      </c>
      <c r="JHG61" s="17">
        <f t="shared" si="185"/>
        <v>0</v>
      </c>
      <c r="JHH61" s="17">
        <f t="shared" si="185"/>
        <v>0</v>
      </c>
      <c r="JHI61" s="17">
        <f t="shared" si="185"/>
        <v>0</v>
      </c>
      <c r="JHJ61" s="17">
        <f t="shared" si="185"/>
        <v>0</v>
      </c>
      <c r="JHK61" s="17">
        <f t="shared" si="185"/>
        <v>0</v>
      </c>
      <c r="JHL61" s="17">
        <f t="shared" si="185"/>
        <v>0</v>
      </c>
      <c r="JHM61" s="17">
        <f t="shared" si="185"/>
        <v>0</v>
      </c>
      <c r="JHN61" s="17">
        <f t="shared" si="185"/>
        <v>0</v>
      </c>
      <c r="JHO61" s="17">
        <f t="shared" si="185"/>
        <v>0</v>
      </c>
      <c r="JHP61" s="17">
        <f t="shared" si="185"/>
        <v>0</v>
      </c>
      <c r="JHQ61" s="17">
        <f t="shared" si="185"/>
        <v>0</v>
      </c>
      <c r="JHR61" s="17">
        <f t="shared" si="185"/>
        <v>0</v>
      </c>
      <c r="JHS61" s="17">
        <f t="shared" si="185"/>
        <v>0</v>
      </c>
      <c r="JHT61" s="17">
        <f t="shared" si="185"/>
        <v>0</v>
      </c>
      <c r="JHU61" s="17">
        <f t="shared" si="185"/>
        <v>0</v>
      </c>
      <c r="JHV61" s="17">
        <f t="shared" si="185"/>
        <v>0</v>
      </c>
      <c r="JHW61" s="17">
        <f t="shared" si="185"/>
        <v>0</v>
      </c>
      <c r="JHX61" s="17">
        <f t="shared" si="185"/>
        <v>0</v>
      </c>
      <c r="JHY61" s="17">
        <f t="shared" si="185"/>
        <v>0</v>
      </c>
      <c r="JHZ61" s="17">
        <f t="shared" si="185"/>
        <v>0</v>
      </c>
      <c r="JIA61" s="17">
        <f t="shared" si="185"/>
        <v>0</v>
      </c>
      <c r="JIB61" s="17">
        <f t="shared" si="185"/>
        <v>0</v>
      </c>
      <c r="JIC61" s="17">
        <f t="shared" si="185"/>
        <v>0</v>
      </c>
      <c r="JID61" s="17">
        <f t="shared" si="185"/>
        <v>0</v>
      </c>
      <c r="JIE61" s="17">
        <f t="shared" si="185"/>
        <v>0</v>
      </c>
      <c r="JIF61" s="17">
        <f t="shared" si="185"/>
        <v>0</v>
      </c>
      <c r="JIG61" s="17">
        <f t="shared" si="185"/>
        <v>0</v>
      </c>
      <c r="JIH61" s="17">
        <f t="shared" si="185"/>
        <v>0</v>
      </c>
      <c r="JII61" s="17">
        <f t="shared" si="185"/>
        <v>0</v>
      </c>
      <c r="JIJ61" s="17">
        <f t="shared" si="185"/>
        <v>0</v>
      </c>
      <c r="JIK61" s="17">
        <f t="shared" si="185"/>
        <v>0</v>
      </c>
      <c r="JIL61" s="17">
        <f t="shared" si="185"/>
        <v>0</v>
      </c>
      <c r="JIM61" s="17">
        <f t="shared" si="185"/>
        <v>0</v>
      </c>
      <c r="JIN61" s="17">
        <f t="shared" si="185"/>
        <v>0</v>
      </c>
      <c r="JIO61" s="17">
        <f t="shared" si="185"/>
        <v>0</v>
      </c>
      <c r="JIP61" s="17">
        <f t="shared" si="185"/>
        <v>0</v>
      </c>
      <c r="JIQ61" s="17">
        <f t="shared" si="185"/>
        <v>0</v>
      </c>
      <c r="JIR61" s="17">
        <f t="shared" ref="JIR61:JLC61" si="186">JIR2</f>
        <v>0</v>
      </c>
      <c r="JIS61" s="17">
        <f t="shared" si="186"/>
        <v>0</v>
      </c>
      <c r="JIT61" s="17">
        <f t="shared" si="186"/>
        <v>0</v>
      </c>
      <c r="JIU61" s="17">
        <f t="shared" si="186"/>
        <v>0</v>
      </c>
      <c r="JIV61" s="17">
        <f t="shared" si="186"/>
        <v>0</v>
      </c>
      <c r="JIW61" s="17">
        <f t="shared" si="186"/>
        <v>0</v>
      </c>
      <c r="JIX61" s="17">
        <f t="shared" si="186"/>
        <v>0</v>
      </c>
      <c r="JIY61" s="17">
        <f t="shared" si="186"/>
        <v>0</v>
      </c>
      <c r="JIZ61" s="17">
        <f t="shared" si="186"/>
        <v>0</v>
      </c>
      <c r="JJA61" s="17">
        <f t="shared" si="186"/>
        <v>0</v>
      </c>
      <c r="JJB61" s="17">
        <f t="shared" si="186"/>
        <v>0</v>
      </c>
      <c r="JJC61" s="17">
        <f t="shared" si="186"/>
        <v>0</v>
      </c>
      <c r="JJD61" s="17">
        <f t="shared" si="186"/>
        <v>0</v>
      </c>
      <c r="JJE61" s="17">
        <f t="shared" si="186"/>
        <v>0</v>
      </c>
      <c r="JJF61" s="17">
        <f t="shared" si="186"/>
        <v>0</v>
      </c>
      <c r="JJG61" s="17">
        <f t="shared" si="186"/>
        <v>0</v>
      </c>
      <c r="JJH61" s="17">
        <f t="shared" si="186"/>
        <v>0</v>
      </c>
      <c r="JJI61" s="17">
        <f t="shared" si="186"/>
        <v>0</v>
      </c>
      <c r="JJJ61" s="17">
        <f t="shared" si="186"/>
        <v>0</v>
      </c>
      <c r="JJK61" s="17">
        <f t="shared" si="186"/>
        <v>0</v>
      </c>
      <c r="JJL61" s="17">
        <f t="shared" si="186"/>
        <v>0</v>
      </c>
      <c r="JJM61" s="17">
        <f t="shared" si="186"/>
        <v>0</v>
      </c>
      <c r="JJN61" s="17">
        <f t="shared" si="186"/>
        <v>0</v>
      </c>
      <c r="JJO61" s="17">
        <f t="shared" si="186"/>
        <v>0</v>
      </c>
      <c r="JJP61" s="17">
        <f t="shared" si="186"/>
        <v>0</v>
      </c>
      <c r="JJQ61" s="17">
        <f t="shared" si="186"/>
        <v>0</v>
      </c>
      <c r="JJR61" s="17">
        <f t="shared" si="186"/>
        <v>0</v>
      </c>
      <c r="JJS61" s="17">
        <f t="shared" si="186"/>
        <v>0</v>
      </c>
      <c r="JJT61" s="17">
        <f t="shared" si="186"/>
        <v>0</v>
      </c>
      <c r="JJU61" s="17">
        <f t="shared" si="186"/>
        <v>0</v>
      </c>
      <c r="JJV61" s="17">
        <f t="shared" si="186"/>
        <v>0</v>
      </c>
      <c r="JJW61" s="17">
        <f t="shared" si="186"/>
        <v>0</v>
      </c>
      <c r="JJX61" s="17">
        <f t="shared" si="186"/>
        <v>0</v>
      </c>
      <c r="JJY61" s="17">
        <f t="shared" si="186"/>
        <v>0</v>
      </c>
      <c r="JJZ61" s="17">
        <f t="shared" si="186"/>
        <v>0</v>
      </c>
      <c r="JKA61" s="17">
        <f t="shared" si="186"/>
        <v>0</v>
      </c>
      <c r="JKB61" s="17">
        <f t="shared" si="186"/>
        <v>0</v>
      </c>
      <c r="JKC61" s="17">
        <f t="shared" si="186"/>
        <v>0</v>
      </c>
      <c r="JKD61" s="17">
        <f t="shared" si="186"/>
        <v>0</v>
      </c>
      <c r="JKE61" s="17">
        <f t="shared" si="186"/>
        <v>0</v>
      </c>
      <c r="JKF61" s="17">
        <f t="shared" si="186"/>
        <v>0</v>
      </c>
      <c r="JKG61" s="17">
        <f t="shared" si="186"/>
        <v>0</v>
      </c>
      <c r="JKH61" s="17">
        <f t="shared" si="186"/>
        <v>0</v>
      </c>
      <c r="JKI61" s="17">
        <f t="shared" si="186"/>
        <v>0</v>
      </c>
      <c r="JKJ61" s="17">
        <f t="shared" si="186"/>
        <v>0</v>
      </c>
      <c r="JKK61" s="17">
        <f t="shared" si="186"/>
        <v>0</v>
      </c>
      <c r="JKL61" s="17">
        <f t="shared" si="186"/>
        <v>0</v>
      </c>
      <c r="JKM61" s="17">
        <f t="shared" si="186"/>
        <v>0</v>
      </c>
      <c r="JKN61" s="17">
        <f t="shared" si="186"/>
        <v>0</v>
      </c>
      <c r="JKO61" s="17">
        <f t="shared" si="186"/>
        <v>0</v>
      </c>
      <c r="JKP61" s="17">
        <f t="shared" si="186"/>
        <v>0</v>
      </c>
      <c r="JKQ61" s="17">
        <f t="shared" si="186"/>
        <v>0</v>
      </c>
      <c r="JKR61" s="17">
        <f t="shared" si="186"/>
        <v>0</v>
      </c>
      <c r="JKS61" s="17">
        <f t="shared" si="186"/>
        <v>0</v>
      </c>
      <c r="JKT61" s="17">
        <f t="shared" si="186"/>
        <v>0</v>
      </c>
      <c r="JKU61" s="17">
        <f t="shared" si="186"/>
        <v>0</v>
      </c>
      <c r="JKV61" s="17">
        <f t="shared" si="186"/>
        <v>0</v>
      </c>
      <c r="JKW61" s="17">
        <f t="shared" si="186"/>
        <v>0</v>
      </c>
      <c r="JKX61" s="17">
        <f t="shared" si="186"/>
        <v>0</v>
      </c>
      <c r="JKY61" s="17">
        <f t="shared" si="186"/>
        <v>0</v>
      </c>
      <c r="JKZ61" s="17">
        <f t="shared" si="186"/>
        <v>0</v>
      </c>
      <c r="JLA61" s="17">
        <f t="shared" si="186"/>
        <v>0</v>
      </c>
      <c r="JLB61" s="17">
        <f t="shared" si="186"/>
        <v>0</v>
      </c>
      <c r="JLC61" s="17">
        <f t="shared" si="186"/>
        <v>0</v>
      </c>
      <c r="JLD61" s="17">
        <f t="shared" ref="JLD61:JNO61" si="187">JLD2</f>
        <v>0</v>
      </c>
      <c r="JLE61" s="17">
        <f t="shared" si="187"/>
        <v>0</v>
      </c>
      <c r="JLF61" s="17">
        <f t="shared" si="187"/>
        <v>0</v>
      </c>
      <c r="JLG61" s="17">
        <f t="shared" si="187"/>
        <v>0</v>
      </c>
      <c r="JLH61" s="17">
        <f t="shared" si="187"/>
        <v>0</v>
      </c>
      <c r="JLI61" s="17">
        <f t="shared" si="187"/>
        <v>0</v>
      </c>
      <c r="JLJ61" s="17">
        <f t="shared" si="187"/>
        <v>0</v>
      </c>
      <c r="JLK61" s="17">
        <f t="shared" si="187"/>
        <v>0</v>
      </c>
      <c r="JLL61" s="17">
        <f t="shared" si="187"/>
        <v>0</v>
      </c>
      <c r="JLM61" s="17">
        <f t="shared" si="187"/>
        <v>0</v>
      </c>
      <c r="JLN61" s="17">
        <f t="shared" si="187"/>
        <v>0</v>
      </c>
      <c r="JLO61" s="17">
        <f t="shared" si="187"/>
        <v>0</v>
      </c>
      <c r="JLP61" s="17">
        <f t="shared" si="187"/>
        <v>0</v>
      </c>
      <c r="JLQ61" s="17">
        <f t="shared" si="187"/>
        <v>0</v>
      </c>
      <c r="JLR61" s="17">
        <f t="shared" si="187"/>
        <v>0</v>
      </c>
      <c r="JLS61" s="17">
        <f t="shared" si="187"/>
        <v>0</v>
      </c>
      <c r="JLT61" s="17">
        <f t="shared" si="187"/>
        <v>0</v>
      </c>
      <c r="JLU61" s="17">
        <f t="shared" si="187"/>
        <v>0</v>
      </c>
      <c r="JLV61" s="17">
        <f t="shared" si="187"/>
        <v>0</v>
      </c>
      <c r="JLW61" s="17">
        <f t="shared" si="187"/>
        <v>0</v>
      </c>
      <c r="JLX61" s="17">
        <f t="shared" si="187"/>
        <v>0</v>
      </c>
      <c r="JLY61" s="17">
        <f t="shared" si="187"/>
        <v>0</v>
      </c>
      <c r="JLZ61" s="17">
        <f t="shared" si="187"/>
        <v>0</v>
      </c>
      <c r="JMA61" s="17">
        <f t="shared" si="187"/>
        <v>0</v>
      </c>
      <c r="JMB61" s="17">
        <f t="shared" si="187"/>
        <v>0</v>
      </c>
      <c r="JMC61" s="17">
        <f t="shared" si="187"/>
        <v>0</v>
      </c>
      <c r="JMD61" s="17">
        <f t="shared" si="187"/>
        <v>0</v>
      </c>
      <c r="JME61" s="17">
        <f t="shared" si="187"/>
        <v>0</v>
      </c>
      <c r="JMF61" s="17">
        <f t="shared" si="187"/>
        <v>0</v>
      </c>
      <c r="JMG61" s="17">
        <f t="shared" si="187"/>
        <v>0</v>
      </c>
      <c r="JMH61" s="17">
        <f t="shared" si="187"/>
        <v>0</v>
      </c>
      <c r="JMI61" s="17">
        <f t="shared" si="187"/>
        <v>0</v>
      </c>
      <c r="JMJ61" s="17">
        <f t="shared" si="187"/>
        <v>0</v>
      </c>
      <c r="JMK61" s="17">
        <f t="shared" si="187"/>
        <v>0</v>
      </c>
      <c r="JML61" s="17">
        <f t="shared" si="187"/>
        <v>0</v>
      </c>
      <c r="JMM61" s="17">
        <f t="shared" si="187"/>
        <v>0</v>
      </c>
      <c r="JMN61" s="17">
        <f t="shared" si="187"/>
        <v>0</v>
      </c>
      <c r="JMO61" s="17">
        <f t="shared" si="187"/>
        <v>0</v>
      </c>
      <c r="JMP61" s="17">
        <f t="shared" si="187"/>
        <v>0</v>
      </c>
      <c r="JMQ61" s="17">
        <f t="shared" si="187"/>
        <v>0</v>
      </c>
      <c r="JMR61" s="17">
        <f t="shared" si="187"/>
        <v>0</v>
      </c>
      <c r="JMS61" s="17">
        <f t="shared" si="187"/>
        <v>0</v>
      </c>
      <c r="JMT61" s="17">
        <f t="shared" si="187"/>
        <v>0</v>
      </c>
      <c r="JMU61" s="17">
        <f t="shared" si="187"/>
        <v>0</v>
      </c>
      <c r="JMV61" s="17">
        <f t="shared" si="187"/>
        <v>0</v>
      </c>
      <c r="JMW61" s="17">
        <f t="shared" si="187"/>
        <v>0</v>
      </c>
      <c r="JMX61" s="17">
        <f t="shared" si="187"/>
        <v>0</v>
      </c>
      <c r="JMY61" s="17">
        <f t="shared" si="187"/>
        <v>0</v>
      </c>
      <c r="JMZ61" s="17">
        <f t="shared" si="187"/>
        <v>0</v>
      </c>
      <c r="JNA61" s="17">
        <f t="shared" si="187"/>
        <v>0</v>
      </c>
      <c r="JNB61" s="17">
        <f t="shared" si="187"/>
        <v>0</v>
      </c>
      <c r="JNC61" s="17">
        <f t="shared" si="187"/>
        <v>0</v>
      </c>
      <c r="JND61" s="17">
        <f t="shared" si="187"/>
        <v>0</v>
      </c>
      <c r="JNE61" s="17">
        <f t="shared" si="187"/>
        <v>0</v>
      </c>
      <c r="JNF61" s="17">
        <f t="shared" si="187"/>
        <v>0</v>
      </c>
      <c r="JNG61" s="17">
        <f t="shared" si="187"/>
        <v>0</v>
      </c>
      <c r="JNH61" s="17">
        <f t="shared" si="187"/>
        <v>0</v>
      </c>
      <c r="JNI61" s="17">
        <f t="shared" si="187"/>
        <v>0</v>
      </c>
      <c r="JNJ61" s="17">
        <f t="shared" si="187"/>
        <v>0</v>
      </c>
      <c r="JNK61" s="17">
        <f t="shared" si="187"/>
        <v>0</v>
      </c>
      <c r="JNL61" s="17">
        <f t="shared" si="187"/>
        <v>0</v>
      </c>
      <c r="JNM61" s="17">
        <f t="shared" si="187"/>
        <v>0</v>
      </c>
      <c r="JNN61" s="17">
        <f t="shared" si="187"/>
        <v>0</v>
      </c>
      <c r="JNO61" s="17">
        <f t="shared" si="187"/>
        <v>0</v>
      </c>
      <c r="JNP61" s="17">
        <f t="shared" ref="JNP61:JQA61" si="188">JNP2</f>
        <v>0</v>
      </c>
      <c r="JNQ61" s="17">
        <f t="shared" si="188"/>
        <v>0</v>
      </c>
      <c r="JNR61" s="17">
        <f t="shared" si="188"/>
        <v>0</v>
      </c>
      <c r="JNS61" s="17">
        <f t="shared" si="188"/>
        <v>0</v>
      </c>
      <c r="JNT61" s="17">
        <f t="shared" si="188"/>
        <v>0</v>
      </c>
      <c r="JNU61" s="17">
        <f t="shared" si="188"/>
        <v>0</v>
      </c>
      <c r="JNV61" s="17">
        <f t="shared" si="188"/>
        <v>0</v>
      </c>
      <c r="JNW61" s="17">
        <f t="shared" si="188"/>
        <v>0</v>
      </c>
      <c r="JNX61" s="17">
        <f t="shared" si="188"/>
        <v>0</v>
      </c>
      <c r="JNY61" s="17">
        <f t="shared" si="188"/>
        <v>0</v>
      </c>
      <c r="JNZ61" s="17">
        <f t="shared" si="188"/>
        <v>0</v>
      </c>
      <c r="JOA61" s="17">
        <f t="shared" si="188"/>
        <v>0</v>
      </c>
      <c r="JOB61" s="17">
        <f t="shared" si="188"/>
        <v>0</v>
      </c>
      <c r="JOC61" s="17">
        <f t="shared" si="188"/>
        <v>0</v>
      </c>
      <c r="JOD61" s="17">
        <f t="shared" si="188"/>
        <v>0</v>
      </c>
      <c r="JOE61" s="17">
        <f t="shared" si="188"/>
        <v>0</v>
      </c>
      <c r="JOF61" s="17">
        <f t="shared" si="188"/>
        <v>0</v>
      </c>
      <c r="JOG61" s="17">
        <f t="shared" si="188"/>
        <v>0</v>
      </c>
      <c r="JOH61" s="17">
        <f t="shared" si="188"/>
        <v>0</v>
      </c>
      <c r="JOI61" s="17">
        <f t="shared" si="188"/>
        <v>0</v>
      </c>
      <c r="JOJ61" s="17">
        <f t="shared" si="188"/>
        <v>0</v>
      </c>
      <c r="JOK61" s="17">
        <f t="shared" si="188"/>
        <v>0</v>
      </c>
      <c r="JOL61" s="17">
        <f t="shared" si="188"/>
        <v>0</v>
      </c>
      <c r="JOM61" s="17">
        <f t="shared" si="188"/>
        <v>0</v>
      </c>
      <c r="JON61" s="17">
        <f t="shared" si="188"/>
        <v>0</v>
      </c>
      <c r="JOO61" s="17">
        <f t="shared" si="188"/>
        <v>0</v>
      </c>
      <c r="JOP61" s="17">
        <f t="shared" si="188"/>
        <v>0</v>
      </c>
      <c r="JOQ61" s="17">
        <f t="shared" si="188"/>
        <v>0</v>
      </c>
      <c r="JOR61" s="17">
        <f t="shared" si="188"/>
        <v>0</v>
      </c>
      <c r="JOS61" s="17">
        <f t="shared" si="188"/>
        <v>0</v>
      </c>
      <c r="JOT61" s="17">
        <f t="shared" si="188"/>
        <v>0</v>
      </c>
      <c r="JOU61" s="17">
        <f t="shared" si="188"/>
        <v>0</v>
      </c>
      <c r="JOV61" s="17">
        <f t="shared" si="188"/>
        <v>0</v>
      </c>
      <c r="JOW61" s="17">
        <f t="shared" si="188"/>
        <v>0</v>
      </c>
      <c r="JOX61" s="17">
        <f t="shared" si="188"/>
        <v>0</v>
      </c>
      <c r="JOY61" s="17">
        <f t="shared" si="188"/>
        <v>0</v>
      </c>
      <c r="JOZ61" s="17">
        <f t="shared" si="188"/>
        <v>0</v>
      </c>
      <c r="JPA61" s="17">
        <f t="shared" si="188"/>
        <v>0</v>
      </c>
      <c r="JPB61" s="17">
        <f t="shared" si="188"/>
        <v>0</v>
      </c>
      <c r="JPC61" s="17">
        <f t="shared" si="188"/>
        <v>0</v>
      </c>
      <c r="JPD61" s="17">
        <f t="shared" si="188"/>
        <v>0</v>
      </c>
      <c r="JPE61" s="17">
        <f t="shared" si="188"/>
        <v>0</v>
      </c>
      <c r="JPF61" s="17">
        <f t="shared" si="188"/>
        <v>0</v>
      </c>
      <c r="JPG61" s="17">
        <f t="shared" si="188"/>
        <v>0</v>
      </c>
      <c r="JPH61" s="17">
        <f t="shared" si="188"/>
        <v>0</v>
      </c>
      <c r="JPI61" s="17">
        <f t="shared" si="188"/>
        <v>0</v>
      </c>
      <c r="JPJ61" s="17">
        <f t="shared" si="188"/>
        <v>0</v>
      </c>
      <c r="JPK61" s="17">
        <f t="shared" si="188"/>
        <v>0</v>
      </c>
      <c r="JPL61" s="17">
        <f t="shared" si="188"/>
        <v>0</v>
      </c>
      <c r="JPM61" s="17">
        <f t="shared" si="188"/>
        <v>0</v>
      </c>
      <c r="JPN61" s="17">
        <f t="shared" si="188"/>
        <v>0</v>
      </c>
      <c r="JPO61" s="17">
        <f t="shared" si="188"/>
        <v>0</v>
      </c>
      <c r="JPP61" s="17">
        <f t="shared" si="188"/>
        <v>0</v>
      </c>
      <c r="JPQ61" s="17">
        <f t="shared" si="188"/>
        <v>0</v>
      </c>
      <c r="JPR61" s="17">
        <f t="shared" si="188"/>
        <v>0</v>
      </c>
      <c r="JPS61" s="17">
        <f t="shared" si="188"/>
        <v>0</v>
      </c>
      <c r="JPT61" s="17">
        <f t="shared" si="188"/>
        <v>0</v>
      </c>
      <c r="JPU61" s="17">
        <f t="shared" si="188"/>
        <v>0</v>
      </c>
      <c r="JPV61" s="17">
        <f t="shared" si="188"/>
        <v>0</v>
      </c>
      <c r="JPW61" s="17">
        <f t="shared" si="188"/>
        <v>0</v>
      </c>
      <c r="JPX61" s="17">
        <f t="shared" si="188"/>
        <v>0</v>
      </c>
      <c r="JPY61" s="17">
        <f t="shared" si="188"/>
        <v>0</v>
      </c>
      <c r="JPZ61" s="17">
        <f t="shared" si="188"/>
        <v>0</v>
      </c>
      <c r="JQA61" s="17">
        <f t="shared" si="188"/>
        <v>0</v>
      </c>
      <c r="JQB61" s="17">
        <f t="shared" ref="JQB61:JSM61" si="189">JQB2</f>
        <v>0</v>
      </c>
      <c r="JQC61" s="17">
        <f t="shared" si="189"/>
        <v>0</v>
      </c>
      <c r="JQD61" s="17">
        <f t="shared" si="189"/>
        <v>0</v>
      </c>
      <c r="JQE61" s="17">
        <f t="shared" si="189"/>
        <v>0</v>
      </c>
      <c r="JQF61" s="17">
        <f t="shared" si="189"/>
        <v>0</v>
      </c>
      <c r="JQG61" s="17">
        <f t="shared" si="189"/>
        <v>0</v>
      </c>
      <c r="JQH61" s="17">
        <f t="shared" si="189"/>
        <v>0</v>
      </c>
      <c r="JQI61" s="17">
        <f t="shared" si="189"/>
        <v>0</v>
      </c>
      <c r="JQJ61" s="17">
        <f t="shared" si="189"/>
        <v>0</v>
      </c>
      <c r="JQK61" s="17">
        <f t="shared" si="189"/>
        <v>0</v>
      </c>
      <c r="JQL61" s="17">
        <f t="shared" si="189"/>
        <v>0</v>
      </c>
      <c r="JQM61" s="17">
        <f t="shared" si="189"/>
        <v>0</v>
      </c>
      <c r="JQN61" s="17">
        <f t="shared" si="189"/>
        <v>0</v>
      </c>
      <c r="JQO61" s="17">
        <f t="shared" si="189"/>
        <v>0</v>
      </c>
      <c r="JQP61" s="17">
        <f t="shared" si="189"/>
        <v>0</v>
      </c>
      <c r="JQQ61" s="17">
        <f t="shared" si="189"/>
        <v>0</v>
      </c>
      <c r="JQR61" s="17">
        <f t="shared" si="189"/>
        <v>0</v>
      </c>
      <c r="JQS61" s="17">
        <f t="shared" si="189"/>
        <v>0</v>
      </c>
      <c r="JQT61" s="17">
        <f t="shared" si="189"/>
        <v>0</v>
      </c>
      <c r="JQU61" s="17">
        <f t="shared" si="189"/>
        <v>0</v>
      </c>
      <c r="JQV61" s="17">
        <f t="shared" si="189"/>
        <v>0</v>
      </c>
      <c r="JQW61" s="17">
        <f t="shared" si="189"/>
        <v>0</v>
      </c>
      <c r="JQX61" s="17">
        <f t="shared" si="189"/>
        <v>0</v>
      </c>
      <c r="JQY61" s="17">
        <f t="shared" si="189"/>
        <v>0</v>
      </c>
      <c r="JQZ61" s="17">
        <f t="shared" si="189"/>
        <v>0</v>
      </c>
      <c r="JRA61" s="17">
        <f t="shared" si="189"/>
        <v>0</v>
      </c>
      <c r="JRB61" s="17">
        <f t="shared" si="189"/>
        <v>0</v>
      </c>
      <c r="JRC61" s="17">
        <f t="shared" si="189"/>
        <v>0</v>
      </c>
      <c r="JRD61" s="17">
        <f t="shared" si="189"/>
        <v>0</v>
      </c>
      <c r="JRE61" s="17">
        <f t="shared" si="189"/>
        <v>0</v>
      </c>
      <c r="JRF61" s="17">
        <f t="shared" si="189"/>
        <v>0</v>
      </c>
      <c r="JRG61" s="17">
        <f t="shared" si="189"/>
        <v>0</v>
      </c>
      <c r="JRH61" s="17">
        <f t="shared" si="189"/>
        <v>0</v>
      </c>
      <c r="JRI61" s="17">
        <f t="shared" si="189"/>
        <v>0</v>
      </c>
      <c r="JRJ61" s="17">
        <f t="shared" si="189"/>
        <v>0</v>
      </c>
      <c r="JRK61" s="17">
        <f t="shared" si="189"/>
        <v>0</v>
      </c>
      <c r="JRL61" s="17">
        <f t="shared" si="189"/>
        <v>0</v>
      </c>
      <c r="JRM61" s="17">
        <f t="shared" si="189"/>
        <v>0</v>
      </c>
      <c r="JRN61" s="17">
        <f t="shared" si="189"/>
        <v>0</v>
      </c>
      <c r="JRO61" s="17">
        <f t="shared" si="189"/>
        <v>0</v>
      </c>
      <c r="JRP61" s="17">
        <f t="shared" si="189"/>
        <v>0</v>
      </c>
      <c r="JRQ61" s="17">
        <f t="shared" si="189"/>
        <v>0</v>
      </c>
      <c r="JRR61" s="17">
        <f t="shared" si="189"/>
        <v>0</v>
      </c>
      <c r="JRS61" s="17">
        <f t="shared" si="189"/>
        <v>0</v>
      </c>
      <c r="JRT61" s="17">
        <f t="shared" si="189"/>
        <v>0</v>
      </c>
      <c r="JRU61" s="17">
        <f t="shared" si="189"/>
        <v>0</v>
      </c>
      <c r="JRV61" s="17">
        <f t="shared" si="189"/>
        <v>0</v>
      </c>
      <c r="JRW61" s="17">
        <f t="shared" si="189"/>
        <v>0</v>
      </c>
      <c r="JRX61" s="17">
        <f t="shared" si="189"/>
        <v>0</v>
      </c>
      <c r="JRY61" s="17">
        <f t="shared" si="189"/>
        <v>0</v>
      </c>
      <c r="JRZ61" s="17">
        <f t="shared" si="189"/>
        <v>0</v>
      </c>
      <c r="JSA61" s="17">
        <f t="shared" si="189"/>
        <v>0</v>
      </c>
      <c r="JSB61" s="17">
        <f t="shared" si="189"/>
        <v>0</v>
      </c>
      <c r="JSC61" s="17">
        <f t="shared" si="189"/>
        <v>0</v>
      </c>
      <c r="JSD61" s="17">
        <f t="shared" si="189"/>
        <v>0</v>
      </c>
      <c r="JSE61" s="17">
        <f t="shared" si="189"/>
        <v>0</v>
      </c>
      <c r="JSF61" s="17">
        <f t="shared" si="189"/>
        <v>0</v>
      </c>
      <c r="JSG61" s="17">
        <f t="shared" si="189"/>
        <v>0</v>
      </c>
      <c r="JSH61" s="17">
        <f t="shared" si="189"/>
        <v>0</v>
      </c>
      <c r="JSI61" s="17">
        <f t="shared" si="189"/>
        <v>0</v>
      </c>
      <c r="JSJ61" s="17">
        <f t="shared" si="189"/>
        <v>0</v>
      </c>
      <c r="JSK61" s="17">
        <f t="shared" si="189"/>
        <v>0</v>
      </c>
      <c r="JSL61" s="17">
        <f t="shared" si="189"/>
        <v>0</v>
      </c>
      <c r="JSM61" s="17">
        <f t="shared" si="189"/>
        <v>0</v>
      </c>
      <c r="JSN61" s="17">
        <f t="shared" ref="JSN61:JUY61" si="190">JSN2</f>
        <v>0</v>
      </c>
      <c r="JSO61" s="17">
        <f t="shared" si="190"/>
        <v>0</v>
      </c>
      <c r="JSP61" s="17">
        <f t="shared" si="190"/>
        <v>0</v>
      </c>
      <c r="JSQ61" s="17">
        <f t="shared" si="190"/>
        <v>0</v>
      </c>
      <c r="JSR61" s="17">
        <f t="shared" si="190"/>
        <v>0</v>
      </c>
      <c r="JSS61" s="17">
        <f t="shared" si="190"/>
        <v>0</v>
      </c>
      <c r="JST61" s="17">
        <f t="shared" si="190"/>
        <v>0</v>
      </c>
      <c r="JSU61" s="17">
        <f t="shared" si="190"/>
        <v>0</v>
      </c>
      <c r="JSV61" s="17">
        <f t="shared" si="190"/>
        <v>0</v>
      </c>
      <c r="JSW61" s="17">
        <f t="shared" si="190"/>
        <v>0</v>
      </c>
      <c r="JSX61" s="17">
        <f t="shared" si="190"/>
        <v>0</v>
      </c>
      <c r="JSY61" s="17">
        <f t="shared" si="190"/>
        <v>0</v>
      </c>
      <c r="JSZ61" s="17">
        <f t="shared" si="190"/>
        <v>0</v>
      </c>
      <c r="JTA61" s="17">
        <f t="shared" si="190"/>
        <v>0</v>
      </c>
      <c r="JTB61" s="17">
        <f t="shared" si="190"/>
        <v>0</v>
      </c>
      <c r="JTC61" s="17">
        <f t="shared" si="190"/>
        <v>0</v>
      </c>
      <c r="JTD61" s="17">
        <f t="shared" si="190"/>
        <v>0</v>
      </c>
      <c r="JTE61" s="17">
        <f t="shared" si="190"/>
        <v>0</v>
      </c>
      <c r="JTF61" s="17">
        <f t="shared" si="190"/>
        <v>0</v>
      </c>
      <c r="JTG61" s="17">
        <f t="shared" si="190"/>
        <v>0</v>
      </c>
      <c r="JTH61" s="17">
        <f t="shared" si="190"/>
        <v>0</v>
      </c>
      <c r="JTI61" s="17">
        <f t="shared" si="190"/>
        <v>0</v>
      </c>
      <c r="JTJ61" s="17">
        <f t="shared" si="190"/>
        <v>0</v>
      </c>
      <c r="JTK61" s="17">
        <f t="shared" si="190"/>
        <v>0</v>
      </c>
      <c r="JTL61" s="17">
        <f t="shared" si="190"/>
        <v>0</v>
      </c>
      <c r="JTM61" s="17">
        <f t="shared" si="190"/>
        <v>0</v>
      </c>
      <c r="JTN61" s="17">
        <f t="shared" si="190"/>
        <v>0</v>
      </c>
      <c r="JTO61" s="17">
        <f t="shared" si="190"/>
        <v>0</v>
      </c>
      <c r="JTP61" s="17">
        <f t="shared" si="190"/>
        <v>0</v>
      </c>
      <c r="JTQ61" s="17">
        <f t="shared" si="190"/>
        <v>0</v>
      </c>
      <c r="JTR61" s="17">
        <f t="shared" si="190"/>
        <v>0</v>
      </c>
      <c r="JTS61" s="17">
        <f t="shared" si="190"/>
        <v>0</v>
      </c>
      <c r="JTT61" s="17">
        <f t="shared" si="190"/>
        <v>0</v>
      </c>
      <c r="JTU61" s="17">
        <f t="shared" si="190"/>
        <v>0</v>
      </c>
      <c r="JTV61" s="17">
        <f t="shared" si="190"/>
        <v>0</v>
      </c>
      <c r="JTW61" s="17">
        <f t="shared" si="190"/>
        <v>0</v>
      </c>
      <c r="JTX61" s="17">
        <f t="shared" si="190"/>
        <v>0</v>
      </c>
      <c r="JTY61" s="17">
        <f t="shared" si="190"/>
        <v>0</v>
      </c>
      <c r="JTZ61" s="17">
        <f t="shared" si="190"/>
        <v>0</v>
      </c>
      <c r="JUA61" s="17">
        <f t="shared" si="190"/>
        <v>0</v>
      </c>
      <c r="JUB61" s="17">
        <f t="shared" si="190"/>
        <v>0</v>
      </c>
      <c r="JUC61" s="17">
        <f t="shared" si="190"/>
        <v>0</v>
      </c>
      <c r="JUD61" s="17">
        <f t="shared" si="190"/>
        <v>0</v>
      </c>
      <c r="JUE61" s="17">
        <f t="shared" si="190"/>
        <v>0</v>
      </c>
      <c r="JUF61" s="17">
        <f t="shared" si="190"/>
        <v>0</v>
      </c>
      <c r="JUG61" s="17">
        <f t="shared" si="190"/>
        <v>0</v>
      </c>
      <c r="JUH61" s="17">
        <f t="shared" si="190"/>
        <v>0</v>
      </c>
      <c r="JUI61" s="17">
        <f t="shared" si="190"/>
        <v>0</v>
      </c>
      <c r="JUJ61" s="17">
        <f t="shared" si="190"/>
        <v>0</v>
      </c>
      <c r="JUK61" s="17">
        <f t="shared" si="190"/>
        <v>0</v>
      </c>
      <c r="JUL61" s="17">
        <f t="shared" si="190"/>
        <v>0</v>
      </c>
      <c r="JUM61" s="17">
        <f t="shared" si="190"/>
        <v>0</v>
      </c>
      <c r="JUN61" s="17">
        <f t="shared" si="190"/>
        <v>0</v>
      </c>
      <c r="JUO61" s="17">
        <f t="shared" si="190"/>
        <v>0</v>
      </c>
      <c r="JUP61" s="17">
        <f t="shared" si="190"/>
        <v>0</v>
      </c>
      <c r="JUQ61" s="17">
        <f t="shared" si="190"/>
        <v>0</v>
      </c>
      <c r="JUR61" s="17">
        <f t="shared" si="190"/>
        <v>0</v>
      </c>
      <c r="JUS61" s="17">
        <f t="shared" si="190"/>
        <v>0</v>
      </c>
      <c r="JUT61" s="17">
        <f t="shared" si="190"/>
        <v>0</v>
      </c>
      <c r="JUU61" s="17">
        <f t="shared" si="190"/>
        <v>0</v>
      </c>
      <c r="JUV61" s="17">
        <f t="shared" si="190"/>
        <v>0</v>
      </c>
      <c r="JUW61" s="17">
        <f t="shared" si="190"/>
        <v>0</v>
      </c>
      <c r="JUX61" s="17">
        <f t="shared" si="190"/>
        <v>0</v>
      </c>
      <c r="JUY61" s="17">
        <f t="shared" si="190"/>
        <v>0</v>
      </c>
      <c r="JUZ61" s="17">
        <f t="shared" ref="JUZ61:JXK61" si="191">JUZ2</f>
        <v>0</v>
      </c>
      <c r="JVA61" s="17">
        <f t="shared" si="191"/>
        <v>0</v>
      </c>
      <c r="JVB61" s="17">
        <f t="shared" si="191"/>
        <v>0</v>
      </c>
      <c r="JVC61" s="17">
        <f t="shared" si="191"/>
        <v>0</v>
      </c>
      <c r="JVD61" s="17">
        <f t="shared" si="191"/>
        <v>0</v>
      </c>
      <c r="JVE61" s="17">
        <f t="shared" si="191"/>
        <v>0</v>
      </c>
      <c r="JVF61" s="17">
        <f t="shared" si="191"/>
        <v>0</v>
      </c>
      <c r="JVG61" s="17">
        <f t="shared" si="191"/>
        <v>0</v>
      </c>
      <c r="JVH61" s="17">
        <f t="shared" si="191"/>
        <v>0</v>
      </c>
      <c r="JVI61" s="17">
        <f t="shared" si="191"/>
        <v>0</v>
      </c>
      <c r="JVJ61" s="17">
        <f t="shared" si="191"/>
        <v>0</v>
      </c>
      <c r="JVK61" s="17">
        <f t="shared" si="191"/>
        <v>0</v>
      </c>
      <c r="JVL61" s="17">
        <f t="shared" si="191"/>
        <v>0</v>
      </c>
      <c r="JVM61" s="17">
        <f t="shared" si="191"/>
        <v>0</v>
      </c>
      <c r="JVN61" s="17">
        <f t="shared" si="191"/>
        <v>0</v>
      </c>
      <c r="JVO61" s="17">
        <f t="shared" si="191"/>
        <v>0</v>
      </c>
      <c r="JVP61" s="17">
        <f t="shared" si="191"/>
        <v>0</v>
      </c>
      <c r="JVQ61" s="17">
        <f t="shared" si="191"/>
        <v>0</v>
      </c>
      <c r="JVR61" s="17">
        <f t="shared" si="191"/>
        <v>0</v>
      </c>
      <c r="JVS61" s="17">
        <f t="shared" si="191"/>
        <v>0</v>
      </c>
      <c r="JVT61" s="17">
        <f t="shared" si="191"/>
        <v>0</v>
      </c>
      <c r="JVU61" s="17">
        <f t="shared" si="191"/>
        <v>0</v>
      </c>
      <c r="JVV61" s="17">
        <f t="shared" si="191"/>
        <v>0</v>
      </c>
      <c r="JVW61" s="17">
        <f t="shared" si="191"/>
        <v>0</v>
      </c>
      <c r="JVX61" s="17">
        <f t="shared" si="191"/>
        <v>0</v>
      </c>
      <c r="JVY61" s="17">
        <f t="shared" si="191"/>
        <v>0</v>
      </c>
      <c r="JVZ61" s="17">
        <f t="shared" si="191"/>
        <v>0</v>
      </c>
      <c r="JWA61" s="17">
        <f t="shared" si="191"/>
        <v>0</v>
      </c>
      <c r="JWB61" s="17">
        <f t="shared" si="191"/>
        <v>0</v>
      </c>
      <c r="JWC61" s="17">
        <f t="shared" si="191"/>
        <v>0</v>
      </c>
      <c r="JWD61" s="17">
        <f t="shared" si="191"/>
        <v>0</v>
      </c>
      <c r="JWE61" s="17">
        <f t="shared" si="191"/>
        <v>0</v>
      </c>
      <c r="JWF61" s="17">
        <f t="shared" si="191"/>
        <v>0</v>
      </c>
      <c r="JWG61" s="17">
        <f t="shared" si="191"/>
        <v>0</v>
      </c>
      <c r="JWH61" s="17">
        <f t="shared" si="191"/>
        <v>0</v>
      </c>
      <c r="JWI61" s="17">
        <f t="shared" si="191"/>
        <v>0</v>
      </c>
      <c r="JWJ61" s="17">
        <f t="shared" si="191"/>
        <v>0</v>
      </c>
      <c r="JWK61" s="17">
        <f t="shared" si="191"/>
        <v>0</v>
      </c>
      <c r="JWL61" s="17">
        <f t="shared" si="191"/>
        <v>0</v>
      </c>
      <c r="JWM61" s="17">
        <f t="shared" si="191"/>
        <v>0</v>
      </c>
      <c r="JWN61" s="17">
        <f t="shared" si="191"/>
        <v>0</v>
      </c>
      <c r="JWO61" s="17">
        <f t="shared" si="191"/>
        <v>0</v>
      </c>
      <c r="JWP61" s="17">
        <f t="shared" si="191"/>
        <v>0</v>
      </c>
      <c r="JWQ61" s="17">
        <f t="shared" si="191"/>
        <v>0</v>
      </c>
      <c r="JWR61" s="17">
        <f t="shared" si="191"/>
        <v>0</v>
      </c>
      <c r="JWS61" s="17">
        <f t="shared" si="191"/>
        <v>0</v>
      </c>
      <c r="JWT61" s="17">
        <f t="shared" si="191"/>
        <v>0</v>
      </c>
      <c r="JWU61" s="17">
        <f t="shared" si="191"/>
        <v>0</v>
      </c>
      <c r="JWV61" s="17">
        <f t="shared" si="191"/>
        <v>0</v>
      </c>
      <c r="JWW61" s="17">
        <f t="shared" si="191"/>
        <v>0</v>
      </c>
      <c r="JWX61" s="17">
        <f t="shared" si="191"/>
        <v>0</v>
      </c>
      <c r="JWY61" s="17">
        <f t="shared" si="191"/>
        <v>0</v>
      </c>
      <c r="JWZ61" s="17">
        <f t="shared" si="191"/>
        <v>0</v>
      </c>
      <c r="JXA61" s="17">
        <f t="shared" si="191"/>
        <v>0</v>
      </c>
      <c r="JXB61" s="17">
        <f t="shared" si="191"/>
        <v>0</v>
      </c>
      <c r="JXC61" s="17">
        <f t="shared" si="191"/>
        <v>0</v>
      </c>
      <c r="JXD61" s="17">
        <f t="shared" si="191"/>
        <v>0</v>
      </c>
      <c r="JXE61" s="17">
        <f t="shared" si="191"/>
        <v>0</v>
      </c>
      <c r="JXF61" s="17">
        <f t="shared" si="191"/>
        <v>0</v>
      </c>
      <c r="JXG61" s="17">
        <f t="shared" si="191"/>
        <v>0</v>
      </c>
      <c r="JXH61" s="17">
        <f t="shared" si="191"/>
        <v>0</v>
      </c>
      <c r="JXI61" s="17">
        <f t="shared" si="191"/>
        <v>0</v>
      </c>
      <c r="JXJ61" s="17">
        <f t="shared" si="191"/>
        <v>0</v>
      </c>
      <c r="JXK61" s="17">
        <f t="shared" si="191"/>
        <v>0</v>
      </c>
      <c r="JXL61" s="17">
        <f t="shared" ref="JXL61:JZW61" si="192">JXL2</f>
        <v>0</v>
      </c>
      <c r="JXM61" s="17">
        <f t="shared" si="192"/>
        <v>0</v>
      </c>
      <c r="JXN61" s="17">
        <f t="shared" si="192"/>
        <v>0</v>
      </c>
      <c r="JXO61" s="17">
        <f t="shared" si="192"/>
        <v>0</v>
      </c>
      <c r="JXP61" s="17">
        <f t="shared" si="192"/>
        <v>0</v>
      </c>
      <c r="JXQ61" s="17">
        <f t="shared" si="192"/>
        <v>0</v>
      </c>
      <c r="JXR61" s="17">
        <f t="shared" si="192"/>
        <v>0</v>
      </c>
      <c r="JXS61" s="17">
        <f t="shared" si="192"/>
        <v>0</v>
      </c>
      <c r="JXT61" s="17">
        <f t="shared" si="192"/>
        <v>0</v>
      </c>
      <c r="JXU61" s="17">
        <f t="shared" si="192"/>
        <v>0</v>
      </c>
      <c r="JXV61" s="17">
        <f t="shared" si="192"/>
        <v>0</v>
      </c>
      <c r="JXW61" s="17">
        <f t="shared" si="192"/>
        <v>0</v>
      </c>
      <c r="JXX61" s="17">
        <f t="shared" si="192"/>
        <v>0</v>
      </c>
      <c r="JXY61" s="17">
        <f t="shared" si="192"/>
        <v>0</v>
      </c>
      <c r="JXZ61" s="17">
        <f t="shared" si="192"/>
        <v>0</v>
      </c>
      <c r="JYA61" s="17">
        <f t="shared" si="192"/>
        <v>0</v>
      </c>
      <c r="JYB61" s="17">
        <f t="shared" si="192"/>
        <v>0</v>
      </c>
      <c r="JYC61" s="17">
        <f t="shared" si="192"/>
        <v>0</v>
      </c>
      <c r="JYD61" s="17">
        <f t="shared" si="192"/>
        <v>0</v>
      </c>
      <c r="JYE61" s="17">
        <f t="shared" si="192"/>
        <v>0</v>
      </c>
      <c r="JYF61" s="17">
        <f t="shared" si="192"/>
        <v>0</v>
      </c>
      <c r="JYG61" s="17">
        <f t="shared" si="192"/>
        <v>0</v>
      </c>
      <c r="JYH61" s="17">
        <f t="shared" si="192"/>
        <v>0</v>
      </c>
      <c r="JYI61" s="17">
        <f t="shared" si="192"/>
        <v>0</v>
      </c>
      <c r="JYJ61" s="17">
        <f t="shared" si="192"/>
        <v>0</v>
      </c>
      <c r="JYK61" s="17">
        <f t="shared" si="192"/>
        <v>0</v>
      </c>
      <c r="JYL61" s="17">
        <f t="shared" si="192"/>
        <v>0</v>
      </c>
      <c r="JYM61" s="17">
        <f t="shared" si="192"/>
        <v>0</v>
      </c>
      <c r="JYN61" s="17">
        <f t="shared" si="192"/>
        <v>0</v>
      </c>
      <c r="JYO61" s="17">
        <f t="shared" si="192"/>
        <v>0</v>
      </c>
      <c r="JYP61" s="17">
        <f t="shared" si="192"/>
        <v>0</v>
      </c>
      <c r="JYQ61" s="17">
        <f t="shared" si="192"/>
        <v>0</v>
      </c>
      <c r="JYR61" s="17">
        <f t="shared" si="192"/>
        <v>0</v>
      </c>
      <c r="JYS61" s="17">
        <f t="shared" si="192"/>
        <v>0</v>
      </c>
      <c r="JYT61" s="17">
        <f t="shared" si="192"/>
        <v>0</v>
      </c>
      <c r="JYU61" s="17">
        <f t="shared" si="192"/>
        <v>0</v>
      </c>
      <c r="JYV61" s="17">
        <f t="shared" si="192"/>
        <v>0</v>
      </c>
      <c r="JYW61" s="17">
        <f t="shared" si="192"/>
        <v>0</v>
      </c>
      <c r="JYX61" s="17">
        <f t="shared" si="192"/>
        <v>0</v>
      </c>
      <c r="JYY61" s="17">
        <f t="shared" si="192"/>
        <v>0</v>
      </c>
      <c r="JYZ61" s="17">
        <f t="shared" si="192"/>
        <v>0</v>
      </c>
      <c r="JZA61" s="17">
        <f t="shared" si="192"/>
        <v>0</v>
      </c>
      <c r="JZB61" s="17">
        <f t="shared" si="192"/>
        <v>0</v>
      </c>
      <c r="JZC61" s="17">
        <f t="shared" si="192"/>
        <v>0</v>
      </c>
      <c r="JZD61" s="17">
        <f t="shared" si="192"/>
        <v>0</v>
      </c>
      <c r="JZE61" s="17">
        <f t="shared" si="192"/>
        <v>0</v>
      </c>
      <c r="JZF61" s="17">
        <f t="shared" si="192"/>
        <v>0</v>
      </c>
      <c r="JZG61" s="17">
        <f t="shared" si="192"/>
        <v>0</v>
      </c>
      <c r="JZH61" s="17">
        <f t="shared" si="192"/>
        <v>0</v>
      </c>
      <c r="JZI61" s="17">
        <f t="shared" si="192"/>
        <v>0</v>
      </c>
      <c r="JZJ61" s="17">
        <f t="shared" si="192"/>
        <v>0</v>
      </c>
      <c r="JZK61" s="17">
        <f t="shared" si="192"/>
        <v>0</v>
      </c>
      <c r="JZL61" s="17">
        <f t="shared" si="192"/>
        <v>0</v>
      </c>
      <c r="JZM61" s="17">
        <f t="shared" si="192"/>
        <v>0</v>
      </c>
      <c r="JZN61" s="17">
        <f t="shared" si="192"/>
        <v>0</v>
      </c>
      <c r="JZO61" s="17">
        <f t="shared" si="192"/>
        <v>0</v>
      </c>
      <c r="JZP61" s="17">
        <f t="shared" si="192"/>
        <v>0</v>
      </c>
      <c r="JZQ61" s="17">
        <f t="shared" si="192"/>
        <v>0</v>
      </c>
      <c r="JZR61" s="17">
        <f t="shared" si="192"/>
        <v>0</v>
      </c>
      <c r="JZS61" s="17">
        <f t="shared" si="192"/>
        <v>0</v>
      </c>
      <c r="JZT61" s="17">
        <f t="shared" si="192"/>
        <v>0</v>
      </c>
      <c r="JZU61" s="17">
        <f t="shared" si="192"/>
        <v>0</v>
      </c>
      <c r="JZV61" s="17">
        <f t="shared" si="192"/>
        <v>0</v>
      </c>
      <c r="JZW61" s="17">
        <f t="shared" si="192"/>
        <v>0</v>
      </c>
      <c r="JZX61" s="17">
        <f t="shared" ref="JZX61:KCI61" si="193">JZX2</f>
        <v>0</v>
      </c>
      <c r="JZY61" s="17">
        <f t="shared" si="193"/>
        <v>0</v>
      </c>
      <c r="JZZ61" s="17">
        <f t="shared" si="193"/>
        <v>0</v>
      </c>
      <c r="KAA61" s="17">
        <f t="shared" si="193"/>
        <v>0</v>
      </c>
      <c r="KAB61" s="17">
        <f t="shared" si="193"/>
        <v>0</v>
      </c>
      <c r="KAC61" s="17">
        <f t="shared" si="193"/>
        <v>0</v>
      </c>
      <c r="KAD61" s="17">
        <f t="shared" si="193"/>
        <v>0</v>
      </c>
      <c r="KAE61" s="17">
        <f t="shared" si="193"/>
        <v>0</v>
      </c>
      <c r="KAF61" s="17">
        <f t="shared" si="193"/>
        <v>0</v>
      </c>
      <c r="KAG61" s="17">
        <f t="shared" si="193"/>
        <v>0</v>
      </c>
      <c r="KAH61" s="17">
        <f t="shared" si="193"/>
        <v>0</v>
      </c>
      <c r="KAI61" s="17">
        <f t="shared" si="193"/>
        <v>0</v>
      </c>
      <c r="KAJ61" s="17">
        <f t="shared" si="193"/>
        <v>0</v>
      </c>
      <c r="KAK61" s="17">
        <f t="shared" si="193"/>
        <v>0</v>
      </c>
      <c r="KAL61" s="17">
        <f t="shared" si="193"/>
        <v>0</v>
      </c>
      <c r="KAM61" s="17">
        <f t="shared" si="193"/>
        <v>0</v>
      </c>
      <c r="KAN61" s="17">
        <f t="shared" si="193"/>
        <v>0</v>
      </c>
      <c r="KAO61" s="17">
        <f t="shared" si="193"/>
        <v>0</v>
      </c>
      <c r="KAP61" s="17">
        <f t="shared" si="193"/>
        <v>0</v>
      </c>
      <c r="KAQ61" s="17">
        <f t="shared" si="193"/>
        <v>0</v>
      </c>
      <c r="KAR61" s="17">
        <f t="shared" si="193"/>
        <v>0</v>
      </c>
      <c r="KAS61" s="17">
        <f t="shared" si="193"/>
        <v>0</v>
      </c>
      <c r="KAT61" s="17">
        <f t="shared" si="193"/>
        <v>0</v>
      </c>
      <c r="KAU61" s="17">
        <f t="shared" si="193"/>
        <v>0</v>
      </c>
      <c r="KAV61" s="17">
        <f t="shared" si="193"/>
        <v>0</v>
      </c>
      <c r="KAW61" s="17">
        <f t="shared" si="193"/>
        <v>0</v>
      </c>
      <c r="KAX61" s="17">
        <f t="shared" si="193"/>
        <v>0</v>
      </c>
      <c r="KAY61" s="17">
        <f t="shared" si="193"/>
        <v>0</v>
      </c>
      <c r="KAZ61" s="17">
        <f t="shared" si="193"/>
        <v>0</v>
      </c>
      <c r="KBA61" s="17">
        <f t="shared" si="193"/>
        <v>0</v>
      </c>
      <c r="KBB61" s="17">
        <f t="shared" si="193"/>
        <v>0</v>
      </c>
      <c r="KBC61" s="17">
        <f t="shared" si="193"/>
        <v>0</v>
      </c>
      <c r="KBD61" s="17">
        <f t="shared" si="193"/>
        <v>0</v>
      </c>
      <c r="KBE61" s="17">
        <f t="shared" si="193"/>
        <v>0</v>
      </c>
      <c r="KBF61" s="17">
        <f t="shared" si="193"/>
        <v>0</v>
      </c>
      <c r="KBG61" s="17">
        <f t="shared" si="193"/>
        <v>0</v>
      </c>
      <c r="KBH61" s="17">
        <f t="shared" si="193"/>
        <v>0</v>
      </c>
      <c r="KBI61" s="17">
        <f t="shared" si="193"/>
        <v>0</v>
      </c>
      <c r="KBJ61" s="17">
        <f t="shared" si="193"/>
        <v>0</v>
      </c>
      <c r="KBK61" s="17">
        <f t="shared" si="193"/>
        <v>0</v>
      </c>
      <c r="KBL61" s="17">
        <f t="shared" si="193"/>
        <v>0</v>
      </c>
      <c r="KBM61" s="17">
        <f t="shared" si="193"/>
        <v>0</v>
      </c>
      <c r="KBN61" s="17">
        <f t="shared" si="193"/>
        <v>0</v>
      </c>
      <c r="KBO61" s="17">
        <f t="shared" si="193"/>
        <v>0</v>
      </c>
      <c r="KBP61" s="17">
        <f t="shared" si="193"/>
        <v>0</v>
      </c>
      <c r="KBQ61" s="17">
        <f t="shared" si="193"/>
        <v>0</v>
      </c>
      <c r="KBR61" s="17">
        <f t="shared" si="193"/>
        <v>0</v>
      </c>
      <c r="KBS61" s="17">
        <f t="shared" si="193"/>
        <v>0</v>
      </c>
      <c r="KBT61" s="17">
        <f t="shared" si="193"/>
        <v>0</v>
      </c>
      <c r="KBU61" s="17">
        <f t="shared" si="193"/>
        <v>0</v>
      </c>
      <c r="KBV61" s="17">
        <f t="shared" si="193"/>
        <v>0</v>
      </c>
      <c r="KBW61" s="17">
        <f t="shared" si="193"/>
        <v>0</v>
      </c>
      <c r="KBX61" s="17">
        <f t="shared" si="193"/>
        <v>0</v>
      </c>
      <c r="KBY61" s="17">
        <f t="shared" si="193"/>
        <v>0</v>
      </c>
      <c r="KBZ61" s="17">
        <f t="shared" si="193"/>
        <v>0</v>
      </c>
      <c r="KCA61" s="17">
        <f t="shared" si="193"/>
        <v>0</v>
      </c>
      <c r="KCB61" s="17">
        <f t="shared" si="193"/>
        <v>0</v>
      </c>
      <c r="KCC61" s="17">
        <f t="shared" si="193"/>
        <v>0</v>
      </c>
      <c r="KCD61" s="17">
        <f t="shared" si="193"/>
        <v>0</v>
      </c>
      <c r="KCE61" s="17">
        <f t="shared" si="193"/>
        <v>0</v>
      </c>
      <c r="KCF61" s="17">
        <f t="shared" si="193"/>
        <v>0</v>
      </c>
      <c r="KCG61" s="17">
        <f t="shared" si="193"/>
        <v>0</v>
      </c>
      <c r="KCH61" s="17">
        <f t="shared" si="193"/>
        <v>0</v>
      </c>
      <c r="KCI61" s="17">
        <f t="shared" si="193"/>
        <v>0</v>
      </c>
      <c r="KCJ61" s="17">
        <f t="shared" ref="KCJ61:KEU61" si="194">KCJ2</f>
        <v>0</v>
      </c>
      <c r="KCK61" s="17">
        <f t="shared" si="194"/>
        <v>0</v>
      </c>
      <c r="KCL61" s="17">
        <f t="shared" si="194"/>
        <v>0</v>
      </c>
      <c r="KCM61" s="17">
        <f t="shared" si="194"/>
        <v>0</v>
      </c>
      <c r="KCN61" s="17">
        <f t="shared" si="194"/>
        <v>0</v>
      </c>
      <c r="KCO61" s="17">
        <f t="shared" si="194"/>
        <v>0</v>
      </c>
      <c r="KCP61" s="17">
        <f t="shared" si="194"/>
        <v>0</v>
      </c>
      <c r="KCQ61" s="17">
        <f t="shared" si="194"/>
        <v>0</v>
      </c>
      <c r="KCR61" s="17">
        <f t="shared" si="194"/>
        <v>0</v>
      </c>
      <c r="KCS61" s="17">
        <f t="shared" si="194"/>
        <v>0</v>
      </c>
      <c r="KCT61" s="17">
        <f t="shared" si="194"/>
        <v>0</v>
      </c>
      <c r="KCU61" s="17">
        <f t="shared" si="194"/>
        <v>0</v>
      </c>
      <c r="KCV61" s="17">
        <f t="shared" si="194"/>
        <v>0</v>
      </c>
      <c r="KCW61" s="17">
        <f t="shared" si="194"/>
        <v>0</v>
      </c>
      <c r="KCX61" s="17">
        <f t="shared" si="194"/>
        <v>0</v>
      </c>
      <c r="KCY61" s="17">
        <f t="shared" si="194"/>
        <v>0</v>
      </c>
      <c r="KCZ61" s="17">
        <f t="shared" si="194"/>
        <v>0</v>
      </c>
      <c r="KDA61" s="17">
        <f t="shared" si="194"/>
        <v>0</v>
      </c>
      <c r="KDB61" s="17">
        <f t="shared" si="194"/>
        <v>0</v>
      </c>
      <c r="KDC61" s="17">
        <f t="shared" si="194"/>
        <v>0</v>
      </c>
      <c r="KDD61" s="17">
        <f t="shared" si="194"/>
        <v>0</v>
      </c>
      <c r="KDE61" s="17">
        <f t="shared" si="194"/>
        <v>0</v>
      </c>
      <c r="KDF61" s="17">
        <f t="shared" si="194"/>
        <v>0</v>
      </c>
      <c r="KDG61" s="17">
        <f t="shared" si="194"/>
        <v>0</v>
      </c>
      <c r="KDH61" s="17">
        <f t="shared" si="194"/>
        <v>0</v>
      </c>
      <c r="KDI61" s="17">
        <f t="shared" si="194"/>
        <v>0</v>
      </c>
      <c r="KDJ61" s="17">
        <f t="shared" si="194"/>
        <v>0</v>
      </c>
      <c r="KDK61" s="17">
        <f t="shared" si="194"/>
        <v>0</v>
      </c>
      <c r="KDL61" s="17">
        <f t="shared" si="194"/>
        <v>0</v>
      </c>
      <c r="KDM61" s="17">
        <f t="shared" si="194"/>
        <v>0</v>
      </c>
      <c r="KDN61" s="17">
        <f t="shared" si="194"/>
        <v>0</v>
      </c>
      <c r="KDO61" s="17">
        <f t="shared" si="194"/>
        <v>0</v>
      </c>
      <c r="KDP61" s="17">
        <f t="shared" si="194"/>
        <v>0</v>
      </c>
      <c r="KDQ61" s="17">
        <f t="shared" si="194"/>
        <v>0</v>
      </c>
      <c r="KDR61" s="17">
        <f t="shared" si="194"/>
        <v>0</v>
      </c>
      <c r="KDS61" s="17">
        <f t="shared" si="194"/>
        <v>0</v>
      </c>
      <c r="KDT61" s="17">
        <f t="shared" si="194"/>
        <v>0</v>
      </c>
      <c r="KDU61" s="17">
        <f t="shared" si="194"/>
        <v>0</v>
      </c>
      <c r="KDV61" s="17">
        <f t="shared" si="194"/>
        <v>0</v>
      </c>
      <c r="KDW61" s="17">
        <f t="shared" si="194"/>
        <v>0</v>
      </c>
      <c r="KDX61" s="17">
        <f t="shared" si="194"/>
        <v>0</v>
      </c>
      <c r="KDY61" s="17">
        <f t="shared" si="194"/>
        <v>0</v>
      </c>
      <c r="KDZ61" s="17">
        <f t="shared" si="194"/>
        <v>0</v>
      </c>
      <c r="KEA61" s="17">
        <f t="shared" si="194"/>
        <v>0</v>
      </c>
      <c r="KEB61" s="17">
        <f t="shared" si="194"/>
        <v>0</v>
      </c>
      <c r="KEC61" s="17">
        <f t="shared" si="194"/>
        <v>0</v>
      </c>
      <c r="KED61" s="17">
        <f t="shared" si="194"/>
        <v>0</v>
      </c>
      <c r="KEE61" s="17">
        <f t="shared" si="194"/>
        <v>0</v>
      </c>
      <c r="KEF61" s="17">
        <f t="shared" si="194"/>
        <v>0</v>
      </c>
      <c r="KEG61" s="17">
        <f t="shared" si="194"/>
        <v>0</v>
      </c>
      <c r="KEH61" s="17">
        <f t="shared" si="194"/>
        <v>0</v>
      </c>
      <c r="KEI61" s="17">
        <f t="shared" si="194"/>
        <v>0</v>
      </c>
      <c r="KEJ61" s="17">
        <f t="shared" si="194"/>
        <v>0</v>
      </c>
      <c r="KEK61" s="17">
        <f t="shared" si="194"/>
        <v>0</v>
      </c>
      <c r="KEL61" s="17">
        <f t="shared" si="194"/>
        <v>0</v>
      </c>
      <c r="KEM61" s="17">
        <f t="shared" si="194"/>
        <v>0</v>
      </c>
      <c r="KEN61" s="17">
        <f t="shared" si="194"/>
        <v>0</v>
      </c>
      <c r="KEO61" s="17">
        <f t="shared" si="194"/>
        <v>0</v>
      </c>
      <c r="KEP61" s="17">
        <f t="shared" si="194"/>
        <v>0</v>
      </c>
      <c r="KEQ61" s="17">
        <f t="shared" si="194"/>
        <v>0</v>
      </c>
      <c r="KER61" s="17">
        <f t="shared" si="194"/>
        <v>0</v>
      </c>
      <c r="KES61" s="17">
        <f t="shared" si="194"/>
        <v>0</v>
      </c>
      <c r="KET61" s="17">
        <f t="shared" si="194"/>
        <v>0</v>
      </c>
      <c r="KEU61" s="17">
        <f t="shared" si="194"/>
        <v>0</v>
      </c>
      <c r="KEV61" s="17">
        <f t="shared" ref="KEV61:KHG61" si="195">KEV2</f>
        <v>0</v>
      </c>
      <c r="KEW61" s="17">
        <f t="shared" si="195"/>
        <v>0</v>
      </c>
      <c r="KEX61" s="17">
        <f t="shared" si="195"/>
        <v>0</v>
      </c>
      <c r="KEY61" s="17">
        <f t="shared" si="195"/>
        <v>0</v>
      </c>
      <c r="KEZ61" s="17">
        <f t="shared" si="195"/>
        <v>0</v>
      </c>
      <c r="KFA61" s="17">
        <f t="shared" si="195"/>
        <v>0</v>
      </c>
      <c r="KFB61" s="17">
        <f t="shared" si="195"/>
        <v>0</v>
      </c>
      <c r="KFC61" s="17">
        <f t="shared" si="195"/>
        <v>0</v>
      </c>
      <c r="KFD61" s="17">
        <f t="shared" si="195"/>
        <v>0</v>
      </c>
      <c r="KFE61" s="17">
        <f t="shared" si="195"/>
        <v>0</v>
      </c>
      <c r="KFF61" s="17">
        <f t="shared" si="195"/>
        <v>0</v>
      </c>
      <c r="KFG61" s="17">
        <f t="shared" si="195"/>
        <v>0</v>
      </c>
      <c r="KFH61" s="17">
        <f t="shared" si="195"/>
        <v>0</v>
      </c>
      <c r="KFI61" s="17">
        <f t="shared" si="195"/>
        <v>0</v>
      </c>
      <c r="KFJ61" s="17">
        <f t="shared" si="195"/>
        <v>0</v>
      </c>
      <c r="KFK61" s="17">
        <f t="shared" si="195"/>
        <v>0</v>
      </c>
      <c r="KFL61" s="17">
        <f t="shared" si="195"/>
        <v>0</v>
      </c>
      <c r="KFM61" s="17">
        <f t="shared" si="195"/>
        <v>0</v>
      </c>
      <c r="KFN61" s="17">
        <f t="shared" si="195"/>
        <v>0</v>
      </c>
      <c r="KFO61" s="17">
        <f t="shared" si="195"/>
        <v>0</v>
      </c>
      <c r="KFP61" s="17">
        <f t="shared" si="195"/>
        <v>0</v>
      </c>
      <c r="KFQ61" s="17">
        <f t="shared" si="195"/>
        <v>0</v>
      </c>
      <c r="KFR61" s="17">
        <f t="shared" si="195"/>
        <v>0</v>
      </c>
      <c r="KFS61" s="17">
        <f t="shared" si="195"/>
        <v>0</v>
      </c>
      <c r="KFT61" s="17">
        <f t="shared" si="195"/>
        <v>0</v>
      </c>
      <c r="KFU61" s="17">
        <f t="shared" si="195"/>
        <v>0</v>
      </c>
      <c r="KFV61" s="17">
        <f t="shared" si="195"/>
        <v>0</v>
      </c>
      <c r="KFW61" s="17">
        <f t="shared" si="195"/>
        <v>0</v>
      </c>
      <c r="KFX61" s="17">
        <f t="shared" si="195"/>
        <v>0</v>
      </c>
      <c r="KFY61" s="17">
        <f t="shared" si="195"/>
        <v>0</v>
      </c>
      <c r="KFZ61" s="17">
        <f t="shared" si="195"/>
        <v>0</v>
      </c>
      <c r="KGA61" s="17">
        <f t="shared" si="195"/>
        <v>0</v>
      </c>
      <c r="KGB61" s="17">
        <f t="shared" si="195"/>
        <v>0</v>
      </c>
      <c r="KGC61" s="17">
        <f t="shared" si="195"/>
        <v>0</v>
      </c>
      <c r="KGD61" s="17">
        <f t="shared" si="195"/>
        <v>0</v>
      </c>
      <c r="KGE61" s="17">
        <f t="shared" si="195"/>
        <v>0</v>
      </c>
      <c r="KGF61" s="17">
        <f t="shared" si="195"/>
        <v>0</v>
      </c>
      <c r="KGG61" s="17">
        <f t="shared" si="195"/>
        <v>0</v>
      </c>
      <c r="KGH61" s="17">
        <f t="shared" si="195"/>
        <v>0</v>
      </c>
      <c r="KGI61" s="17">
        <f t="shared" si="195"/>
        <v>0</v>
      </c>
      <c r="KGJ61" s="17">
        <f t="shared" si="195"/>
        <v>0</v>
      </c>
      <c r="KGK61" s="17">
        <f t="shared" si="195"/>
        <v>0</v>
      </c>
      <c r="KGL61" s="17">
        <f t="shared" si="195"/>
        <v>0</v>
      </c>
      <c r="KGM61" s="17">
        <f t="shared" si="195"/>
        <v>0</v>
      </c>
      <c r="KGN61" s="17">
        <f t="shared" si="195"/>
        <v>0</v>
      </c>
      <c r="KGO61" s="17">
        <f t="shared" si="195"/>
        <v>0</v>
      </c>
      <c r="KGP61" s="17">
        <f t="shared" si="195"/>
        <v>0</v>
      </c>
      <c r="KGQ61" s="17">
        <f t="shared" si="195"/>
        <v>0</v>
      </c>
      <c r="KGR61" s="17">
        <f t="shared" si="195"/>
        <v>0</v>
      </c>
      <c r="KGS61" s="17">
        <f t="shared" si="195"/>
        <v>0</v>
      </c>
      <c r="KGT61" s="17">
        <f t="shared" si="195"/>
        <v>0</v>
      </c>
      <c r="KGU61" s="17">
        <f t="shared" si="195"/>
        <v>0</v>
      </c>
      <c r="KGV61" s="17">
        <f t="shared" si="195"/>
        <v>0</v>
      </c>
      <c r="KGW61" s="17">
        <f t="shared" si="195"/>
        <v>0</v>
      </c>
      <c r="KGX61" s="17">
        <f t="shared" si="195"/>
        <v>0</v>
      </c>
      <c r="KGY61" s="17">
        <f t="shared" si="195"/>
        <v>0</v>
      </c>
      <c r="KGZ61" s="17">
        <f t="shared" si="195"/>
        <v>0</v>
      </c>
      <c r="KHA61" s="17">
        <f t="shared" si="195"/>
        <v>0</v>
      </c>
      <c r="KHB61" s="17">
        <f t="shared" si="195"/>
        <v>0</v>
      </c>
      <c r="KHC61" s="17">
        <f t="shared" si="195"/>
        <v>0</v>
      </c>
      <c r="KHD61" s="17">
        <f t="shared" si="195"/>
        <v>0</v>
      </c>
      <c r="KHE61" s="17">
        <f t="shared" si="195"/>
        <v>0</v>
      </c>
      <c r="KHF61" s="17">
        <f t="shared" si="195"/>
        <v>0</v>
      </c>
      <c r="KHG61" s="17">
        <f t="shared" si="195"/>
        <v>0</v>
      </c>
      <c r="KHH61" s="17">
        <f t="shared" ref="KHH61:KJS61" si="196">KHH2</f>
        <v>0</v>
      </c>
      <c r="KHI61" s="17">
        <f t="shared" si="196"/>
        <v>0</v>
      </c>
      <c r="KHJ61" s="17">
        <f t="shared" si="196"/>
        <v>0</v>
      </c>
      <c r="KHK61" s="17">
        <f t="shared" si="196"/>
        <v>0</v>
      </c>
      <c r="KHL61" s="17">
        <f t="shared" si="196"/>
        <v>0</v>
      </c>
      <c r="KHM61" s="17">
        <f t="shared" si="196"/>
        <v>0</v>
      </c>
      <c r="KHN61" s="17">
        <f t="shared" si="196"/>
        <v>0</v>
      </c>
      <c r="KHO61" s="17">
        <f t="shared" si="196"/>
        <v>0</v>
      </c>
      <c r="KHP61" s="17">
        <f t="shared" si="196"/>
        <v>0</v>
      </c>
      <c r="KHQ61" s="17">
        <f t="shared" si="196"/>
        <v>0</v>
      </c>
      <c r="KHR61" s="17">
        <f t="shared" si="196"/>
        <v>0</v>
      </c>
      <c r="KHS61" s="17">
        <f t="shared" si="196"/>
        <v>0</v>
      </c>
      <c r="KHT61" s="17">
        <f t="shared" si="196"/>
        <v>0</v>
      </c>
      <c r="KHU61" s="17">
        <f t="shared" si="196"/>
        <v>0</v>
      </c>
      <c r="KHV61" s="17">
        <f t="shared" si="196"/>
        <v>0</v>
      </c>
      <c r="KHW61" s="17">
        <f t="shared" si="196"/>
        <v>0</v>
      </c>
      <c r="KHX61" s="17">
        <f t="shared" si="196"/>
        <v>0</v>
      </c>
      <c r="KHY61" s="17">
        <f t="shared" si="196"/>
        <v>0</v>
      </c>
      <c r="KHZ61" s="17">
        <f t="shared" si="196"/>
        <v>0</v>
      </c>
      <c r="KIA61" s="17">
        <f t="shared" si="196"/>
        <v>0</v>
      </c>
      <c r="KIB61" s="17">
        <f t="shared" si="196"/>
        <v>0</v>
      </c>
      <c r="KIC61" s="17">
        <f t="shared" si="196"/>
        <v>0</v>
      </c>
      <c r="KID61" s="17">
        <f t="shared" si="196"/>
        <v>0</v>
      </c>
      <c r="KIE61" s="17">
        <f t="shared" si="196"/>
        <v>0</v>
      </c>
      <c r="KIF61" s="17">
        <f t="shared" si="196"/>
        <v>0</v>
      </c>
      <c r="KIG61" s="17">
        <f t="shared" si="196"/>
        <v>0</v>
      </c>
      <c r="KIH61" s="17">
        <f t="shared" si="196"/>
        <v>0</v>
      </c>
      <c r="KII61" s="17">
        <f t="shared" si="196"/>
        <v>0</v>
      </c>
      <c r="KIJ61" s="17">
        <f t="shared" si="196"/>
        <v>0</v>
      </c>
      <c r="KIK61" s="17">
        <f t="shared" si="196"/>
        <v>0</v>
      </c>
      <c r="KIL61" s="17">
        <f t="shared" si="196"/>
        <v>0</v>
      </c>
      <c r="KIM61" s="17">
        <f t="shared" si="196"/>
        <v>0</v>
      </c>
      <c r="KIN61" s="17">
        <f t="shared" si="196"/>
        <v>0</v>
      </c>
      <c r="KIO61" s="17">
        <f t="shared" si="196"/>
        <v>0</v>
      </c>
      <c r="KIP61" s="17">
        <f t="shared" si="196"/>
        <v>0</v>
      </c>
      <c r="KIQ61" s="17">
        <f t="shared" si="196"/>
        <v>0</v>
      </c>
      <c r="KIR61" s="17">
        <f t="shared" si="196"/>
        <v>0</v>
      </c>
      <c r="KIS61" s="17">
        <f t="shared" si="196"/>
        <v>0</v>
      </c>
      <c r="KIT61" s="17">
        <f t="shared" si="196"/>
        <v>0</v>
      </c>
      <c r="KIU61" s="17">
        <f t="shared" si="196"/>
        <v>0</v>
      </c>
      <c r="KIV61" s="17">
        <f t="shared" si="196"/>
        <v>0</v>
      </c>
      <c r="KIW61" s="17">
        <f t="shared" si="196"/>
        <v>0</v>
      </c>
      <c r="KIX61" s="17">
        <f t="shared" si="196"/>
        <v>0</v>
      </c>
      <c r="KIY61" s="17">
        <f t="shared" si="196"/>
        <v>0</v>
      </c>
      <c r="KIZ61" s="17">
        <f t="shared" si="196"/>
        <v>0</v>
      </c>
      <c r="KJA61" s="17">
        <f t="shared" si="196"/>
        <v>0</v>
      </c>
      <c r="KJB61" s="17">
        <f t="shared" si="196"/>
        <v>0</v>
      </c>
      <c r="KJC61" s="17">
        <f t="shared" si="196"/>
        <v>0</v>
      </c>
      <c r="KJD61" s="17">
        <f t="shared" si="196"/>
        <v>0</v>
      </c>
      <c r="KJE61" s="17">
        <f t="shared" si="196"/>
        <v>0</v>
      </c>
      <c r="KJF61" s="17">
        <f t="shared" si="196"/>
        <v>0</v>
      </c>
      <c r="KJG61" s="17">
        <f t="shared" si="196"/>
        <v>0</v>
      </c>
      <c r="KJH61" s="17">
        <f t="shared" si="196"/>
        <v>0</v>
      </c>
      <c r="KJI61" s="17">
        <f t="shared" si="196"/>
        <v>0</v>
      </c>
      <c r="KJJ61" s="17">
        <f t="shared" si="196"/>
        <v>0</v>
      </c>
      <c r="KJK61" s="17">
        <f t="shared" si="196"/>
        <v>0</v>
      </c>
      <c r="KJL61" s="17">
        <f t="shared" si="196"/>
        <v>0</v>
      </c>
      <c r="KJM61" s="17">
        <f t="shared" si="196"/>
        <v>0</v>
      </c>
      <c r="KJN61" s="17">
        <f t="shared" si="196"/>
        <v>0</v>
      </c>
      <c r="KJO61" s="17">
        <f t="shared" si="196"/>
        <v>0</v>
      </c>
      <c r="KJP61" s="17">
        <f t="shared" si="196"/>
        <v>0</v>
      </c>
      <c r="KJQ61" s="17">
        <f t="shared" si="196"/>
        <v>0</v>
      </c>
      <c r="KJR61" s="17">
        <f t="shared" si="196"/>
        <v>0</v>
      </c>
      <c r="KJS61" s="17">
        <f t="shared" si="196"/>
        <v>0</v>
      </c>
      <c r="KJT61" s="17">
        <f t="shared" ref="KJT61:KME61" si="197">KJT2</f>
        <v>0</v>
      </c>
      <c r="KJU61" s="17">
        <f t="shared" si="197"/>
        <v>0</v>
      </c>
      <c r="KJV61" s="17">
        <f t="shared" si="197"/>
        <v>0</v>
      </c>
      <c r="KJW61" s="17">
        <f t="shared" si="197"/>
        <v>0</v>
      </c>
      <c r="KJX61" s="17">
        <f t="shared" si="197"/>
        <v>0</v>
      </c>
      <c r="KJY61" s="17">
        <f t="shared" si="197"/>
        <v>0</v>
      </c>
      <c r="KJZ61" s="17">
        <f t="shared" si="197"/>
        <v>0</v>
      </c>
      <c r="KKA61" s="17">
        <f t="shared" si="197"/>
        <v>0</v>
      </c>
      <c r="KKB61" s="17">
        <f t="shared" si="197"/>
        <v>0</v>
      </c>
      <c r="KKC61" s="17">
        <f t="shared" si="197"/>
        <v>0</v>
      </c>
      <c r="KKD61" s="17">
        <f t="shared" si="197"/>
        <v>0</v>
      </c>
      <c r="KKE61" s="17">
        <f t="shared" si="197"/>
        <v>0</v>
      </c>
      <c r="KKF61" s="17">
        <f t="shared" si="197"/>
        <v>0</v>
      </c>
      <c r="KKG61" s="17">
        <f t="shared" si="197"/>
        <v>0</v>
      </c>
      <c r="KKH61" s="17">
        <f t="shared" si="197"/>
        <v>0</v>
      </c>
      <c r="KKI61" s="17">
        <f t="shared" si="197"/>
        <v>0</v>
      </c>
      <c r="KKJ61" s="17">
        <f t="shared" si="197"/>
        <v>0</v>
      </c>
      <c r="KKK61" s="17">
        <f t="shared" si="197"/>
        <v>0</v>
      </c>
      <c r="KKL61" s="17">
        <f t="shared" si="197"/>
        <v>0</v>
      </c>
      <c r="KKM61" s="17">
        <f t="shared" si="197"/>
        <v>0</v>
      </c>
      <c r="KKN61" s="17">
        <f t="shared" si="197"/>
        <v>0</v>
      </c>
      <c r="KKO61" s="17">
        <f t="shared" si="197"/>
        <v>0</v>
      </c>
      <c r="KKP61" s="17">
        <f t="shared" si="197"/>
        <v>0</v>
      </c>
      <c r="KKQ61" s="17">
        <f t="shared" si="197"/>
        <v>0</v>
      </c>
      <c r="KKR61" s="17">
        <f t="shared" si="197"/>
        <v>0</v>
      </c>
      <c r="KKS61" s="17">
        <f t="shared" si="197"/>
        <v>0</v>
      </c>
      <c r="KKT61" s="17">
        <f t="shared" si="197"/>
        <v>0</v>
      </c>
      <c r="KKU61" s="17">
        <f t="shared" si="197"/>
        <v>0</v>
      </c>
      <c r="KKV61" s="17">
        <f t="shared" si="197"/>
        <v>0</v>
      </c>
      <c r="KKW61" s="17">
        <f t="shared" si="197"/>
        <v>0</v>
      </c>
      <c r="KKX61" s="17">
        <f t="shared" si="197"/>
        <v>0</v>
      </c>
      <c r="KKY61" s="17">
        <f t="shared" si="197"/>
        <v>0</v>
      </c>
      <c r="KKZ61" s="17">
        <f t="shared" si="197"/>
        <v>0</v>
      </c>
      <c r="KLA61" s="17">
        <f t="shared" si="197"/>
        <v>0</v>
      </c>
      <c r="KLB61" s="17">
        <f t="shared" si="197"/>
        <v>0</v>
      </c>
      <c r="KLC61" s="17">
        <f t="shared" si="197"/>
        <v>0</v>
      </c>
      <c r="KLD61" s="17">
        <f t="shared" si="197"/>
        <v>0</v>
      </c>
      <c r="KLE61" s="17">
        <f t="shared" si="197"/>
        <v>0</v>
      </c>
      <c r="KLF61" s="17">
        <f t="shared" si="197"/>
        <v>0</v>
      </c>
      <c r="KLG61" s="17">
        <f t="shared" si="197"/>
        <v>0</v>
      </c>
      <c r="KLH61" s="17">
        <f t="shared" si="197"/>
        <v>0</v>
      </c>
      <c r="KLI61" s="17">
        <f t="shared" si="197"/>
        <v>0</v>
      </c>
      <c r="KLJ61" s="17">
        <f t="shared" si="197"/>
        <v>0</v>
      </c>
      <c r="KLK61" s="17">
        <f t="shared" si="197"/>
        <v>0</v>
      </c>
      <c r="KLL61" s="17">
        <f t="shared" si="197"/>
        <v>0</v>
      </c>
      <c r="KLM61" s="17">
        <f t="shared" si="197"/>
        <v>0</v>
      </c>
      <c r="KLN61" s="17">
        <f t="shared" si="197"/>
        <v>0</v>
      </c>
      <c r="KLO61" s="17">
        <f t="shared" si="197"/>
        <v>0</v>
      </c>
      <c r="KLP61" s="17">
        <f t="shared" si="197"/>
        <v>0</v>
      </c>
      <c r="KLQ61" s="17">
        <f t="shared" si="197"/>
        <v>0</v>
      </c>
      <c r="KLR61" s="17">
        <f t="shared" si="197"/>
        <v>0</v>
      </c>
      <c r="KLS61" s="17">
        <f t="shared" si="197"/>
        <v>0</v>
      </c>
      <c r="KLT61" s="17">
        <f t="shared" si="197"/>
        <v>0</v>
      </c>
      <c r="KLU61" s="17">
        <f t="shared" si="197"/>
        <v>0</v>
      </c>
      <c r="KLV61" s="17">
        <f t="shared" si="197"/>
        <v>0</v>
      </c>
      <c r="KLW61" s="17">
        <f t="shared" si="197"/>
        <v>0</v>
      </c>
      <c r="KLX61" s="17">
        <f t="shared" si="197"/>
        <v>0</v>
      </c>
      <c r="KLY61" s="17">
        <f t="shared" si="197"/>
        <v>0</v>
      </c>
      <c r="KLZ61" s="17">
        <f t="shared" si="197"/>
        <v>0</v>
      </c>
      <c r="KMA61" s="17">
        <f t="shared" si="197"/>
        <v>0</v>
      </c>
      <c r="KMB61" s="17">
        <f t="shared" si="197"/>
        <v>0</v>
      </c>
      <c r="KMC61" s="17">
        <f t="shared" si="197"/>
        <v>0</v>
      </c>
      <c r="KMD61" s="17">
        <f t="shared" si="197"/>
        <v>0</v>
      </c>
      <c r="KME61" s="17">
        <f t="shared" si="197"/>
        <v>0</v>
      </c>
      <c r="KMF61" s="17">
        <f t="shared" ref="KMF61:KOQ61" si="198">KMF2</f>
        <v>0</v>
      </c>
      <c r="KMG61" s="17">
        <f t="shared" si="198"/>
        <v>0</v>
      </c>
      <c r="KMH61" s="17">
        <f t="shared" si="198"/>
        <v>0</v>
      </c>
      <c r="KMI61" s="17">
        <f t="shared" si="198"/>
        <v>0</v>
      </c>
      <c r="KMJ61" s="17">
        <f t="shared" si="198"/>
        <v>0</v>
      </c>
      <c r="KMK61" s="17">
        <f t="shared" si="198"/>
        <v>0</v>
      </c>
      <c r="KML61" s="17">
        <f t="shared" si="198"/>
        <v>0</v>
      </c>
      <c r="KMM61" s="17">
        <f t="shared" si="198"/>
        <v>0</v>
      </c>
      <c r="KMN61" s="17">
        <f t="shared" si="198"/>
        <v>0</v>
      </c>
      <c r="KMO61" s="17">
        <f t="shared" si="198"/>
        <v>0</v>
      </c>
      <c r="KMP61" s="17">
        <f t="shared" si="198"/>
        <v>0</v>
      </c>
      <c r="KMQ61" s="17">
        <f t="shared" si="198"/>
        <v>0</v>
      </c>
      <c r="KMR61" s="17">
        <f t="shared" si="198"/>
        <v>0</v>
      </c>
      <c r="KMS61" s="17">
        <f t="shared" si="198"/>
        <v>0</v>
      </c>
      <c r="KMT61" s="17">
        <f t="shared" si="198"/>
        <v>0</v>
      </c>
      <c r="KMU61" s="17">
        <f t="shared" si="198"/>
        <v>0</v>
      </c>
      <c r="KMV61" s="17">
        <f t="shared" si="198"/>
        <v>0</v>
      </c>
      <c r="KMW61" s="17">
        <f t="shared" si="198"/>
        <v>0</v>
      </c>
      <c r="KMX61" s="17">
        <f t="shared" si="198"/>
        <v>0</v>
      </c>
      <c r="KMY61" s="17">
        <f t="shared" si="198"/>
        <v>0</v>
      </c>
      <c r="KMZ61" s="17">
        <f t="shared" si="198"/>
        <v>0</v>
      </c>
      <c r="KNA61" s="17">
        <f t="shared" si="198"/>
        <v>0</v>
      </c>
      <c r="KNB61" s="17">
        <f t="shared" si="198"/>
        <v>0</v>
      </c>
      <c r="KNC61" s="17">
        <f t="shared" si="198"/>
        <v>0</v>
      </c>
      <c r="KND61" s="17">
        <f t="shared" si="198"/>
        <v>0</v>
      </c>
      <c r="KNE61" s="17">
        <f t="shared" si="198"/>
        <v>0</v>
      </c>
      <c r="KNF61" s="17">
        <f t="shared" si="198"/>
        <v>0</v>
      </c>
      <c r="KNG61" s="17">
        <f t="shared" si="198"/>
        <v>0</v>
      </c>
      <c r="KNH61" s="17">
        <f t="shared" si="198"/>
        <v>0</v>
      </c>
      <c r="KNI61" s="17">
        <f t="shared" si="198"/>
        <v>0</v>
      </c>
      <c r="KNJ61" s="17">
        <f t="shared" si="198"/>
        <v>0</v>
      </c>
      <c r="KNK61" s="17">
        <f t="shared" si="198"/>
        <v>0</v>
      </c>
      <c r="KNL61" s="17">
        <f t="shared" si="198"/>
        <v>0</v>
      </c>
      <c r="KNM61" s="17">
        <f t="shared" si="198"/>
        <v>0</v>
      </c>
      <c r="KNN61" s="17">
        <f t="shared" si="198"/>
        <v>0</v>
      </c>
      <c r="KNO61" s="17">
        <f t="shared" si="198"/>
        <v>0</v>
      </c>
      <c r="KNP61" s="17">
        <f t="shared" si="198"/>
        <v>0</v>
      </c>
      <c r="KNQ61" s="17">
        <f t="shared" si="198"/>
        <v>0</v>
      </c>
      <c r="KNR61" s="17">
        <f t="shared" si="198"/>
        <v>0</v>
      </c>
      <c r="KNS61" s="17">
        <f t="shared" si="198"/>
        <v>0</v>
      </c>
      <c r="KNT61" s="17">
        <f t="shared" si="198"/>
        <v>0</v>
      </c>
      <c r="KNU61" s="17">
        <f t="shared" si="198"/>
        <v>0</v>
      </c>
      <c r="KNV61" s="17">
        <f t="shared" si="198"/>
        <v>0</v>
      </c>
      <c r="KNW61" s="17">
        <f t="shared" si="198"/>
        <v>0</v>
      </c>
      <c r="KNX61" s="17">
        <f t="shared" si="198"/>
        <v>0</v>
      </c>
      <c r="KNY61" s="17">
        <f t="shared" si="198"/>
        <v>0</v>
      </c>
      <c r="KNZ61" s="17">
        <f t="shared" si="198"/>
        <v>0</v>
      </c>
      <c r="KOA61" s="17">
        <f t="shared" si="198"/>
        <v>0</v>
      </c>
      <c r="KOB61" s="17">
        <f t="shared" si="198"/>
        <v>0</v>
      </c>
      <c r="KOC61" s="17">
        <f t="shared" si="198"/>
        <v>0</v>
      </c>
      <c r="KOD61" s="17">
        <f t="shared" si="198"/>
        <v>0</v>
      </c>
      <c r="KOE61" s="17">
        <f t="shared" si="198"/>
        <v>0</v>
      </c>
      <c r="KOF61" s="17">
        <f t="shared" si="198"/>
        <v>0</v>
      </c>
      <c r="KOG61" s="17">
        <f t="shared" si="198"/>
        <v>0</v>
      </c>
      <c r="KOH61" s="17">
        <f t="shared" si="198"/>
        <v>0</v>
      </c>
      <c r="KOI61" s="17">
        <f t="shared" si="198"/>
        <v>0</v>
      </c>
      <c r="KOJ61" s="17">
        <f t="shared" si="198"/>
        <v>0</v>
      </c>
      <c r="KOK61" s="17">
        <f t="shared" si="198"/>
        <v>0</v>
      </c>
      <c r="KOL61" s="17">
        <f t="shared" si="198"/>
        <v>0</v>
      </c>
      <c r="KOM61" s="17">
        <f t="shared" si="198"/>
        <v>0</v>
      </c>
      <c r="KON61" s="17">
        <f t="shared" si="198"/>
        <v>0</v>
      </c>
      <c r="KOO61" s="17">
        <f t="shared" si="198"/>
        <v>0</v>
      </c>
      <c r="KOP61" s="17">
        <f t="shared" si="198"/>
        <v>0</v>
      </c>
      <c r="KOQ61" s="17">
        <f t="shared" si="198"/>
        <v>0</v>
      </c>
      <c r="KOR61" s="17">
        <f t="shared" ref="KOR61:KRC61" si="199">KOR2</f>
        <v>0</v>
      </c>
      <c r="KOS61" s="17">
        <f t="shared" si="199"/>
        <v>0</v>
      </c>
      <c r="KOT61" s="17">
        <f t="shared" si="199"/>
        <v>0</v>
      </c>
      <c r="KOU61" s="17">
        <f t="shared" si="199"/>
        <v>0</v>
      </c>
      <c r="KOV61" s="17">
        <f t="shared" si="199"/>
        <v>0</v>
      </c>
      <c r="KOW61" s="17">
        <f t="shared" si="199"/>
        <v>0</v>
      </c>
      <c r="KOX61" s="17">
        <f t="shared" si="199"/>
        <v>0</v>
      </c>
      <c r="KOY61" s="17">
        <f t="shared" si="199"/>
        <v>0</v>
      </c>
      <c r="KOZ61" s="17">
        <f t="shared" si="199"/>
        <v>0</v>
      </c>
      <c r="KPA61" s="17">
        <f t="shared" si="199"/>
        <v>0</v>
      </c>
      <c r="KPB61" s="17">
        <f t="shared" si="199"/>
        <v>0</v>
      </c>
      <c r="KPC61" s="17">
        <f t="shared" si="199"/>
        <v>0</v>
      </c>
      <c r="KPD61" s="17">
        <f t="shared" si="199"/>
        <v>0</v>
      </c>
      <c r="KPE61" s="17">
        <f t="shared" si="199"/>
        <v>0</v>
      </c>
      <c r="KPF61" s="17">
        <f t="shared" si="199"/>
        <v>0</v>
      </c>
      <c r="KPG61" s="17">
        <f t="shared" si="199"/>
        <v>0</v>
      </c>
      <c r="KPH61" s="17">
        <f t="shared" si="199"/>
        <v>0</v>
      </c>
      <c r="KPI61" s="17">
        <f t="shared" si="199"/>
        <v>0</v>
      </c>
      <c r="KPJ61" s="17">
        <f t="shared" si="199"/>
        <v>0</v>
      </c>
      <c r="KPK61" s="17">
        <f t="shared" si="199"/>
        <v>0</v>
      </c>
      <c r="KPL61" s="17">
        <f t="shared" si="199"/>
        <v>0</v>
      </c>
      <c r="KPM61" s="17">
        <f t="shared" si="199"/>
        <v>0</v>
      </c>
      <c r="KPN61" s="17">
        <f t="shared" si="199"/>
        <v>0</v>
      </c>
      <c r="KPO61" s="17">
        <f t="shared" si="199"/>
        <v>0</v>
      </c>
      <c r="KPP61" s="17">
        <f t="shared" si="199"/>
        <v>0</v>
      </c>
      <c r="KPQ61" s="17">
        <f t="shared" si="199"/>
        <v>0</v>
      </c>
      <c r="KPR61" s="17">
        <f t="shared" si="199"/>
        <v>0</v>
      </c>
      <c r="KPS61" s="17">
        <f t="shared" si="199"/>
        <v>0</v>
      </c>
      <c r="KPT61" s="17">
        <f t="shared" si="199"/>
        <v>0</v>
      </c>
      <c r="KPU61" s="17">
        <f t="shared" si="199"/>
        <v>0</v>
      </c>
      <c r="KPV61" s="17">
        <f t="shared" si="199"/>
        <v>0</v>
      </c>
      <c r="KPW61" s="17">
        <f t="shared" si="199"/>
        <v>0</v>
      </c>
      <c r="KPX61" s="17">
        <f t="shared" si="199"/>
        <v>0</v>
      </c>
      <c r="KPY61" s="17">
        <f t="shared" si="199"/>
        <v>0</v>
      </c>
      <c r="KPZ61" s="17">
        <f t="shared" si="199"/>
        <v>0</v>
      </c>
      <c r="KQA61" s="17">
        <f t="shared" si="199"/>
        <v>0</v>
      </c>
      <c r="KQB61" s="17">
        <f t="shared" si="199"/>
        <v>0</v>
      </c>
      <c r="KQC61" s="17">
        <f t="shared" si="199"/>
        <v>0</v>
      </c>
      <c r="KQD61" s="17">
        <f t="shared" si="199"/>
        <v>0</v>
      </c>
      <c r="KQE61" s="17">
        <f t="shared" si="199"/>
        <v>0</v>
      </c>
      <c r="KQF61" s="17">
        <f t="shared" si="199"/>
        <v>0</v>
      </c>
      <c r="KQG61" s="17">
        <f t="shared" si="199"/>
        <v>0</v>
      </c>
      <c r="KQH61" s="17">
        <f t="shared" si="199"/>
        <v>0</v>
      </c>
      <c r="KQI61" s="17">
        <f t="shared" si="199"/>
        <v>0</v>
      </c>
      <c r="KQJ61" s="17">
        <f t="shared" si="199"/>
        <v>0</v>
      </c>
      <c r="KQK61" s="17">
        <f t="shared" si="199"/>
        <v>0</v>
      </c>
      <c r="KQL61" s="17">
        <f t="shared" si="199"/>
        <v>0</v>
      </c>
      <c r="KQM61" s="17">
        <f t="shared" si="199"/>
        <v>0</v>
      </c>
      <c r="KQN61" s="17">
        <f t="shared" si="199"/>
        <v>0</v>
      </c>
      <c r="KQO61" s="17">
        <f t="shared" si="199"/>
        <v>0</v>
      </c>
      <c r="KQP61" s="17">
        <f t="shared" si="199"/>
        <v>0</v>
      </c>
      <c r="KQQ61" s="17">
        <f t="shared" si="199"/>
        <v>0</v>
      </c>
      <c r="KQR61" s="17">
        <f t="shared" si="199"/>
        <v>0</v>
      </c>
      <c r="KQS61" s="17">
        <f t="shared" si="199"/>
        <v>0</v>
      </c>
      <c r="KQT61" s="17">
        <f t="shared" si="199"/>
        <v>0</v>
      </c>
      <c r="KQU61" s="17">
        <f t="shared" si="199"/>
        <v>0</v>
      </c>
      <c r="KQV61" s="17">
        <f t="shared" si="199"/>
        <v>0</v>
      </c>
      <c r="KQW61" s="17">
        <f t="shared" si="199"/>
        <v>0</v>
      </c>
      <c r="KQX61" s="17">
        <f t="shared" si="199"/>
        <v>0</v>
      </c>
      <c r="KQY61" s="17">
        <f t="shared" si="199"/>
        <v>0</v>
      </c>
      <c r="KQZ61" s="17">
        <f t="shared" si="199"/>
        <v>0</v>
      </c>
      <c r="KRA61" s="17">
        <f t="shared" si="199"/>
        <v>0</v>
      </c>
      <c r="KRB61" s="17">
        <f t="shared" si="199"/>
        <v>0</v>
      </c>
      <c r="KRC61" s="17">
        <f t="shared" si="199"/>
        <v>0</v>
      </c>
      <c r="KRD61" s="17">
        <f t="shared" ref="KRD61:KTO61" si="200">KRD2</f>
        <v>0</v>
      </c>
      <c r="KRE61" s="17">
        <f t="shared" si="200"/>
        <v>0</v>
      </c>
      <c r="KRF61" s="17">
        <f t="shared" si="200"/>
        <v>0</v>
      </c>
      <c r="KRG61" s="17">
        <f t="shared" si="200"/>
        <v>0</v>
      </c>
      <c r="KRH61" s="17">
        <f t="shared" si="200"/>
        <v>0</v>
      </c>
      <c r="KRI61" s="17">
        <f t="shared" si="200"/>
        <v>0</v>
      </c>
      <c r="KRJ61" s="17">
        <f t="shared" si="200"/>
        <v>0</v>
      </c>
      <c r="KRK61" s="17">
        <f t="shared" si="200"/>
        <v>0</v>
      </c>
      <c r="KRL61" s="17">
        <f t="shared" si="200"/>
        <v>0</v>
      </c>
      <c r="KRM61" s="17">
        <f t="shared" si="200"/>
        <v>0</v>
      </c>
      <c r="KRN61" s="17">
        <f t="shared" si="200"/>
        <v>0</v>
      </c>
      <c r="KRO61" s="17">
        <f t="shared" si="200"/>
        <v>0</v>
      </c>
      <c r="KRP61" s="17">
        <f t="shared" si="200"/>
        <v>0</v>
      </c>
      <c r="KRQ61" s="17">
        <f t="shared" si="200"/>
        <v>0</v>
      </c>
      <c r="KRR61" s="17">
        <f t="shared" si="200"/>
        <v>0</v>
      </c>
      <c r="KRS61" s="17">
        <f t="shared" si="200"/>
        <v>0</v>
      </c>
      <c r="KRT61" s="17">
        <f t="shared" si="200"/>
        <v>0</v>
      </c>
      <c r="KRU61" s="17">
        <f t="shared" si="200"/>
        <v>0</v>
      </c>
      <c r="KRV61" s="17">
        <f t="shared" si="200"/>
        <v>0</v>
      </c>
      <c r="KRW61" s="17">
        <f t="shared" si="200"/>
        <v>0</v>
      </c>
      <c r="KRX61" s="17">
        <f t="shared" si="200"/>
        <v>0</v>
      </c>
      <c r="KRY61" s="17">
        <f t="shared" si="200"/>
        <v>0</v>
      </c>
      <c r="KRZ61" s="17">
        <f t="shared" si="200"/>
        <v>0</v>
      </c>
      <c r="KSA61" s="17">
        <f t="shared" si="200"/>
        <v>0</v>
      </c>
      <c r="KSB61" s="17">
        <f t="shared" si="200"/>
        <v>0</v>
      </c>
      <c r="KSC61" s="17">
        <f t="shared" si="200"/>
        <v>0</v>
      </c>
      <c r="KSD61" s="17">
        <f t="shared" si="200"/>
        <v>0</v>
      </c>
      <c r="KSE61" s="17">
        <f t="shared" si="200"/>
        <v>0</v>
      </c>
      <c r="KSF61" s="17">
        <f t="shared" si="200"/>
        <v>0</v>
      </c>
      <c r="KSG61" s="17">
        <f t="shared" si="200"/>
        <v>0</v>
      </c>
      <c r="KSH61" s="17">
        <f t="shared" si="200"/>
        <v>0</v>
      </c>
      <c r="KSI61" s="17">
        <f t="shared" si="200"/>
        <v>0</v>
      </c>
      <c r="KSJ61" s="17">
        <f t="shared" si="200"/>
        <v>0</v>
      </c>
      <c r="KSK61" s="17">
        <f t="shared" si="200"/>
        <v>0</v>
      </c>
      <c r="KSL61" s="17">
        <f t="shared" si="200"/>
        <v>0</v>
      </c>
      <c r="KSM61" s="17">
        <f t="shared" si="200"/>
        <v>0</v>
      </c>
      <c r="KSN61" s="17">
        <f t="shared" si="200"/>
        <v>0</v>
      </c>
      <c r="KSO61" s="17">
        <f t="shared" si="200"/>
        <v>0</v>
      </c>
      <c r="KSP61" s="17">
        <f t="shared" si="200"/>
        <v>0</v>
      </c>
      <c r="KSQ61" s="17">
        <f t="shared" si="200"/>
        <v>0</v>
      </c>
      <c r="KSR61" s="17">
        <f t="shared" si="200"/>
        <v>0</v>
      </c>
      <c r="KSS61" s="17">
        <f t="shared" si="200"/>
        <v>0</v>
      </c>
      <c r="KST61" s="17">
        <f t="shared" si="200"/>
        <v>0</v>
      </c>
      <c r="KSU61" s="17">
        <f t="shared" si="200"/>
        <v>0</v>
      </c>
      <c r="KSV61" s="17">
        <f t="shared" si="200"/>
        <v>0</v>
      </c>
      <c r="KSW61" s="17">
        <f t="shared" si="200"/>
        <v>0</v>
      </c>
      <c r="KSX61" s="17">
        <f t="shared" si="200"/>
        <v>0</v>
      </c>
      <c r="KSY61" s="17">
        <f t="shared" si="200"/>
        <v>0</v>
      </c>
      <c r="KSZ61" s="17">
        <f t="shared" si="200"/>
        <v>0</v>
      </c>
      <c r="KTA61" s="17">
        <f t="shared" si="200"/>
        <v>0</v>
      </c>
      <c r="KTB61" s="17">
        <f t="shared" si="200"/>
        <v>0</v>
      </c>
      <c r="KTC61" s="17">
        <f t="shared" si="200"/>
        <v>0</v>
      </c>
      <c r="KTD61" s="17">
        <f t="shared" si="200"/>
        <v>0</v>
      </c>
      <c r="KTE61" s="17">
        <f t="shared" si="200"/>
        <v>0</v>
      </c>
      <c r="KTF61" s="17">
        <f t="shared" si="200"/>
        <v>0</v>
      </c>
      <c r="KTG61" s="17">
        <f t="shared" si="200"/>
        <v>0</v>
      </c>
      <c r="KTH61" s="17">
        <f t="shared" si="200"/>
        <v>0</v>
      </c>
      <c r="KTI61" s="17">
        <f t="shared" si="200"/>
        <v>0</v>
      </c>
      <c r="KTJ61" s="17">
        <f t="shared" si="200"/>
        <v>0</v>
      </c>
      <c r="KTK61" s="17">
        <f t="shared" si="200"/>
        <v>0</v>
      </c>
      <c r="KTL61" s="17">
        <f t="shared" si="200"/>
        <v>0</v>
      </c>
      <c r="KTM61" s="17">
        <f t="shared" si="200"/>
        <v>0</v>
      </c>
      <c r="KTN61" s="17">
        <f t="shared" si="200"/>
        <v>0</v>
      </c>
      <c r="KTO61" s="17">
        <f t="shared" si="200"/>
        <v>0</v>
      </c>
      <c r="KTP61" s="17">
        <f t="shared" ref="KTP61:KWA61" si="201">KTP2</f>
        <v>0</v>
      </c>
      <c r="KTQ61" s="17">
        <f t="shared" si="201"/>
        <v>0</v>
      </c>
      <c r="KTR61" s="17">
        <f t="shared" si="201"/>
        <v>0</v>
      </c>
      <c r="KTS61" s="17">
        <f t="shared" si="201"/>
        <v>0</v>
      </c>
      <c r="KTT61" s="17">
        <f t="shared" si="201"/>
        <v>0</v>
      </c>
      <c r="KTU61" s="17">
        <f t="shared" si="201"/>
        <v>0</v>
      </c>
      <c r="KTV61" s="17">
        <f t="shared" si="201"/>
        <v>0</v>
      </c>
      <c r="KTW61" s="17">
        <f t="shared" si="201"/>
        <v>0</v>
      </c>
      <c r="KTX61" s="17">
        <f t="shared" si="201"/>
        <v>0</v>
      </c>
      <c r="KTY61" s="17">
        <f t="shared" si="201"/>
        <v>0</v>
      </c>
      <c r="KTZ61" s="17">
        <f t="shared" si="201"/>
        <v>0</v>
      </c>
      <c r="KUA61" s="17">
        <f t="shared" si="201"/>
        <v>0</v>
      </c>
      <c r="KUB61" s="17">
        <f t="shared" si="201"/>
        <v>0</v>
      </c>
      <c r="KUC61" s="17">
        <f t="shared" si="201"/>
        <v>0</v>
      </c>
      <c r="KUD61" s="17">
        <f t="shared" si="201"/>
        <v>0</v>
      </c>
      <c r="KUE61" s="17">
        <f t="shared" si="201"/>
        <v>0</v>
      </c>
      <c r="KUF61" s="17">
        <f t="shared" si="201"/>
        <v>0</v>
      </c>
      <c r="KUG61" s="17">
        <f t="shared" si="201"/>
        <v>0</v>
      </c>
      <c r="KUH61" s="17">
        <f t="shared" si="201"/>
        <v>0</v>
      </c>
      <c r="KUI61" s="17">
        <f t="shared" si="201"/>
        <v>0</v>
      </c>
      <c r="KUJ61" s="17">
        <f t="shared" si="201"/>
        <v>0</v>
      </c>
      <c r="KUK61" s="17">
        <f t="shared" si="201"/>
        <v>0</v>
      </c>
      <c r="KUL61" s="17">
        <f t="shared" si="201"/>
        <v>0</v>
      </c>
      <c r="KUM61" s="17">
        <f t="shared" si="201"/>
        <v>0</v>
      </c>
      <c r="KUN61" s="17">
        <f t="shared" si="201"/>
        <v>0</v>
      </c>
      <c r="KUO61" s="17">
        <f t="shared" si="201"/>
        <v>0</v>
      </c>
      <c r="KUP61" s="17">
        <f t="shared" si="201"/>
        <v>0</v>
      </c>
      <c r="KUQ61" s="17">
        <f t="shared" si="201"/>
        <v>0</v>
      </c>
      <c r="KUR61" s="17">
        <f t="shared" si="201"/>
        <v>0</v>
      </c>
      <c r="KUS61" s="17">
        <f t="shared" si="201"/>
        <v>0</v>
      </c>
      <c r="KUT61" s="17">
        <f t="shared" si="201"/>
        <v>0</v>
      </c>
      <c r="KUU61" s="17">
        <f t="shared" si="201"/>
        <v>0</v>
      </c>
      <c r="KUV61" s="17">
        <f t="shared" si="201"/>
        <v>0</v>
      </c>
      <c r="KUW61" s="17">
        <f t="shared" si="201"/>
        <v>0</v>
      </c>
      <c r="KUX61" s="17">
        <f t="shared" si="201"/>
        <v>0</v>
      </c>
      <c r="KUY61" s="17">
        <f t="shared" si="201"/>
        <v>0</v>
      </c>
      <c r="KUZ61" s="17">
        <f t="shared" si="201"/>
        <v>0</v>
      </c>
      <c r="KVA61" s="17">
        <f t="shared" si="201"/>
        <v>0</v>
      </c>
      <c r="KVB61" s="17">
        <f t="shared" si="201"/>
        <v>0</v>
      </c>
      <c r="KVC61" s="17">
        <f t="shared" si="201"/>
        <v>0</v>
      </c>
      <c r="KVD61" s="17">
        <f t="shared" si="201"/>
        <v>0</v>
      </c>
      <c r="KVE61" s="17">
        <f t="shared" si="201"/>
        <v>0</v>
      </c>
      <c r="KVF61" s="17">
        <f t="shared" si="201"/>
        <v>0</v>
      </c>
      <c r="KVG61" s="17">
        <f t="shared" si="201"/>
        <v>0</v>
      </c>
      <c r="KVH61" s="17">
        <f t="shared" si="201"/>
        <v>0</v>
      </c>
      <c r="KVI61" s="17">
        <f t="shared" si="201"/>
        <v>0</v>
      </c>
      <c r="KVJ61" s="17">
        <f t="shared" si="201"/>
        <v>0</v>
      </c>
      <c r="KVK61" s="17">
        <f t="shared" si="201"/>
        <v>0</v>
      </c>
      <c r="KVL61" s="17">
        <f t="shared" si="201"/>
        <v>0</v>
      </c>
      <c r="KVM61" s="17">
        <f t="shared" si="201"/>
        <v>0</v>
      </c>
      <c r="KVN61" s="17">
        <f t="shared" si="201"/>
        <v>0</v>
      </c>
      <c r="KVO61" s="17">
        <f t="shared" si="201"/>
        <v>0</v>
      </c>
      <c r="KVP61" s="17">
        <f t="shared" si="201"/>
        <v>0</v>
      </c>
      <c r="KVQ61" s="17">
        <f t="shared" si="201"/>
        <v>0</v>
      </c>
      <c r="KVR61" s="17">
        <f t="shared" si="201"/>
        <v>0</v>
      </c>
      <c r="KVS61" s="17">
        <f t="shared" si="201"/>
        <v>0</v>
      </c>
      <c r="KVT61" s="17">
        <f t="shared" si="201"/>
        <v>0</v>
      </c>
      <c r="KVU61" s="17">
        <f t="shared" si="201"/>
        <v>0</v>
      </c>
      <c r="KVV61" s="17">
        <f t="shared" si="201"/>
        <v>0</v>
      </c>
      <c r="KVW61" s="17">
        <f t="shared" si="201"/>
        <v>0</v>
      </c>
      <c r="KVX61" s="17">
        <f t="shared" si="201"/>
        <v>0</v>
      </c>
      <c r="KVY61" s="17">
        <f t="shared" si="201"/>
        <v>0</v>
      </c>
      <c r="KVZ61" s="17">
        <f t="shared" si="201"/>
        <v>0</v>
      </c>
      <c r="KWA61" s="17">
        <f t="shared" si="201"/>
        <v>0</v>
      </c>
      <c r="KWB61" s="17">
        <f t="shared" ref="KWB61:KYM61" si="202">KWB2</f>
        <v>0</v>
      </c>
      <c r="KWC61" s="17">
        <f t="shared" si="202"/>
        <v>0</v>
      </c>
      <c r="KWD61" s="17">
        <f t="shared" si="202"/>
        <v>0</v>
      </c>
      <c r="KWE61" s="17">
        <f t="shared" si="202"/>
        <v>0</v>
      </c>
      <c r="KWF61" s="17">
        <f t="shared" si="202"/>
        <v>0</v>
      </c>
      <c r="KWG61" s="17">
        <f t="shared" si="202"/>
        <v>0</v>
      </c>
      <c r="KWH61" s="17">
        <f t="shared" si="202"/>
        <v>0</v>
      </c>
      <c r="KWI61" s="17">
        <f t="shared" si="202"/>
        <v>0</v>
      </c>
      <c r="KWJ61" s="17">
        <f t="shared" si="202"/>
        <v>0</v>
      </c>
      <c r="KWK61" s="17">
        <f t="shared" si="202"/>
        <v>0</v>
      </c>
      <c r="KWL61" s="17">
        <f t="shared" si="202"/>
        <v>0</v>
      </c>
      <c r="KWM61" s="17">
        <f t="shared" si="202"/>
        <v>0</v>
      </c>
      <c r="KWN61" s="17">
        <f t="shared" si="202"/>
        <v>0</v>
      </c>
      <c r="KWO61" s="17">
        <f t="shared" si="202"/>
        <v>0</v>
      </c>
      <c r="KWP61" s="17">
        <f t="shared" si="202"/>
        <v>0</v>
      </c>
      <c r="KWQ61" s="17">
        <f t="shared" si="202"/>
        <v>0</v>
      </c>
      <c r="KWR61" s="17">
        <f t="shared" si="202"/>
        <v>0</v>
      </c>
      <c r="KWS61" s="17">
        <f t="shared" si="202"/>
        <v>0</v>
      </c>
      <c r="KWT61" s="17">
        <f t="shared" si="202"/>
        <v>0</v>
      </c>
      <c r="KWU61" s="17">
        <f t="shared" si="202"/>
        <v>0</v>
      </c>
      <c r="KWV61" s="17">
        <f t="shared" si="202"/>
        <v>0</v>
      </c>
      <c r="KWW61" s="17">
        <f t="shared" si="202"/>
        <v>0</v>
      </c>
      <c r="KWX61" s="17">
        <f t="shared" si="202"/>
        <v>0</v>
      </c>
      <c r="KWY61" s="17">
        <f t="shared" si="202"/>
        <v>0</v>
      </c>
      <c r="KWZ61" s="17">
        <f t="shared" si="202"/>
        <v>0</v>
      </c>
      <c r="KXA61" s="17">
        <f t="shared" si="202"/>
        <v>0</v>
      </c>
      <c r="KXB61" s="17">
        <f t="shared" si="202"/>
        <v>0</v>
      </c>
      <c r="KXC61" s="17">
        <f t="shared" si="202"/>
        <v>0</v>
      </c>
      <c r="KXD61" s="17">
        <f t="shared" si="202"/>
        <v>0</v>
      </c>
      <c r="KXE61" s="17">
        <f t="shared" si="202"/>
        <v>0</v>
      </c>
      <c r="KXF61" s="17">
        <f t="shared" si="202"/>
        <v>0</v>
      </c>
      <c r="KXG61" s="17">
        <f t="shared" si="202"/>
        <v>0</v>
      </c>
      <c r="KXH61" s="17">
        <f t="shared" si="202"/>
        <v>0</v>
      </c>
      <c r="KXI61" s="17">
        <f t="shared" si="202"/>
        <v>0</v>
      </c>
      <c r="KXJ61" s="17">
        <f t="shared" si="202"/>
        <v>0</v>
      </c>
      <c r="KXK61" s="17">
        <f t="shared" si="202"/>
        <v>0</v>
      </c>
      <c r="KXL61" s="17">
        <f t="shared" si="202"/>
        <v>0</v>
      </c>
      <c r="KXM61" s="17">
        <f t="shared" si="202"/>
        <v>0</v>
      </c>
      <c r="KXN61" s="17">
        <f t="shared" si="202"/>
        <v>0</v>
      </c>
      <c r="KXO61" s="17">
        <f t="shared" si="202"/>
        <v>0</v>
      </c>
      <c r="KXP61" s="17">
        <f t="shared" si="202"/>
        <v>0</v>
      </c>
      <c r="KXQ61" s="17">
        <f t="shared" si="202"/>
        <v>0</v>
      </c>
      <c r="KXR61" s="17">
        <f t="shared" si="202"/>
        <v>0</v>
      </c>
      <c r="KXS61" s="17">
        <f t="shared" si="202"/>
        <v>0</v>
      </c>
      <c r="KXT61" s="17">
        <f t="shared" si="202"/>
        <v>0</v>
      </c>
      <c r="KXU61" s="17">
        <f t="shared" si="202"/>
        <v>0</v>
      </c>
      <c r="KXV61" s="17">
        <f t="shared" si="202"/>
        <v>0</v>
      </c>
      <c r="KXW61" s="17">
        <f t="shared" si="202"/>
        <v>0</v>
      </c>
      <c r="KXX61" s="17">
        <f t="shared" si="202"/>
        <v>0</v>
      </c>
      <c r="KXY61" s="17">
        <f t="shared" si="202"/>
        <v>0</v>
      </c>
      <c r="KXZ61" s="17">
        <f t="shared" si="202"/>
        <v>0</v>
      </c>
      <c r="KYA61" s="17">
        <f t="shared" si="202"/>
        <v>0</v>
      </c>
      <c r="KYB61" s="17">
        <f t="shared" si="202"/>
        <v>0</v>
      </c>
      <c r="KYC61" s="17">
        <f t="shared" si="202"/>
        <v>0</v>
      </c>
      <c r="KYD61" s="17">
        <f t="shared" si="202"/>
        <v>0</v>
      </c>
      <c r="KYE61" s="17">
        <f t="shared" si="202"/>
        <v>0</v>
      </c>
      <c r="KYF61" s="17">
        <f t="shared" si="202"/>
        <v>0</v>
      </c>
      <c r="KYG61" s="17">
        <f t="shared" si="202"/>
        <v>0</v>
      </c>
      <c r="KYH61" s="17">
        <f t="shared" si="202"/>
        <v>0</v>
      </c>
      <c r="KYI61" s="17">
        <f t="shared" si="202"/>
        <v>0</v>
      </c>
      <c r="KYJ61" s="17">
        <f t="shared" si="202"/>
        <v>0</v>
      </c>
      <c r="KYK61" s="17">
        <f t="shared" si="202"/>
        <v>0</v>
      </c>
      <c r="KYL61" s="17">
        <f t="shared" si="202"/>
        <v>0</v>
      </c>
      <c r="KYM61" s="17">
        <f t="shared" si="202"/>
        <v>0</v>
      </c>
      <c r="KYN61" s="17">
        <f t="shared" ref="KYN61:LAY61" si="203">KYN2</f>
        <v>0</v>
      </c>
      <c r="KYO61" s="17">
        <f t="shared" si="203"/>
        <v>0</v>
      </c>
      <c r="KYP61" s="17">
        <f t="shared" si="203"/>
        <v>0</v>
      </c>
      <c r="KYQ61" s="17">
        <f t="shared" si="203"/>
        <v>0</v>
      </c>
      <c r="KYR61" s="17">
        <f t="shared" si="203"/>
        <v>0</v>
      </c>
      <c r="KYS61" s="17">
        <f t="shared" si="203"/>
        <v>0</v>
      </c>
      <c r="KYT61" s="17">
        <f t="shared" si="203"/>
        <v>0</v>
      </c>
      <c r="KYU61" s="17">
        <f t="shared" si="203"/>
        <v>0</v>
      </c>
      <c r="KYV61" s="17">
        <f t="shared" si="203"/>
        <v>0</v>
      </c>
      <c r="KYW61" s="17">
        <f t="shared" si="203"/>
        <v>0</v>
      </c>
      <c r="KYX61" s="17">
        <f t="shared" si="203"/>
        <v>0</v>
      </c>
      <c r="KYY61" s="17">
        <f t="shared" si="203"/>
        <v>0</v>
      </c>
      <c r="KYZ61" s="17">
        <f t="shared" si="203"/>
        <v>0</v>
      </c>
      <c r="KZA61" s="17">
        <f t="shared" si="203"/>
        <v>0</v>
      </c>
      <c r="KZB61" s="17">
        <f t="shared" si="203"/>
        <v>0</v>
      </c>
      <c r="KZC61" s="17">
        <f t="shared" si="203"/>
        <v>0</v>
      </c>
      <c r="KZD61" s="17">
        <f t="shared" si="203"/>
        <v>0</v>
      </c>
      <c r="KZE61" s="17">
        <f t="shared" si="203"/>
        <v>0</v>
      </c>
      <c r="KZF61" s="17">
        <f t="shared" si="203"/>
        <v>0</v>
      </c>
      <c r="KZG61" s="17">
        <f t="shared" si="203"/>
        <v>0</v>
      </c>
      <c r="KZH61" s="17">
        <f t="shared" si="203"/>
        <v>0</v>
      </c>
      <c r="KZI61" s="17">
        <f t="shared" si="203"/>
        <v>0</v>
      </c>
      <c r="KZJ61" s="17">
        <f t="shared" si="203"/>
        <v>0</v>
      </c>
      <c r="KZK61" s="17">
        <f t="shared" si="203"/>
        <v>0</v>
      </c>
      <c r="KZL61" s="17">
        <f t="shared" si="203"/>
        <v>0</v>
      </c>
      <c r="KZM61" s="17">
        <f t="shared" si="203"/>
        <v>0</v>
      </c>
      <c r="KZN61" s="17">
        <f t="shared" si="203"/>
        <v>0</v>
      </c>
      <c r="KZO61" s="17">
        <f t="shared" si="203"/>
        <v>0</v>
      </c>
      <c r="KZP61" s="17">
        <f t="shared" si="203"/>
        <v>0</v>
      </c>
      <c r="KZQ61" s="17">
        <f t="shared" si="203"/>
        <v>0</v>
      </c>
      <c r="KZR61" s="17">
        <f t="shared" si="203"/>
        <v>0</v>
      </c>
      <c r="KZS61" s="17">
        <f t="shared" si="203"/>
        <v>0</v>
      </c>
      <c r="KZT61" s="17">
        <f t="shared" si="203"/>
        <v>0</v>
      </c>
      <c r="KZU61" s="17">
        <f t="shared" si="203"/>
        <v>0</v>
      </c>
      <c r="KZV61" s="17">
        <f t="shared" si="203"/>
        <v>0</v>
      </c>
      <c r="KZW61" s="17">
        <f t="shared" si="203"/>
        <v>0</v>
      </c>
      <c r="KZX61" s="17">
        <f t="shared" si="203"/>
        <v>0</v>
      </c>
      <c r="KZY61" s="17">
        <f t="shared" si="203"/>
        <v>0</v>
      </c>
      <c r="KZZ61" s="17">
        <f t="shared" si="203"/>
        <v>0</v>
      </c>
      <c r="LAA61" s="17">
        <f t="shared" si="203"/>
        <v>0</v>
      </c>
      <c r="LAB61" s="17">
        <f t="shared" si="203"/>
        <v>0</v>
      </c>
      <c r="LAC61" s="17">
        <f t="shared" si="203"/>
        <v>0</v>
      </c>
      <c r="LAD61" s="17">
        <f t="shared" si="203"/>
        <v>0</v>
      </c>
      <c r="LAE61" s="17">
        <f t="shared" si="203"/>
        <v>0</v>
      </c>
      <c r="LAF61" s="17">
        <f t="shared" si="203"/>
        <v>0</v>
      </c>
      <c r="LAG61" s="17">
        <f t="shared" si="203"/>
        <v>0</v>
      </c>
      <c r="LAH61" s="17">
        <f t="shared" si="203"/>
        <v>0</v>
      </c>
      <c r="LAI61" s="17">
        <f t="shared" si="203"/>
        <v>0</v>
      </c>
      <c r="LAJ61" s="17">
        <f t="shared" si="203"/>
        <v>0</v>
      </c>
      <c r="LAK61" s="17">
        <f t="shared" si="203"/>
        <v>0</v>
      </c>
      <c r="LAL61" s="17">
        <f t="shared" si="203"/>
        <v>0</v>
      </c>
      <c r="LAM61" s="17">
        <f t="shared" si="203"/>
        <v>0</v>
      </c>
      <c r="LAN61" s="17">
        <f t="shared" si="203"/>
        <v>0</v>
      </c>
      <c r="LAO61" s="17">
        <f t="shared" si="203"/>
        <v>0</v>
      </c>
      <c r="LAP61" s="17">
        <f t="shared" si="203"/>
        <v>0</v>
      </c>
      <c r="LAQ61" s="17">
        <f t="shared" si="203"/>
        <v>0</v>
      </c>
      <c r="LAR61" s="17">
        <f t="shared" si="203"/>
        <v>0</v>
      </c>
      <c r="LAS61" s="17">
        <f t="shared" si="203"/>
        <v>0</v>
      </c>
      <c r="LAT61" s="17">
        <f t="shared" si="203"/>
        <v>0</v>
      </c>
      <c r="LAU61" s="17">
        <f t="shared" si="203"/>
        <v>0</v>
      </c>
      <c r="LAV61" s="17">
        <f t="shared" si="203"/>
        <v>0</v>
      </c>
      <c r="LAW61" s="17">
        <f t="shared" si="203"/>
        <v>0</v>
      </c>
      <c r="LAX61" s="17">
        <f t="shared" si="203"/>
        <v>0</v>
      </c>
      <c r="LAY61" s="17">
        <f t="shared" si="203"/>
        <v>0</v>
      </c>
      <c r="LAZ61" s="17">
        <f t="shared" ref="LAZ61:LDK61" si="204">LAZ2</f>
        <v>0</v>
      </c>
      <c r="LBA61" s="17">
        <f t="shared" si="204"/>
        <v>0</v>
      </c>
      <c r="LBB61" s="17">
        <f t="shared" si="204"/>
        <v>0</v>
      </c>
      <c r="LBC61" s="17">
        <f t="shared" si="204"/>
        <v>0</v>
      </c>
      <c r="LBD61" s="17">
        <f t="shared" si="204"/>
        <v>0</v>
      </c>
      <c r="LBE61" s="17">
        <f t="shared" si="204"/>
        <v>0</v>
      </c>
      <c r="LBF61" s="17">
        <f t="shared" si="204"/>
        <v>0</v>
      </c>
      <c r="LBG61" s="17">
        <f t="shared" si="204"/>
        <v>0</v>
      </c>
      <c r="LBH61" s="17">
        <f t="shared" si="204"/>
        <v>0</v>
      </c>
      <c r="LBI61" s="17">
        <f t="shared" si="204"/>
        <v>0</v>
      </c>
      <c r="LBJ61" s="17">
        <f t="shared" si="204"/>
        <v>0</v>
      </c>
      <c r="LBK61" s="17">
        <f t="shared" si="204"/>
        <v>0</v>
      </c>
      <c r="LBL61" s="17">
        <f t="shared" si="204"/>
        <v>0</v>
      </c>
      <c r="LBM61" s="17">
        <f t="shared" si="204"/>
        <v>0</v>
      </c>
      <c r="LBN61" s="17">
        <f t="shared" si="204"/>
        <v>0</v>
      </c>
      <c r="LBO61" s="17">
        <f t="shared" si="204"/>
        <v>0</v>
      </c>
      <c r="LBP61" s="17">
        <f t="shared" si="204"/>
        <v>0</v>
      </c>
      <c r="LBQ61" s="17">
        <f t="shared" si="204"/>
        <v>0</v>
      </c>
      <c r="LBR61" s="17">
        <f t="shared" si="204"/>
        <v>0</v>
      </c>
      <c r="LBS61" s="17">
        <f t="shared" si="204"/>
        <v>0</v>
      </c>
      <c r="LBT61" s="17">
        <f t="shared" si="204"/>
        <v>0</v>
      </c>
      <c r="LBU61" s="17">
        <f t="shared" si="204"/>
        <v>0</v>
      </c>
      <c r="LBV61" s="17">
        <f t="shared" si="204"/>
        <v>0</v>
      </c>
      <c r="LBW61" s="17">
        <f t="shared" si="204"/>
        <v>0</v>
      </c>
      <c r="LBX61" s="17">
        <f t="shared" si="204"/>
        <v>0</v>
      </c>
      <c r="LBY61" s="17">
        <f t="shared" si="204"/>
        <v>0</v>
      </c>
      <c r="LBZ61" s="17">
        <f t="shared" si="204"/>
        <v>0</v>
      </c>
      <c r="LCA61" s="17">
        <f t="shared" si="204"/>
        <v>0</v>
      </c>
      <c r="LCB61" s="17">
        <f t="shared" si="204"/>
        <v>0</v>
      </c>
      <c r="LCC61" s="17">
        <f t="shared" si="204"/>
        <v>0</v>
      </c>
      <c r="LCD61" s="17">
        <f t="shared" si="204"/>
        <v>0</v>
      </c>
      <c r="LCE61" s="17">
        <f t="shared" si="204"/>
        <v>0</v>
      </c>
      <c r="LCF61" s="17">
        <f t="shared" si="204"/>
        <v>0</v>
      </c>
      <c r="LCG61" s="17">
        <f t="shared" si="204"/>
        <v>0</v>
      </c>
      <c r="LCH61" s="17">
        <f t="shared" si="204"/>
        <v>0</v>
      </c>
      <c r="LCI61" s="17">
        <f t="shared" si="204"/>
        <v>0</v>
      </c>
      <c r="LCJ61" s="17">
        <f t="shared" si="204"/>
        <v>0</v>
      </c>
      <c r="LCK61" s="17">
        <f t="shared" si="204"/>
        <v>0</v>
      </c>
      <c r="LCL61" s="17">
        <f t="shared" si="204"/>
        <v>0</v>
      </c>
      <c r="LCM61" s="17">
        <f t="shared" si="204"/>
        <v>0</v>
      </c>
      <c r="LCN61" s="17">
        <f t="shared" si="204"/>
        <v>0</v>
      </c>
      <c r="LCO61" s="17">
        <f t="shared" si="204"/>
        <v>0</v>
      </c>
      <c r="LCP61" s="17">
        <f t="shared" si="204"/>
        <v>0</v>
      </c>
      <c r="LCQ61" s="17">
        <f t="shared" si="204"/>
        <v>0</v>
      </c>
      <c r="LCR61" s="17">
        <f t="shared" si="204"/>
        <v>0</v>
      </c>
      <c r="LCS61" s="17">
        <f t="shared" si="204"/>
        <v>0</v>
      </c>
      <c r="LCT61" s="17">
        <f t="shared" si="204"/>
        <v>0</v>
      </c>
      <c r="LCU61" s="17">
        <f t="shared" si="204"/>
        <v>0</v>
      </c>
      <c r="LCV61" s="17">
        <f t="shared" si="204"/>
        <v>0</v>
      </c>
      <c r="LCW61" s="17">
        <f t="shared" si="204"/>
        <v>0</v>
      </c>
      <c r="LCX61" s="17">
        <f t="shared" si="204"/>
        <v>0</v>
      </c>
      <c r="LCY61" s="17">
        <f t="shared" si="204"/>
        <v>0</v>
      </c>
      <c r="LCZ61" s="17">
        <f t="shared" si="204"/>
        <v>0</v>
      </c>
      <c r="LDA61" s="17">
        <f t="shared" si="204"/>
        <v>0</v>
      </c>
      <c r="LDB61" s="17">
        <f t="shared" si="204"/>
        <v>0</v>
      </c>
      <c r="LDC61" s="17">
        <f t="shared" si="204"/>
        <v>0</v>
      </c>
      <c r="LDD61" s="17">
        <f t="shared" si="204"/>
        <v>0</v>
      </c>
      <c r="LDE61" s="17">
        <f t="shared" si="204"/>
        <v>0</v>
      </c>
      <c r="LDF61" s="17">
        <f t="shared" si="204"/>
        <v>0</v>
      </c>
      <c r="LDG61" s="17">
        <f t="shared" si="204"/>
        <v>0</v>
      </c>
      <c r="LDH61" s="17">
        <f t="shared" si="204"/>
        <v>0</v>
      </c>
      <c r="LDI61" s="17">
        <f t="shared" si="204"/>
        <v>0</v>
      </c>
      <c r="LDJ61" s="17">
        <f t="shared" si="204"/>
        <v>0</v>
      </c>
      <c r="LDK61" s="17">
        <f t="shared" si="204"/>
        <v>0</v>
      </c>
      <c r="LDL61" s="17">
        <f t="shared" ref="LDL61:LFW61" si="205">LDL2</f>
        <v>0</v>
      </c>
      <c r="LDM61" s="17">
        <f t="shared" si="205"/>
        <v>0</v>
      </c>
      <c r="LDN61" s="17">
        <f t="shared" si="205"/>
        <v>0</v>
      </c>
      <c r="LDO61" s="17">
        <f t="shared" si="205"/>
        <v>0</v>
      </c>
      <c r="LDP61" s="17">
        <f t="shared" si="205"/>
        <v>0</v>
      </c>
      <c r="LDQ61" s="17">
        <f t="shared" si="205"/>
        <v>0</v>
      </c>
      <c r="LDR61" s="17">
        <f t="shared" si="205"/>
        <v>0</v>
      </c>
      <c r="LDS61" s="17">
        <f t="shared" si="205"/>
        <v>0</v>
      </c>
      <c r="LDT61" s="17">
        <f t="shared" si="205"/>
        <v>0</v>
      </c>
      <c r="LDU61" s="17">
        <f t="shared" si="205"/>
        <v>0</v>
      </c>
      <c r="LDV61" s="17">
        <f t="shared" si="205"/>
        <v>0</v>
      </c>
      <c r="LDW61" s="17">
        <f t="shared" si="205"/>
        <v>0</v>
      </c>
      <c r="LDX61" s="17">
        <f t="shared" si="205"/>
        <v>0</v>
      </c>
      <c r="LDY61" s="17">
        <f t="shared" si="205"/>
        <v>0</v>
      </c>
      <c r="LDZ61" s="17">
        <f t="shared" si="205"/>
        <v>0</v>
      </c>
      <c r="LEA61" s="17">
        <f t="shared" si="205"/>
        <v>0</v>
      </c>
      <c r="LEB61" s="17">
        <f t="shared" si="205"/>
        <v>0</v>
      </c>
      <c r="LEC61" s="17">
        <f t="shared" si="205"/>
        <v>0</v>
      </c>
      <c r="LED61" s="17">
        <f t="shared" si="205"/>
        <v>0</v>
      </c>
      <c r="LEE61" s="17">
        <f t="shared" si="205"/>
        <v>0</v>
      </c>
      <c r="LEF61" s="17">
        <f t="shared" si="205"/>
        <v>0</v>
      </c>
      <c r="LEG61" s="17">
        <f t="shared" si="205"/>
        <v>0</v>
      </c>
      <c r="LEH61" s="17">
        <f t="shared" si="205"/>
        <v>0</v>
      </c>
      <c r="LEI61" s="17">
        <f t="shared" si="205"/>
        <v>0</v>
      </c>
      <c r="LEJ61" s="17">
        <f t="shared" si="205"/>
        <v>0</v>
      </c>
      <c r="LEK61" s="17">
        <f t="shared" si="205"/>
        <v>0</v>
      </c>
      <c r="LEL61" s="17">
        <f t="shared" si="205"/>
        <v>0</v>
      </c>
      <c r="LEM61" s="17">
        <f t="shared" si="205"/>
        <v>0</v>
      </c>
      <c r="LEN61" s="17">
        <f t="shared" si="205"/>
        <v>0</v>
      </c>
      <c r="LEO61" s="17">
        <f t="shared" si="205"/>
        <v>0</v>
      </c>
      <c r="LEP61" s="17">
        <f t="shared" si="205"/>
        <v>0</v>
      </c>
      <c r="LEQ61" s="17">
        <f t="shared" si="205"/>
        <v>0</v>
      </c>
      <c r="LER61" s="17">
        <f t="shared" si="205"/>
        <v>0</v>
      </c>
      <c r="LES61" s="17">
        <f t="shared" si="205"/>
        <v>0</v>
      </c>
      <c r="LET61" s="17">
        <f t="shared" si="205"/>
        <v>0</v>
      </c>
      <c r="LEU61" s="17">
        <f t="shared" si="205"/>
        <v>0</v>
      </c>
      <c r="LEV61" s="17">
        <f t="shared" si="205"/>
        <v>0</v>
      </c>
      <c r="LEW61" s="17">
        <f t="shared" si="205"/>
        <v>0</v>
      </c>
      <c r="LEX61" s="17">
        <f t="shared" si="205"/>
        <v>0</v>
      </c>
      <c r="LEY61" s="17">
        <f t="shared" si="205"/>
        <v>0</v>
      </c>
      <c r="LEZ61" s="17">
        <f t="shared" si="205"/>
        <v>0</v>
      </c>
      <c r="LFA61" s="17">
        <f t="shared" si="205"/>
        <v>0</v>
      </c>
      <c r="LFB61" s="17">
        <f t="shared" si="205"/>
        <v>0</v>
      </c>
      <c r="LFC61" s="17">
        <f t="shared" si="205"/>
        <v>0</v>
      </c>
      <c r="LFD61" s="17">
        <f t="shared" si="205"/>
        <v>0</v>
      </c>
      <c r="LFE61" s="17">
        <f t="shared" si="205"/>
        <v>0</v>
      </c>
      <c r="LFF61" s="17">
        <f t="shared" si="205"/>
        <v>0</v>
      </c>
      <c r="LFG61" s="17">
        <f t="shared" si="205"/>
        <v>0</v>
      </c>
      <c r="LFH61" s="17">
        <f t="shared" si="205"/>
        <v>0</v>
      </c>
      <c r="LFI61" s="17">
        <f t="shared" si="205"/>
        <v>0</v>
      </c>
      <c r="LFJ61" s="17">
        <f t="shared" si="205"/>
        <v>0</v>
      </c>
      <c r="LFK61" s="17">
        <f t="shared" si="205"/>
        <v>0</v>
      </c>
      <c r="LFL61" s="17">
        <f t="shared" si="205"/>
        <v>0</v>
      </c>
      <c r="LFM61" s="17">
        <f t="shared" si="205"/>
        <v>0</v>
      </c>
      <c r="LFN61" s="17">
        <f t="shared" si="205"/>
        <v>0</v>
      </c>
      <c r="LFO61" s="17">
        <f t="shared" si="205"/>
        <v>0</v>
      </c>
      <c r="LFP61" s="17">
        <f t="shared" si="205"/>
        <v>0</v>
      </c>
      <c r="LFQ61" s="17">
        <f t="shared" si="205"/>
        <v>0</v>
      </c>
      <c r="LFR61" s="17">
        <f t="shared" si="205"/>
        <v>0</v>
      </c>
      <c r="LFS61" s="17">
        <f t="shared" si="205"/>
        <v>0</v>
      </c>
      <c r="LFT61" s="17">
        <f t="shared" si="205"/>
        <v>0</v>
      </c>
      <c r="LFU61" s="17">
        <f t="shared" si="205"/>
        <v>0</v>
      </c>
      <c r="LFV61" s="17">
        <f t="shared" si="205"/>
        <v>0</v>
      </c>
      <c r="LFW61" s="17">
        <f t="shared" si="205"/>
        <v>0</v>
      </c>
      <c r="LFX61" s="17">
        <f t="shared" ref="LFX61:LII61" si="206">LFX2</f>
        <v>0</v>
      </c>
      <c r="LFY61" s="17">
        <f t="shared" si="206"/>
        <v>0</v>
      </c>
      <c r="LFZ61" s="17">
        <f t="shared" si="206"/>
        <v>0</v>
      </c>
      <c r="LGA61" s="17">
        <f t="shared" si="206"/>
        <v>0</v>
      </c>
      <c r="LGB61" s="17">
        <f t="shared" si="206"/>
        <v>0</v>
      </c>
      <c r="LGC61" s="17">
        <f t="shared" si="206"/>
        <v>0</v>
      </c>
      <c r="LGD61" s="17">
        <f t="shared" si="206"/>
        <v>0</v>
      </c>
      <c r="LGE61" s="17">
        <f t="shared" si="206"/>
        <v>0</v>
      </c>
      <c r="LGF61" s="17">
        <f t="shared" si="206"/>
        <v>0</v>
      </c>
      <c r="LGG61" s="17">
        <f t="shared" si="206"/>
        <v>0</v>
      </c>
      <c r="LGH61" s="17">
        <f t="shared" si="206"/>
        <v>0</v>
      </c>
      <c r="LGI61" s="17">
        <f t="shared" si="206"/>
        <v>0</v>
      </c>
      <c r="LGJ61" s="17">
        <f t="shared" si="206"/>
        <v>0</v>
      </c>
      <c r="LGK61" s="17">
        <f t="shared" si="206"/>
        <v>0</v>
      </c>
      <c r="LGL61" s="17">
        <f t="shared" si="206"/>
        <v>0</v>
      </c>
      <c r="LGM61" s="17">
        <f t="shared" si="206"/>
        <v>0</v>
      </c>
      <c r="LGN61" s="17">
        <f t="shared" si="206"/>
        <v>0</v>
      </c>
      <c r="LGO61" s="17">
        <f t="shared" si="206"/>
        <v>0</v>
      </c>
      <c r="LGP61" s="17">
        <f t="shared" si="206"/>
        <v>0</v>
      </c>
      <c r="LGQ61" s="17">
        <f t="shared" si="206"/>
        <v>0</v>
      </c>
      <c r="LGR61" s="17">
        <f t="shared" si="206"/>
        <v>0</v>
      </c>
      <c r="LGS61" s="17">
        <f t="shared" si="206"/>
        <v>0</v>
      </c>
      <c r="LGT61" s="17">
        <f t="shared" si="206"/>
        <v>0</v>
      </c>
      <c r="LGU61" s="17">
        <f t="shared" si="206"/>
        <v>0</v>
      </c>
      <c r="LGV61" s="17">
        <f t="shared" si="206"/>
        <v>0</v>
      </c>
      <c r="LGW61" s="17">
        <f t="shared" si="206"/>
        <v>0</v>
      </c>
      <c r="LGX61" s="17">
        <f t="shared" si="206"/>
        <v>0</v>
      </c>
      <c r="LGY61" s="17">
        <f t="shared" si="206"/>
        <v>0</v>
      </c>
      <c r="LGZ61" s="17">
        <f t="shared" si="206"/>
        <v>0</v>
      </c>
      <c r="LHA61" s="17">
        <f t="shared" si="206"/>
        <v>0</v>
      </c>
      <c r="LHB61" s="17">
        <f t="shared" si="206"/>
        <v>0</v>
      </c>
      <c r="LHC61" s="17">
        <f t="shared" si="206"/>
        <v>0</v>
      </c>
      <c r="LHD61" s="17">
        <f t="shared" si="206"/>
        <v>0</v>
      </c>
      <c r="LHE61" s="17">
        <f t="shared" si="206"/>
        <v>0</v>
      </c>
      <c r="LHF61" s="17">
        <f t="shared" si="206"/>
        <v>0</v>
      </c>
      <c r="LHG61" s="17">
        <f t="shared" si="206"/>
        <v>0</v>
      </c>
      <c r="LHH61" s="17">
        <f t="shared" si="206"/>
        <v>0</v>
      </c>
      <c r="LHI61" s="17">
        <f t="shared" si="206"/>
        <v>0</v>
      </c>
      <c r="LHJ61" s="17">
        <f t="shared" si="206"/>
        <v>0</v>
      </c>
      <c r="LHK61" s="17">
        <f t="shared" si="206"/>
        <v>0</v>
      </c>
      <c r="LHL61" s="17">
        <f t="shared" si="206"/>
        <v>0</v>
      </c>
      <c r="LHM61" s="17">
        <f t="shared" si="206"/>
        <v>0</v>
      </c>
      <c r="LHN61" s="17">
        <f t="shared" si="206"/>
        <v>0</v>
      </c>
      <c r="LHO61" s="17">
        <f t="shared" si="206"/>
        <v>0</v>
      </c>
      <c r="LHP61" s="17">
        <f t="shared" si="206"/>
        <v>0</v>
      </c>
      <c r="LHQ61" s="17">
        <f t="shared" si="206"/>
        <v>0</v>
      </c>
      <c r="LHR61" s="17">
        <f t="shared" si="206"/>
        <v>0</v>
      </c>
      <c r="LHS61" s="17">
        <f t="shared" si="206"/>
        <v>0</v>
      </c>
      <c r="LHT61" s="17">
        <f t="shared" si="206"/>
        <v>0</v>
      </c>
      <c r="LHU61" s="17">
        <f t="shared" si="206"/>
        <v>0</v>
      </c>
      <c r="LHV61" s="17">
        <f t="shared" si="206"/>
        <v>0</v>
      </c>
      <c r="LHW61" s="17">
        <f t="shared" si="206"/>
        <v>0</v>
      </c>
      <c r="LHX61" s="17">
        <f t="shared" si="206"/>
        <v>0</v>
      </c>
      <c r="LHY61" s="17">
        <f t="shared" si="206"/>
        <v>0</v>
      </c>
      <c r="LHZ61" s="17">
        <f t="shared" si="206"/>
        <v>0</v>
      </c>
      <c r="LIA61" s="17">
        <f t="shared" si="206"/>
        <v>0</v>
      </c>
      <c r="LIB61" s="17">
        <f t="shared" si="206"/>
        <v>0</v>
      </c>
      <c r="LIC61" s="17">
        <f t="shared" si="206"/>
        <v>0</v>
      </c>
      <c r="LID61" s="17">
        <f t="shared" si="206"/>
        <v>0</v>
      </c>
      <c r="LIE61" s="17">
        <f t="shared" si="206"/>
        <v>0</v>
      </c>
      <c r="LIF61" s="17">
        <f t="shared" si="206"/>
        <v>0</v>
      </c>
      <c r="LIG61" s="17">
        <f t="shared" si="206"/>
        <v>0</v>
      </c>
      <c r="LIH61" s="17">
        <f t="shared" si="206"/>
        <v>0</v>
      </c>
      <c r="LII61" s="17">
        <f t="shared" si="206"/>
        <v>0</v>
      </c>
      <c r="LIJ61" s="17">
        <f t="shared" ref="LIJ61:LKU61" si="207">LIJ2</f>
        <v>0</v>
      </c>
      <c r="LIK61" s="17">
        <f t="shared" si="207"/>
        <v>0</v>
      </c>
      <c r="LIL61" s="17">
        <f t="shared" si="207"/>
        <v>0</v>
      </c>
      <c r="LIM61" s="17">
        <f t="shared" si="207"/>
        <v>0</v>
      </c>
      <c r="LIN61" s="17">
        <f t="shared" si="207"/>
        <v>0</v>
      </c>
      <c r="LIO61" s="17">
        <f t="shared" si="207"/>
        <v>0</v>
      </c>
      <c r="LIP61" s="17">
        <f t="shared" si="207"/>
        <v>0</v>
      </c>
      <c r="LIQ61" s="17">
        <f t="shared" si="207"/>
        <v>0</v>
      </c>
      <c r="LIR61" s="17">
        <f t="shared" si="207"/>
        <v>0</v>
      </c>
      <c r="LIS61" s="17">
        <f t="shared" si="207"/>
        <v>0</v>
      </c>
      <c r="LIT61" s="17">
        <f t="shared" si="207"/>
        <v>0</v>
      </c>
      <c r="LIU61" s="17">
        <f t="shared" si="207"/>
        <v>0</v>
      </c>
      <c r="LIV61" s="17">
        <f t="shared" si="207"/>
        <v>0</v>
      </c>
      <c r="LIW61" s="17">
        <f t="shared" si="207"/>
        <v>0</v>
      </c>
      <c r="LIX61" s="17">
        <f t="shared" si="207"/>
        <v>0</v>
      </c>
      <c r="LIY61" s="17">
        <f t="shared" si="207"/>
        <v>0</v>
      </c>
      <c r="LIZ61" s="17">
        <f t="shared" si="207"/>
        <v>0</v>
      </c>
      <c r="LJA61" s="17">
        <f t="shared" si="207"/>
        <v>0</v>
      </c>
      <c r="LJB61" s="17">
        <f t="shared" si="207"/>
        <v>0</v>
      </c>
      <c r="LJC61" s="17">
        <f t="shared" si="207"/>
        <v>0</v>
      </c>
      <c r="LJD61" s="17">
        <f t="shared" si="207"/>
        <v>0</v>
      </c>
      <c r="LJE61" s="17">
        <f t="shared" si="207"/>
        <v>0</v>
      </c>
      <c r="LJF61" s="17">
        <f t="shared" si="207"/>
        <v>0</v>
      </c>
      <c r="LJG61" s="17">
        <f t="shared" si="207"/>
        <v>0</v>
      </c>
      <c r="LJH61" s="17">
        <f t="shared" si="207"/>
        <v>0</v>
      </c>
      <c r="LJI61" s="17">
        <f t="shared" si="207"/>
        <v>0</v>
      </c>
      <c r="LJJ61" s="17">
        <f t="shared" si="207"/>
        <v>0</v>
      </c>
      <c r="LJK61" s="17">
        <f t="shared" si="207"/>
        <v>0</v>
      </c>
      <c r="LJL61" s="17">
        <f t="shared" si="207"/>
        <v>0</v>
      </c>
      <c r="LJM61" s="17">
        <f t="shared" si="207"/>
        <v>0</v>
      </c>
      <c r="LJN61" s="17">
        <f t="shared" si="207"/>
        <v>0</v>
      </c>
      <c r="LJO61" s="17">
        <f t="shared" si="207"/>
        <v>0</v>
      </c>
      <c r="LJP61" s="17">
        <f t="shared" si="207"/>
        <v>0</v>
      </c>
      <c r="LJQ61" s="17">
        <f t="shared" si="207"/>
        <v>0</v>
      </c>
      <c r="LJR61" s="17">
        <f t="shared" si="207"/>
        <v>0</v>
      </c>
      <c r="LJS61" s="17">
        <f t="shared" si="207"/>
        <v>0</v>
      </c>
      <c r="LJT61" s="17">
        <f t="shared" si="207"/>
        <v>0</v>
      </c>
      <c r="LJU61" s="17">
        <f t="shared" si="207"/>
        <v>0</v>
      </c>
      <c r="LJV61" s="17">
        <f t="shared" si="207"/>
        <v>0</v>
      </c>
      <c r="LJW61" s="17">
        <f t="shared" si="207"/>
        <v>0</v>
      </c>
      <c r="LJX61" s="17">
        <f t="shared" si="207"/>
        <v>0</v>
      </c>
      <c r="LJY61" s="17">
        <f t="shared" si="207"/>
        <v>0</v>
      </c>
      <c r="LJZ61" s="17">
        <f t="shared" si="207"/>
        <v>0</v>
      </c>
      <c r="LKA61" s="17">
        <f t="shared" si="207"/>
        <v>0</v>
      </c>
      <c r="LKB61" s="17">
        <f t="shared" si="207"/>
        <v>0</v>
      </c>
      <c r="LKC61" s="17">
        <f t="shared" si="207"/>
        <v>0</v>
      </c>
      <c r="LKD61" s="17">
        <f t="shared" si="207"/>
        <v>0</v>
      </c>
      <c r="LKE61" s="17">
        <f t="shared" si="207"/>
        <v>0</v>
      </c>
      <c r="LKF61" s="17">
        <f t="shared" si="207"/>
        <v>0</v>
      </c>
      <c r="LKG61" s="17">
        <f t="shared" si="207"/>
        <v>0</v>
      </c>
      <c r="LKH61" s="17">
        <f t="shared" si="207"/>
        <v>0</v>
      </c>
      <c r="LKI61" s="17">
        <f t="shared" si="207"/>
        <v>0</v>
      </c>
      <c r="LKJ61" s="17">
        <f t="shared" si="207"/>
        <v>0</v>
      </c>
      <c r="LKK61" s="17">
        <f t="shared" si="207"/>
        <v>0</v>
      </c>
      <c r="LKL61" s="17">
        <f t="shared" si="207"/>
        <v>0</v>
      </c>
      <c r="LKM61" s="17">
        <f t="shared" si="207"/>
        <v>0</v>
      </c>
      <c r="LKN61" s="17">
        <f t="shared" si="207"/>
        <v>0</v>
      </c>
      <c r="LKO61" s="17">
        <f t="shared" si="207"/>
        <v>0</v>
      </c>
      <c r="LKP61" s="17">
        <f t="shared" si="207"/>
        <v>0</v>
      </c>
      <c r="LKQ61" s="17">
        <f t="shared" si="207"/>
        <v>0</v>
      </c>
      <c r="LKR61" s="17">
        <f t="shared" si="207"/>
        <v>0</v>
      </c>
      <c r="LKS61" s="17">
        <f t="shared" si="207"/>
        <v>0</v>
      </c>
      <c r="LKT61" s="17">
        <f t="shared" si="207"/>
        <v>0</v>
      </c>
      <c r="LKU61" s="17">
        <f t="shared" si="207"/>
        <v>0</v>
      </c>
      <c r="LKV61" s="17">
        <f t="shared" ref="LKV61:LNG61" si="208">LKV2</f>
        <v>0</v>
      </c>
      <c r="LKW61" s="17">
        <f t="shared" si="208"/>
        <v>0</v>
      </c>
      <c r="LKX61" s="17">
        <f t="shared" si="208"/>
        <v>0</v>
      </c>
      <c r="LKY61" s="17">
        <f t="shared" si="208"/>
        <v>0</v>
      </c>
      <c r="LKZ61" s="17">
        <f t="shared" si="208"/>
        <v>0</v>
      </c>
      <c r="LLA61" s="17">
        <f t="shared" si="208"/>
        <v>0</v>
      </c>
      <c r="LLB61" s="17">
        <f t="shared" si="208"/>
        <v>0</v>
      </c>
      <c r="LLC61" s="17">
        <f t="shared" si="208"/>
        <v>0</v>
      </c>
      <c r="LLD61" s="17">
        <f t="shared" si="208"/>
        <v>0</v>
      </c>
      <c r="LLE61" s="17">
        <f t="shared" si="208"/>
        <v>0</v>
      </c>
      <c r="LLF61" s="17">
        <f t="shared" si="208"/>
        <v>0</v>
      </c>
      <c r="LLG61" s="17">
        <f t="shared" si="208"/>
        <v>0</v>
      </c>
      <c r="LLH61" s="17">
        <f t="shared" si="208"/>
        <v>0</v>
      </c>
      <c r="LLI61" s="17">
        <f t="shared" si="208"/>
        <v>0</v>
      </c>
      <c r="LLJ61" s="17">
        <f t="shared" si="208"/>
        <v>0</v>
      </c>
      <c r="LLK61" s="17">
        <f t="shared" si="208"/>
        <v>0</v>
      </c>
      <c r="LLL61" s="17">
        <f t="shared" si="208"/>
        <v>0</v>
      </c>
      <c r="LLM61" s="17">
        <f t="shared" si="208"/>
        <v>0</v>
      </c>
      <c r="LLN61" s="17">
        <f t="shared" si="208"/>
        <v>0</v>
      </c>
      <c r="LLO61" s="17">
        <f t="shared" si="208"/>
        <v>0</v>
      </c>
      <c r="LLP61" s="17">
        <f t="shared" si="208"/>
        <v>0</v>
      </c>
      <c r="LLQ61" s="17">
        <f t="shared" si="208"/>
        <v>0</v>
      </c>
      <c r="LLR61" s="17">
        <f t="shared" si="208"/>
        <v>0</v>
      </c>
      <c r="LLS61" s="17">
        <f t="shared" si="208"/>
        <v>0</v>
      </c>
      <c r="LLT61" s="17">
        <f t="shared" si="208"/>
        <v>0</v>
      </c>
      <c r="LLU61" s="17">
        <f t="shared" si="208"/>
        <v>0</v>
      </c>
      <c r="LLV61" s="17">
        <f t="shared" si="208"/>
        <v>0</v>
      </c>
      <c r="LLW61" s="17">
        <f t="shared" si="208"/>
        <v>0</v>
      </c>
      <c r="LLX61" s="17">
        <f t="shared" si="208"/>
        <v>0</v>
      </c>
      <c r="LLY61" s="17">
        <f t="shared" si="208"/>
        <v>0</v>
      </c>
      <c r="LLZ61" s="17">
        <f t="shared" si="208"/>
        <v>0</v>
      </c>
      <c r="LMA61" s="17">
        <f t="shared" si="208"/>
        <v>0</v>
      </c>
      <c r="LMB61" s="17">
        <f t="shared" si="208"/>
        <v>0</v>
      </c>
      <c r="LMC61" s="17">
        <f t="shared" si="208"/>
        <v>0</v>
      </c>
      <c r="LMD61" s="17">
        <f t="shared" si="208"/>
        <v>0</v>
      </c>
      <c r="LME61" s="17">
        <f t="shared" si="208"/>
        <v>0</v>
      </c>
      <c r="LMF61" s="17">
        <f t="shared" si="208"/>
        <v>0</v>
      </c>
      <c r="LMG61" s="17">
        <f t="shared" si="208"/>
        <v>0</v>
      </c>
      <c r="LMH61" s="17">
        <f t="shared" si="208"/>
        <v>0</v>
      </c>
      <c r="LMI61" s="17">
        <f t="shared" si="208"/>
        <v>0</v>
      </c>
      <c r="LMJ61" s="17">
        <f t="shared" si="208"/>
        <v>0</v>
      </c>
      <c r="LMK61" s="17">
        <f t="shared" si="208"/>
        <v>0</v>
      </c>
      <c r="LML61" s="17">
        <f t="shared" si="208"/>
        <v>0</v>
      </c>
      <c r="LMM61" s="17">
        <f t="shared" si="208"/>
        <v>0</v>
      </c>
      <c r="LMN61" s="17">
        <f t="shared" si="208"/>
        <v>0</v>
      </c>
      <c r="LMO61" s="17">
        <f t="shared" si="208"/>
        <v>0</v>
      </c>
      <c r="LMP61" s="17">
        <f t="shared" si="208"/>
        <v>0</v>
      </c>
      <c r="LMQ61" s="17">
        <f t="shared" si="208"/>
        <v>0</v>
      </c>
      <c r="LMR61" s="17">
        <f t="shared" si="208"/>
        <v>0</v>
      </c>
      <c r="LMS61" s="17">
        <f t="shared" si="208"/>
        <v>0</v>
      </c>
      <c r="LMT61" s="17">
        <f t="shared" si="208"/>
        <v>0</v>
      </c>
      <c r="LMU61" s="17">
        <f t="shared" si="208"/>
        <v>0</v>
      </c>
      <c r="LMV61" s="17">
        <f t="shared" si="208"/>
        <v>0</v>
      </c>
      <c r="LMW61" s="17">
        <f t="shared" si="208"/>
        <v>0</v>
      </c>
      <c r="LMX61" s="17">
        <f t="shared" si="208"/>
        <v>0</v>
      </c>
      <c r="LMY61" s="17">
        <f t="shared" si="208"/>
        <v>0</v>
      </c>
      <c r="LMZ61" s="17">
        <f t="shared" si="208"/>
        <v>0</v>
      </c>
      <c r="LNA61" s="17">
        <f t="shared" si="208"/>
        <v>0</v>
      </c>
      <c r="LNB61" s="17">
        <f t="shared" si="208"/>
        <v>0</v>
      </c>
      <c r="LNC61" s="17">
        <f t="shared" si="208"/>
        <v>0</v>
      </c>
      <c r="LND61" s="17">
        <f t="shared" si="208"/>
        <v>0</v>
      </c>
      <c r="LNE61" s="17">
        <f t="shared" si="208"/>
        <v>0</v>
      </c>
      <c r="LNF61" s="17">
        <f t="shared" si="208"/>
        <v>0</v>
      </c>
      <c r="LNG61" s="17">
        <f t="shared" si="208"/>
        <v>0</v>
      </c>
      <c r="LNH61" s="17">
        <f t="shared" ref="LNH61:LPS61" si="209">LNH2</f>
        <v>0</v>
      </c>
      <c r="LNI61" s="17">
        <f t="shared" si="209"/>
        <v>0</v>
      </c>
      <c r="LNJ61" s="17">
        <f t="shared" si="209"/>
        <v>0</v>
      </c>
      <c r="LNK61" s="17">
        <f t="shared" si="209"/>
        <v>0</v>
      </c>
      <c r="LNL61" s="17">
        <f t="shared" si="209"/>
        <v>0</v>
      </c>
      <c r="LNM61" s="17">
        <f t="shared" si="209"/>
        <v>0</v>
      </c>
      <c r="LNN61" s="17">
        <f t="shared" si="209"/>
        <v>0</v>
      </c>
      <c r="LNO61" s="17">
        <f t="shared" si="209"/>
        <v>0</v>
      </c>
      <c r="LNP61" s="17">
        <f t="shared" si="209"/>
        <v>0</v>
      </c>
      <c r="LNQ61" s="17">
        <f t="shared" si="209"/>
        <v>0</v>
      </c>
      <c r="LNR61" s="17">
        <f t="shared" si="209"/>
        <v>0</v>
      </c>
      <c r="LNS61" s="17">
        <f t="shared" si="209"/>
        <v>0</v>
      </c>
      <c r="LNT61" s="17">
        <f t="shared" si="209"/>
        <v>0</v>
      </c>
      <c r="LNU61" s="17">
        <f t="shared" si="209"/>
        <v>0</v>
      </c>
      <c r="LNV61" s="17">
        <f t="shared" si="209"/>
        <v>0</v>
      </c>
      <c r="LNW61" s="17">
        <f t="shared" si="209"/>
        <v>0</v>
      </c>
      <c r="LNX61" s="17">
        <f t="shared" si="209"/>
        <v>0</v>
      </c>
      <c r="LNY61" s="17">
        <f t="shared" si="209"/>
        <v>0</v>
      </c>
      <c r="LNZ61" s="17">
        <f t="shared" si="209"/>
        <v>0</v>
      </c>
      <c r="LOA61" s="17">
        <f t="shared" si="209"/>
        <v>0</v>
      </c>
      <c r="LOB61" s="17">
        <f t="shared" si="209"/>
        <v>0</v>
      </c>
      <c r="LOC61" s="17">
        <f t="shared" si="209"/>
        <v>0</v>
      </c>
      <c r="LOD61" s="17">
        <f t="shared" si="209"/>
        <v>0</v>
      </c>
      <c r="LOE61" s="17">
        <f t="shared" si="209"/>
        <v>0</v>
      </c>
      <c r="LOF61" s="17">
        <f t="shared" si="209"/>
        <v>0</v>
      </c>
      <c r="LOG61" s="17">
        <f t="shared" si="209"/>
        <v>0</v>
      </c>
      <c r="LOH61" s="17">
        <f t="shared" si="209"/>
        <v>0</v>
      </c>
      <c r="LOI61" s="17">
        <f t="shared" si="209"/>
        <v>0</v>
      </c>
      <c r="LOJ61" s="17">
        <f t="shared" si="209"/>
        <v>0</v>
      </c>
      <c r="LOK61" s="17">
        <f t="shared" si="209"/>
        <v>0</v>
      </c>
      <c r="LOL61" s="17">
        <f t="shared" si="209"/>
        <v>0</v>
      </c>
      <c r="LOM61" s="17">
        <f t="shared" si="209"/>
        <v>0</v>
      </c>
      <c r="LON61" s="17">
        <f t="shared" si="209"/>
        <v>0</v>
      </c>
      <c r="LOO61" s="17">
        <f t="shared" si="209"/>
        <v>0</v>
      </c>
      <c r="LOP61" s="17">
        <f t="shared" si="209"/>
        <v>0</v>
      </c>
      <c r="LOQ61" s="17">
        <f t="shared" si="209"/>
        <v>0</v>
      </c>
      <c r="LOR61" s="17">
        <f t="shared" si="209"/>
        <v>0</v>
      </c>
      <c r="LOS61" s="17">
        <f t="shared" si="209"/>
        <v>0</v>
      </c>
      <c r="LOT61" s="17">
        <f t="shared" si="209"/>
        <v>0</v>
      </c>
      <c r="LOU61" s="17">
        <f t="shared" si="209"/>
        <v>0</v>
      </c>
      <c r="LOV61" s="17">
        <f t="shared" si="209"/>
        <v>0</v>
      </c>
      <c r="LOW61" s="17">
        <f t="shared" si="209"/>
        <v>0</v>
      </c>
      <c r="LOX61" s="17">
        <f t="shared" si="209"/>
        <v>0</v>
      </c>
      <c r="LOY61" s="17">
        <f t="shared" si="209"/>
        <v>0</v>
      </c>
      <c r="LOZ61" s="17">
        <f t="shared" si="209"/>
        <v>0</v>
      </c>
      <c r="LPA61" s="17">
        <f t="shared" si="209"/>
        <v>0</v>
      </c>
      <c r="LPB61" s="17">
        <f t="shared" si="209"/>
        <v>0</v>
      </c>
      <c r="LPC61" s="17">
        <f t="shared" si="209"/>
        <v>0</v>
      </c>
      <c r="LPD61" s="17">
        <f t="shared" si="209"/>
        <v>0</v>
      </c>
      <c r="LPE61" s="17">
        <f t="shared" si="209"/>
        <v>0</v>
      </c>
      <c r="LPF61" s="17">
        <f t="shared" si="209"/>
        <v>0</v>
      </c>
      <c r="LPG61" s="17">
        <f t="shared" si="209"/>
        <v>0</v>
      </c>
      <c r="LPH61" s="17">
        <f t="shared" si="209"/>
        <v>0</v>
      </c>
      <c r="LPI61" s="17">
        <f t="shared" si="209"/>
        <v>0</v>
      </c>
      <c r="LPJ61" s="17">
        <f t="shared" si="209"/>
        <v>0</v>
      </c>
      <c r="LPK61" s="17">
        <f t="shared" si="209"/>
        <v>0</v>
      </c>
      <c r="LPL61" s="17">
        <f t="shared" si="209"/>
        <v>0</v>
      </c>
      <c r="LPM61" s="17">
        <f t="shared" si="209"/>
        <v>0</v>
      </c>
      <c r="LPN61" s="17">
        <f t="shared" si="209"/>
        <v>0</v>
      </c>
      <c r="LPO61" s="17">
        <f t="shared" si="209"/>
        <v>0</v>
      </c>
      <c r="LPP61" s="17">
        <f t="shared" si="209"/>
        <v>0</v>
      </c>
      <c r="LPQ61" s="17">
        <f t="shared" si="209"/>
        <v>0</v>
      </c>
      <c r="LPR61" s="17">
        <f t="shared" si="209"/>
        <v>0</v>
      </c>
      <c r="LPS61" s="17">
        <f t="shared" si="209"/>
        <v>0</v>
      </c>
      <c r="LPT61" s="17">
        <f t="shared" ref="LPT61:LSE61" si="210">LPT2</f>
        <v>0</v>
      </c>
      <c r="LPU61" s="17">
        <f t="shared" si="210"/>
        <v>0</v>
      </c>
      <c r="LPV61" s="17">
        <f t="shared" si="210"/>
        <v>0</v>
      </c>
      <c r="LPW61" s="17">
        <f t="shared" si="210"/>
        <v>0</v>
      </c>
      <c r="LPX61" s="17">
        <f t="shared" si="210"/>
        <v>0</v>
      </c>
      <c r="LPY61" s="17">
        <f t="shared" si="210"/>
        <v>0</v>
      </c>
      <c r="LPZ61" s="17">
        <f t="shared" si="210"/>
        <v>0</v>
      </c>
      <c r="LQA61" s="17">
        <f t="shared" si="210"/>
        <v>0</v>
      </c>
      <c r="LQB61" s="17">
        <f t="shared" si="210"/>
        <v>0</v>
      </c>
      <c r="LQC61" s="17">
        <f t="shared" si="210"/>
        <v>0</v>
      </c>
      <c r="LQD61" s="17">
        <f t="shared" si="210"/>
        <v>0</v>
      </c>
      <c r="LQE61" s="17">
        <f t="shared" si="210"/>
        <v>0</v>
      </c>
      <c r="LQF61" s="17">
        <f t="shared" si="210"/>
        <v>0</v>
      </c>
      <c r="LQG61" s="17">
        <f t="shared" si="210"/>
        <v>0</v>
      </c>
      <c r="LQH61" s="17">
        <f t="shared" si="210"/>
        <v>0</v>
      </c>
      <c r="LQI61" s="17">
        <f t="shared" si="210"/>
        <v>0</v>
      </c>
      <c r="LQJ61" s="17">
        <f t="shared" si="210"/>
        <v>0</v>
      </c>
      <c r="LQK61" s="17">
        <f t="shared" si="210"/>
        <v>0</v>
      </c>
      <c r="LQL61" s="17">
        <f t="shared" si="210"/>
        <v>0</v>
      </c>
      <c r="LQM61" s="17">
        <f t="shared" si="210"/>
        <v>0</v>
      </c>
      <c r="LQN61" s="17">
        <f t="shared" si="210"/>
        <v>0</v>
      </c>
      <c r="LQO61" s="17">
        <f t="shared" si="210"/>
        <v>0</v>
      </c>
      <c r="LQP61" s="17">
        <f t="shared" si="210"/>
        <v>0</v>
      </c>
      <c r="LQQ61" s="17">
        <f t="shared" si="210"/>
        <v>0</v>
      </c>
      <c r="LQR61" s="17">
        <f t="shared" si="210"/>
        <v>0</v>
      </c>
      <c r="LQS61" s="17">
        <f t="shared" si="210"/>
        <v>0</v>
      </c>
      <c r="LQT61" s="17">
        <f t="shared" si="210"/>
        <v>0</v>
      </c>
      <c r="LQU61" s="17">
        <f t="shared" si="210"/>
        <v>0</v>
      </c>
      <c r="LQV61" s="17">
        <f t="shared" si="210"/>
        <v>0</v>
      </c>
      <c r="LQW61" s="17">
        <f t="shared" si="210"/>
        <v>0</v>
      </c>
      <c r="LQX61" s="17">
        <f t="shared" si="210"/>
        <v>0</v>
      </c>
      <c r="LQY61" s="17">
        <f t="shared" si="210"/>
        <v>0</v>
      </c>
      <c r="LQZ61" s="17">
        <f t="shared" si="210"/>
        <v>0</v>
      </c>
      <c r="LRA61" s="17">
        <f t="shared" si="210"/>
        <v>0</v>
      </c>
      <c r="LRB61" s="17">
        <f t="shared" si="210"/>
        <v>0</v>
      </c>
      <c r="LRC61" s="17">
        <f t="shared" si="210"/>
        <v>0</v>
      </c>
      <c r="LRD61" s="17">
        <f t="shared" si="210"/>
        <v>0</v>
      </c>
      <c r="LRE61" s="17">
        <f t="shared" si="210"/>
        <v>0</v>
      </c>
      <c r="LRF61" s="17">
        <f t="shared" si="210"/>
        <v>0</v>
      </c>
      <c r="LRG61" s="17">
        <f t="shared" si="210"/>
        <v>0</v>
      </c>
      <c r="LRH61" s="17">
        <f t="shared" si="210"/>
        <v>0</v>
      </c>
      <c r="LRI61" s="17">
        <f t="shared" si="210"/>
        <v>0</v>
      </c>
      <c r="LRJ61" s="17">
        <f t="shared" si="210"/>
        <v>0</v>
      </c>
      <c r="LRK61" s="17">
        <f t="shared" si="210"/>
        <v>0</v>
      </c>
      <c r="LRL61" s="17">
        <f t="shared" si="210"/>
        <v>0</v>
      </c>
      <c r="LRM61" s="17">
        <f t="shared" si="210"/>
        <v>0</v>
      </c>
      <c r="LRN61" s="17">
        <f t="shared" si="210"/>
        <v>0</v>
      </c>
      <c r="LRO61" s="17">
        <f t="shared" si="210"/>
        <v>0</v>
      </c>
      <c r="LRP61" s="17">
        <f t="shared" si="210"/>
        <v>0</v>
      </c>
      <c r="LRQ61" s="17">
        <f t="shared" si="210"/>
        <v>0</v>
      </c>
      <c r="LRR61" s="17">
        <f t="shared" si="210"/>
        <v>0</v>
      </c>
      <c r="LRS61" s="17">
        <f t="shared" si="210"/>
        <v>0</v>
      </c>
      <c r="LRT61" s="17">
        <f t="shared" si="210"/>
        <v>0</v>
      </c>
      <c r="LRU61" s="17">
        <f t="shared" si="210"/>
        <v>0</v>
      </c>
      <c r="LRV61" s="17">
        <f t="shared" si="210"/>
        <v>0</v>
      </c>
      <c r="LRW61" s="17">
        <f t="shared" si="210"/>
        <v>0</v>
      </c>
      <c r="LRX61" s="17">
        <f t="shared" si="210"/>
        <v>0</v>
      </c>
      <c r="LRY61" s="17">
        <f t="shared" si="210"/>
        <v>0</v>
      </c>
      <c r="LRZ61" s="17">
        <f t="shared" si="210"/>
        <v>0</v>
      </c>
      <c r="LSA61" s="17">
        <f t="shared" si="210"/>
        <v>0</v>
      </c>
      <c r="LSB61" s="17">
        <f t="shared" si="210"/>
        <v>0</v>
      </c>
      <c r="LSC61" s="17">
        <f t="shared" si="210"/>
        <v>0</v>
      </c>
      <c r="LSD61" s="17">
        <f t="shared" si="210"/>
        <v>0</v>
      </c>
      <c r="LSE61" s="17">
        <f t="shared" si="210"/>
        <v>0</v>
      </c>
      <c r="LSF61" s="17">
        <f t="shared" ref="LSF61:LUQ61" si="211">LSF2</f>
        <v>0</v>
      </c>
      <c r="LSG61" s="17">
        <f t="shared" si="211"/>
        <v>0</v>
      </c>
      <c r="LSH61" s="17">
        <f t="shared" si="211"/>
        <v>0</v>
      </c>
      <c r="LSI61" s="17">
        <f t="shared" si="211"/>
        <v>0</v>
      </c>
      <c r="LSJ61" s="17">
        <f t="shared" si="211"/>
        <v>0</v>
      </c>
      <c r="LSK61" s="17">
        <f t="shared" si="211"/>
        <v>0</v>
      </c>
      <c r="LSL61" s="17">
        <f t="shared" si="211"/>
        <v>0</v>
      </c>
      <c r="LSM61" s="17">
        <f t="shared" si="211"/>
        <v>0</v>
      </c>
      <c r="LSN61" s="17">
        <f t="shared" si="211"/>
        <v>0</v>
      </c>
      <c r="LSO61" s="17">
        <f t="shared" si="211"/>
        <v>0</v>
      </c>
      <c r="LSP61" s="17">
        <f t="shared" si="211"/>
        <v>0</v>
      </c>
      <c r="LSQ61" s="17">
        <f t="shared" si="211"/>
        <v>0</v>
      </c>
      <c r="LSR61" s="17">
        <f t="shared" si="211"/>
        <v>0</v>
      </c>
      <c r="LSS61" s="17">
        <f t="shared" si="211"/>
        <v>0</v>
      </c>
      <c r="LST61" s="17">
        <f t="shared" si="211"/>
        <v>0</v>
      </c>
      <c r="LSU61" s="17">
        <f t="shared" si="211"/>
        <v>0</v>
      </c>
      <c r="LSV61" s="17">
        <f t="shared" si="211"/>
        <v>0</v>
      </c>
      <c r="LSW61" s="17">
        <f t="shared" si="211"/>
        <v>0</v>
      </c>
      <c r="LSX61" s="17">
        <f t="shared" si="211"/>
        <v>0</v>
      </c>
      <c r="LSY61" s="17">
        <f t="shared" si="211"/>
        <v>0</v>
      </c>
      <c r="LSZ61" s="17">
        <f t="shared" si="211"/>
        <v>0</v>
      </c>
      <c r="LTA61" s="17">
        <f t="shared" si="211"/>
        <v>0</v>
      </c>
      <c r="LTB61" s="17">
        <f t="shared" si="211"/>
        <v>0</v>
      </c>
      <c r="LTC61" s="17">
        <f t="shared" si="211"/>
        <v>0</v>
      </c>
      <c r="LTD61" s="17">
        <f t="shared" si="211"/>
        <v>0</v>
      </c>
      <c r="LTE61" s="17">
        <f t="shared" si="211"/>
        <v>0</v>
      </c>
      <c r="LTF61" s="17">
        <f t="shared" si="211"/>
        <v>0</v>
      </c>
      <c r="LTG61" s="17">
        <f t="shared" si="211"/>
        <v>0</v>
      </c>
      <c r="LTH61" s="17">
        <f t="shared" si="211"/>
        <v>0</v>
      </c>
      <c r="LTI61" s="17">
        <f t="shared" si="211"/>
        <v>0</v>
      </c>
      <c r="LTJ61" s="17">
        <f t="shared" si="211"/>
        <v>0</v>
      </c>
      <c r="LTK61" s="17">
        <f t="shared" si="211"/>
        <v>0</v>
      </c>
      <c r="LTL61" s="17">
        <f t="shared" si="211"/>
        <v>0</v>
      </c>
      <c r="LTM61" s="17">
        <f t="shared" si="211"/>
        <v>0</v>
      </c>
      <c r="LTN61" s="17">
        <f t="shared" si="211"/>
        <v>0</v>
      </c>
      <c r="LTO61" s="17">
        <f t="shared" si="211"/>
        <v>0</v>
      </c>
      <c r="LTP61" s="17">
        <f t="shared" si="211"/>
        <v>0</v>
      </c>
      <c r="LTQ61" s="17">
        <f t="shared" si="211"/>
        <v>0</v>
      </c>
      <c r="LTR61" s="17">
        <f t="shared" si="211"/>
        <v>0</v>
      </c>
      <c r="LTS61" s="17">
        <f t="shared" si="211"/>
        <v>0</v>
      </c>
      <c r="LTT61" s="17">
        <f t="shared" si="211"/>
        <v>0</v>
      </c>
      <c r="LTU61" s="17">
        <f t="shared" si="211"/>
        <v>0</v>
      </c>
      <c r="LTV61" s="17">
        <f t="shared" si="211"/>
        <v>0</v>
      </c>
      <c r="LTW61" s="17">
        <f t="shared" si="211"/>
        <v>0</v>
      </c>
      <c r="LTX61" s="17">
        <f t="shared" si="211"/>
        <v>0</v>
      </c>
      <c r="LTY61" s="17">
        <f t="shared" si="211"/>
        <v>0</v>
      </c>
      <c r="LTZ61" s="17">
        <f t="shared" si="211"/>
        <v>0</v>
      </c>
      <c r="LUA61" s="17">
        <f t="shared" si="211"/>
        <v>0</v>
      </c>
      <c r="LUB61" s="17">
        <f t="shared" si="211"/>
        <v>0</v>
      </c>
      <c r="LUC61" s="17">
        <f t="shared" si="211"/>
        <v>0</v>
      </c>
      <c r="LUD61" s="17">
        <f t="shared" si="211"/>
        <v>0</v>
      </c>
      <c r="LUE61" s="17">
        <f t="shared" si="211"/>
        <v>0</v>
      </c>
      <c r="LUF61" s="17">
        <f t="shared" si="211"/>
        <v>0</v>
      </c>
      <c r="LUG61" s="17">
        <f t="shared" si="211"/>
        <v>0</v>
      </c>
      <c r="LUH61" s="17">
        <f t="shared" si="211"/>
        <v>0</v>
      </c>
      <c r="LUI61" s="17">
        <f t="shared" si="211"/>
        <v>0</v>
      </c>
      <c r="LUJ61" s="17">
        <f t="shared" si="211"/>
        <v>0</v>
      </c>
      <c r="LUK61" s="17">
        <f t="shared" si="211"/>
        <v>0</v>
      </c>
      <c r="LUL61" s="17">
        <f t="shared" si="211"/>
        <v>0</v>
      </c>
      <c r="LUM61" s="17">
        <f t="shared" si="211"/>
        <v>0</v>
      </c>
      <c r="LUN61" s="17">
        <f t="shared" si="211"/>
        <v>0</v>
      </c>
      <c r="LUO61" s="17">
        <f t="shared" si="211"/>
        <v>0</v>
      </c>
      <c r="LUP61" s="17">
        <f t="shared" si="211"/>
        <v>0</v>
      </c>
      <c r="LUQ61" s="17">
        <f t="shared" si="211"/>
        <v>0</v>
      </c>
      <c r="LUR61" s="17">
        <f t="shared" ref="LUR61:LXC61" si="212">LUR2</f>
        <v>0</v>
      </c>
      <c r="LUS61" s="17">
        <f t="shared" si="212"/>
        <v>0</v>
      </c>
      <c r="LUT61" s="17">
        <f t="shared" si="212"/>
        <v>0</v>
      </c>
      <c r="LUU61" s="17">
        <f t="shared" si="212"/>
        <v>0</v>
      </c>
      <c r="LUV61" s="17">
        <f t="shared" si="212"/>
        <v>0</v>
      </c>
      <c r="LUW61" s="17">
        <f t="shared" si="212"/>
        <v>0</v>
      </c>
      <c r="LUX61" s="17">
        <f t="shared" si="212"/>
        <v>0</v>
      </c>
      <c r="LUY61" s="17">
        <f t="shared" si="212"/>
        <v>0</v>
      </c>
      <c r="LUZ61" s="17">
        <f t="shared" si="212"/>
        <v>0</v>
      </c>
      <c r="LVA61" s="17">
        <f t="shared" si="212"/>
        <v>0</v>
      </c>
      <c r="LVB61" s="17">
        <f t="shared" si="212"/>
        <v>0</v>
      </c>
      <c r="LVC61" s="17">
        <f t="shared" si="212"/>
        <v>0</v>
      </c>
      <c r="LVD61" s="17">
        <f t="shared" si="212"/>
        <v>0</v>
      </c>
      <c r="LVE61" s="17">
        <f t="shared" si="212"/>
        <v>0</v>
      </c>
      <c r="LVF61" s="17">
        <f t="shared" si="212"/>
        <v>0</v>
      </c>
      <c r="LVG61" s="17">
        <f t="shared" si="212"/>
        <v>0</v>
      </c>
      <c r="LVH61" s="17">
        <f t="shared" si="212"/>
        <v>0</v>
      </c>
      <c r="LVI61" s="17">
        <f t="shared" si="212"/>
        <v>0</v>
      </c>
      <c r="LVJ61" s="17">
        <f t="shared" si="212"/>
        <v>0</v>
      </c>
      <c r="LVK61" s="17">
        <f t="shared" si="212"/>
        <v>0</v>
      </c>
      <c r="LVL61" s="17">
        <f t="shared" si="212"/>
        <v>0</v>
      </c>
      <c r="LVM61" s="17">
        <f t="shared" si="212"/>
        <v>0</v>
      </c>
      <c r="LVN61" s="17">
        <f t="shared" si="212"/>
        <v>0</v>
      </c>
      <c r="LVO61" s="17">
        <f t="shared" si="212"/>
        <v>0</v>
      </c>
      <c r="LVP61" s="17">
        <f t="shared" si="212"/>
        <v>0</v>
      </c>
      <c r="LVQ61" s="17">
        <f t="shared" si="212"/>
        <v>0</v>
      </c>
      <c r="LVR61" s="17">
        <f t="shared" si="212"/>
        <v>0</v>
      </c>
      <c r="LVS61" s="17">
        <f t="shared" si="212"/>
        <v>0</v>
      </c>
      <c r="LVT61" s="17">
        <f t="shared" si="212"/>
        <v>0</v>
      </c>
      <c r="LVU61" s="17">
        <f t="shared" si="212"/>
        <v>0</v>
      </c>
      <c r="LVV61" s="17">
        <f t="shared" si="212"/>
        <v>0</v>
      </c>
      <c r="LVW61" s="17">
        <f t="shared" si="212"/>
        <v>0</v>
      </c>
      <c r="LVX61" s="17">
        <f t="shared" si="212"/>
        <v>0</v>
      </c>
      <c r="LVY61" s="17">
        <f t="shared" si="212"/>
        <v>0</v>
      </c>
      <c r="LVZ61" s="17">
        <f t="shared" si="212"/>
        <v>0</v>
      </c>
      <c r="LWA61" s="17">
        <f t="shared" si="212"/>
        <v>0</v>
      </c>
      <c r="LWB61" s="17">
        <f t="shared" si="212"/>
        <v>0</v>
      </c>
      <c r="LWC61" s="17">
        <f t="shared" si="212"/>
        <v>0</v>
      </c>
      <c r="LWD61" s="17">
        <f t="shared" si="212"/>
        <v>0</v>
      </c>
      <c r="LWE61" s="17">
        <f t="shared" si="212"/>
        <v>0</v>
      </c>
      <c r="LWF61" s="17">
        <f t="shared" si="212"/>
        <v>0</v>
      </c>
      <c r="LWG61" s="17">
        <f t="shared" si="212"/>
        <v>0</v>
      </c>
      <c r="LWH61" s="17">
        <f t="shared" si="212"/>
        <v>0</v>
      </c>
      <c r="LWI61" s="17">
        <f t="shared" si="212"/>
        <v>0</v>
      </c>
      <c r="LWJ61" s="17">
        <f t="shared" si="212"/>
        <v>0</v>
      </c>
      <c r="LWK61" s="17">
        <f t="shared" si="212"/>
        <v>0</v>
      </c>
      <c r="LWL61" s="17">
        <f t="shared" si="212"/>
        <v>0</v>
      </c>
      <c r="LWM61" s="17">
        <f t="shared" si="212"/>
        <v>0</v>
      </c>
      <c r="LWN61" s="17">
        <f t="shared" si="212"/>
        <v>0</v>
      </c>
      <c r="LWO61" s="17">
        <f t="shared" si="212"/>
        <v>0</v>
      </c>
      <c r="LWP61" s="17">
        <f t="shared" si="212"/>
        <v>0</v>
      </c>
      <c r="LWQ61" s="17">
        <f t="shared" si="212"/>
        <v>0</v>
      </c>
      <c r="LWR61" s="17">
        <f t="shared" si="212"/>
        <v>0</v>
      </c>
      <c r="LWS61" s="17">
        <f t="shared" si="212"/>
        <v>0</v>
      </c>
      <c r="LWT61" s="17">
        <f t="shared" si="212"/>
        <v>0</v>
      </c>
      <c r="LWU61" s="17">
        <f t="shared" si="212"/>
        <v>0</v>
      </c>
      <c r="LWV61" s="17">
        <f t="shared" si="212"/>
        <v>0</v>
      </c>
      <c r="LWW61" s="17">
        <f t="shared" si="212"/>
        <v>0</v>
      </c>
      <c r="LWX61" s="17">
        <f t="shared" si="212"/>
        <v>0</v>
      </c>
      <c r="LWY61" s="17">
        <f t="shared" si="212"/>
        <v>0</v>
      </c>
      <c r="LWZ61" s="17">
        <f t="shared" si="212"/>
        <v>0</v>
      </c>
      <c r="LXA61" s="17">
        <f t="shared" si="212"/>
        <v>0</v>
      </c>
      <c r="LXB61" s="17">
        <f t="shared" si="212"/>
        <v>0</v>
      </c>
      <c r="LXC61" s="17">
        <f t="shared" si="212"/>
        <v>0</v>
      </c>
      <c r="LXD61" s="17">
        <f t="shared" ref="LXD61:LZO61" si="213">LXD2</f>
        <v>0</v>
      </c>
      <c r="LXE61" s="17">
        <f t="shared" si="213"/>
        <v>0</v>
      </c>
      <c r="LXF61" s="17">
        <f t="shared" si="213"/>
        <v>0</v>
      </c>
      <c r="LXG61" s="17">
        <f t="shared" si="213"/>
        <v>0</v>
      </c>
      <c r="LXH61" s="17">
        <f t="shared" si="213"/>
        <v>0</v>
      </c>
      <c r="LXI61" s="17">
        <f t="shared" si="213"/>
        <v>0</v>
      </c>
      <c r="LXJ61" s="17">
        <f t="shared" si="213"/>
        <v>0</v>
      </c>
      <c r="LXK61" s="17">
        <f t="shared" si="213"/>
        <v>0</v>
      </c>
      <c r="LXL61" s="17">
        <f t="shared" si="213"/>
        <v>0</v>
      </c>
      <c r="LXM61" s="17">
        <f t="shared" si="213"/>
        <v>0</v>
      </c>
      <c r="LXN61" s="17">
        <f t="shared" si="213"/>
        <v>0</v>
      </c>
      <c r="LXO61" s="17">
        <f t="shared" si="213"/>
        <v>0</v>
      </c>
      <c r="LXP61" s="17">
        <f t="shared" si="213"/>
        <v>0</v>
      </c>
      <c r="LXQ61" s="17">
        <f t="shared" si="213"/>
        <v>0</v>
      </c>
      <c r="LXR61" s="17">
        <f t="shared" si="213"/>
        <v>0</v>
      </c>
      <c r="LXS61" s="17">
        <f t="shared" si="213"/>
        <v>0</v>
      </c>
      <c r="LXT61" s="17">
        <f t="shared" si="213"/>
        <v>0</v>
      </c>
      <c r="LXU61" s="17">
        <f t="shared" si="213"/>
        <v>0</v>
      </c>
      <c r="LXV61" s="17">
        <f t="shared" si="213"/>
        <v>0</v>
      </c>
      <c r="LXW61" s="17">
        <f t="shared" si="213"/>
        <v>0</v>
      </c>
      <c r="LXX61" s="17">
        <f t="shared" si="213"/>
        <v>0</v>
      </c>
      <c r="LXY61" s="17">
        <f t="shared" si="213"/>
        <v>0</v>
      </c>
      <c r="LXZ61" s="17">
        <f t="shared" si="213"/>
        <v>0</v>
      </c>
      <c r="LYA61" s="17">
        <f t="shared" si="213"/>
        <v>0</v>
      </c>
      <c r="LYB61" s="17">
        <f t="shared" si="213"/>
        <v>0</v>
      </c>
      <c r="LYC61" s="17">
        <f t="shared" si="213"/>
        <v>0</v>
      </c>
      <c r="LYD61" s="17">
        <f t="shared" si="213"/>
        <v>0</v>
      </c>
      <c r="LYE61" s="17">
        <f t="shared" si="213"/>
        <v>0</v>
      </c>
      <c r="LYF61" s="17">
        <f t="shared" si="213"/>
        <v>0</v>
      </c>
      <c r="LYG61" s="17">
        <f t="shared" si="213"/>
        <v>0</v>
      </c>
      <c r="LYH61" s="17">
        <f t="shared" si="213"/>
        <v>0</v>
      </c>
      <c r="LYI61" s="17">
        <f t="shared" si="213"/>
        <v>0</v>
      </c>
      <c r="LYJ61" s="17">
        <f t="shared" si="213"/>
        <v>0</v>
      </c>
      <c r="LYK61" s="17">
        <f t="shared" si="213"/>
        <v>0</v>
      </c>
      <c r="LYL61" s="17">
        <f t="shared" si="213"/>
        <v>0</v>
      </c>
      <c r="LYM61" s="17">
        <f t="shared" si="213"/>
        <v>0</v>
      </c>
      <c r="LYN61" s="17">
        <f t="shared" si="213"/>
        <v>0</v>
      </c>
      <c r="LYO61" s="17">
        <f t="shared" si="213"/>
        <v>0</v>
      </c>
      <c r="LYP61" s="17">
        <f t="shared" si="213"/>
        <v>0</v>
      </c>
      <c r="LYQ61" s="17">
        <f t="shared" si="213"/>
        <v>0</v>
      </c>
      <c r="LYR61" s="17">
        <f t="shared" si="213"/>
        <v>0</v>
      </c>
      <c r="LYS61" s="17">
        <f t="shared" si="213"/>
        <v>0</v>
      </c>
      <c r="LYT61" s="17">
        <f t="shared" si="213"/>
        <v>0</v>
      </c>
      <c r="LYU61" s="17">
        <f t="shared" si="213"/>
        <v>0</v>
      </c>
      <c r="LYV61" s="17">
        <f t="shared" si="213"/>
        <v>0</v>
      </c>
      <c r="LYW61" s="17">
        <f t="shared" si="213"/>
        <v>0</v>
      </c>
      <c r="LYX61" s="17">
        <f t="shared" si="213"/>
        <v>0</v>
      </c>
      <c r="LYY61" s="17">
        <f t="shared" si="213"/>
        <v>0</v>
      </c>
      <c r="LYZ61" s="17">
        <f t="shared" si="213"/>
        <v>0</v>
      </c>
      <c r="LZA61" s="17">
        <f t="shared" si="213"/>
        <v>0</v>
      </c>
      <c r="LZB61" s="17">
        <f t="shared" si="213"/>
        <v>0</v>
      </c>
      <c r="LZC61" s="17">
        <f t="shared" si="213"/>
        <v>0</v>
      </c>
      <c r="LZD61" s="17">
        <f t="shared" si="213"/>
        <v>0</v>
      </c>
      <c r="LZE61" s="17">
        <f t="shared" si="213"/>
        <v>0</v>
      </c>
      <c r="LZF61" s="17">
        <f t="shared" si="213"/>
        <v>0</v>
      </c>
      <c r="LZG61" s="17">
        <f t="shared" si="213"/>
        <v>0</v>
      </c>
      <c r="LZH61" s="17">
        <f t="shared" si="213"/>
        <v>0</v>
      </c>
      <c r="LZI61" s="17">
        <f t="shared" si="213"/>
        <v>0</v>
      </c>
      <c r="LZJ61" s="17">
        <f t="shared" si="213"/>
        <v>0</v>
      </c>
      <c r="LZK61" s="17">
        <f t="shared" si="213"/>
        <v>0</v>
      </c>
      <c r="LZL61" s="17">
        <f t="shared" si="213"/>
        <v>0</v>
      </c>
      <c r="LZM61" s="17">
        <f t="shared" si="213"/>
        <v>0</v>
      </c>
      <c r="LZN61" s="17">
        <f t="shared" si="213"/>
        <v>0</v>
      </c>
      <c r="LZO61" s="17">
        <f t="shared" si="213"/>
        <v>0</v>
      </c>
      <c r="LZP61" s="17">
        <f t="shared" ref="LZP61:MCA61" si="214">LZP2</f>
        <v>0</v>
      </c>
      <c r="LZQ61" s="17">
        <f t="shared" si="214"/>
        <v>0</v>
      </c>
      <c r="LZR61" s="17">
        <f t="shared" si="214"/>
        <v>0</v>
      </c>
      <c r="LZS61" s="17">
        <f t="shared" si="214"/>
        <v>0</v>
      </c>
      <c r="LZT61" s="17">
        <f t="shared" si="214"/>
        <v>0</v>
      </c>
      <c r="LZU61" s="17">
        <f t="shared" si="214"/>
        <v>0</v>
      </c>
      <c r="LZV61" s="17">
        <f t="shared" si="214"/>
        <v>0</v>
      </c>
      <c r="LZW61" s="17">
        <f t="shared" si="214"/>
        <v>0</v>
      </c>
      <c r="LZX61" s="17">
        <f t="shared" si="214"/>
        <v>0</v>
      </c>
      <c r="LZY61" s="17">
        <f t="shared" si="214"/>
        <v>0</v>
      </c>
      <c r="LZZ61" s="17">
        <f t="shared" si="214"/>
        <v>0</v>
      </c>
      <c r="MAA61" s="17">
        <f t="shared" si="214"/>
        <v>0</v>
      </c>
      <c r="MAB61" s="17">
        <f t="shared" si="214"/>
        <v>0</v>
      </c>
      <c r="MAC61" s="17">
        <f t="shared" si="214"/>
        <v>0</v>
      </c>
      <c r="MAD61" s="17">
        <f t="shared" si="214"/>
        <v>0</v>
      </c>
      <c r="MAE61" s="17">
        <f t="shared" si="214"/>
        <v>0</v>
      </c>
      <c r="MAF61" s="17">
        <f t="shared" si="214"/>
        <v>0</v>
      </c>
      <c r="MAG61" s="17">
        <f t="shared" si="214"/>
        <v>0</v>
      </c>
      <c r="MAH61" s="17">
        <f t="shared" si="214"/>
        <v>0</v>
      </c>
      <c r="MAI61" s="17">
        <f t="shared" si="214"/>
        <v>0</v>
      </c>
      <c r="MAJ61" s="17">
        <f t="shared" si="214"/>
        <v>0</v>
      </c>
      <c r="MAK61" s="17">
        <f t="shared" si="214"/>
        <v>0</v>
      </c>
      <c r="MAL61" s="17">
        <f t="shared" si="214"/>
        <v>0</v>
      </c>
      <c r="MAM61" s="17">
        <f t="shared" si="214"/>
        <v>0</v>
      </c>
      <c r="MAN61" s="17">
        <f t="shared" si="214"/>
        <v>0</v>
      </c>
      <c r="MAO61" s="17">
        <f t="shared" si="214"/>
        <v>0</v>
      </c>
      <c r="MAP61" s="17">
        <f t="shared" si="214"/>
        <v>0</v>
      </c>
      <c r="MAQ61" s="17">
        <f t="shared" si="214"/>
        <v>0</v>
      </c>
      <c r="MAR61" s="17">
        <f t="shared" si="214"/>
        <v>0</v>
      </c>
      <c r="MAS61" s="17">
        <f t="shared" si="214"/>
        <v>0</v>
      </c>
      <c r="MAT61" s="17">
        <f t="shared" si="214"/>
        <v>0</v>
      </c>
      <c r="MAU61" s="17">
        <f t="shared" si="214"/>
        <v>0</v>
      </c>
      <c r="MAV61" s="17">
        <f t="shared" si="214"/>
        <v>0</v>
      </c>
      <c r="MAW61" s="17">
        <f t="shared" si="214"/>
        <v>0</v>
      </c>
      <c r="MAX61" s="17">
        <f t="shared" si="214"/>
        <v>0</v>
      </c>
      <c r="MAY61" s="17">
        <f t="shared" si="214"/>
        <v>0</v>
      </c>
      <c r="MAZ61" s="17">
        <f t="shared" si="214"/>
        <v>0</v>
      </c>
      <c r="MBA61" s="17">
        <f t="shared" si="214"/>
        <v>0</v>
      </c>
      <c r="MBB61" s="17">
        <f t="shared" si="214"/>
        <v>0</v>
      </c>
      <c r="MBC61" s="17">
        <f t="shared" si="214"/>
        <v>0</v>
      </c>
      <c r="MBD61" s="17">
        <f t="shared" si="214"/>
        <v>0</v>
      </c>
      <c r="MBE61" s="17">
        <f t="shared" si="214"/>
        <v>0</v>
      </c>
      <c r="MBF61" s="17">
        <f t="shared" si="214"/>
        <v>0</v>
      </c>
      <c r="MBG61" s="17">
        <f t="shared" si="214"/>
        <v>0</v>
      </c>
      <c r="MBH61" s="17">
        <f t="shared" si="214"/>
        <v>0</v>
      </c>
      <c r="MBI61" s="17">
        <f t="shared" si="214"/>
        <v>0</v>
      </c>
      <c r="MBJ61" s="17">
        <f t="shared" si="214"/>
        <v>0</v>
      </c>
      <c r="MBK61" s="17">
        <f t="shared" si="214"/>
        <v>0</v>
      </c>
      <c r="MBL61" s="17">
        <f t="shared" si="214"/>
        <v>0</v>
      </c>
      <c r="MBM61" s="17">
        <f t="shared" si="214"/>
        <v>0</v>
      </c>
      <c r="MBN61" s="17">
        <f t="shared" si="214"/>
        <v>0</v>
      </c>
      <c r="MBO61" s="17">
        <f t="shared" si="214"/>
        <v>0</v>
      </c>
      <c r="MBP61" s="17">
        <f t="shared" si="214"/>
        <v>0</v>
      </c>
      <c r="MBQ61" s="17">
        <f t="shared" si="214"/>
        <v>0</v>
      </c>
      <c r="MBR61" s="17">
        <f t="shared" si="214"/>
        <v>0</v>
      </c>
      <c r="MBS61" s="17">
        <f t="shared" si="214"/>
        <v>0</v>
      </c>
      <c r="MBT61" s="17">
        <f t="shared" si="214"/>
        <v>0</v>
      </c>
      <c r="MBU61" s="17">
        <f t="shared" si="214"/>
        <v>0</v>
      </c>
      <c r="MBV61" s="17">
        <f t="shared" si="214"/>
        <v>0</v>
      </c>
      <c r="MBW61" s="17">
        <f t="shared" si="214"/>
        <v>0</v>
      </c>
      <c r="MBX61" s="17">
        <f t="shared" si="214"/>
        <v>0</v>
      </c>
      <c r="MBY61" s="17">
        <f t="shared" si="214"/>
        <v>0</v>
      </c>
      <c r="MBZ61" s="17">
        <f t="shared" si="214"/>
        <v>0</v>
      </c>
      <c r="MCA61" s="17">
        <f t="shared" si="214"/>
        <v>0</v>
      </c>
      <c r="MCB61" s="17">
        <f t="shared" ref="MCB61:MEM61" si="215">MCB2</f>
        <v>0</v>
      </c>
      <c r="MCC61" s="17">
        <f t="shared" si="215"/>
        <v>0</v>
      </c>
      <c r="MCD61" s="17">
        <f t="shared" si="215"/>
        <v>0</v>
      </c>
      <c r="MCE61" s="17">
        <f t="shared" si="215"/>
        <v>0</v>
      </c>
      <c r="MCF61" s="17">
        <f t="shared" si="215"/>
        <v>0</v>
      </c>
      <c r="MCG61" s="17">
        <f t="shared" si="215"/>
        <v>0</v>
      </c>
      <c r="MCH61" s="17">
        <f t="shared" si="215"/>
        <v>0</v>
      </c>
      <c r="MCI61" s="17">
        <f t="shared" si="215"/>
        <v>0</v>
      </c>
      <c r="MCJ61" s="17">
        <f t="shared" si="215"/>
        <v>0</v>
      </c>
      <c r="MCK61" s="17">
        <f t="shared" si="215"/>
        <v>0</v>
      </c>
      <c r="MCL61" s="17">
        <f t="shared" si="215"/>
        <v>0</v>
      </c>
      <c r="MCM61" s="17">
        <f t="shared" si="215"/>
        <v>0</v>
      </c>
      <c r="MCN61" s="17">
        <f t="shared" si="215"/>
        <v>0</v>
      </c>
      <c r="MCO61" s="17">
        <f t="shared" si="215"/>
        <v>0</v>
      </c>
      <c r="MCP61" s="17">
        <f t="shared" si="215"/>
        <v>0</v>
      </c>
      <c r="MCQ61" s="17">
        <f t="shared" si="215"/>
        <v>0</v>
      </c>
      <c r="MCR61" s="17">
        <f t="shared" si="215"/>
        <v>0</v>
      </c>
      <c r="MCS61" s="17">
        <f t="shared" si="215"/>
        <v>0</v>
      </c>
      <c r="MCT61" s="17">
        <f t="shared" si="215"/>
        <v>0</v>
      </c>
      <c r="MCU61" s="17">
        <f t="shared" si="215"/>
        <v>0</v>
      </c>
      <c r="MCV61" s="17">
        <f t="shared" si="215"/>
        <v>0</v>
      </c>
      <c r="MCW61" s="17">
        <f t="shared" si="215"/>
        <v>0</v>
      </c>
      <c r="MCX61" s="17">
        <f t="shared" si="215"/>
        <v>0</v>
      </c>
      <c r="MCY61" s="17">
        <f t="shared" si="215"/>
        <v>0</v>
      </c>
      <c r="MCZ61" s="17">
        <f t="shared" si="215"/>
        <v>0</v>
      </c>
      <c r="MDA61" s="17">
        <f t="shared" si="215"/>
        <v>0</v>
      </c>
      <c r="MDB61" s="17">
        <f t="shared" si="215"/>
        <v>0</v>
      </c>
      <c r="MDC61" s="17">
        <f t="shared" si="215"/>
        <v>0</v>
      </c>
      <c r="MDD61" s="17">
        <f t="shared" si="215"/>
        <v>0</v>
      </c>
      <c r="MDE61" s="17">
        <f t="shared" si="215"/>
        <v>0</v>
      </c>
      <c r="MDF61" s="17">
        <f t="shared" si="215"/>
        <v>0</v>
      </c>
      <c r="MDG61" s="17">
        <f t="shared" si="215"/>
        <v>0</v>
      </c>
      <c r="MDH61" s="17">
        <f t="shared" si="215"/>
        <v>0</v>
      </c>
      <c r="MDI61" s="17">
        <f t="shared" si="215"/>
        <v>0</v>
      </c>
      <c r="MDJ61" s="17">
        <f t="shared" si="215"/>
        <v>0</v>
      </c>
      <c r="MDK61" s="17">
        <f t="shared" si="215"/>
        <v>0</v>
      </c>
      <c r="MDL61" s="17">
        <f t="shared" si="215"/>
        <v>0</v>
      </c>
      <c r="MDM61" s="17">
        <f t="shared" si="215"/>
        <v>0</v>
      </c>
      <c r="MDN61" s="17">
        <f t="shared" si="215"/>
        <v>0</v>
      </c>
      <c r="MDO61" s="17">
        <f t="shared" si="215"/>
        <v>0</v>
      </c>
      <c r="MDP61" s="17">
        <f t="shared" si="215"/>
        <v>0</v>
      </c>
      <c r="MDQ61" s="17">
        <f t="shared" si="215"/>
        <v>0</v>
      </c>
      <c r="MDR61" s="17">
        <f t="shared" si="215"/>
        <v>0</v>
      </c>
      <c r="MDS61" s="17">
        <f t="shared" si="215"/>
        <v>0</v>
      </c>
      <c r="MDT61" s="17">
        <f t="shared" si="215"/>
        <v>0</v>
      </c>
      <c r="MDU61" s="17">
        <f t="shared" si="215"/>
        <v>0</v>
      </c>
      <c r="MDV61" s="17">
        <f t="shared" si="215"/>
        <v>0</v>
      </c>
      <c r="MDW61" s="17">
        <f t="shared" si="215"/>
        <v>0</v>
      </c>
      <c r="MDX61" s="17">
        <f t="shared" si="215"/>
        <v>0</v>
      </c>
      <c r="MDY61" s="17">
        <f t="shared" si="215"/>
        <v>0</v>
      </c>
      <c r="MDZ61" s="17">
        <f t="shared" si="215"/>
        <v>0</v>
      </c>
      <c r="MEA61" s="17">
        <f t="shared" si="215"/>
        <v>0</v>
      </c>
      <c r="MEB61" s="17">
        <f t="shared" si="215"/>
        <v>0</v>
      </c>
      <c r="MEC61" s="17">
        <f t="shared" si="215"/>
        <v>0</v>
      </c>
      <c r="MED61" s="17">
        <f t="shared" si="215"/>
        <v>0</v>
      </c>
      <c r="MEE61" s="17">
        <f t="shared" si="215"/>
        <v>0</v>
      </c>
      <c r="MEF61" s="17">
        <f t="shared" si="215"/>
        <v>0</v>
      </c>
      <c r="MEG61" s="17">
        <f t="shared" si="215"/>
        <v>0</v>
      </c>
      <c r="MEH61" s="17">
        <f t="shared" si="215"/>
        <v>0</v>
      </c>
      <c r="MEI61" s="17">
        <f t="shared" si="215"/>
        <v>0</v>
      </c>
      <c r="MEJ61" s="17">
        <f t="shared" si="215"/>
        <v>0</v>
      </c>
      <c r="MEK61" s="17">
        <f t="shared" si="215"/>
        <v>0</v>
      </c>
      <c r="MEL61" s="17">
        <f t="shared" si="215"/>
        <v>0</v>
      </c>
      <c r="MEM61" s="17">
        <f t="shared" si="215"/>
        <v>0</v>
      </c>
      <c r="MEN61" s="17">
        <f t="shared" ref="MEN61:MGY61" si="216">MEN2</f>
        <v>0</v>
      </c>
      <c r="MEO61" s="17">
        <f t="shared" si="216"/>
        <v>0</v>
      </c>
      <c r="MEP61" s="17">
        <f t="shared" si="216"/>
        <v>0</v>
      </c>
      <c r="MEQ61" s="17">
        <f t="shared" si="216"/>
        <v>0</v>
      </c>
      <c r="MER61" s="17">
        <f t="shared" si="216"/>
        <v>0</v>
      </c>
      <c r="MES61" s="17">
        <f t="shared" si="216"/>
        <v>0</v>
      </c>
      <c r="MET61" s="17">
        <f t="shared" si="216"/>
        <v>0</v>
      </c>
      <c r="MEU61" s="17">
        <f t="shared" si="216"/>
        <v>0</v>
      </c>
      <c r="MEV61" s="17">
        <f t="shared" si="216"/>
        <v>0</v>
      </c>
      <c r="MEW61" s="17">
        <f t="shared" si="216"/>
        <v>0</v>
      </c>
      <c r="MEX61" s="17">
        <f t="shared" si="216"/>
        <v>0</v>
      </c>
      <c r="MEY61" s="17">
        <f t="shared" si="216"/>
        <v>0</v>
      </c>
      <c r="MEZ61" s="17">
        <f t="shared" si="216"/>
        <v>0</v>
      </c>
      <c r="MFA61" s="17">
        <f t="shared" si="216"/>
        <v>0</v>
      </c>
      <c r="MFB61" s="17">
        <f t="shared" si="216"/>
        <v>0</v>
      </c>
      <c r="MFC61" s="17">
        <f t="shared" si="216"/>
        <v>0</v>
      </c>
      <c r="MFD61" s="17">
        <f t="shared" si="216"/>
        <v>0</v>
      </c>
      <c r="MFE61" s="17">
        <f t="shared" si="216"/>
        <v>0</v>
      </c>
      <c r="MFF61" s="17">
        <f t="shared" si="216"/>
        <v>0</v>
      </c>
      <c r="MFG61" s="17">
        <f t="shared" si="216"/>
        <v>0</v>
      </c>
      <c r="MFH61" s="17">
        <f t="shared" si="216"/>
        <v>0</v>
      </c>
      <c r="MFI61" s="17">
        <f t="shared" si="216"/>
        <v>0</v>
      </c>
      <c r="MFJ61" s="17">
        <f t="shared" si="216"/>
        <v>0</v>
      </c>
      <c r="MFK61" s="17">
        <f t="shared" si="216"/>
        <v>0</v>
      </c>
      <c r="MFL61" s="17">
        <f t="shared" si="216"/>
        <v>0</v>
      </c>
      <c r="MFM61" s="17">
        <f t="shared" si="216"/>
        <v>0</v>
      </c>
      <c r="MFN61" s="17">
        <f t="shared" si="216"/>
        <v>0</v>
      </c>
      <c r="MFO61" s="17">
        <f t="shared" si="216"/>
        <v>0</v>
      </c>
      <c r="MFP61" s="17">
        <f t="shared" si="216"/>
        <v>0</v>
      </c>
      <c r="MFQ61" s="17">
        <f t="shared" si="216"/>
        <v>0</v>
      </c>
      <c r="MFR61" s="17">
        <f t="shared" si="216"/>
        <v>0</v>
      </c>
      <c r="MFS61" s="17">
        <f t="shared" si="216"/>
        <v>0</v>
      </c>
      <c r="MFT61" s="17">
        <f t="shared" si="216"/>
        <v>0</v>
      </c>
      <c r="MFU61" s="17">
        <f t="shared" si="216"/>
        <v>0</v>
      </c>
      <c r="MFV61" s="17">
        <f t="shared" si="216"/>
        <v>0</v>
      </c>
      <c r="MFW61" s="17">
        <f t="shared" si="216"/>
        <v>0</v>
      </c>
      <c r="MFX61" s="17">
        <f t="shared" si="216"/>
        <v>0</v>
      </c>
      <c r="MFY61" s="17">
        <f t="shared" si="216"/>
        <v>0</v>
      </c>
      <c r="MFZ61" s="17">
        <f t="shared" si="216"/>
        <v>0</v>
      </c>
      <c r="MGA61" s="17">
        <f t="shared" si="216"/>
        <v>0</v>
      </c>
      <c r="MGB61" s="17">
        <f t="shared" si="216"/>
        <v>0</v>
      </c>
      <c r="MGC61" s="17">
        <f t="shared" si="216"/>
        <v>0</v>
      </c>
      <c r="MGD61" s="17">
        <f t="shared" si="216"/>
        <v>0</v>
      </c>
      <c r="MGE61" s="17">
        <f t="shared" si="216"/>
        <v>0</v>
      </c>
      <c r="MGF61" s="17">
        <f t="shared" si="216"/>
        <v>0</v>
      </c>
      <c r="MGG61" s="17">
        <f t="shared" si="216"/>
        <v>0</v>
      </c>
      <c r="MGH61" s="17">
        <f t="shared" si="216"/>
        <v>0</v>
      </c>
      <c r="MGI61" s="17">
        <f t="shared" si="216"/>
        <v>0</v>
      </c>
      <c r="MGJ61" s="17">
        <f t="shared" si="216"/>
        <v>0</v>
      </c>
      <c r="MGK61" s="17">
        <f t="shared" si="216"/>
        <v>0</v>
      </c>
      <c r="MGL61" s="17">
        <f t="shared" si="216"/>
        <v>0</v>
      </c>
      <c r="MGM61" s="17">
        <f t="shared" si="216"/>
        <v>0</v>
      </c>
      <c r="MGN61" s="17">
        <f t="shared" si="216"/>
        <v>0</v>
      </c>
      <c r="MGO61" s="17">
        <f t="shared" si="216"/>
        <v>0</v>
      </c>
      <c r="MGP61" s="17">
        <f t="shared" si="216"/>
        <v>0</v>
      </c>
      <c r="MGQ61" s="17">
        <f t="shared" si="216"/>
        <v>0</v>
      </c>
      <c r="MGR61" s="17">
        <f t="shared" si="216"/>
        <v>0</v>
      </c>
      <c r="MGS61" s="17">
        <f t="shared" si="216"/>
        <v>0</v>
      </c>
      <c r="MGT61" s="17">
        <f t="shared" si="216"/>
        <v>0</v>
      </c>
      <c r="MGU61" s="17">
        <f t="shared" si="216"/>
        <v>0</v>
      </c>
      <c r="MGV61" s="17">
        <f t="shared" si="216"/>
        <v>0</v>
      </c>
      <c r="MGW61" s="17">
        <f t="shared" si="216"/>
        <v>0</v>
      </c>
      <c r="MGX61" s="17">
        <f t="shared" si="216"/>
        <v>0</v>
      </c>
      <c r="MGY61" s="17">
        <f t="shared" si="216"/>
        <v>0</v>
      </c>
      <c r="MGZ61" s="17">
        <f t="shared" ref="MGZ61:MJK61" si="217">MGZ2</f>
        <v>0</v>
      </c>
      <c r="MHA61" s="17">
        <f t="shared" si="217"/>
        <v>0</v>
      </c>
      <c r="MHB61" s="17">
        <f t="shared" si="217"/>
        <v>0</v>
      </c>
      <c r="MHC61" s="17">
        <f t="shared" si="217"/>
        <v>0</v>
      </c>
      <c r="MHD61" s="17">
        <f t="shared" si="217"/>
        <v>0</v>
      </c>
      <c r="MHE61" s="17">
        <f t="shared" si="217"/>
        <v>0</v>
      </c>
      <c r="MHF61" s="17">
        <f t="shared" si="217"/>
        <v>0</v>
      </c>
      <c r="MHG61" s="17">
        <f t="shared" si="217"/>
        <v>0</v>
      </c>
      <c r="MHH61" s="17">
        <f t="shared" si="217"/>
        <v>0</v>
      </c>
      <c r="MHI61" s="17">
        <f t="shared" si="217"/>
        <v>0</v>
      </c>
      <c r="MHJ61" s="17">
        <f t="shared" si="217"/>
        <v>0</v>
      </c>
      <c r="MHK61" s="17">
        <f t="shared" si="217"/>
        <v>0</v>
      </c>
      <c r="MHL61" s="17">
        <f t="shared" si="217"/>
        <v>0</v>
      </c>
      <c r="MHM61" s="17">
        <f t="shared" si="217"/>
        <v>0</v>
      </c>
      <c r="MHN61" s="17">
        <f t="shared" si="217"/>
        <v>0</v>
      </c>
      <c r="MHO61" s="17">
        <f t="shared" si="217"/>
        <v>0</v>
      </c>
      <c r="MHP61" s="17">
        <f t="shared" si="217"/>
        <v>0</v>
      </c>
      <c r="MHQ61" s="17">
        <f t="shared" si="217"/>
        <v>0</v>
      </c>
      <c r="MHR61" s="17">
        <f t="shared" si="217"/>
        <v>0</v>
      </c>
      <c r="MHS61" s="17">
        <f t="shared" si="217"/>
        <v>0</v>
      </c>
      <c r="MHT61" s="17">
        <f t="shared" si="217"/>
        <v>0</v>
      </c>
      <c r="MHU61" s="17">
        <f t="shared" si="217"/>
        <v>0</v>
      </c>
      <c r="MHV61" s="17">
        <f t="shared" si="217"/>
        <v>0</v>
      </c>
      <c r="MHW61" s="17">
        <f t="shared" si="217"/>
        <v>0</v>
      </c>
      <c r="MHX61" s="17">
        <f t="shared" si="217"/>
        <v>0</v>
      </c>
      <c r="MHY61" s="17">
        <f t="shared" si="217"/>
        <v>0</v>
      </c>
      <c r="MHZ61" s="17">
        <f t="shared" si="217"/>
        <v>0</v>
      </c>
      <c r="MIA61" s="17">
        <f t="shared" si="217"/>
        <v>0</v>
      </c>
      <c r="MIB61" s="17">
        <f t="shared" si="217"/>
        <v>0</v>
      </c>
      <c r="MIC61" s="17">
        <f t="shared" si="217"/>
        <v>0</v>
      </c>
      <c r="MID61" s="17">
        <f t="shared" si="217"/>
        <v>0</v>
      </c>
      <c r="MIE61" s="17">
        <f t="shared" si="217"/>
        <v>0</v>
      </c>
      <c r="MIF61" s="17">
        <f t="shared" si="217"/>
        <v>0</v>
      </c>
      <c r="MIG61" s="17">
        <f t="shared" si="217"/>
        <v>0</v>
      </c>
      <c r="MIH61" s="17">
        <f t="shared" si="217"/>
        <v>0</v>
      </c>
      <c r="MII61" s="17">
        <f t="shared" si="217"/>
        <v>0</v>
      </c>
      <c r="MIJ61" s="17">
        <f t="shared" si="217"/>
        <v>0</v>
      </c>
      <c r="MIK61" s="17">
        <f t="shared" si="217"/>
        <v>0</v>
      </c>
      <c r="MIL61" s="17">
        <f t="shared" si="217"/>
        <v>0</v>
      </c>
      <c r="MIM61" s="17">
        <f t="shared" si="217"/>
        <v>0</v>
      </c>
      <c r="MIN61" s="17">
        <f t="shared" si="217"/>
        <v>0</v>
      </c>
      <c r="MIO61" s="17">
        <f t="shared" si="217"/>
        <v>0</v>
      </c>
      <c r="MIP61" s="17">
        <f t="shared" si="217"/>
        <v>0</v>
      </c>
      <c r="MIQ61" s="17">
        <f t="shared" si="217"/>
        <v>0</v>
      </c>
      <c r="MIR61" s="17">
        <f t="shared" si="217"/>
        <v>0</v>
      </c>
      <c r="MIS61" s="17">
        <f t="shared" si="217"/>
        <v>0</v>
      </c>
      <c r="MIT61" s="17">
        <f t="shared" si="217"/>
        <v>0</v>
      </c>
      <c r="MIU61" s="17">
        <f t="shared" si="217"/>
        <v>0</v>
      </c>
      <c r="MIV61" s="17">
        <f t="shared" si="217"/>
        <v>0</v>
      </c>
      <c r="MIW61" s="17">
        <f t="shared" si="217"/>
        <v>0</v>
      </c>
      <c r="MIX61" s="17">
        <f t="shared" si="217"/>
        <v>0</v>
      </c>
      <c r="MIY61" s="17">
        <f t="shared" si="217"/>
        <v>0</v>
      </c>
      <c r="MIZ61" s="17">
        <f t="shared" si="217"/>
        <v>0</v>
      </c>
      <c r="MJA61" s="17">
        <f t="shared" si="217"/>
        <v>0</v>
      </c>
      <c r="MJB61" s="17">
        <f t="shared" si="217"/>
        <v>0</v>
      </c>
      <c r="MJC61" s="17">
        <f t="shared" si="217"/>
        <v>0</v>
      </c>
      <c r="MJD61" s="17">
        <f t="shared" si="217"/>
        <v>0</v>
      </c>
      <c r="MJE61" s="17">
        <f t="shared" si="217"/>
        <v>0</v>
      </c>
      <c r="MJF61" s="17">
        <f t="shared" si="217"/>
        <v>0</v>
      </c>
      <c r="MJG61" s="17">
        <f t="shared" si="217"/>
        <v>0</v>
      </c>
      <c r="MJH61" s="17">
        <f t="shared" si="217"/>
        <v>0</v>
      </c>
      <c r="MJI61" s="17">
        <f t="shared" si="217"/>
        <v>0</v>
      </c>
      <c r="MJJ61" s="17">
        <f t="shared" si="217"/>
        <v>0</v>
      </c>
      <c r="MJK61" s="17">
        <f t="shared" si="217"/>
        <v>0</v>
      </c>
      <c r="MJL61" s="17">
        <f t="shared" ref="MJL61:MLW61" si="218">MJL2</f>
        <v>0</v>
      </c>
      <c r="MJM61" s="17">
        <f t="shared" si="218"/>
        <v>0</v>
      </c>
      <c r="MJN61" s="17">
        <f t="shared" si="218"/>
        <v>0</v>
      </c>
      <c r="MJO61" s="17">
        <f t="shared" si="218"/>
        <v>0</v>
      </c>
      <c r="MJP61" s="17">
        <f t="shared" si="218"/>
        <v>0</v>
      </c>
      <c r="MJQ61" s="17">
        <f t="shared" si="218"/>
        <v>0</v>
      </c>
      <c r="MJR61" s="17">
        <f t="shared" si="218"/>
        <v>0</v>
      </c>
      <c r="MJS61" s="17">
        <f t="shared" si="218"/>
        <v>0</v>
      </c>
      <c r="MJT61" s="17">
        <f t="shared" si="218"/>
        <v>0</v>
      </c>
      <c r="MJU61" s="17">
        <f t="shared" si="218"/>
        <v>0</v>
      </c>
      <c r="MJV61" s="17">
        <f t="shared" si="218"/>
        <v>0</v>
      </c>
      <c r="MJW61" s="17">
        <f t="shared" si="218"/>
        <v>0</v>
      </c>
      <c r="MJX61" s="17">
        <f t="shared" si="218"/>
        <v>0</v>
      </c>
      <c r="MJY61" s="17">
        <f t="shared" si="218"/>
        <v>0</v>
      </c>
      <c r="MJZ61" s="17">
        <f t="shared" si="218"/>
        <v>0</v>
      </c>
      <c r="MKA61" s="17">
        <f t="shared" si="218"/>
        <v>0</v>
      </c>
      <c r="MKB61" s="17">
        <f t="shared" si="218"/>
        <v>0</v>
      </c>
      <c r="MKC61" s="17">
        <f t="shared" si="218"/>
        <v>0</v>
      </c>
      <c r="MKD61" s="17">
        <f t="shared" si="218"/>
        <v>0</v>
      </c>
      <c r="MKE61" s="17">
        <f t="shared" si="218"/>
        <v>0</v>
      </c>
      <c r="MKF61" s="17">
        <f t="shared" si="218"/>
        <v>0</v>
      </c>
      <c r="MKG61" s="17">
        <f t="shared" si="218"/>
        <v>0</v>
      </c>
      <c r="MKH61" s="17">
        <f t="shared" si="218"/>
        <v>0</v>
      </c>
      <c r="MKI61" s="17">
        <f t="shared" si="218"/>
        <v>0</v>
      </c>
      <c r="MKJ61" s="17">
        <f t="shared" si="218"/>
        <v>0</v>
      </c>
      <c r="MKK61" s="17">
        <f t="shared" si="218"/>
        <v>0</v>
      </c>
      <c r="MKL61" s="17">
        <f t="shared" si="218"/>
        <v>0</v>
      </c>
      <c r="MKM61" s="17">
        <f t="shared" si="218"/>
        <v>0</v>
      </c>
      <c r="MKN61" s="17">
        <f t="shared" si="218"/>
        <v>0</v>
      </c>
      <c r="MKO61" s="17">
        <f t="shared" si="218"/>
        <v>0</v>
      </c>
      <c r="MKP61" s="17">
        <f t="shared" si="218"/>
        <v>0</v>
      </c>
      <c r="MKQ61" s="17">
        <f t="shared" si="218"/>
        <v>0</v>
      </c>
      <c r="MKR61" s="17">
        <f t="shared" si="218"/>
        <v>0</v>
      </c>
      <c r="MKS61" s="17">
        <f t="shared" si="218"/>
        <v>0</v>
      </c>
      <c r="MKT61" s="17">
        <f t="shared" si="218"/>
        <v>0</v>
      </c>
      <c r="MKU61" s="17">
        <f t="shared" si="218"/>
        <v>0</v>
      </c>
      <c r="MKV61" s="17">
        <f t="shared" si="218"/>
        <v>0</v>
      </c>
      <c r="MKW61" s="17">
        <f t="shared" si="218"/>
        <v>0</v>
      </c>
      <c r="MKX61" s="17">
        <f t="shared" si="218"/>
        <v>0</v>
      </c>
      <c r="MKY61" s="17">
        <f t="shared" si="218"/>
        <v>0</v>
      </c>
      <c r="MKZ61" s="17">
        <f t="shared" si="218"/>
        <v>0</v>
      </c>
      <c r="MLA61" s="17">
        <f t="shared" si="218"/>
        <v>0</v>
      </c>
      <c r="MLB61" s="17">
        <f t="shared" si="218"/>
        <v>0</v>
      </c>
      <c r="MLC61" s="17">
        <f t="shared" si="218"/>
        <v>0</v>
      </c>
      <c r="MLD61" s="17">
        <f t="shared" si="218"/>
        <v>0</v>
      </c>
      <c r="MLE61" s="17">
        <f t="shared" si="218"/>
        <v>0</v>
      </c>
      <c r="MLF61" s="17">
        <f t="shared" si="218"/>
        <v>0</v>
      </c>
      <c r="MLG61" s="17">
        <f t="shared" si="218"/>
        <v>0</v>
      </c>
      <c r="MLH61" s="17">
        <f t="shared" si="218"/>
        <v>0</v>
      </c>
      <c r="MLI61" s="17">
        <f t="shared" si="218"/>
        <v>0</v>
      </c>
      <c r="MLJ61" s="17">
        <f t="shared" si="218"/>
        <v>0</v>
      </c>
      <c r="MLK61" s="17">
        <f t="shared" si="218"/>
        <v>0</v>
      </c>
      <c r="MLL61" s="17">
        <f t="shared" si="218"/>
        <v>0</v>
      </c>
      <c r="MLM61" s="17">
        <f t="shared" si="218"/>
        <v>0</v>
      </c>
      <c r="MLN61" s="17">
        <f t="shared" si="218"/>
        <v>0</v>
      </c>
      <c r="MLO61" s="17">
        <f t="shared" si="218"/>
        <v>0</v>
      </c>
      <c r="MLP61" s="17">
        <f t="shared" si="218"/>
        <v>0</v>
      </c>
      <c r="MLQ61" s="17">
        <f t="shared" si="218"/>
        <v>0</v>
      </c>
      <c r="MLR61" s="17">
        <f t="shared" si="218"/>
        <v>0</v>
      </c>
      <c r="MLS61" s="17">
        <f t="shared" si="218"/>
        <v>0</v>
      </c>
      <c r="MLT61" s="17">
        <f t="shared" si="218"/>
        <v>0</v>
      </c>
      <c r="MLU61" s="17">
        <f t="shared" si="218"/>
        <v>0</v>
      </c>
      <c r="MLV61" s="17">
        <f t="shared" si="218"/>
        <v>0</v>
      </c>
      <c r="MLW61" s="17">
        <f t="shared" si="218"/>
        <v>0</v>
      </c>
      <c r="MLX61" s="17">
        <f t="shared" ref="MLX61:MOI61" si="219">MLX2</f>
        <v>0</v>
      </c>
      <c r="MLY61" s="17">
        <f t="shared" si="219"/>
        <v>0</v>
      </c>
      <c r="MLZ61" s="17">
        <f t="shared" si="219"/>
        <v>0</v>
      </c>
      <c r="MMA61" s="17">
        <f t="shared" si="219"/>
        <v>0</v>
      </c>
      <c r="MMB61" s="17">
        <f t="shared" si="219"/>
        <v>0</v>
      </c>
      <c r="MMC61" s="17">
        <f t="shared" si="219"/>
        <v>0</v>
      </c>
      <c r="MMD61" s="17">
        <f t="shared" si="219"/>
        <v>0</v>
      </c>
      <c r="MME61" s="17">
        <f t="shared" si="219"/>
        <v>0</v>
      </c>
      <c r="MMF61" s="17">
        <f t="shared" si="219"/>
        <v>0</v>
      </c>
      <c r="MMG61" s="17">
        <f t="shared" si="219"/>
        <v>0</v>
      </c>
      <c r="MMH61" s="17">
        <f t="shared" si="219"/>
        <v>0</v>
      </c>
      <c r="MMI61" s="17">
        <f t="shared" si="219"/>
        <v>0</v>
      </c>
      <c r="MMJ61" s="17">
        <f t="shared" si="219"/>
        <v>0</v>
      </c>
      <c r="MMK61" s="17">
        <f t="shared" si="219"/>
        <v>0</v>
      </c>
      <c r="MML61" s="17">
        <f t="shared" si="219"/>
        <v>0</v>
      </c>
      <c r="MMM61" s="17">
        <f t="shared" si="219"/>
        <v>0</v>
      </c>
      <c r="MMN61" s="17">
        <f t="shared" si="219"/>
        <v>0</v>
      </c>
      <c r="MMO61" s="17">
        <f t="shared" si="219"/>
        <v>0</v>
      </c>
      <c r="MMP61" s="17">
        <f t="shared" si="219"/>
        <v>0</v>
      </c>
      <c r="MMQ61" s="17">
        <f t="shared" si="219"/>
        <v>0</v>
      </c>
      <c r="MMR61" s="17">
        <f t="shared" si="219"/>
        <v>0</v>
      </c>
      <c r="MMS61" s="17">
        <f t="shared" si="219"/>
        <v>0</v>
      </c>
      <c r="MMT61" s="17">
        <f t="shared" si="219"/>
        <v>0</v>
      </c>
      <c r="MMU61" s="17">
        <f t="shared" si="219"/>
        <v>0</v>
      </c>
      <c r="MMV61" s="17">
        <f t="shared" si="219"/>
        <v>0</v>
      </c>
      <c r="MMW61" s="17">
        <f t="shared" si="219"/>
        <v>0</v>
      </c>
      <c r="MMX61" s="17">
        <f t="shared" si="219"/>
        <v>0</v>
      </c>
      <c r="MMY61" s="17">
        <f t="shared" si="219"/>
        <v>0</v>
      </c>
      <c r="MMZ61" s="17">
        <f t="shared" si="219"/>
        <v>0</v>
      </c>
      <c r="MNA61" s="17">
        <f t="shared" si="219"/>
        <v>0</v>
      </c>
      <c r="MNB61" s="17">
        <f t="shared" si="219"/>
        <v>0</v>
      </c>
      <c r="MNC61" s="17">
        <f t="shared" si="219"/>
        <v>0</v>
      </c>
      <c r="MND61" s="17">
        <f t="shared" si="219"/>
        <v>0</v>
      </c>
      <c r="MNE61" s="17">
        <f t="shared" si="219"/>
        <v>0</v>
      </c>
      <c r="MNF61" s="17">
        <f t="shared" si="219"/>
        <v>0</v>
      </c>
      <c r="MNG61" s="17">
        <f t="shared" si="219"/>
        <v>0</v>
      </c>
      <c r="MNH61" s="17">
        <f t="shared" si="219"/>
        <v>0</v>
      </c>
      <c r="MNI61" s="17">
        <f t="shared" si="219"/>
        <v>0</v>
      </c>
      <c r="MNJ61" s="17">
        <f t="shared" si="219"/>
        <v>0</v>
      </c>
      <c r="MNK61" s="17">
        <f t="shared" si="219"/>
        <v>0</v>
      </c>
      <c r="MNL61" s="17">
        <f t="shared" si="219"/>
        <v>0</v>
      </c>
      <c r="MNM61" s="17">
        <f t="shared" si="219"/>
        <v>0</v>
      </c>
      <c r="MNN61" s="17">
        <f t="shared" si="219"/>
        <v>0</v>
      </c>
      <c r="MNO61" s="17">
        <f t="shared" si="219"/>
        <v>0</v>
      </c>
      <c r="MNP61" s="17">
        <f t="shared" si="219"/>
        <v>0</v>
      </c>
      <c r="MNQ61" s="17">
        <f t="shared" si="219"/>
        <v>0</v>
      </c>
      <c r="MNR61" s="17">
        <f t="shared" si="219"/>
        <v>0</v>
      </c>
      <c r="MNS61" s="17">
        <f t="shared" si="219"/>
        <v>0</v>
      </c>
      <c r="MNT61" s="17">
        <f t="shared" si="219"/>
        <v>0</v>
      </c>
      <c r="MNU61" s="17">
        <f t="shared" si="219"/>
        <v>0</v>
      </c>
      <c r="MNV61" s="17">
        <f t="shared" si="219"/>
        <v>0</v>
      </c>
      <c r="MNW61" s="17">
        <f t="shared" si="219"/>
        <v>0</v>
      </c>
      <c r="MNX61" s="17">
        <f t="shared" si="219"/>
        <v>0</v>
      </c>
      <c r="MNY61" s="17">
        <f t="shared" si="219"/>
        <v>0</v>
      </c>
      <c r="MNZ61" s="17">
        <f t="shared" si="219"/>
        <v>0</v>
      </c>
      <c r="MOA61" s="17">
        <f t="shared" si="219"/>
        <v>0</v>
      </c>
      <c r="MOB61" s="17">
        <f t="shared" si="219"/>
        <v>0</v>
      </c>
      <c r="MOC61" s="17">
        <f t="shared" si="219"/>
        <v>0</v>
      </c>
      <c r="MOD61" s="17">
        <f t="shared" si="219"/>
        <v>0</v>
      </c>
      <c r="MOE61" s="17">
        <f t="shared" si="219"/>
        <v>0</v>
      </c>
      <c r="MOF61" s="17">
        <f t="shared" si="219"/>
        <v>0</v>
      </c>
      <c r="MOG61" s="17">
        <f t="shared" si="219"/>
        <v>0</v>
      </c>
      <c r="MOH61" s="17">
        <f t="shared" si="219"/>
        <v>0</v>
      </c>
      <c r="MOI61" s="17">
        <f t="shared" si="219"/>
        <v>0</v>
      </c>
      <c r="MOJ61" s="17">
        <f t="shared" ref="MOJ61:MQU61" si="220">MOJ2</f>
        <v>0</v>
      </c>
      <c r="MOK61" s="17">
        <f t="shared" si="220"/>
        <v>0</v>
      </c>
      <c r="MOL61" s="17">
        <f t="shared" si="220"/>
        <v>0</v>
      </c>
      <c r="MOM61" s="17">
        <f t="shared" si="220"/>
        <v>0</v>
      </c>
      <c r="MON61" s="17">
        <f t="shared" si="220"/>
        <v>0</v>
      </c>
      <c r="MOO61" s="17">
        <f t="shared" si="220"/>
        <v>0</v>
      </c>
      <c r="MOP61" s="17">
        <f t="shared" si="220"/>
        <v>0</v>
      </c>
      <c r="MOQ61" s="17">
        <f t="shared" si="220"/>
        <v>0</v>
      </c>
      <c r="MOR61" s="17">
        <f t="shared" si="220"/>
        <v>0</v>
      </c>
      <c r="MOS61" s="17">
        <f t="shared" si="220"/>
        <v>0</v>
      </c>
      <c r="MOT61" s="17">
        <f t="shared" si="220"/>
        <v>0</v>
      </c>
      <c r="MOU61" s="17">
        <f t="shared" si="220"/>
        <v>0</v>
      </c>
      <c r="MOV61" s="17">
        <f t="shared" si="220"/>
        <v>0</v>
      </c>
      <c r="MOW61" s="17">
        <f t="shared" si="220"/>
        <v>0</v>
      </c>
      <c r="MOX61" s="17">
        <f t="shared" si="220"/>
        <v>0</v>
      </c>
      <c r="MOY61" s="17">
        <f t="shared" si="220"/>
        <v>0</v>
      </c>
      <c r="MOZ61" s="17">
        <f t="shared" si="220"/>
        <v>0</v>
      </c>
      <c r="MPA61" s="17">
        <f t="shared" si="220"/>
        <v>0</v>
      </c>
      <c r="MPB61" s="17">
        <f t="shared" si="220"/>
        <v>0</v>
      </c>
      <c r="MPC61" s="17">
        <f t="shared" si="220"/>
        <v>0</v>
      </c>
      <c r="MPD61" s="17">
        <f t="shared" si="220"/>
        <v>0</v>
      </c>
      <c r="MPE61" s="17">
        <f t="shared" si="220"/>
        <v>0</v>
      </c>
      <c r="MPF61" s="17">
        <f t="shared" si="220"/>
        <v>0</v>
      </c>
      <c r="MPG61" s="17">
        <f t="shared" si="220"/>
        <v>0</v>
      </c>
      <c r="MPH61" s="17">
        <f t="shared" si="220"/>
        <v>0</v>
      </c>
      <c r="MPI61" s="17">
        <f t="shared" si="220"/>
        <v>0</v>
      </c>
      <c r="MPJ61" s="17">
        <f t="shared" si="220"/>
        <v>0</v>
      </c>
      <c r="MPK61" s="17">
        <f t="shared" si="220"/>
        <v>0</v>
      </c>
      <c r="MPL61" s="17">
        <f t="shared" si="220"/>
        <v>0</v>
      </c>
      <c r="MPM61" s="17">
        <f t="shared" si="220"/>
        <v>0</v>
      </c>
      <c r="MPN61" s="17">
        <f t="shared" si="220"/>
        <v>0</v>
      </c>
      <c r="MPO61" s="17">
        <f t="shared" si="220"/>
        <v>0</v>
      </c>
      <c r="MPP61" s="17">
        <f t="shared" si="220"/>
        <v>0</v>
      </c>
      <c r="MPQ61" s="17">
        <f t="shared" si="220"/>
        <v>0</v>
      </c>
      <c r="MPR61" s="17">
        <f t="shared" si="220"/>
        <v>0</v>
      </c>
      <c r="MPS61" s="17">
        <f t="shared" si="220"/>
        <v>0</v>
      </c>
      <c r="MPT61" s="17">
        <f t="shared" si="220"/>
        <v>0</v>
      </c>
      <c r="MPU61" s="17">
        <f t="shared" si="220"/>
        <v>0</v>
      </c>
      <c r="MPV61" s="17">
        <f t="shared" si="220"/>
        <v>0</v>
      </c>
      <c r="MPW61" s="17">
        <f t="shared" si="220"/>
        <v>0</v>
      </c>
      <c r="MPX61" s="17">
        <f t="shared" si="220"/>
        <v>0</v>
      </c>
      <c r="MPY61" s="17">
        <f t="shared" si="220"/>
        <v>0</v>
      </c>
      <c r="MPZ61" s="17">
        <f t="shared" si="220"/>
        <v>0</v>
      </c>
      <c r="MQA61" s="17">
        <f t="shared" si="220"/>
        <v>0</v>
      </c>
      <c r="MQB61" s="17">
        <f t="shared" si="220"/>
        <v>0</v>
      </c>
      <c r="MQC61" s="17">
        <f t="shared" si="220"/>
        <v>0</v>
      </c>
      <c r="MQD61" s="17">
        <f t="shared" si="220"/>
        <v>0</v>
      </c>
      <c r="MQE61" s="17">
        <f t="shared" si="220"/>
        <v>0</v>
      </c>
      <c r="MQF61" s="17">
        <f t="shared" si="220"/>
        <v>0</v>
      </c>
      <c r="MQG61" s="17">
        <f t="shared" si="220"/>
        <v>0</v>
      </c>
      <c r="MQH61" s="17">
        <f t="shared" si="220"/>
        <v>0</v>
      </c>
      <c r="MQI61" s="17">
        <f t="shared" si="220"/>
        <v>0</v>
      </c>
      <c r="MQJ61" s="17">
        <f t="shared" si="220"/>
        <v>0</v>
      </c>
      <c r="MQK61" s="17">
        <f t="shared" si="220"/>
        <v>0</v>
      </c>
      <c r="MQL61" s="17">
        <f t="shared" si="220"/>
        <v>0</v>
      </c>
      <c r="MQM61" s="17">
        <f t="shared" si="220"/>
        <v>0</v>
      </c>
      <c r="MQN61" s="17">
        <f t="shared" si="220"/>
        <v>0</v>
      </c>
      <c r="MQO61" s="17">
        <f t="shared" si="220"/>
        <v>0</v>
      </c>
      <c r="MQP61" s="17">
        <f t="shared" si="220"/>
        <v>0</v>
      </c>
      <c r="MQQ61" s="17">
        <f t="shared" si="220"/>
        <v>0</v>
      </c>
      <c r="MQR61" s="17">
        <f t="shared" si="220"/>
        <v>0</v>
      </c>
      <c r="MQS61" s="17">
        <f t="shared" si="220"/>
        <v>0</v>
      </c>
      <c r="MQT61" s="17">
        <f t="shared" si="220"/>
        <v>0</v>
      </c>
      <c r="MQU61" s="17">
        <f t="shared" si="220"/>
        <v>0</v>
      </c>
      <c r="MQV61" s="17">
        <f t="shared" ref="MQV61:MTG61" si="221">MQV2</f>
        <v>0</v>
      </c>
      <c r="MQW61" s="17">
        <f t="shared" si="221"/>
        <v>0</v>
      </c>
      <c r="MQX61" s="17">
        <f t="shared" si="221"/>
        <v>0</v>
      </c>
      <c r="MQY61" s="17">
        <f t="shared" si="221"/>
        <v>0</v>
      </c>
      <c r="MQZ61" s="17">
        <f t="shared" si="221"/>
        <v>0</v>
      </c>
      <c r="MRA61" s="17">
        <f t="shared" si="221"/>
        <v>0</v>
      </c>
      <c r="MRB61" s="17">
        <f t="shared" si="221"/>
        <v>0</v>
      </c>
      <c r="MRC61" s="17">
        <f t="shared" si="221"/>
        <v>0</v>
      </c>
      <c r="MRD61" s="17">
        <f t="shared" si="221"/>
        <v>0</v>
      </c>
      <c r="MRE61" s="17">
        <f t="shared" si="221"/>
        <v>0</v>
      </c>
      <c r="MRF61" s="17">
        <f t="shared" si="221"/>
        <v>0</v>
      </c>
      <c r="MRG61" s="17">
        <f t="shared" si="221"/>
        <v>0</v>
      </c>
      <c r="MRH61" s="17">
        <f t="shared" si="221"/>
        <v>0</v>
      </c>
      <c r="MRI61" s="17">
        <f t="shared" si="221"/>
        <v>0</v>
      </c>
      <c r="MRJ61" s="17">
        <f t="shared" si="221"/>
        <v>0</v>
      </c>
      <c r="MRK61" s="17">
        <f t="shared" si="221"/>
        <v>0</v>
      </c>
      <c r="MRL61" s="17">
        <f t="shared" si="221"/>
        <v>0</v>
      </c>
      <c r="MRM61" s="17">
        <f t="shared" si="221"/>
        <v>0</v>
      </c>
      <c r="MRN61" s="17">
        <f t="shared" si="221"/>
        <v>0</v>
      </c>
      <c r="MRO61" s="17">
        <f t="shared" si="221"/>
        <v>0</v>
      </c>
      <c r="MRP61" s="17">
        <f t="shared" si="221"/>
        <v>0</v>
      </c>
      <c r="MRQ61" s="17">
        <f t="shared" si="221"/>
        <v>0</v>
      </c>
      <c r="MRR61" s="17">
        <f t="shared" si="221"/>
        <v>0</v>
      </c>
      <c r="MRS61" s="17">
        <f t="shared" si="221"/>
        <v>0</v>
      </c>
      <c r="MRT61" s="17">
        <f t="shared" si="221"/>
        <v>0</v>
      </c>
      <c r="MRU61" s="17">
        <f t="shared" si="221"/>
        <v>0</v>
      </c>
      <c r="MRV61" s="17">
        <f t="shared" si="221"/>
        <v>0</v>
      </c>
      <c r="MRW61" s="17">
        <f t="shared" si="221"/>
        <v>0</v>
      </c>
      <c r="MRX61" s="17">
        <f t="shared" si="221"/>
        <v>0</v>
      </c>
      <c r="MRY61" s="17">
        <f t="shared" si="221"/>
        <v>0</v>
      </c>
      <c r="MRZ61" s="17">
        <f t="shared" si="221"/>
        <v>0</v>
      </c>
      <c r="MSA61" s="17">
        <f t="shared" si="221"/>
        <v>0</v>
      </c>
      <c r="MSB61" s="17">
        <f t="shared" si="221"/>
        <v>0</v>
      </c>
      <c r="MSC61" s="17">
        <f t="shared" si="221"/>
        <v>0</v>
      </c>
      <c r="MSD61" s="17">
        <f t="shared" si="221"/>
        <v>0</v>
      </c>
      <c r="MSE61" s="17">
        <f t="shared" si="221"/>
        <v>0</v>
      </c>
      <c r="MSF61" s="17">
        <f t="shared" si="221"/>
        <v>0</v>
      </c>
      <c r="MSG61" s="17">
        <f t="shared" si="221"/>
        <v>0</v>
      </c>
      <c r="MSH61" s="17">
        <f t="shared" si="221"/>
        <v>0</v>
      </c>
      <c r="MSI61" s="17">
        <f t="shared" si="221"/>
        <v>0</v>
      </c>
      <c r="MSJ61" s="17">
        <f t="shared" si="221"/>
        <v>0</v>
      </c>
      <c r="MSK61" s="17">
        <f t="shared" si="221"/>
        <v>0</v>
      </c>
      <c r="MSL61" s="17">
        <f t="shared" si="221"/>
        <v>0</v>
      </c>
      <c r="MSM61" s="17">
        <f t="shared" si="221"/>
        <v>0</v>
      </c>
      <c r="MSN61" s="17">
        <f t="shared" si="221"/>
        <v>0</v>
      </c>
      <c r="MSO61" s="17">
        <f t="shared" si="221"/>
        <v>0</v>
      </c>
      <c r="MSP61" s="17">
        <f t="shared" si="221"/>
        <v>0</v>
      </c>
      <c r="MSQ61" s="17">
        <f t="shared" si="221"/>
        <v>0</v>
      </c>
      <c r="MSR61" s="17">
        <f t="shared" si="221"/>
        <v>0</v>
      </c>
      <c r="MSS61" s="17">
        <f t="shared" si="221"/>
        <v>0</v>
      </c>
      <c r="MST61" s="17">
        <f t="shared" si="221"/>
        <v>0</v>
      </c>
      <c r="MSU61" s="17">
        <f t="shared" si="221"/>
        <v>0</v>
      </c>
      <c r="MSV61" s="17">
        <f t="shared" si="221"/>
        <v>0</v>
      </c>
      <c r="MSW61" s="17">
        <f t="shared" si="221"/>
        <v>0</v>
      </c>
      <c r="MSX61" s="17">
        <f t="shared" si="221"/>
        <v>0</v>
      </c>
      <c r="MSY61" s="17">
        <f t="shared" si="221"/>
        <v>0</v>
      </c>
      <c r="MSZ61" s="17">
        <f t="shared" si="221"/>
        <v>0</v>
      </c>
      <c r="MTA61" s="17">
        <f t="shared" si="221"/>
        <v>0</v>
      </c>
      <c r="MTB61" s="17">
        <f t="shared" si="221"/>
        <v>0</v>
      </c>
      <c r="MTC61" s="17">
        <f t="shared" si="221"/>
        <v>0</v>
      </c>
      <c r="MTD61" s="17">
        <f t="shared" si="221"/>
        <v>0</v>
      </c>
      <c r="MTE61" s="17">
        <f t="shared" si="221"/>
        <v>0</v>
      </c>
      <c r="MTF61" s="17">
        <f t="shared" si="221"/>
        <v>0</v>
      </c>
      <c r="MTG61" s="17">
        <f t="shared" si="221"/>
        <v>0</v>
      </c>
      <c r="MTH61" s="17">
        <f t="shared" ref="MTH61:MVS61" si="222">MTH2</f>
        <v>0</v>
      </c>
      <c r="MTI61" s="17">
        <f t="shared" si="222"/>
        <v>0</v>
      </c>
      <c r="MTJ61" s="17">
        <f t="shared" si="222"/>
        <v>0</v>
      </c>
      <c r="MTK61" s="17">
        <f t="shared" si="222"/>
        <v>0</v>
      </c>
      <c r="MTL61" s="17">
        <f t="shared" si="222"/>
        <v>0</v>
      </c>
      <c r="MTM61" s="17">
        <f t="shared" si="222"/>
        <v>0</v>
      </c>
      <c r="MTN61" s="17">
        <f t="shared" si="222"/>
        <v>0</v>
      </c>
      <c r="MTO61" s="17">
        <f t="shared" si="222"/>
        <v>0</v>
      </c>
      <c r="MTP61" s="17">
        <f t="shared" si="222"/>
        <v>0</v>
      </c>
      <c r="MTQ61" s="17">
        <f t="shared" si="222"/>
        <v>0</v>
      </c>
      <c r="MTR61" s="17">
        <f t="shared" si="222"/>
        <v>0</v>
      </c>
      <c r="MTS61" s="17">
        <f t="shared" si="222"/>
        <v>0</v>
      </c>
      <c r="MTT61" s="17">
        <f t="shared" si="222"/>
        <v>0</v>
      </c>
      <c r="MTU61" s="17">
        <f t="shared" si="222"/>
        <v>0</v>
      </c>
      <c r="MTV61" s="17">
        <f t="shared" si="222"/>
        <v>0</v>
      </c>
      <c r="MTW61" s="17">
        <f t="shared" si="222"/>
        <v>0</v>
      </c>
      <c r="MTX61" s="17">
        <f t="shared" si="222"/>
        <v>0</v>
      </c>
      <c r="MTY61" s="17">
        <f t="shared" si="222"/>
        <v>0</v>
      </c>
      <c r="MTZ61" s="17">
        <f t="shared" si="222"/>
        <v>0</v>
      </c>
      <c r="MUA61" s="17">
        <f t="shared" si="222"/>
        <v>0</v>
      </c>
      <c r="MUB61" s="17">
        <f t="shared" si="222"/>
        <v>0</v>
      </c>
      <c r="MUC61" s="17">
        <f t="shared" si="222"/>
        <v>0</v>
      </c>
      <c r="MUD61" s="17">
        <f t="shared" si="222"/>
        <v>0</v>
      </c>
      <c r="MUE61" s="17">
        <f t="shared" si="222"/>
        <v>0</v>
      </c>
      <c r="MUF61" s="17">
        <f t="shared" si="222"/>
        <v>0</v>
      </c>
      <c r="MUG61" s="17">
        <f t="shared" si="222"/>
        <v>0</v>
      </c>
      <c r="MUH61" s="17">
        <f t="shared" si="222"/>
        <v>0</v>
      </c>
      <c r="MUI61" s="17">
        <f t="shared" si="222"/>
        <v>0</v>
      </c>
      <c r="MUJ61" s="17">
        <f t="shared" si="222"/>
        <v>0</v>
      </c>
      <c r="MUK61" s="17">
        <f t="shared" si="222"/>
        <v>0</v>
      </c>
      <c r="MUL61" s="17">
        <f t="shared" si="222"/>
        <v>0</v>
      </c>
      <c r="MUM61" s="17">
        <f t="shared" si="222"/>
        <v>0</v>
      </c>
      <c r="MUN61" s="17">
        <f t="shared" si="222"/>
        <v>0</v>
      </c>
      <c r="MUO61" s="17">
        <f t="shared" si="222"/>
        <v>0</v>
      </c>
      <c r="MUP61" s="17">
        <f t="shared" si="222"/>
        <v>0</v>
      </c>
      <c r="MUQ61" s="17">
        <f t="shared" si="222"/>
        <v>0</v>
      </c>
      <c r="MUR61" s="17">
        <f t="shared" si="222"/>
        <v>0</v>
      </c>
      <c r="MUS61" s="17">
        <f t="shared" si="222"/>
        <v>0</v>
      </c>
      <c r="MUT61" s="17">
        <f t="shared" si="222"/>
        <v>0</v>
      </c>
      <c r="MUU61" s="17">
        <f t="shared" si="222"/>
        <v>0</v>
      </c>
      <c r="MUV61" s="17">
        <f t="shared" si="222"/>
        <v>0</v>
      </c>
      <c r="MUW61" s="17">
        <f t="shared" si="222"/>
        <v>0</v>
      </c>
      <c r="MUX61" s="17">
        <f t="shared" si="222"/>
        <v>0</v>
      </c>
      <c r="MUY61" s="17">
        <f t="shared" si="222"/>
        <v>0</v>
      </c>
      <c r="MUZ61" s="17">
        <f t="shared" si="222"/>
        <v>0</v>
      </c>
      <c r="MVA61" s="17">
        <f t="shared" si="222"/>
        <v>0</v>
      </c>
      <c r="MVB61" s="17">
        <f t="shared" si="222"/>
        <v>0</v>
      </c>
      <c r="MVC61" s="17">
        <f t="shared" si="222"/>
        <v>0</v>
      </c>
      <c r="MVD61" s="17">
        <f t="shared" si="222"/>
        <v>0</v>
      </c>
      <c r="MVE61" s="17">
        <f t="shared" si="222"/>
        <v>0</v>
      </c>
      <c r="MVF61" s="17">
        <f t="shared" si="222"/>
        <v>0</v>
      </c>
      <c r="MVG61" s="17">
        <f t="shared" si="222"/>
        <v>0</v>
      </c>
      <c r="MVH61" s="17">
        <f t="shared" si="222"/>
        <v>0</v>
      </c>
      <c r="MVI61" s="17">
        <f t="shared" si="222"/>
        <v>0</v>
      </c>
      <c r="MVJ61" s="17">
        <f t="shared" si="222"/>
        <v>0</v>
      </c>
      <c r="MVK61" s="17">
        <f t="shared" si="222"/>
        <v>0</v>
      </c>
      <c r="MVL61" s="17">
        <f t="shared" si="222"/>
        <v>0</v>
      </c>
      <c r="MVM61" s="17">
        <f t="shared" si="222"/>
        <v>0</v>
      </c>
      <c r="MVN61" s="17">
        <f t="shared" si="222"/>
        <v>0</v>
      </c>
      <c r="MVO61" s="17">
        <f t="shared" si="222"/>
        <v>0</v>
      </c>
      <c r="MVP61" s="17">
        <f t="shared" si="222"/>
        <v>0</v>
      </c>
      <c r="MVQ61" s="17">
        <f t="shared" si="222"/>
        <v>0</v>
      </c>
      <c r="MVR61" s="17">
        <f t="shared" si="222"/>
        <v>0</v>
      </c>
      <c r="MVS61" s="17">
        <f t="shared" si="222"/>
        <v>0</v>
      </c>
      <c r="MVT61" s="17">
        <f t="shared" ref="MVT61:MYE61" si="223">MVT2</f>
        <v>0</v>
      </c>
      <c r="MVU61" s="17">
        <f t="shared" si="223"/>
        <v>0</v>
      </c>
      <c r="MVV61" s="17">
        <f t="shared" si="223"/>
        <v>0</v>
      </c>
      <c r="MVW61" s="17">
        <f t="shared" si="223"/>
        <v>0</v>
      </c>
      <c r="MVX61" s="17">
        <f t="shared" si="223"/>
        <v>0</v>
      </c>
      <c r="MVY61" s="17">
        <f t="shared" si="223"/>
        <v>0</v>
      </c>
      <c r="MVZ61" s="17">
        <f t="shared" si="223"/>
        <v>0</v>
      </c>
      <c r="MWA61" s="17">
        <f t="shared" si="223"/>
        <v>0</v>
      </c>
      <c r="MWB61" s="17">
        <f t="shared" si="223"/>
        <v>0</v>
      </c>
      <c r="MWC61" s="17">
        <f t="shared" si="223"/>
        <v>0</v>
      </c>
      <c r="MWD61" s="17">
        <f t="shared" si="223"/>
        <v>0</v>
      </c>
      <c r="MWE61" s="17">
        <f t="shared" si="223"/>
        <v>0</v>
      </c>
      <c r="MWF61" s="17">
        <f t="shared" si="223"/>
        <v>0</v>
      </c>
      <c r="MWG61" s="17">
        <f t="shared" si="223"/>
        <v>0</v>
      </c>
      <c r="MWH61" s="17">
        <f t="shared" si="223"/>
        <v>0</v>
      </c>
      <c r="MWI61" s="17">
        <f t="shared" si="223"/>
        <v>0</v>
      </c>
      <c r="MWJ61" s="17">
        <f t="shared" si="223"/>
        <v>0</v>
      </c>
      <c r="MWK61" s="17">
        <f t="shared" si="223"/>
        <v>0</v>
      </c>
      <c r="MWL61" s="17">
        <f t="shared" si="223"/>
        <v>0</v>
      </c>
      <c r="MWM61" s="17">
        <f t="shared" si="223"/>
        <v>0</v>
      </c>
      <c r="MWN61" s="17">
        <f t="shared" si="223"/>
        <v>0</v>
      </c>
      <c r="MWO61" s="17">
        <f t="shared" si="223"/>
        <v>0</v>
      </c>
      <c r="MWP61" s="17">
        <f t="shared" si="223"/>
        <v>0</v>
      </c>
      <c r="MWQ61" s="17">
        <f t="shared" si="223"/>
        <v>0</v>
      </c>
      <c r="MWR61" s="17">
        <f t="shared" si="223"/>
        <v>0</v>
      </c>
      <c r="MWS61" s="17">
        <f t="shared" si="223"/>
        <v>0</v>
      </c>
      <c r="MWT61" s="17">
        <f t="shared" si="223"/>
        <v>0</v>
      </c>
      <c r="MWU61" s="17">
        <f t="shared" si="223"/>
        <v>0</v>
      </c>
      <c r="MWV61" s="17">
        <f t="shared" si="223"/>
        <v>0</v>
      </c>
      <c r="MWW61" s="17">
        <f t="shared" si="223"/>
        <v>0</v>
      </c>
      <c r="MWX61" s="17">
        <f t="shared" si="223"/>
        <v>0</v>
      </c>
      <c r="MWY61" s="17">
        <f t="shared" si="223"/>
        <v>0</v>
      </c>
      <c r="MWZ61" s="17">
        <f t="shared" si="223"/>
        <v>0</v>
      </c>
      <c r="MXA61" s="17">
        <f t="shared" si="223"/>
        <v>0</v>
      </c>
      <c r="MXB61" s="17">
        <f t="shared" si="223"/>
        <v>0</v>
      </c>
      <c r="MXC61" s="17">
        <f t="shared" si="223"/>
        <v>0</v>
      </c>
      <c r="MXD61" s="17">
        <f t="shared" si="223"/>
        <v>0</v>
      </c>
      <c r="MXE61" s="17">
        <f t="shared" si="223"/>
        <v>0</v>
      </c>
      <c r="MXF61" s="17">
        <f t="shared" si="223"/>
        <v>0</v>
      </c>
      <c r="MXG61" s="17">
        <f t="shared" si="223"/>
        <v>0</v>
      </c>
      <c r="MXH61" s="17">
        <f t="shared" si="223"/>
        <v>0</v>
      </c>
      <c r="MXI61" s="17">
        <f t="shared" si="223"/>
        <v>0</v>
      </c>
      <c r="MXJ61" s="17">
        <f t="shared" si="223"/>
        <v>0</v>
      </c>
      <c r="MXK61" s="17">
        <f t="shared" si="223"/>
        <v>0</v>
      </c>
      <c r="MXL61" s="17">
        <f t="shared" si="223"/>
        <v>0</v>
      </c>
      <c r="MXM61" s="17">
        <f t="shared" si="223"/>
        <v>0</v>
      </c>
      <c r="MXN61" s="17">
        <f t="shared" si="223"/>
        <v>0</v>
      </c>
      <c r="MXO61" s="17">
        <f t="shared" si="223"/>
        <v>0</v>
      </c>
      <c r="MXP61" s="17">
        <f t="shared" si="223"/>
        <v>0</v>
      </c>
      <c r="MXQ61" s="17">
        <f t="shared" si="223"/>
        <v>0</v>
      </c>
      <c r="MXR61" s="17">
        <f t="shared" si="223"/>
        <v>0</v>
      </c>
      <c r="MXS61" s="17">
        <f t="shared" si="223"/>
        <v>0</v>
      </c>
      <c r="MXT61" s="17">
        <f t="shared" si="223"/>
        <v>0</v>
      </c>
      <c r="MXU61" s="17">
        <f t="shared" si="223"/>
        <v>0</v>
      </c>
      <c r="MXV61" s="17">
        <f t="shared" si="223"/>
        <v>0</v>
      </c>
      <c r="MXW61" s="17">
        <f t="shared" si="223"/>
        <v>0</v>
      </c>
      <c r="MXX61" s="17">
        <f t="shared" si="223"/>
        <v>0</v>
      </c>
      <c r="MXY61" s="17">
        <f t="shared" si="223"/>
        <v>0</v>
      </c>
      <c r="MXZ61" s="17">
        <f t="shared" si="223"/>
        <v>0</v>
      </c>
      <c r="MYA61" s="17">
        <f t="shared" si="223"/>
        <v>0</v>
      </c>
      <c r="MYB61" s="17">
        <f t="shared" si="223"/>
        <v>0</v>
      </c>
      <c r="MYC61" s="17">
        <f t="shared" si="223"/>
        <v>0</v>
      </c>
      <c r="MYD61" s="17">
        <f t="shared" si="223"/>
        <v>0</v>
      </c>
      <c r="MYE61" s="17">
        <f t="shared" si="223"/>
        <v>0</v>
      </c>
      <c r="MYF61" s="17">
        <f t="shared" ref="MYF61:NAQ61" si="224">MYF2</f>
        <v>0</v>
      </c>
      <c r="MYG61" s="17">
        <f t="shared" si="224"/>
        <v>0</v>
      </c>
      <c r="MYH61" s="17">
        <f t="shared" si="224"/>
        <v>0</v>
      </c>
      <c r="MYI61" s="17">
        <f t="shared" si="224"/>
        <v>0</v>
      </c>
      <c r="MYJ61" s="17">
        <f t="shared" si="224"/>
        <v>0</v>
      </c>
      <c r="MYK61" s="17">
        <f t="shared" si="224"/>
        <v>0</v>
      </c>
      <c r="MYL61" s="17">
        <f t="shared" si="224"/>
        <v>0</v>
      </c>
      <c r="MYM61" s="17">
        <f t="shared" si="224"/>
        <v>0</v>
      </c>
      <c r="MYN61" s="17">
        <f t="shared" si="224"/>
        <v>0</v>
      </c>
      <c r="MYO61" s="17">
        <f t="shared" si="224"/>
        <v>0</v>
      </c>
      <c r="MYP61" s="17">
        <f t="shared" si="224"/>
        <v>0</v>
      </c>
      <c r="MYQ61" s="17">
        <f t="shared" si="224"/>
        <v>0</v>
      </c>
      <c r="MYR61" s="17">
        <f t="shared" si="224"/>
        <v>0</v>
      </c>
      <c r="MYS61" s="17">
        <f t="shared" si="224"/>
        <v>0</v>
      </c>
      <c r="MYT61" s="17">
        <f t="shared" si="224"/>
        <v>0</v>
      </c>
      <c r="MYU61" s="17">
        <f t="shared" si="224"/>
        <v>0</v>
      </c>
      <c r="MYV61" s="17">
        <f t="shared" si="224"/>
        <v>0</v>
      </c>
      <c r="MYW61" s="17">
        <f t="shared" si="224"/>
        <v>0</v>
      </c>
      <c r="MYX61" s="17">
        <f t="shared" si="224"/>
        <v>0</v>
      </c>
      <c r="MYY61" s="17">
        <f t="shared" si="224"/>
        <v>0</v>
      </c>
      <c r="MYZ61" s="17">
        <f t="shared" si="224"/>
        <v>0</v>
      </c>
      <c r="MZA61" s="17">
        <f t="shared" si="224"/>
        <v>0</v>
      </c>
      <c r="MZB61" s="17">
        <f t="shared" si="224"/>
        <v>0</v>
      </c>
      <c r="MZC61" s="17">
        <f t="shared" si="224"/>
        <v>0</v>
      </c>
      <c r="MZD61" s="17">
        <f t="shared" si="224"/>
        <v>0</v>
      </c>
      <c r="MZE61" s="17">
        <f t="shared" si="224"/>
        <v>0</v>
      </c>
      <c r="MZF61" s="17">
        <f t="shared" si="224"/>
        <v>0</v>
      </c>
      <c r="MZG61" s="17">
        <f t="shared" si="224"/>
        <v>0</v>
      </c>
      <c r="MZH61" s="17">
        <f t="shared" si="224"/>
        <v>0</v>
      </c>
      <c r="MZI61" s="17">
        <f t="shared" si="224"/>
        <v>0</v>
      </c>
      <c r="MZJ61" s="17">
        <f t="shared" si="224"/>
        <v>0</v>
      </c>
      <c r="MZK61" s="17">
        <f t="shared" si="224"/>
        <v>0</v>
      </c>
      <c r="MZL61" s="17">
        <f t="shared" si="224"/>
        <v>0</v>
      </c>
      <c r="MZM61" s="17">
        <f t="shared" si="224"/>
        <v>0</v>
      </c>
      <c r="MZN61" s="17">
        <f t="shared" si="224"/>
        <v>0</v>
      </c>
      <c r="MZO61" s="17">
        <f t="shared" si="224"/>
        <v>0</v>
      </c>
      <c r="MZP61" s="17">
        <f t="shared" si="224"/>
        <v>0</v>
      </c>
      <c r="MZQ61" s="17">
        <f t="shared" si="224"/>
        <v>0</v>
      </c>
      <c r="MZR61" s="17">
        <f t="shared" si="224"/>
        <v>0</v>
      </c>
      <c r="MZS61" s="17">
        <f t="shared" si="224"/>
        <v>0</v>
      </c>
      <c r="MZT61" s="17">
        <f t="shared" si="224"/>
        <v>0</v>
      </c>
      <c r="MZU61" s="17">
        <f t="shared" si="224"/>
        <v>0</v>
      </c>
      <c r="MZV61" s="17">
        <f t="shared" si="224"/>
        <v>0</v>
      </c>
      <c r="MZW61" s="17">
        <f t="shared" si="224"/>
        <v>0</v>
      </c>
      <c r="MZX61" s="17">
        <f t="shared" si="224"/>
        <v>0</v>
      </c>
      <c r="MZY61" s="17">
        <f t="shared" si="224"/>
        <v>0</v>
      </c>
      <c r="MZZ61" s="17">
        <f t="shared" si="224"/>
        <v>0</v>
      </c>
      <c r="NAA61" s="17">
        <f t="shared" si="224"/>
        <v>0</v>
      </c>
      <c r="NAB61" s="17">
        <f t="shared" si="224"/>
        <v>0</v>
      </c>
      <c r="NAC61" s="17">
        <f t="shared" si="224"/>
        <v>0</v>
      </c>
      <c r="NAD61" s="17">
        <f t="shared" si="224"/>
        <v>0</v>
      </c>
      <c r="NAE61" s="17">
        <f t="shared" si="224"/>
        <v>0</v>
      </c>
      <c r="NAF61" s="17">
        <f t="shared" si="224"/>
        <v>0</v>
      </c>
      <c r="NAG61" s="17">
        <f t="shared" si="224"/>
        <v>0</v>
      </c>
      <c r="NAH61" s="17">
        <f t="shared" si="224"/>
        <v>0</v>
      </c>
      <c r="NAI61" s="17">
        <f t="shared" si="224"/>
        <v>0</v>
      </c>
      <c r="NAJ61" s="17">
        <f t="shared" si="224"/>
        <v>0</v>
      </c>
      <c r="NAK61" s="17">
        <f t="shared" si="224"/>
        <v>0</v>
      </c>
      <c r="NAL61" s="17">
        <f t="shared" si="224"/>
        <v>0</v>
      </c>
      <c r="NAM61" s="17">
        <f t="shared" si="224"/>
        <v>0</v>
      </c>
      <c r="NAN61" s="17">
        <f t="shared" si="224"/>
        <v>0</v>
      </c>
      <c r="NAO61" s="17">
        <f t="shared" si="224"/>
        <v>0</v>
      </c>
      <c r="NAP61" s="17">
        <f t="shared" si="224"/>
        <v>0</v>
      </c>
      <c r="NAQ61" s="17">
        <f t="shared" si="224"/>
        <v>0</v>
      </c>
      <c r="NAR61" s="17">
        <f t="shared" ref="NAR61:NDC61" si="225">NAR2</f>
        <v>0</v>
      </c>
      <c r="NAS61" s="17">
        <f t="shared" si="225"/>
        <v>0</v>
      </c>
      <c r="NAT61" s="17">
        <f t="shared" si="225"/>
        <v>0</v>
      </c>
      <c r="NAU61" s="17">
        <f t="shared" si="225"/>
        <v>0</v>
      </c>
      <c r="NAV61" s="17">
        <f t="shared" si="225"/>
        <v>0</v>
      </c>
      <c r="NAW61" s="17">
        <f t="shared" si="225"/>
        <v>0</v>
      </c>
      <c r="NAX61" s="17">
        <f t="shared" si="225"/>
        <v>0</v>
      </c>
      <c r="NAY61" s="17">
        <f t="shared" si="225"/>
        <v>0</v>
      </c>
      <c r="NAZ61" s="17">
        <f t="shared" si="225"/>
        <v>0</v>
      </c>
      <c r="NBA61" s="17">
        <f t="shared" si="225"/>
        <v>0</v>
      </c>
      <c r="NBB61" s="17">
        <f t="shared" si="225"/>
        <v>0</v>
      </c>
      <c r="NBC61" s="17">
        <f t="shared" si="225"/>
        <v>0</v>
      </c>
      <c r="NBD61" s="17">
        <f t="shared" si="225"/>
        <v>0</v>
      </c>
      <c r="NBE61" s="17">
        <f t="shared" si="225"/>
        <v>0</v>
      </c>
      <c r="NBF61" s="17">
        <f t="shared" si="225"/>
        <v>0</v>
      </c>
      <c r="NBG61" s="17">
        <f t="shared" si="225"/>
        <v>0</v>
      </c>
      <c r="NBH61" s="17">
        <f t="shared" si="225"/>
        <v>0</v>
      </c>
      <c r="NBI61" s="17">
        <f t="shared" si="225"/>
        <v>0</v>
      </c>
      <c r="NBJ61" s="17">
        <f t="shared" si="225"/>
        <v>0</v>
      </c>
      <c r="NBK61" s="17">
        <f t="shared" si="225"/>
        <v>0</v>
      </c>
      <c r="NBL61" s="17">
        <f t="shared" si="225"/>
        <v>0</v>
      </c>
      <c r="NBM61" s="17">
        <f t="shared" si="225"/>
        <v>0</v>
      </c>
      <c r="NBN61" s="17">
        <f t="shared" si="225"/>
        <v>0</v>
      </c>
      <c r="NBO61" s="17">
        <f t="shared" si="225"/>
        <v>0</v>
      </c>
      <c r="NBP61" s="17">
        <f t="shared" si="225"/>
        <v>0</v>
      </c>
      <c r="NBQ61" s="17">
        <f t="shared" si="225"/>
        <v>0</v>
      </c>
      <c r="NBR61" s="17">
        <f t="shared" si="225"/>
        <v>0</v>
      </c>
      <c r="NBS61" s="17">
        <f t="shared" si="225"/>
        <v>0</v>
      </c>
      <c r="NBT61" s="17">
        <f t="shared" si="225"/>
        <v>0</v>
      </c>
      <c r="NBU61" s="17">
        <f t="shared" si="225"/>
        <v>0</v>
      </c>
      <c r="NBV61" s="17">
        <f t="shared" si="225"/>
        <v>0</v>
      </c>
      <c r="NBW61" s="17">
        <f t="shared" si="225"/>
        <v>0</v>
      </c>
      <c r="NBX61" s="17">
        <f t="shared" si="225"/>
        <v>0</v>
      </c>
      <c r="NBY61" s="17">
        <f t="shared" si="225"/>
        <v>0</v>
      </c>
      <c r="NBZ61" s="17">
        <f t="shared" si="225"/>
        <v>0</v>
      </c>
      <c r="NCA61" s="17">
        <f t="shared" si="225"/>
        <v>0</v>
      </c>
      <c r="NCB61" s="17">
        <f t="shared" si="225"/>
        <v>0</v>
      </c>
      <c r="NCC61" s="17">
        <f t="shared" si="225"/>
        <v>0</v>
      </c>
      <c r="NCD61" s="17">
        <f t="shared" si="225"/>
        <v>0</v>
      </c>
      <c r="NCE61" s="17">
        <f t="shared" si="225"/>
        <v>0</v>
      </c>
      <c r="NCF61" s="17">
        <f t="shared" si="225"/>
        <v>0</v>
      </c>
      <c r="NCG61" s="17">
        <f t="shared" si="225"/>
        <v>0</v>
      </c>
      <c r="NCH61" s="17">
        <f t="shared" si="225"/>
        <v>0</v>
      </c>
      <c r="NCI61" s="17">
        <f t="shared" si="225"/>
        <v>0</v>
      </c>
      <c r="NCJ61" s="17">
        <f t="shared" si="225"/>
        <v>0</v>
      </c>
      <c r="NCK61" s="17">
        <f t="shared" si="225"/>
        <v>0</v>
      </c>
      <c r="NCL61" s="17">
        <f t="shared" si="225"/>
        <v>0</v>
      </c>
      <c r="NCM61" s="17">
        <f t="shared" si="225"/>
        <v>0</v>
      </c>
      <c r="NCN61" s="17">
        <f t="shared" si="225"/>
        <v>0</v>
      </c>
      <c r="NCO61" s="17">
        <f t="shared" si="225"/>
        <v>0</v>
      </c>
      <c r="NCP61" s="17">
        <f t="shared" si="225"/>
        <v>0</v>
      </c>
      <c r="NCQ61" s="17">
        <f t="shared" si="225"/>
        <v>0</v>
      </c>
      <c r="NCR61" s="17">
        <f t="shared" si="225"/>
        <v>0</v>
      </c>
      <c r="NCS61" s="17">
        <f t="shared" si="225"/>
        <v>0</v>
      </c>
      <c r="NCT61" s="17">
        <f t="shared" si="225"/>
        <v>0</v>
      </c>
      <c r="NCU61" s="17">
        <f t="shared" si="225"/>
        <v>0</v>
      </c>
      <c r="NCV61" s="17">
        <f t="shared" si="225"/>
        <v>0</v>
      </c>
      <c r="NCW61" s="17">
        <f t="shared" si="225"/>
        <v>0</v>
      </c>
      <c r="NCX61" s="17">
        <f t="shared" si="225"/>
        <v>0</v>
      </c>
      <c r="NCY61" s="17">
        <f t="shared" si="225"/>
        <v>0</v>
      </c>
      <c r="NCZ61" s="17">
        <f t="shared" si="225"/>
        <v>0</v>
      </c>
      <c r="NDA61" s="17">
        <f t="shared" si="225"/>
        <v>0</v>
      </c>
      <c r="NDB61" s="17">
        <f t="shared" si="225"/>
        <v>0</v>
      </c>
      <c r="NDC61" s="17">
        <f t="shared" si="225"/>
        <v>0</v>
      </c>
      <c r="NDD61" s="17">
        <f t="shared" ref="NDD61:NFO61" si="226">NDD2</f>
        <v>0</v>
      </c>
      <c r="NDE61" s="17">
        <f t="shared" si="226"/>
        <v>0</v>
      </c>
      <c r="NDF61" s="17">
        <f t="shared" si="226"/>
        <v>0</v>
      </c>
      <c r="NDG61" s="17">
        <f t="shared" si="226"/>
        <v>0</v>
      </c>
      <c r="NDH61" s="17">
        <f t="shared" si="226"/>
        <v>0</v>
      </c>
      <c r="NDI61" s="17">
        <f t="shared" si="226"/>
        <v>0</v>
      </c>
      <c r="NDJ61" s="17">
        <f t="shared" si="226"/>
        <v>0</v>
      </c>
      <c r="NDK61" s="17">
        <f t="shared" si="226"/>
        <v>0</v>
      </c>
      <c r="NDL61" s="17">
        <f t="shared" si="226"/>
        <v>0</v>
      </c>
      <c r="NDM61" s="17">
        <f t="shared" si="226"/>
        <v>0</v>
      </c>
      <c r="NDN61" s="17">
        <f t="shared" si="226"/>
        <v>0</v>
      </c>
      <c r="NDO61" s="17">
        <f t="shared" si="226"/>
        <v>0</v>
      </c>
      <c r="NDP61" s="17">
        <f t="shared" si="226"/>
        <v>0</v>
      </c>
      <c r="NDQ61" s="17">
        <f t="shared" si="226"/>
        <v>0</v>
      </c>
      <c r="NDR61" s="17">
        <f t="shared" si="226"/>
        <v>0</v>
      </c>
      <c r="NDS61" s="17">
        <f t="shared" si="226"/>
        <v>0</v>
      </c>
      <c r="NDT61" s="17">
        <f t="shared" si="226"/>
        <v>0</v>
      </c>
      <c r="NDU61" s="17">
        <f t="shared" si="226"/>
        <v>0</v>
      </c>
      <c r="NDV61" s="17">
        <f t="shared" si="226"/>
        <v>0</v>
      </c>
      <c r="NDW61" s="17">
        <f t="shared" si="226"/>
        <v>0</v>
      </c>
      <c r="NDX61" s="17">
        <f t="shared" si="226"/>
        <v>0</v>
      </c>
      <c r="NDY61" s="17">
        <f t="shared" si="226"/>
        <v>0</v>
      </c>
      <c r="NDZ61" s="17">
        <f t="shared" si="226"/>
        <v>0</v>
      </c>
      <c r="NEA61" s="17">
        <f t="shared" si="226"/>
        <v>0</v>
      </c>
      <c r="NEB61" s="17">
        <f t="shared" si="226"/>
        <v>0</v>
      </c>
      <c r="NEC61" s="17">
        <f t="shared" si="226"/>
        <v>0</v>
      </c>
      <c r="NED61" s="17">
        <f t="shared" si="226"/>
        <v>0</v>
      </c>
      <c r="NEE61" s="17">
        <f t="shared" si="226"/>
        <v>0</v>
      </c>
      <c r="NEF61" s="17">
        <f t="shared" si="226"/>
        <v>0</v>
      </c>
      <c r="NEG61" s="17">
        <f t="shared" si="226"/>
        <v>0</v>
      </c>
      <c r="NEH61" s="17">
        <f t="shared" si="226"/>
        <v>0</v>
      </c>
      <c r="NEI61" s="17">
        <f t="shared" si="226"/>
        <v>0</v>
      </c>
      <c r="NEJ61" s="17">
        <f t="shared" si="226"/>
        <v>0</v>
      </c>
      <c r="NEK61" s="17">
        <f t="shared" si="226"/>
        <v>0</v>
      </c>
      <c r="NEL61" s="17">
        <f t="shared" si="226"/>
        <v>0</v>
      </c>
      <c r="NEM61" s="17">
        <f t="shared" si="226"/>
        <v>0</v>
      </c>
      <c r="NEN61" s="17">
        <f t="shared" si="226"/>
        <v>0</v>
      </c>
      <c r="NEO61" s="17">
        <f t="shared" si="226"/>
        <v>0</v>
      </c>
      <c r="NEP61" s="17">
        <f t="shared" si="226"/>
        <v>0</v>
      </c>
      <c r="NEQ61" s="17">
        <f t="shared" si="226"/>
        <v>0</v>
      </c>
      <c r="NER61" s="17">
        <f t="shared" si="226"/>
        <v>0</v>
      </c>
      <c r="NES61" s="17">
        <f t="shared" si="226"/>
        <v>0</v>
      </c>
      <c r="NET61" s="17">
        <f t="shared" si="226"/>
        <v>0</v>
      </c>
      <c r="NEU61" s="17">
        <f t="shared" si="226"/>
        <v>0</v>
      </c>
      <c r="NEV61" s="17">
        <f t="shared" si="226"/>
        <v>0</v>
      </c>
      <c r="NEW61" s="17">
        <f t="shared" si="226"/>
        <v>0</v>
      </c>
      <c r="NEX61" s="17">
        <f t="shared" si="226"/>
        <v>0</v>
      </c>
      <c r="NEY61" s="17">
        <f t="shared" si="226"/>
        <v>0</v>
      </c>
      <c r="NEZ61" s="17">
        <f t="shared" si="226"/>
        <v>0</v>
      </c>
      <c r="NFA61" s="17">
        <f t="shared" si="226"/>
        <v>0</v>
      </c>
      <c r="NFB61" s="17">
        <f t="shared" si="226"/>
        <v>0</v>
      </c>
      <c r="NFC61" s="17">
        <f t="shared" si="226"/>
        <v>0</v>
      </c>
      <c r="NFD61" s="17">
        <f t="shared" si="226"/>
        <v>0</v>
      </c>
      <c r="NFE61" s="17">
        <f t="shared" si="226"/>
        <v>0</v>
      </c>
      <c r="NFF61" s="17">
        <f t="shared" si="226"/>
        <v>0</v>
      </c>
      <c r="NFG61" s="17">
        <f t="shared" si="226"/>
        <v>0</v>
      </c>
      <c r="NFH61" s="17">
        <f t="shared" si="226"/>
        <v>0</v>
      </c>
      <c r="NFI61" s="17">
        <f t="shared" si="226"/>
        <v>0</v>
      </c>
      <c r="NFJ61" s="17">
        <f t="shared" si="226"/>
        <v>0</v>
      </c>
      <c r="NFK61" s="17">
        <f t="shared" si="226"/>
        <v>0</v>
      </c>
      <c r="NFL61" s="17">
        <f t="shared" si="226"/>
        <v>0</v>
      </c>
      <c r="NFM61" s="17">
        <f t="shared" si="226"/>
        <v>0</v>
      </c>
      <c r="NFN61" s="17">
        <f t="shared" si="226"/>
        <v>0</v>
      </c>
      <c r="NFO61" s="17">
        <f t="shared" si="226"/>
        <v>0</v>
      </c>
      <c r="NFP61" s="17">
        <f t="shared" ref="NFP61:NIA61" si="227">NFP2</f>
        <v>0</v>
      </c>
      <c r="NFQ61" s="17">
        <f t="shared" si="227"/>
        <v>0</v>
      </c>
      <c r="NFR61" s="17">
        <f t="shared" si="227"/>
        <v>0</v>
      </c>
      <c r="NFS61" s="17">
        <f t="shared" si="227"/>
        <v>0</v>
      </c>
      <c r="NFT61" s="17">
        <f t="shared" si="227"/>
        <v>0</v>
      </c>
      <c r="NFU61" s="17">
        <f t="shared" si="227"/>
        <v>0</v>
      </c>
      <c r="NFV61" s="17">
        <f t="shared" si="227"/>
        <v>0</v>
      </c>
      <c r="NFW61" s="17">
        <f t="shared" si="227"/>
        <v>0</v>
      </c>
      <c r="NFX61" s="17">
        <f t="shared" si="227"/>
        <v>0</v>
      </c>
      <c r="NFY61" s="17">
        <f t="shared" si="227"/>
        <v>0</v>
      </c>
      <c r="NFZ61" s="17">
        <f t="shared" si="227"/>
        <v>0</v>
      </c>
      <c r="NGA61" s="17">
        <f t="shared" si="227"/>
        <v>0</v>
      </c>
      <c r="NGB61" s="17">
        <f t="shared" si="227"/>
        <v>0</v>
      </c>
      <c r="NGC61" s="17">
        <f t="shared" si="227"/>
        <v>0</v>
      </c>
      <c r="NGD61" s="17">
        <f t="shared" si="227"/>
        <v>0</v>
      </c>
      <c r="NGE61" s="17">
        <f t="shared" si="227"/>
        <v>0</v>
      </c>
      <c r="NGF61" s="17">
        <f t="shared" si="227"/>
        <v>0</v>
      </c>
      <c r="NGG61" s="17">
        <f t="shared" si="227"/>
        <v>0</v>
      </c>
      <c r="NGH61" s="17">
        <f t="shared" si="227"/>
        <v>0</v>
      </c>
      <c r="NGI61" s="17">
        <f t="shared" si="227"/>
        <v>0</v>
      </c>
      <c r="NGJ61" s="17">
        <f t="shared" si="227"/>
        <v>0</v>
      </c>
      <c r="NGK61" s="17">
        <f t="shared" si="227"/>
        <v>0</v>
      </c>
      <c r="NGL61" s="17">
        <f t="shared" si="227"/>
        <v>0</v>
      </c>
      <c r="NGM61" s="17">
        <f t="shared" si="227"/>
        <v>0</v>
      </c>
      <c r="NGN61" s="17">
        <f t="shared" si="227"/>
        <v>0</v>
      </c>
      <c r="NGO61" s="17">
        <f t="shared" si="227"/>
        <v>0</v>
      </c>
      <c r="NGP61" s="17">
        <f t="shared" si="227"/>
        <v>0</v>
      </c>
      <c r="NGQ61" s="17">
        <f t="shared" si="227"/>
        <v>0</v>
      </c>
      <c r="NGR61" s="17">
        <f t="shared" si="227"/>
        <v>0</v>
      </c>
      <c r="NGS61" s="17">
        <f t="shared" si="227"/>
        <v>0</v>
      </c>
      <c r="NGT61" s="17">
        <f t="shared" si="227"/>
        <v>0</v>
      </c>
      <c r="NGU61" s="17">
        <f t="shared" si="227"/>
        <v>0</v>
      </c>
      <c r="NGV61" s="17">
        <f t="shared" si="227"/>
        <v>0</v>
      </c>
      <c r="NGW61" s="17">
        <f t="shared" si="227"/>
        <v>0</v>
      </c>
      <c r="NGX61" s="17">
        <f t="shared" si="227"/>
        <v>0</v>
      </c>
      <c r="NGY61" s="17">
        <f t="shared" si="227"/>
        <v>0</v>
      </c>
      <c r="NGZ61" s="17">
        <f t="shared" si="227"/>
        <v>0</v>
      </c>
      <c r="NHA61" s="17">
        <f t="shared" si="227"/>
        <v>0</v>
      </c>
      <c r="NHB61" s="17">
        <f t="shared" si="227"/>
        <v>0</v>
      </c>
      <c r="NHC61" s="17">
        <f t="shared" si="227"/>
        <v>0</v>
      </c>
      <c r="NHD61" s="17">
        <f t="shared" si="227"/>
        <v>0</v>
      </c>
      <c r="NHE61" s="17">
        <f t="shared" si="227"/>
        <v>0</v>
      </c>
      <c r="NHF61" s="17">
        <f t="shared" si="227"/>
        <v>0</v>
      </c>
      <c r="NHG61" s="17">
        <f t="shared" si="227"/>
        <v>0</v>
      </c>
      <c r="NHH61" s="17">
        <f t="shared" si="227"/>
        <v>0</v>
      </c>
      <c r="NHI61" s="17">
        <f t="shared" si="227"/>
        <v>0</v>
      </c>
      <c r="NHJ61" s="17">
        <f t="shared" si="227"/>
        <v>0</v>
      </c>
      <c r="NHK61" s="17">
        <f t="shared" si="227"/>
        <v>0</v>
      </c>
      <c r="NHL61" s="17">
        <f t="shared" si="227"/>
        <v>0</v>
      </c>
      <c r="NHM61" s="17">
        <f t="shared" si="227"/>
        <v>0</v>
      </c>
      <c r="NHN61" s="17">
        <f t="shared" si="227"/>
        <v>0</v>
      </c>
      <c r="NHO61" s="17">
        <f t="shared" si="227"/>
        <v>0</v>
      </c>
      <c r="NHP61" s="17">
        <f t="shared" si="227"/>
        <v>0</v>
      </c>
      <c r="NHQ61" s="17">
        <f t="shared" si="227"/>
        <v>0</v>
      </c>
      <c r="NHR61" s="17">
        <f t="shared" si="227"/>
        <v>0</v>
      </c>
      <c r="NHS61" s="17">
        <f t="shared" si="227"/>
        <v>0</v>
      </c>
      <c r="NHT61" s="17">
        <f t="shared" si="227"/>
        <v>0</v>
      </c>
      <c r="NHU61" s="17">
        <f t="shared" si="227"/>
        <v>0</v>
      </c>
      <c r="NHV61" s="17">
        <f t="shared" si="227"/>
        <v>0</v>
      </c>
      <c r="NHW61" s="17">
        <f t="shared" si="227"/>
        <v>0</v>
      </c>
      <c r="NHX61" s="17">
        <f t="shared" si="227"/>
        <v>0</v>
      </c>
      <c r="NHY61" s="17">
        <f t="shared" si="227"/>
        <v>0</v>
      </c>
      <c r="NHZ61" s="17">
        <f t="shared" si="227"/>
        <v>0</v>
      </c>
      <c r="NIA61" s="17">
        <f t="shared" si="227"/>
        <v>0</v>
      </c>
      <c r="NIB61" s="17">
        <f t="shared" ref="NIB61:NKM61" si="228">NIB2</f>
        <v>0</v>
      </c>
      <c r="NIC61" s="17">
        <f t="shared" si="228"/>
        <v>0</v>
      </c>
      <c r="NID61" s="17">
        <f t="shared" si="228"/>
        <v>0</v>
      </c>
      <c r="NIE61" s="17">
        <f t="shared" si="228"/>
        <v>0</v>
      </c>
      <c r="NIF61" s="17">
        <f t="shared" si="228"/>
        <v>0</v>
      </c>
      <c r="NIG61" s="17">
        <f t="shared" si="228"/>
        <v>0</v>
      </c>
      <c r="NIH61" s="17">
        <f t="shared" si="228"/>
        <v>0</v>
      </c>
      <c r="NII61" s="17">
        <f t="shared" si="228"/>
        <v>0</v>
      </c>
      <c r="NIJ61" s="17">
        <f t="shared" si="228"/>
        <v>0</v>
      </c>
      <c r="NIK61" s="17">
        <f t="shared" si="228"/>
        <v>0</v>
      </c>
      <c r="NIL61" s="17">
        <f t="shared" si="228"/>
        <v>0</v>
      </c>
      <c r="NIM61" s="17">
        <f t="shared" si="228"/>
        <v>0</v>
      </c>
      <c r="NIN61" s="17">
        <f t="shared" si="228"/>
        <v>0</v>
      </c>
      <c r="NIO61" s="17">
        <f t="shared" si="228"/>
        <v>0</v>
      </c>
      <c r="NIP61" s="17">
        <f t="shared" si="228"/>
        <v>0</v>
      </c>
      <c r="NIQ61" s="17">
        <f t="shared" si="228"/>
        <v>0</v>
      </c>
      <c r="NIR61" s="17">
        <f t="shared" si="228"/>
        <v>0</v>
      </c>
      <c r="NIS61" s="17">
        <f t="shared" si="228"/>
        <v>0</v>
      </c>
      <c r="NIT61" s="17">
        <f t="shared" si="228"/>
        <v>0</v>
      </c>
      <c r="NIU61" s="17">
        <f t="shared" si="228"/>
        <v>0</v>
      </c>
      <c r="NIV61" s="17">
        <f t="shared" si="228"/>
        <v>0</v>
      </c>
      <c r="NIW61" s="17">
        <f t="shared" si="228"/>
        <v>0</v>
      </c>
      <c r="NIX61" s="17">
        <f t="shared" si="228"/>
        <v>0</v>
      </c>
      <c r="NIY61" s="17">
        <f t="shared" si="228"/>
        <v>0</v>
      </c>
      <c r="NIZ61" s="17">
        <f t="shared" si="228"/>
        <v>0</v>
      </c>
      <c r="NJA61" s="17">
        <f t="shared" si="228"/>
        <v>0</v>
      </c>
      <c r="NJB61" s="17">
        <f t="shared" si="228"/>
        <v>0</v>
      </c>
      <c r="NJC61" s="17">
        <f t="shared" si="228"/>
        <v>0</v>
      </c>
      <c r="NJD61" s="17">
        <f t="shared" si="228"/>
        <v>0</v>
      </c>
      <c r="NJE61" s="17">
        <f t="shared" si="228"/>
        <v>0</v>
      </c>
      <c r="NJF61" s="17">
        <f t="shared" si="228"/>
        <v>0</v>
      </c>
      <c r="NJG61" s="17">
        <f t="shared" si="228"/>
        <v>0</v>
      </c>
      <c r="NJH61" s="17">
        <f t="shared" si="228"/>
        <v>0</v>
      </c>
      <c r="NJI61" s="17">
        <f t="shared" si="228"/>
        <v>0</v>
      </c>
      <c r="NJJ61" s="17">
        <f t="shared" si="228"/>
        <v>0</v>
      </c>
      <c r="NJK61" s="17">
        <f t="shared" si="228"/>
        <v>0</v>
      </c>
      <c r="NJL61" s="17">
        <f t="shared" si="228"/>
        <v>0</v>
      </c>
      <c r="NJM61" s="17">
        <f t="shared" si="228"/>
        <v>0</v>
      </c>
      <c r="NJN61" s="17">
        <f t="shared" si="228"/>
        <v>0</v>
      </c>
      <c r="NJO61" s="17">
        <f t="shared" si="228"/>
        <v>0</v>
      </c>
      <c r="NJP61" s="17">
        <f t="shared" si="228"/>
        <v>0</v>
      </c>
      <c r="NJQ61" s="17">
        <f t="shared" si="228"/>
        <v>0</v>
      </c>
      <c r="NJR61" s="17">
        <f t="shared" si="228"/>
        <v>0</v>
      </c>
      <c r="NJS61" s="17">
        <f t="shared" si="228"/>
        <v>0</v>
      </c>
      <c r="NJT61" s="17">
        <f t="shared" si="228"/>
        <v>0</v>
      </c>
      <c r="NJU61" s="17">
        <f t="shared" si="228"/>
        <v>0</v>
      </c>
      <c r="NJV61" s="17">
        <f t="shared" si="228"/>
        <v>0</v>
      </c>
      <c r="NJW61" s="17">
        <f t="shared" si="228"/>
        <v>0</v>
      </c>
      <c r="NJX61" s="17">
        <f t="shared" si="228"/>
        <v>0</v>
      </c>
      <c r="NJY61" s="17">
        <f t="shared" si="228"/>
        <v>0</v>
      </c>
      <c r="NJZ61" s="17">
        <f t="shared" si="228"/>
        <v>0</v>
      </c>
      <c r="NKA61" s="17">
        <f t="shared" si="228"/>
        <v>0</v>
      </c>
      <c r="NKB61" s="17">
        <f t="shared" si="228"/>
        <v>0</v>
      </c>
      <c r="NKC61" s="17">
        <f t="shared" si="228"/>
        <v>0</v>
      </c>
      <c r="NKD61" s="17">
        <f t="shared" si="228"/>
        <v>0</v>
      </c>
      <c r="NKE61" s="17">
        <f t="shared" si="228"/>
        <v>0</v>
      </c>
      <c r="NKF61" s="17">
        <f t="shared" si="228"/>
        <v>0</v>
      </c>
      <c r="NKG61" s="17">
        <f t="shared" si="228"/>
        <v>0</v>
      </c>
      <c r="NKH61" s="17">
        <f t="shared" si="228"/>
        <v>0</v>
      </c>
      <c r="NKI61" s="17">
        <f t="shared" si="228"/>
        <v>0</v>
      </c>
      <c r="NKJ61" s="17">
        <f t="shared" si="228"/>
        <v>0</v>
      </c>
      <c r="NKK61" s="17">
        <f t="shared" si="228"/>
        <v>0</v>
      </c>
      <c r="NKL61" s="17">
        <f t="shared" si="228"/>
        <v>0</v>
      </c>
      <c r="NKM61" s="17">
        <f t="shared" si="228"/>
        <v>0</v>
      </c>
      <c r="NKN61" s="17">
        <f t="shared" ref="NKN61:NMY61" si="229">NKN2</f>
        <v>0</v>
      </c>
      <c r="NKO61" s="17">
        <f t="shared" si="229"/>
        <v>0</v>
      </c>
      <c r="NKP61" s="17">
        <f t="shared" si="229"/>
        <v>0</v>
      </c>
      <c r="NKQ61" s="17">
        <f t="shared" si="229"/>
        <v>0</v>
      </c>
      <c r="NKR61" s="17">
        <f t="shared" si="229"/>
        <v>0</v>
      </c>
      <c r="NKS61" s="17">
        <f t="shared" si="229"/>
        <v>0</v>
      </c>
      <c r="NKT61" s="17">
        <f t="shared" si="229"/>
        <v>0</v>
      </c>
      <c r="NKU61" s="17">
        <f t="shared" si="229"/>
        <v>0</v>
      </c>
      <c r="NKV61" s="17">
        <f t="shared" si="229"/>
        <v>0</v>
      </c>
      <c r="NKW61" s="17">
        <f t="shared" si="229"/>
        <v>0</v>
      </c>
      <c r="NKX61" s="17">
        <f t="shared" si="229"/>
        <v>0</v>
      </c>
      <c r="NKY61" s="17">
        <f t="shared" si="229"/>
        <v>0</v>
      </c>
      <c r="NKZ61" s="17">
        <f t="shared" si="229"/>
        <v>0</v>
      </c>
      <c r="NLA61" s="17">
        <f t="shared" si="229"/>
        <v>0</v>
      </c>
      <c r="NLB61" s="17">
        <f t="shared" si="229"/>
        <v>0</v>
      </c>
      <c r="NLC61" s="17">
        <f t="shared" si="229"/>
        <v>0</v>
      </c>
      <c r="NLD61" s="17">
        <f t="shared" si="229"/>
        <v>0</v>
      </c>
      <c r="NLE61" s="17">
        <f t="shared" si="229"/>
        <v>0</v>
      </c>
      <c r="NLF61" s="17">
        <f t="shared" si="229"/>
        <v>0</v>
      </c>
      <c r="NLG61" s="17">
        <f t="shared" si="229"/>
        <v>0</v>
      </c>
      <c r="NLH61" s="17">
        <f t="shared" si="229"/>
        <v>0</v>
      </c>
      <c r="NLI61" s="17">
        <f t="shared" si="229"/>
        <v>0</v>
      </c>
      <c r="NLJ61" s="17">
        <f t="shared" si="229"/>
        <v>0</v>
      </c>
      <c r="NLK61" s="17">
        <f t="shared" si="229"/>
        <v>0</v>
      </c>
      <c r="NLL61" s="17">
        <f t="shared" si="229"/>
        <v>0</v>
      </c>
      <c r="NLM61" s="17">
        <f t="shared" si="229"/>
        <v>0</v>
      </c>
      <c r="NLN61" s="17">
        <f t="shared" si="229"/>
        <v>0</v>
      </c>
      <c r="NLO61" s="17">
        <f t="shared" si="229"/>
        <v>0</v>
      </c>
      <c r="NLP61" s="17">
        <f t="shared" si="229"/>
        <v>0</v>
      </c>
      <c r="NLQ61" s="17">
        <f t="shared" si="229"/>
        <v>0</v>
      </c>
      <c r="NLR61" s="17">
        <f t="shared" si="229"/>
        <v>0</v>
      </c>
      <c r="NLS61" s="17">
        <f t="shared" si="229"/>
        <v>0</v>
      </c>
      <c r="NLT61" s="17">
        <f t="shared" si="229"/>
        <v>0</v>
      </c>
      <c r="NLU61" s="17">
        <f t="shared" si="229"/>
        <v>0</v>
      </c>
      <c r="NLV61" s="17">
        <f t="shared" si="229"/>
        <v>0</v>
      </c>
      <c r="NLW61" s="17">
        <f t="shared" si="229"/>
        <v>0</v>
      </c>
      <c r="NLX61" s="17">
        <f t="shared" si="229"/>
        <v>0</v>
      </c>
      <c r="NLY61" s="17">
        <f t="shared" si="229"/>
        <v>0</v>
      </c>
      <c r="NLZ61" s="17">
        <f t="shared" si="229"/>
        <v>0</v>
      </c>
      <c r="NMA61" s="17">
        <f t="shared" si="229"/>
        <v>0</v>
      </c>
      <c r="NMB61" s="17">
        <f t="shared" si="229"/>
        <v>0</v>
      </c>
      <c r="NMC61" s="17">
        <f t="shared" si="229"/>
        <v>0</v>
      </c>
      <c r="NMD61" s="17">
        <f t="shared" si="229"/>
        <v>0</v>
      </c>
      <c r="NME61" s="17">
        <f t="shared" si="229"/>
        <v>0</v>
      </c>
      <c r="NMF61" s="17">
        <f t="shared" si="229"/>
        <v>0</v>
      </c>
      <c r="NMG61" s="17">
        <f t="shared" si="229"/>
        <v>0</v>
      </c>
      <c r="NMH61" s="17">
        <f t="shared" si="229"/>
        <v>0</v>
      </c>
      <c r="NMI61" s="17">
        <f t="shared" si="229"/>
        <v>0</v>
      </c>
      <c r="NMJ61" s="17">
        <f t="shared" si="229"/>
        <v>0</v>
      </c>
      <c r="NMK61" s="17">
        <f t="shared" si="229"/>
        <v>0</v>
      </c>
      <c r="NML61" s="17">
        <f t="shared" si="229"/>
        <v>0</v>
      </c>
      <c r="NMM61" s="17">
        <f t="shared" si="229"/>
        <v>0</v>
      </c>
      <c r="NMN61" s="17">
        <f t="shared" si="229"/>
        <v>0</v>
      </c>
      <c r="NMO61" s="17">
        <f t="shared" si="229"/>
        <v>0</v>
      </c>
      <c r="NMP61" s="17">
        <f t="shared" si="229"/>
        <v>0</v>
      </c>
      <c r="NMQ61" s="17">
        <f t="shared" si="229"/>
        <v>0</v>
      </c>
      <c r="NMR61" s="17">
        <f t="shared" si="229"/>
        <v>0</v>
      </c>
      <c r="NMS61" s="17">
        <f t="shared" si="229"/>
        <v>0</v>
      </c>
      <c r="NMT61" s="17">
        <f t="shared" si="229"/>
        <v>0</v>
      </c>
      <c r="NMU61" s="17">
        <f t="shared" si="229"/>
        <v>0</v>
      </c>
      <c r="NMV61" s="17">
        <f t="shared" si="229"/>
        <v>0</v>
      </c>
      <c r="NMW61" s="17">
        <f t="shared" si="229"/>
        <v>0</v>
      </c>
      <c r="NMX61" s="17">
        <f t="shared" si="229"/>
        <v>0</v>
      </c>
      <c r="NMY61" s="17">
        <f t="shared" si="229"/>
        <v>0</v>
      </c>
      <c r="NMZ61" s="17">
        <f t="shared" ref="NMZ61:NPK61" si="230">NMZ2</f>
        <v>0</v>
      </c>
      <c r="NNA61" s="17">
        <f t="shared" si="230"/>
        <v>0</v>
      </c>
      <c r="NNB61" s="17">
        <f t="shared" si="230"/>
        <v>0</v>
      </c>
      <c r="NNC61" s="17">
        <f t="shared" si="230"/>
        <v>0</v>
      </c>
      <c r="NND61" s="17">
        <f t="shared" si="230"/>
        <v>0</v>
      </c>
      <c r="NNE61" s="17">
        <f t="shared" si="230"/>
        <v>0</v>
      </c>
      <c r="NNF61" s="17">
        <f t="shared" si="230"/>
        <v>0</v>
      </c>
      <c r="NNG61" s="17">
        <f t="shared" si="230"/>
        <v>0</v>
      </c>
      <c r="NNH61" s="17">
        <f t="shared" si="230"/>
        <v>0</v>
      </c>
      <c r="NNI61" s="17">
        <f t="shared" si="230"/>
        <v>0</v>
      </c>
      <c r="NNJ61" s="17">
        <f t="shared" si="230"/>
        <v>0</v>
      </c>
      <c r="NNK61" s="17">
        <f t="shared" si="230"/>
        <v>0</v>
      </c>
      <c r="NNL61" s="17">
        <f t="shared" si="230"/>
        <v>0</v>
      </c>
      <c r="NNM61" s="17">
        <f t="shared" si="230"/>
        <v>0</v>
      </c>
      <c r="NNN61" s="17">
        <f t="shared" si="230"/>
        <v>0</v>
      </c>
      <c r="NNO61" s="17">
        <f t="shared" si="230"/>
        <v>0</v>
      </c>
      <c r="NNP61" s="17">
        <f t="shared" si="230"/>
        <v>0</v>
      </c>
      <c r="NNQ61" s="17">
        <f t="shared" si="230"/>
        <v>0</v>
      </c>
      <c r="NNR61" s="17">
        <f t="shared" si="230"/>
        <v>0</v>
      </c>
      <c r="NNS61" s="17">
        <f t="shared" si="230"/>
        <v>0</v>
      </c>
      <c r="NNT61" s="17">
        <f t="shared" si="230"/>
        <v>0</v>
      </c>
      <c r="NNU61" s="17">
        <f t="shared" si="230"/>
        <v>0</v>
      </c>
      <c r="NNV61" s="17">
        <f t="shared" si="230"/>
        <v>0</v>
      </c>
      <c r="NNW61" s="17">
        <f t="shared" si="230"/>
        <v>0</v>
      </c>
      <c r="NNX61" s="17">
        <f t="shared" si="230"/>
        <v>0</v>
      </c>
      <c r="NNY61" s="17">
        <f t="shared" si="230"/>
        <v>0</v>
      </c>
      <c r="NNZ61" s="17">
        <f t="shared" si="230"/>
        <v>0</v>
      </c>
      <c r="NOA61" s="17">
        <f t="shared" si="230"/>
        <v>0</v>
      </c>
      <c r="NOB61" s="17">
        <f t="shared" si="230"/>
        <v>0</v>
      </c>
      <c r="NOC61" s="17">
        <f t="shared" si="230"/>
        <v>0</v>
      </c>
      <c r="NOD61" s="17">
        <f t="shared" si="230"/>
        <v>0</v>
      </c>
      <c r="NOE61" s="17">
        <f t="shared" si="230"/>
        <v>0</v>
      </c>
      <c r="NOF61" s="17">
        <f t="shared" si="230"/>
        <v>0</v>
      </c>
      <c r="NOG61" s="17">
        <f t="shared" si="230"/>
        <v>0</v>
      </c>
      <c r="NOH61" s="17">
        <f t="shared" si="230"/>
        <v>0</v>
      </c>
      <c r="NOI61" s="17">
        <f t="shared" si="230"/>
        <v>0</v>
      </c>
      <c r="NOJ61" s="17">
        <f t="shared" si="230"/>
        <v>0</v>
      </c>
      <c r="NOK61" s="17">
        <f t="shared" si="230"/>
        <v>0</v>
      </c>
      <c r="NOL61" s="17">
        <f t="shared" si="230"/>
        <v>0</v>
      </c>
      <c r="NOM61" s="17">
        <f t="shared" si="230"/>
        <v>0</v>
      </c>
      <c r="NON61" s="17">
        <f t="shared" si="230"/>
        <v>0</v>
      </c>
      <c r="NOO61" s="17">
        <f t="shared" si="230"/>
        <v>0</v>
      </c>
      <c r="NOP61" s="17">
        <f t="shared" si="230"/>
        <v>0</v>
      </c>
      <c r="NOQ61" s="17">
        <f t="shared" si="230"/>
        <v>0</v>
      </c>
      <c r="NOR61" s="17">
        <f t="shared" si="230"/>
        <v>0</v>
      </c>
      <c r="NOS61" s="17">
        <f t="shared" si="230"/>
        <v>0</v>
      </c>
      <c r="NOT61" s="17">
        <f t="shared" si="230"/>
        <v>0</v>
      </c>
      <c r="NOU61" s="17">
        <f t="shared" si="230"/>
        <v>0</v>
      </c>
      <c r="NOV61" s="17">
        <f t="shared" si="230"/>
        <v>0</v>
      </c>
      <c r="NOW61" s="17">
        <f t="shared" si="230"/>
        <v>0</v>
      </c>
      <c r="NOX61" s="17">
        <f t="shared" si="230"/>
        <v>0</v>
      </c>
      <c r="NOY61" s="17">
        <f t="shared" si="230"/>
        <v>0</v>
      </c>
      <c r="NOZ61" s="17">
        <f t="shared" si="230"/>
        <v>0</v>
      </c>
      <c r="NPA61" s="17">
        <f t="shared" si="230"/>
        <v>0</v>
      </c>
      <c r="NPB61" s="17">
        <f t="shared" si="230"/>
        <v>0</v>
      </c>
      <c r="NPC61" s="17">
        <f t="shared" si="230"/>
        <v>0</v>
      </c>
      <c r="NPD61" s="17">
        <f t="shared" si="230"/>
        <v>0</v>
      </c>
      <c r="NPE61" s="17">
        <f t="shared" si="230"/>
        <v>0</v>
      </c>
      <c r="NPF61" s="17">
        <f t="shared" si="230"/>
        <v>0</v>
      </c>
      <c r="NPG61" s="17">
        <f t="shared" si="230"/>
        <v>0</v>
      </c>
      <c r="NPH61" s="17">
        <f t="shared" si="230"/>
        <v>0</v>
      </c>
      <c r="NPI61" s="17">
        <f t="shared" si="230"/>
        <v>0</v>
      </c>
      <c r="NPJ61" s="17">
        <f t="shared" si="230"/>
        <v>0</v>
      </c>
      <c r="NPK61" s="17">
        <f t="shared" si="230"/>
        <v>0</v>
      </c>
      <c r="NPL61" s="17">
        <f t="shared" ref="NPL61:NRW61" si="231">NPL2</f>
        <v>0</v>
      </c>
      <c r="NPM61" s="17">
        <f t="shared" si="231"/>
        <v>0</v>
      </c>
      <c r="NPN61" s="17">
        <f t="shared" si="231"/>
        <v>0</v>
      </c>
      <c r="NPO61" s="17">
        <f t="shared" si="231"/>
        <v>0</v>
      </c>
      <c r="NPP61" s="17">
        <f t="shared" si="231"/>
        <v>0</v>
      </c>
      <c r="NPQ61" s="17">
        <f t="shared" si="231"/>
        <v>0</v>
      </c>
      <c r="NPR61" s="17">
        <f t="shared" si="231"/>
        <v>0</v>
      </c>
      <c r="NPS61" s="17">
        <f t="shared" si="231"/>
        <v>0</v>
      </c>
      <c r="NPT61" s="17">
        <f t="shared" si="231"/>
        <v>0</v>
      </c>
      <c r="NPU61" s="17">
        <f t="shared" si="231"/>
        <v>0</v>
      </c>
      <c r="NPV61" s="17">
        <f t="shared" si="231"/>
        <v>0</v>
      </c>
      <c r="NPW61" s="17">
        <f t="shared" si="231"/>
        <v>0</v>
      </c>
      <c r="NPX61" s="17">
        <f t="shared" si="231"/>
        <v>0</v>
      </c>
      <c r="NPY61" s="17">
        <f t="shared" si="231"/>
        <v>0</v>
      </c>
      <c r="NPZ61" s="17">
        <f t="shared" si="231"/>
        <v>0</v>
      </c>
      <c r="NQA61" s="17">
        <f t="shared" si="231"/>
        <v>0</v>
      </c>
      <c r="NQB61" s="17">
        <f t="shared" si="231"/>
        <v>0</v>
      </c>
      <c r="NQC61" s="17">
        <f t="shared" si="231"/>
        <v>0</v>
      </c>
      <c r="NQD61" s="17">
        <f t="shared" si="231"/>
        <v>0</v>
      </c>
      <c r="NQE61" s="17">
        <f t="shared" si="231"/>
        <v>0</v>
      </c>
      <c r="NQF61" s="17">
        <f t="shared" si="231"/>
        <v>0</v>
      </c>
      <c r="NQG61" s="17">
        <f t="shared" si="231"/>
        <v>0</v>
      </c>
      <c r="NQH61" s="17">
        <f t="shared" si="231"/>
        <v>0</v>
      </c>
      <c r="NQI61" s="17">
        <f t="shared" si="231"/>
        <v>0</v>
      </c>
      <c r="NQJ61" s="17">
        <f t="shared" si="231"/>
        <v>0</v>
      </c>
      <c r="NQK61" s="17">
        <f t="shared" si="231"/>
        <v>0</v>
      </c>
      <c r="NQL61" s="17">
        <f t="shared" si="231"/>
        <v>0</v>
      </c>
      <c r="NQM61" s="17">
        <f t="shared" si="231"/>
        <v>0</v>
      </c>
      <c r="NQN61" s="17">
        <f t="shared" si="231"/>
        <v>0</v>
      </c>
      <c r="NQO61" s="17">
        <f t="shared" si="231"/>
        <v>0</v>
      </c>
      <c r="NQP61" s="17">
        <f t="shared" si="231"/>
        <v>0</v>
      </c>
      <c r="NQQ61" s="17">
        <f t="shared" si="231"/>
        <v>0</v>
      </c>
      <c r="NQR61" s="17">
        <f t="shared" si="231"/>
        <v>0</v>
      </c>
      <c r="NQS61" s="17">
        <f t="shared" si="231"/>
        <v>0</v>
      </c>
      <c r="NQT61" s="17">
        <f t="shared" si="231"/>
        <v>0</v>
      </c>
      <c r="NQU61" s="17">
        <f t="shared" si="231"/>
        <v>0</v>
      </c>
      <c r="NQV61" s="17">
        <f t="shared" si="231"/>
        <v>0</v>
      </c>
      <c r="NQW61" s="17">
        <f t="shared" si="231"/>
        <v>0</v>
      </c>
      <c r="NQX61" s="17">
        <f t="shared" si="231"/>
        <v>0</v>
      </c>
      <c r="NQY61" s="17">
        <f t="shared" si="231"/>
        <v>0</v>
      </c>
      <c r="NQZ61" s="17">
        <f t="shared" si="231"/>
        <v>0</v>
      </c>
      <c r="NRA61" s="17">
        <f t="shared" si="231"/>
        <v>0</v>
      </c>
      <c r="NRB61" s="17">
        <f t="shared" si="231"/>
        <v>0</v>
      </c>
      <c r="NRC61" s="17">
        <f t="shared" si="231"/>
        <v>0</v>
      </c>
      <c r="NRD61" s="17">
        <f t="shared" si="231"/>
        <v>0</v>
      </c>
      <c r="NRE61" s="17">
        <f t="shared" si="231"/>
        <v>0</v>
      </c>
      <c r="NRF61" s="17">
        <f t="shared" si="231"/>
        <v>0</v>
      </c>
      <c r="NRG61" s="17">
        <f t="shared" si="231"/>
        <v>0</v>
      </c>
      <c r="NRH61" s="17">
        <f t="shared" si="231"/>
        <v>0</v>
      </c>
      <c r="NRI61" s="17">
        <f t="shared" si="231"/>
        <v>0</v>
      </c>
      <c r="NRJ61" s="17">
        <f t="shared" si="231"/>
        <v>0</v>
      </c>
      <c r="NRK61" s="17">
        <f t="shared" si="231"/>
        <v>0</v>
      </c>
      <c r="NRL61" s="17">
        <f t="shared" si="231"/>
        <v>0</v>
      </c>
      <c r="NRM61" s="17">
        <f t="shared" si="231"/>
        <v>0</v>
      </c>
      <c r="NRN61" s="17">
        <f t="shared" si="231"/>
        <v>0</v>
      </c>
      <c r="NRO61" s="17">
        <f t="shared" si="231"/>
        <v>0</v>
      </c>
      <c r="NRP61" s="17">
        <f t="shared" si="231"/>
        <v>0</v>
      </c>
      <c r="NRQ61" s="17">
        <f t="shared" si="231"/>
        <v>0</v>
      </c>
      <c r="NRR61" s="17">
        <f t="shared" si="231"/>
        <v>0</v>
      </c>
      <c r="NRS61" s="17">
        <f t="shared" si="231"/>
        <v>0</v>
      </c>
      <c r="NRT61" s="17">
        <f t="shared" si="231"/>
        <v>0</v>
      </c>
      <c r="NRU61" s="17">
        <f t="shared" si="231"/>
        <v>0</v>
      </c>
      <c r="NRV61" s="17">
        <f t="shared" si="231"/>
        <v>0</v>
      </c>
      <c r="NRW61" s="17">
        <f t="shared" si="231"/>
        <v>0</v>
      </c>
      <c r="NRX61" s="17">
        <f t="shared" ref="NRX61:NUI61" si="232">NRX2</f>
        <v>0</v>
      </c>
      <c r="NRY61" s="17">
        <f t="shared" si="232"/>
        <v>0</v>
      </c>
      <c r="NRZ61" s="17">
        <f t="shared" si="232"/>
        <v>0</v>
      </c>
      <c r="NSA61" s="17">
        <f t="shared" si="232"/>
        <v>0</v>
      </c>
      <c r="NSB61" s="17">
        <f t="shared" si="232"/>
        <v>0</v>
      </c>
      <c r="NSC61" s="17">
        <f t="shared" si="232"/>
        <v>0</v>
      </c>
      <c r="NSD61" s="17">
        <f t="shared" si="232"/>
        <v>0</v>
      </c>
      <c r="NSE61" s="17">
        <f t="shared" si="232"/>
        <v>0</v>
      </c>
      <c r="NSF61" s="17">
        <f t="shared" si="232"/>
        <v>0</v>
      </c>
      <c r="NSG61" s="17">
        <f t="shared" si="232"/>
        <v>0</v>
      </c>
      <c r="NSH61" s="17">
        <f t="shared" si="232"/>
        <v>0</v>
      </c>
      <c r="NSI61" s="17">
        <f t="shared" si="232"/>
        <v>0</v>
      </c>
      <c r="NSJ61" s="17">
        <f t="shared" si="232"/>
        <v>0</v>
      </c>
      <c r="NSK61" s="17">
        <f t="shared" si="232"/>
        <v>0</v>
      </c>
      <c r="NSL61" s="17">
        <f t="shared" si="232"/>
        <v>0</v>
      </c>
      <c r="NSM61" s="17">
        <f t="shared" si="232"/>
        <v>0</v>
      </c>
      <c r="NSN61" s="17">
        <f t="shared" si="232"/>
        <v>0</v>
      </c>
      <c r="NSO61" s="17">
        <f t="shared" si="232"/>
        <v>0</v>
      </c>
      <c r="NSP61" s="17">
        <f t="shared" si="232"/>
        <v>0</v>
      </c>
      <c r="NSQ61" s="17">
        <f t="shared" si="232"/>
        <v>0</v>
      </c>
      <c r="NSR61" s="17">
        <f t="shared" si="232"/>
        <v>0</v>
      </c>
      <c r="NSS61" s="17">
        <f t="shared" si="232"/>
        <v>0</v>
      </c>
      <c r="NST61" s="17">
        <f t="shared" si="232"/>
        <v>0</v>
      </c>
      <c r="NSU61" s="17">
        <f t="shared" si="232"/>
        <v>0</v>
      </c>
      <c r="NSV61" s="17">
        <f t="shared" si="232"/>
        <v>0</v>
      </c>
      <c r="NSW61" s="17">
        <f t="shared" si="232"/>
        <v>0</v>
      </c>
      <c r="NSX61" s="17">
        <f t="shared" si="232"/>
        <v>0</v>
      </c>
      <c r="NSY61" s="17">
        <f t="shared" si="232"/>
        <v>0</v>
      </c>
      <c r="NSZ61" s="17">
        <f t="shared" si="232"/>
        <v>0</v>
      </c>
      <c r="NTA61" s="17">
        <f t="shared" si="232"/>
        <v>0</v>
      </c>
      <c r="NTB61" s="17">
        <f t="shared" si="232"/>
        <v>0</v>
      </c>
      <c r="NTC61" s="17">
        <f t="shared" si="232"/>
        <v>0</v>
      </c>
      <c r="NTD61" s="17">
        <f t="shared" si="232"/>
        <v>0</v>
      </c>
      <c r="NTE61" s="17">
        <f t="shared" si="232"/>
        <v>0</v>
      </c>
      <c r="NTF61" s="17">
        <f t="shared" si="232"/>
        <v>0</v>
      </c>
      <c r="NTG61" s="17">
        <f t="shared" si="232"/>
        <v>0</v>
      </c>
      <c r="NTH61" s="17">
        <f t="shared" si="232"/>
        <v>0</v>
      </c>
      <c r="NTI61" s="17">
        <f t="shared" si="232"/>
        <v>0</v>
      </c>
      <c r="NTJ61" s="17">
        <f t="shared" si="232"/>
        <v>0</v>
      </c>
      <c r="NTK61" s="17">
        <f t="shared" si="232"/>
        <v>0</v>
      </c>
      <c r="NTL61" s="17">
        <f t="shared" si="232"/>
        <v>0</v>
      </c>
      <c r="NTM61" s="17">
        <f t="shared" si="232"/>
        <v>0</v>
      </c>
      <c r="NTN61" s="17">
        <f t="shared" si="232"/>
        <v>0</v>
      </c>
      <c r="NTO61" s="17">
        <f t="shared" si="232"/>
        <v>0</v>
      </c>
      <c r="NTP61" s="17">
        <f t="shared" si="232"/>
        <v>0</v>
      </c>
      <c r="NTQ61" s="17">
        <f t="shared" si="232"/>
        <v>0</v>
      </c>
      <c r="NTR61" s="17">
        <f t="shared" si="232"/>
        <v>0</v>
      </c>
      <c r="NTS61" s="17">
        <f t="shared" si="232"/>
        <v>0</v>
      </c>
      <c r="NTT61" s="17">
        <f t="shared" si="232"/>
        <v>0</v>
      </c>
      <c r="NTU61" s="17">
        <f t="shared" si="232"/>
        <v>0</v>
      </c>
      <c r="NTV61" s="17">
        <f t="shared" si="232"/>
        <v>0</v>
      </c>
      <c r="NTW61" s="17">
        <f t="shared" si="232"/>
        <v>0</v>
      </c>
      <c r="NTX61" s="17">
        <f t="shared" si="232"/>
        <v>0</v>
      </c>
      <c r="NTY61" s="17">
        <f t="shared" si="232"/>
        <v>0</v>
      </c>
      <c r="NTZ61" s="17">
        <f t="shared" si="232"/>
        <v>0</v>
      </c>
      <c r="NUA61" s="17">
        <f t="shared" si="232"/>
        <v>0</v>
      </c>
      <c r="NUB61" s="17">
        <f t="shared" si="232"/>
        <v>0</v>
      </c>
      <c r="NUC61" s="17">
        <f t="shared" si="232"/>
        <v>0</v>
      </c>
      <c r="NUD61" s="17">
        <f t="shared" si="232"/>
        <v>0</v>
      </c>
      <c r="NUE61" s="17">
        <f t="shared" si="232"/>
        <v>0</v>
      </c>
      <c r="NUF61" s="17">
        <f t="shared" si="232"/>
        <v>0</v>
      </c>
      <c r="NUG61" s="17">
        <f t="shared" si="232"/>
        <v>0</v>
      </c>
      <c r="NUH61" s="17">
        <f t="shared" si="232"/>
        <v>0</v>
      </c>
      <c r="NUI61" s="17">
        <f t="shared" si="232"/>
        <v>0</v>
      </c>
      <c r="NUJ61" s="17">
        <f t="shared" ref="NUJ61:NWU61" si="233">NUJ2</f>
        <v>0</v>
      </c>
      <c r="NUK61" s="17">
        <f t="shared" si="233"/>
        <v>0</v>
      </c>
      <c r="NUL61" s="17">
        <f t="shared" si="233"/>
        <v>0</v>
      </c>
      <c r="NUM61" s="17">
        <f t="shared" si="233"/>
        <v>0</v>
      </c>
      <c r="NUN61" s="17">
        <f t="shared" si="233"/>
        <v>0</v>
      </c>
      <c r="NUO61" s="17">
        <f t="shared" si="233"/>
        <v>0</v>
      </c>
      <c r="NUP61" s="17">
        <f t="shared" si="233"/>
        <v>0</v>
      </c>
      <c r="NUQ61" s="17">
        <f t="shared" si="233"/>
        <v>0</v>
      </c>
      <c r="NUR61" s="17">
        <f t="shared" si="233"/>
        <v>0</v>
      </c>
      <c r="NUS61" s="17">
        <f t="shared" si="233"/>
        <v>0</v>
      </c>
      <c r="NUT61" s="17">
        <f t="shared" si="233"/>
        <v>0</v>
      </c>
      <c r="NUU61" s="17">
        <f t="shared" si="233"/>
        <v>0</v>
      </c>
      <c r="NUV61" s="17">
        <f t="shared" si="233"/>
        <v>0</v>
      </c>
      <c r="NUW61" s="17">
        <f t="shared" si="233"/>
        <v>0</v>
      </c>
      <c r="NUX61" s="17">
        <f t="shared" si="233"/>
        <v>0</v>
      </c>
      <c r="NUY61" s="17">
        <f t="shared" si="233"/>
        <v>0</v>
      </c>
      <c r="NUZ61" s="17">
        <f t="shared" si="233"/>
        <v>0</v>
      </c>
      <c r="NVA61" s="17">
        <f t="shared" si="233"/>
        <v>0</v>
      </c>
      <c r="NVB61" s="17">
        <f t="shared" si="233"/>
        <v>0</v>
      </c>
      <c r="NVC61" s="17">
        <f t="shared" si="233"/>
        <v>0</v>
      </c>
      <c r="NVD61" s="17">
        <f t="shared" si="233"/>
        <v>0</v>
      </c>
      <c r="NVE61" s="17">
        <f t="shared" si="233"/>
        <v>0</v>
      </c>
      <c r="NVF61" s="17">
        <f t="shared" si="233"/>
        <v>0</v>
      </c>
      <c r="NVG61" s="17">
        <f t="shared" si="233"/>
        <v>0</v>
      </c>
      <c r="NVH61" s="17">
        <f t="shared" si="233"/>
        <v>0</v>
      </c>
      <c r="NVI61" s="17">
        <f t="shared" si="233"/>
        <v>0</v>
      </c>
      <c r="NVJ61" s="17">
        <f t="shared" si="233"/>
        <v>0</v>
      </c>
      <c r="NVK61" s="17">
        <f t="shared" si="233"/>
        <v>0</v>
      </c>
      <c r="NVL61" s="17">
        <f t="shared" si="233"/>
        <v>0</v>
      </c>
      <c r="NVM61" s="17">
        <f t="shared" si="233"/>
        <v>0</v>
      </c>
      <c r="NVN61" s="17">
        <f t="shared" si="233"/>
        <v>0</v>
      </c>
      <c r="NVO61" s="17">
        <f t="shared" si="233"/>
        <v>0</v>
      </c>
      <c r="NVP61" s="17">
        <f t="shared" si="233"/>
        <v>0</v>
      </c>
      <c r="NVQ61" s="17">
        <f t="shared" si="233"/>
        <v>0</v>
      </c>
      <c r="NVR61" s="17">
        <f t="shared" si="233"/>
        <v>0</v>
      </c>
      <c r="NVS61" s="17">
        <f t="shared" si="233"/>
        <v>0</v>
      </c>
      <c r="NVT61" s="17">
        <f t="shared" si="233"/>
        <v>0</v>
      </c>
      <c r="NVU61" s="17">
        <f t="shared" si="233"/>
        <v>0</v>
      </c>
      <c r="NVV61" s="17">
        <f t="shared" si="233"/>
        <v>0</v>
      </c>
      <c r="NVW61" s="17">
        <f t="shared" si="233"/>
        <v>0</v>
      </c>
      <c r="NVX61" s="17">
        <f t="shared" si="233"/>
        <v>0</v>
      </c>
      <c r="NVY61" s="17">
        <f t="shared" si="233"/>
        <v>0</v>
      </c>
      <c r="NVZ61" s="17">
        <f t="shared" si="233"/>
        <v>0</v>
      </c>
      <c r="NWA61" s="17">
        <f t="shared" si="233"/>
        <v>0</v>
      </c>
      <c r="NWB61" s="17">
        <f t="shared" si="233"/>
        <v>0</v>
      </c>
      <c r="NWC61" s="17">
        <f t="shared" si="233"/>
        <v>0</v>
      </c>
      <c r="NWD61" s="17">
        <f t="shared" si="233"/>
        <v>0</v>
      </c>
      <c r="NWE61" s="17">
        <f t="shared" si="233"/>
        <v>0</v>
      </c>
      <c r="NWF61" s="17">
        <f t="shared" si="233"/>
        <v>0</v>
      </c>
      <c r="NWG61" s="17">
        <f t="shared" si="233"/>
        <v>0</v>
      </c>
      <c r="NWH61" s="17">
        <f t="shared" si="233"/>
        <v>0</v>
      </c>
      <c r="NWI61" s="17">
        <f t="shared" si="233"/>
        <v>0</v>
      </c>
      <c r="NWJ61" s="17">
        <f t="shared" si="233"/>
        <v>0</v>
      </c>
      <c r="NWK61" s="17">
        <f t="shared" si="233"/>
        <v>0</v>
      </c>
      <c r="NWL61" s="17">
        <f t="shared" si="233"/>
        <v>0</v>
      </c>
      <c r="NWM61" s="17">
        <f t="shared" si="233"/>
        <v>0</v>
      </c>
      <c r="NWN61" s="17">
        <f t="shared" si="233"/>
        <v>0</v>
      </c>
      <c r="NWO61" s="17">
        <f t="shared" si="233"/>
        <v>0</v>
      </c>
      <c r="NWP61" s="17">
        <f t="shared" si="233"/>
        <v>0</v>
      </c>
      <c r="NWQ61" s="17">
        <f t="shared" si="233"/>
        <v>0</v>
      </c>
      <c r="NWR61" s="17">
        <f t="shared" si="233"/>
        <v>0</v>
      </c>
      <c r="NWS61" s="17">
        <f t="shared" si="233"/>
        <v>0</v>
      </c>
      <c r="NWT61" s="17">
        <f t="shared" si="233"/>
        <v>0</v>
      </c>
      <c r="NWU61" s="17">
        <f t="shared" si="233"/>
        <v>0</v>
      </c>
      <c r="NWV61" s="17">
        <f t="shared" ref="NWV61:NZG61" si="234">NWV2</f>
        <v>0</v>
      </c>
      <c r="NWW61" s="17">
        <f t="shared" si="234"/>
        <v>0</v>
      </c>
      <c r="NWX61" s="17">
        <f t="shared" si="234"/>
        <v>0</v>
      </c>
      <c r="NWY61" s="17">
        <f t="shared" si="234"/>
        <v>0</v>
      </c>
      <c r="NWZ61" s="17">
        <f t="shared" si="234"/>
        <v>0</v>
      </c>
      <c r="NXA61" s="17">
        <f t="shared" si="234"/>
        <v>0</v>
      </c>
      <c r="NXB61" s="17">
        <f t="shared" si="234"/>
        <v>0</v>
      </c>
      <c r="NXC61" s="17">
        <f t="shared" si="234"/>
        <v>0</v>
      </c>
      <c r="NXD61" s="17">
        <f t="shared" si="234"/>
        <v>0</v>
      </c>
      <c r="NXE61" s="17">
        <f t="shared" si="234"/>
        <v>0</v>
      </c>
      <c r="NXF61" s="17">
        <f t="shared" si="234"/>
        <v>0</v>
      </c>
      <c r="NXG61" s="17">
        <f t="shared" si="234"/>
        <v>0</v>
      </c>
      <c r="NXH61" s="17">
        <f t="shared" si="234"/>
        <v>0</v>
      </c>
      <c r="NXI61" s="17">
        <f t="shared" si="234"/>
        <v>0</v>
      </c>
      <c r="NXJ61" s="17">
        <f t="shared" si="234"/>
        <v>0</v>
      </c>
      <c r="NXK61" s="17">
        <f t="shared" si="234"/>
        <v>0</v>
      </c>
      <c r="NXL61" s="17">
        <f t="shared" si="234"/>
        <v>0</v>
      </c>
      <c r="NXM61" s="17">
        <f t="shared" si="234"/>
        <v>0</v>
      </c>
      <c r="NXN61" s="17">
        <f t="shared" si="234"/>
        <v>0</v>
      </c>
      <c r="NXO61" s="17">
        <f t="shared" si="234"/>
        <v>0</v>
      </c>
      <c r="NXP61" s="17">
        <f t="shared" si="234"/>
        <v>0</v>
      </c>
      <c r="NXQ61" s="17">
        <f t="shared" si="234"/>
        <v>0</v>
      </c>
      <c r="NXR61" s="17">
        <f t="shared" si="234"/>
        <v>0</v>
      </c>
      <c r="NXS61" s="17">
        <f t="shared" si="234"/>
        <v>0</v>
      </c>
      <c r="NXT61" s="17">
        <f t="shared" si="234"/>
        <v>0</v>
      </c>
      <c r="NXU61" s="17">
        <f t="shared" si="234"/>
        <v>0</v>
      </c>
      <c r="NXV61" s="17">
        <f t="shared" si="234"/>
        <v>0</v>
      </c>
      <c r="NXW61" s="17">
        <f t="shared" si="234"/>
        <v>0</v>
      </c>
      <c r="NXX61" s="17">
        <f t="shared" si="234"/>
        <v>0</v>
      </c>
      <c r="NXY61" s="17">
        <f t="shared" si="234"/>
        <v>0</v>
      </c>
      <c r="NXZ61" s="17">
        <f t="shared" si="234"/>
        <v>0</v>
      </c>
      <c r="NYA61" s="17">
        <f t="shared" si="234"/>
        <v>0</v>
      </c>
      <c r="NYB61" s="17">
        <f t="shared" si="234"/>
        <v>0</v>
      </c>
      <c r="NYC61" s="17">
        <f t="shared" si="234"/>
        <v>0</v>
      </c>
      <c r="NYD61" s="17">
        <f t="shared" si="234"/>
        <v>0</v>
      </c>
      <c r="NYE61" s="17">
        <f t="shared" si="234"/>
        <v>0</v>
      </c>
      <c r="NYF61" s="17">
        <f t="shared" si="234"/>
        <v>0</v>
      </c>
      <c r="NYG61" s="17">
        <f t="shared" si="234"/>
        <v>0</v>
      </c>
      <c r="NYH61" s="17">
        <f t="shared" si="234"/>
        <v>0</v>
      </c>
      <c r="NYI61" s="17">
        <f t="shared" si="234"/>
        <v>0</v>
      </c>
      <c r="NYJ61" s="17">
        <f t="shared" si="234"/>
        <v>0</v>
      </c>
      <c r="NYK61" s="17">
        <f t="shared" si="234"/>
        <v>0</v>
      </c>
      <c r="NYL61" s="17">
        <f t="shared" si="234"/>
        <v>0</v>
      </c>
      <c r="NYM61" s="17">
        <f t="shared" si="234"/>
        <v>0</v>
      </c>
      <c r="NYN61" s="17">
        <f t="shared" si="234"/>
        <v>0</v>
      </c>
      <c r="NYO61" s="17">
        <f t="shared" si="234"/>
        <v>0</v>
      </c>
      <c r="NYP61" s="17">
        <f t="shared" si="234"/>
        <v>0</v>
      </c>
      <c r="NYQ61" s="17">
        <f t="shared" si="234"/>
        <v>0</v>
      </c>
      <c r="NYR61" s="17">
        <f t="shared" si="234"/>
        <v>0</v>
      </c>
      <c r="NYS61" s="17">
        <f t="shared" si="234"/>
        <v>0</v>
      </c>
      <c r="NYT61" s="17">
        <f t="shared" si="234"/>
        <v>0</v>
      </c>
      <c r="NYU61" s="17">
        <f t="shared" si="234"/>
        <v>0</v>
      </c>
      <c r="NYV61" s="17">
        <f t="shared" si="234"/>
        <v>0</v>
      </c>
      <c r="NYW61" s="17">
        <f t="shared" si="234"/>
        <v>0</v>
      </c>
      <c r="NYX61" s="17">
        <f t="shared" si="234"/>
        <v>0</v>
      </c>
      <c r="NYY61" s="17">
        <f t="shared" si="234"/>
        <v>0</v>
      </c>
      <c r="NYZ61" s="17">
        <f t="shared" si="234"/>
        <v>0</v>
      </c>
      <c r="NZA61" s="17">
        <f t="shared" si="234"/>
        <v>0</v>
      </c>
      <c r="NZB61" s="17">
        <f t="shared" si="234"/>
        <v>0</v>
      </c>
      <c r="NZC61" s="17">
        <f t="shared" si="234"/>
        <v>0</v>
      </c>
      <c r="NZD61" s="17">
        <f t="shared" si="234"/>
        <v>0</v>
      </c>
      <c r="NZE61" s="17">
        <f t="shared" si="234"/>
        <v>0</v>
      </c>
      <c r="NZF61" s="17">
        <f t="shared" si="234"/>
        <v>0</v>
      </c>
      <c r="NZG61" s="17">
        <f t="shared" si="234"/>
        <v>0</v>
      </c>
      <c r="NZH61" s="17">
        <f t="shared" ref="NZH61:OBS61" si="235">NZH2</f>
        <v>0</v>
      </c>
      <c r="NZI61" s="17">
        <f t="shared" si="235"/>
        <v>0</v>
      </c>
      <c r="NZJ61" s="17">
        <f t="shared" si="235"/>
        <v>0</v>
      </c>
      <c r="NZK61" s="17">
        <f t="shared" si="235"/>
        <v>0</v>
      </c>
      <c r="NZL61" s="17">
        <f t="shared" si="235"/>
        <v>0</v>
      </c>
      <c r="NZM61" s="17">
        <f t="shared" si="235"/>
        <v>0</v>
      </c>
      <c r="NZN61" s="17">
        <f t="shared" si="235"/>
        <v>0</v>
      </c>
      <c r="NZO61" s="17">
        <f t="shared" si="235"/>
        <v>0</v>
      </c>
      <c r="NZP61" s="17">
        <f t="shared" si="235"/>
        <v>0</v>
      </c>
      <c r="NZQ61" s="17">
        <f t="shared" si="235"/>
        <v>0</v>
      </c>
      <c r="NZR61" s="17">
        <f t="shared" si="235"/>
        <v>0</v>
      </c>
      <c r="NZS61" s="17">
        <f t="shared" si="235"/>
        <v>0</v>
      </c>
      <c r="NZT61" s="17">
        <f t="shared" si="235"/>
        <v>0</v>
      </c>
      <c r="NZU61" s="17">
        <f t="shared" si="235"/>
        <v>0</v>
      </c>
      <c r="NZV61" s="17">
        <f t="shared" si="235"/>
        <v>0</v>
      </c>
      <c r="NZW61" s="17">
        <f t="shared" si="235"/>
        <v>0</v>
      </c>
      <c r="NZX61" s="17">
        <f t="shared" si="235"/>
        <v>0</v>
      </c>
      <c r="NZY61" s="17">
        <f t="shared" si="235"/>
        <v>0</v>
      </c>
      <c r="NZZ61" s="17">
        <f t="shared" si="235"/>
        <v>0</v>
      </c>
      <c r="OAA61" s="17">
        <f t="shared" si="235"/>
        <v>0</v>
      </c>
      <c r="OAB61" s="17">
        <f t="shared" si="235"/>
        <v>0</v>
      </c>
      <c r="OAC61" s="17">
        <f t="shared" si="235"/>
        <v>0</v>
      </c>
      <c r="OAD61" s="17">
        <f t="shared" si="235"/>
        <v>0</v>
      </c>
      <c r="OAE61" s="17">
        <f t="shared" si="235"/>
        <v>0</v>
      </c>
      <c r="OAF61" s="17">
        <f t="shared" si="235"/>
        <v>0</v>
      </c>
      <c r="OAG61" s="17">
        <f t="shared" si="235"/>
        <v>0</v>
      </c>
      <c r="OAH61" s="17">
        <f t="shared" si="235"/>
        <v>0</v>
      </c>
      <c r="OAI61" s="17">
        <f t="shared" si="235"/>
        <v>0</v>
      </c>
      <c r="OAJ61" s="17">
        <f t="shared" si="235"/>
        <v>0</v>
      </c>
      <c r="OAK61" s="17">
        <f t="shared" si="235"/>
        <v>0</v>
      </c>
      <c r="OAL61" s="17">
        <f t="shared" si="235"/>
        <v>0</v>
      </c>
      <c r="OAM61" s="17">
        <f t="shared" si="235"/>
        <v>0</v>
      </c>
      <c r="OAN61" s="17">
        <f t="shared" si="235"/>
        <v>0</v>
      </c>
      <c r="OAO61" s="17">
        <f t="shared" si="235"/>
        <v>0</v>
      </c>
      <c r="OAP61" s="17">
        <f t="shared" si="235"/>
        <v>0</v>
      </c>
      <c r="OAQ61" s="17">
        <f t="shared" si="235"/>
        <v>0</v>
      </c>
      <c r="OAR61" s="17">
        <f t="shared" si="235"/>
        <v>0</v>
      </c>
      <c r="OAS61" s="17">
        <f t="shared" si="235"/>
        <v>0</v>
      </c>
      <c r="OAT61" s="17">
        <f t="shared" si="235"/>
        <v>0</v>
      </c>
      <c r="OAU61" s="17">
        <f t="shared" si="235"/>
        <v>0</v>
      </c>
      <c r="OAV61" s="17">
        <f t="shared" si="235"/>
        <v>0</v>
      </c>
      <c r="OAW61" s="17">
        <f t="shared" si="235"/>
        <v>0</v>
      </c>
      <c r="OAX61" s="17">
        <f t="shared" si="235"/>
        <v>0</v>
      </c>
      <c r="OAY61" s="17">
        <f t="shared" si="235"/>
        <v>0</v>
      </c>
      <c r="OAZ61" s="17">
        <f t="shared" si="235"/>
        <v>0</v>
      </c>
      <c r="OBA61" s="17">
        <f t="shared" si="235"/>
        <v>0</v>
      </c>
      <c r="OBB61" s="17">
        <f t="shared" si="235"/>
        <v>0</v>
      </c>
      <c r="OBC61" s="17">
        <f t="shared" si="235"/>
        <v>0</v>
      </c>
      <c r="OBD61" s="17">
        <f t="shared" si="235"/>
        <v>0</v>
      </c>
      <c r="OBE61" s="17">
        <f t="shared" si="235"/>
        <v>0</v>
      </c>
      <c r="OBF61" s="17">
        <f t="shared" si="235"/>
        <v>0</v>
      </c>
      <c r="OBG61" s="17">
        <f t="shared" si="235"/>
        <v>0</v>
      </c>
      <c r="OBH61" s="17">
        <f t="shared" si="235"/>
        <v>0</v>
      </c>
      <c r="OBI61" s="17">
        <f t="shared" si="235"/>
        <v>0</v>
      </c>
      <c r="OBJ61" s="17">
        <f t="shared" si="235"/>
        <v>0</v>
      </c>
      <c r="OBK61" s="17">
        <f t="shared" si="235"/>
        <v>0</v>
      </c>
      <c r="OBL61" s="17">
        <f t="shared" si="235"/>
        <v>0</v>
      </c>
      <c r="OBM61" s="17">
        <f t="shared" si="235"/>
        <v>0</v>
      </c>
      <c r="OBN61" s="17">
        <f t="shared" si="235"/>
        <v>0</v>
      </c>
      <c r="OBO61" s="17">
        <f t="shared" si="235"/>
        <v>0</v>
      </c>
      <c r="OBP61" s="17">
        <f t="shared" si="235"/>
        <v>0</v>
      </c>
      <c r="OBQ61" s="17">
        <f t="shared" si="235"/>
        <v>0</v>
      </c>
      <c r="OBR61" s="17">
        <f t="shared" si="235"/>
        <v>0</v>
      </c>
      <c r="OBS61" s="17">
        <f t="shared" si="235"/>
        <v>0</v>
      </c>
      <c r="OBT61" s="17">
        <f t="shared" ref="OBT61:OEE61" si="236">OBT2</f>
        <v>0</v>
      </c>
      <c r="OBU61" s="17">
        <f t="shared" si="236"/>
        <v>0</v>
      </c>
      <c r="OBV61" s="17">
        <f t="shared" si="236"/>
        <v>0</v>
      </c>
      <c r="OBW61" s="17">
        <f t="shared" si="236"/>
        <v>0</v>
      </c>
      <c r="OBX61" s="17">
        <f t="shared" si="236"/>
        <v>0</v>
      </c>
      <c r="OBY61" s="17">
        <f t="shared" si="236"/>
        <v>0</v>
      </c>
      <c r="OBZ61" s="17">
        <f t="shared" si="236"/>
        <v>0</v>
      </c>
      <c r="OCA61" s="17">
        <f t="shared" si="236"/>
        <v>0</v>
      </c>
      <c r="OCB61" s="17">
        <f t="shared" si="236"/>
        <v>0</v>
      </c>
      <c r="OCC61" s="17">
        <f t="shared" si="236"/>
        <v>0</v>
      </c>
      <c r="OCD61" s="17">
        <f t="shared" si="236"/>
        <v>0</v>
      </c>
      <c r="OCE61" s="17">
        <f t="shared" si="236"/>
        <v>0</v>
      </c>
      <c r="OCF61" s="17">
        <f t="shared" si="236"/>
        <v>0</v>
      </c>
      <c r="OCG61" s="17">
        <f t="shared" si="236"/>
        <v>0</v>
      </c>
      <c r="OCH61" s="17">
        <f t="shared" si="236"/>
        <v>0</v>
      </c>
      <c r="OCI61" s="17">
        <f t="shared" si="236"/>
        <v>0</v>
      </c>
      <c r="OCJ61" s="17">
        <f t="shared" si="236"/>
        <v>0</v>
      </c>
      <c r="OCK61" s="17">
        <f t="shared" si="236"/>
        <v>0</v>
      </c>
      <c r="OCL61" s="17">
        <f t="shared" si="236"/>
        <v>0</v>
      </c>
      <c r="OCM61" s="17">
        <f t="shared" si="236"/>
        <v>0</v>
      </c>
      <c r="OCN61" s="17">
        <f t="shared" si="236"/>
        <v>0</v>
      </c>
      <c r="OCO61" s="17">
        <f t="shared" si="236"/>
        <v>0</v>
      </c>
      <c r="OCP61" s="17">
        <f t="shared" si="236"/>
        <v>0</v>
      </c>
      <c r="OCQ61" s="17">
        <f t="shared" si="236"/>
        <v>0</v>
      </c>
      <c r="OCR61" s="17">
        <f t="shared" si="236"/>
        <v>0</v>
      </c>
      <c r="OCS61" s="17">
        <f t="shared" si="236"/>
        <v>0</v>
      </c>
      <c r="OCT61" s="17">
        <f t="shared" si="236"/>
        <v>0</v>
      </c>
      <c r="OCU61" s="17">
        <f t="shared" si="236"/>
        <v>0</v>
      </c>
      <c r="OCV61" s="17">
        <f t="shared" si="236"/>
        <v>0</v>
      </c>
      <c r="OCW61" s="17">
        <f t="shared" si="236"/>
        <v>0</v>
      </c>
      <c r="OCX61" s="17">
        <f t="shared" si="236"/>
        <v>0</v>
      </c>
      <c r="OCY61" s="17">
        <f t="shared" si="236"/>
        <v>0</v>
      </c>
      <c r="OCZ61" s="17">
        <f t="shared" si="236"/>
        <v>0</v>
      </c>
      <c r="ODA61" s="17">
        <f t="shared" si="236"/>
        <v>0</v>
      </c>
      <c r="ODB61" s="17">
        <f t="shared" si="236"/>
        <v>0</v>
      </c>
      <c r="ODC61" s="17">
        <f t="shared" si="236"/>
        <v>0</v>
      </c>
      <c r="ODD61" s="17">
        <f t="shared" si="236"/>
        <v>0</v>
      </c>
      <c r="ODE61" s="17">
        <f t="shared" si="236"/>
        <v>0</v>
      </c>
      <c r="ODF61" s="17">
        <f t="shared" si="236"/>
        <v>0</v>
      </c>
      <c r="ODG61" s="17">
        <f t="shared" si="236"/>
        <v>0</v>
      </c>
      <c r="ODH61" s="17">
        <f t="shared" si="236"/>
        <v>0</v>
      </c>
      <c r="ODI61" s="17">
        <f t="shared" si="236"/>
        <v>0</v>
      </c>
      <c r="ODJ61" s="17">
        <f t="shared" si="236"/>
        <v>0</v>
      </c>
      <c r="ODK61" s="17">
        <f t="shared" si="236"/>
        <v>0</v>
      </c>
      <c r="ODL61" s="17">
        <f t="shared" si="236"/>
        <v>0</v>
      </c>
      <c r="ODM61" s="17">
        <f t="shared" si="236"/>
        <v>0</v>
      </c>
      <c r="ODN61" s="17">
        <f t="shared" si="236"/>
        <v>0</v>
      </c>
      <c r="ODO61" s="17">
        <f t="shared" si="236"/>
        <v>0</v>
      </c>
      <c r="ODP61" s="17">
        <f t="shared" si="236"/>
        <v>0</v>
      </c>
      <c r="ODQ61" s="17">
        <f t="shared" si="236"/>
        <v>0</v>
      </c>
      <c r="ODR61" s="17">
        <f t="shared" si="236"/>
        <v>0</v>
      </c>
      <c r="ODS61" s="17">
        <f t="shared" si="236"/>
        <v>0</v>
      </c>
      <c r="ODT61" s="17">
        <f t="shared" si="236"/>
        <v>0</v>
      </c>
      <c r="ODU61" s="17">
        <f t="shared" si="236"/>
        <v>0</v>
      </c>
      <c r="ODV61" s="17">
        <f t="shared" si="236"/>
        <v>0</v>
      </c>
      <c r="ODW61" s="17">
        <f t="shared" si="236"/>
        <v>0</v>
      </c>
      <c r="ODX61" s="17">
        <f t="shared" si="236"/>
        <v>0</v>
      </c>
      <c r="ODY61" s="17">
        <f t="shared" si="236"/>
        <v>0</v>
      </c>
      <c r="ODZ61" s="17">
        <f t="shared" si="236"/>
        <v>0</v>
      </c>
      <c r="OEA61" s="17">
        <f t="shared" si="236"/>
        <v>0</v>
      </c>
      <c r="OEB61" s="17">
        <f t="shared" si="236"/>
        <v>0</v>
      </c>
      <c r="OEC61" s="17">
        <f t="shared" si="236"/>
        <v>0</v>
      </c>
      <c r="OED61" s="17">
        <f t="shared" si="236"/>
        <v>0</v>
      </c>
      <c r="OEE61" s="17">
        <f t="shared" si="236"/>
        <v>0</v>
      </c>
      <c r="OEF61" s="17">
        <f t="shared" ref="OEF61:OGQ61" si="237">OEF2</f>
        <v>0</v>
      </c>
      <c r="OEG61" s="17">
        <f t="shared" si="237"/>
        <v>0</v>
      </c>
      <c r="OEH61" s="17">
        <f t="shared" si="237"/>
        <v>0</v>
      </c>
      <c r="OEI61" s="17">
        <f t="shared" si="237"/>
        <v>0</v>
      </c>
      <c r="OEJ61" s="17">
        <f t="shared" si="237"/>
        <v>0</v>
      </c>
      <c r="OEK61" s="17">
        <f t="shared" si="237"/>
        <v>0</v>
      </c>
      <c r="OEL61" s="17">
        <f t="shared" si="237"/>
        <v>0</v>
      </c>
      <c r="OEM61" s="17">
        <f t="shared" si="237"/>
        <v>0</v>
      </c>
      <c r="OEN61" s="17">
        <f t="shared" si="237"/>
        <v>0</v>
      </c>
      <c r="OEO61" s="17">
        <f t="shared" si="237"/>
        <v>0</v>
      </c>
      <c r="OEP61" s="17">
        <f t="shared" si="237"/>
        <v>0</v>
      </c>
      <c r="OEQ61" s="17">
        <f t="shared" si="237"/>
        <v>0</v>
      </c>
      <c r="OER61" s="17">
        <f t="shared" si="237"/>
        <v>0</v>
      </c>
      <c r="OES61" s="17">
        <f t="shared" si="237"/>
        <v>0</v>
      </c>
      <c r="OET61" s="17">
        <f t="shared" si="237"/>
        <v>0</v>
      </c>
      <c r="OEU61" s="17">
        <f t="shared" si="237"/>
        <v>0</v>
      </c>
      <c r="OEV61" s="17">
        <f t="shared" si="237"/>
        <v>0</v>
      </c>
      <c r="OEW61" s="17">
        <f t="shared" si="237"/>
        <v>0</v>
      </c>
      <c r="OEX61" s="17">
        <f t="shared" si="237"/>
        <v>0</v>
      </c>
      <c r="OEY61" s="17">
        <f t="shared" si="237"/>
        <v>0</v>
      </c>
      <c r="OEZ61" s="17">
        <f t="shared" si="237"/>
        <v>0</v>
      </c>
      <c r="OFA61" s="17">
        <f t="shared" si="237"/>
        <v>0</v>
      </c>
      <c r="OFB61" s="17">
        <f t="shared" si="237"/>
        <v>0</v>
      </c>
      <c r="OFC61" s="17">
        <f t="shared" si="237"/>
        <v>0</v>
      </c>
      <c r="OFD61" s="17">
        <f t="shared" si="237"/>
        <v>0</v>
      </c>
      <c r="OFE61" s="17">
        <f t="shared" si="237"/>
        <v>0</v>
      </c>
      <c r="OFF61" s="17">
        <f t="shared" si="237"/>
        <v>0</v>
      </c>
      <c r="OFG61" s="17">
        <f t="shared" si="237"/>
        <v>0</v>
      </c>
      <c r="OFH61" s="17">
        <f t="shared" si="237"/>
        <v>0</v>
      </c>
      <c r="OFI61" s="17">
        <f t="shared" si="237"/>
        <v>0</v>
      </c>
      <c r="OFJ61" s="17">
        <f t="shared" si="237"/>
        <v>0</v>
      </c>
      <c r="OFK61" s="17">
        <f t="shared" si="237"/>
        <v>0</v>
      </c>
      <c r="OFL61" s="17">
        <f t="shared" si="237"/>
        <v>0</v>
      </c>
      <c r="OFM61" s="17">
        <f t="shared" si="237"/>
        <v>0</v>
      </c>
      <c r="OFN61" s="17">
        <f t="shared" si="237"/>
        <v>0</v>
      </c>
      <c r="OFO61" s="17">
        <f t="shared" si="237"/>
        <v>0</v>
      </c>
      <c r="OFP61" s="17">
        <f t="shared" si="237"/>
        <v>0</v>
      </c>
      <c r="OFQ61" s="17">
        <f t="shared" si="237"/>
        <v>0</v>
      </c>
      <c r="OFR61" s="17">
        <f t="shared" si="237"/>
        <v>0</v>
      </c>
      <c r="OFS61" s="17">
        <f t="shared" si="237"/>
        <v>0</v>
      </c>
      <c r="OFT61" s="17">
        <f t="shared" si="237"/>
        <v>0</v>
      </c>
      <c r="OFU61" s="17">
        <f t="shared" si="237"/>
        <v>0</v>
      </c>
      <c r="OFV61" s="17">
        <f t="shared" si="237"/>
        <v>0</v>
      </c>
      <c r="OFW61" s="17">
        <f t="shared" si="237"/>
        <v>0</v>
      </c>
      <c r="OFX61" s="17">
        <f t="shared" si="237"/>
        <v>0</v>
      </c>
      <c r="OFY61" s="17">
        <f t="shared" si="237"/>
        <v>0</v>
      </c>
      <c r="OFZ61" s="17">
        <f t="shared" si="237"/>
        <v>0</v>
      </c>
      <c r="OGA61" s="17">
        <f t="shared" si="237"/>
        <v>0</v>
      </c>
      <c r="OGB61" s="17">
        <f t="shared" si="237"/>
        <v>0</v>
      </c>
      <c r="OGC61" s="17">
        <f t="shared" si="237"/>
        <v>0</v>
      </c>
      <c r="OGD61" s="17">
        <f t="shared" si="237"/>
        <v>0</v>
      </c>
      <c r="OGE61" s="17">
        <f t="shared" si="237"/>
        <v>0</v>
      </c>
      <c r="OGF61" s="17">
        <f t="shared" si="237"/>
        <v>0</v>
      </c>
      <c r="OGG61" s="17">
        <f t="shared" si="237"/>
        <v>0</v>
      </c>
      <c r="OGH61" s="17">
        <f t="shared" si="237"/>
        <v>0</v>
      </c>
      <c r="OGI61" s="17">
        <f t="shared" si="237"/>
        <v>0</v>
      </c>
      <c r="OGJ61" s="17">
        <f t="shared" si="237"/>
        <v>0</v>
      </c>
      <c r="OGK61" s="17">
        <f t="shared" si="237"/>
        <v>0</v>
      </c>
      <c r="OGL61" s="17">
        <f t="shared" si="237"/>
        <v>0</v>
      </c>
      <c r="OGM61" s="17">
        <f t="shared" si="237"/>
        <v>0</v>
      </c>
      <c r="OGN61" s="17">
        <f t="shared" si="237"/>
        <v>0</v>
      </c>
      <c r="OGO61" s="17">
        <f t="shared" si="237"/>
        <v>0</v>
      </c>
      <c r="OGP61" s="17">
        <f t="shared" si="237"/>
        <v>0</v>
      </c>
      <c r="OGQ61" s="17">
        <f t="shared" si="237"/>
        <v>0</v>
      </c>
      <c r="OGR61" s="17">
        <f t="shared" ref="OGR61:OJC61" si="238">OGR2</f>
        <v>0</v>
      </c>
      <c r="OGS61" s="17">
        <f t="shared" si="238"/>
        <v>0</v>
      </c>
      <c r="OGT61" s="17">
        <f t="shared" si="238"/>
        <v>0</v>
      </c>
      <c r="OGU61" s="17">
        <f t="shared" si="238"/>
        <v>0</v>
      </c>
      <c r="OGV61" s="17">
        <f t="shared" si="238"/>
        <v>0</v>
      </c>
      <c r="OGW61" s="17">
        <f t="shared" si="238"/>
        <v>0</v>
      </c>
      <c r="OGX61" s="17">
        <f t="shared" si="238"/>
        <v>0</v>
      </c>
      <c r="OGY61" s="17">
        <f t="shared" si="238"/>
        <v>0</v>
      </c>
      <c r="OGZ61" s="17">
        <f t="shared" si="238"/>
        <v>0</v>
      </c>
      <c r="OHA61" s="17">
        <f t="shared" si="238"/>
        <v>0</v>
      </c>
      <c r="OHB61" s="17">
        <f t="shared" si="238"/>
        <v>0</v>
      </c>
      <c r="OHC61" s="17">
        <f t="shared" si="238"/>
        <v>0</v>
      </c>
      <c r="OHD61" s="17">
        <f t="shared" si="238"/>
        <v>0</v>
      </c>
      <c r="OHE61" s="17">
        <f t="shared" si="238"/>
        <v>0</v>
      </c>
      <c r="OHF61" s="17">
        <f t="shared" si="238"/>
        <v>0</v>
      </c>
      <c r="OHG61" s="17">
        <f t="shared" si="238"/>
        <v>0</v>
      </c>
      <c r="OHH61" s="17">
        <f t="shared" si="238"/>
        <v>0</v>
      </c>
      <c r="OHI61" s="17">
        <f t="shared" si="238"/>
        <v>0</v>
      </c>
      <c r="OHJ61" s="17">
        <f t="shared" si="238"/>
        <v>0</v>
      </c>
      <c r="OHK61" s="17">
        <f t="shared" si="238"/>
        <v>0</v>
      </c>
      <c r="OHL61" s="17">
        <f t="shared" si="238"/>
        <v>0</v>
      </c>
      <c r="OHM61" s="17">
        <f t="shared" si="238"/>
        <v>0</v>
      </c>
      <c r="OHN61" s="17">
        <f t="shared" si="238"/>
        <v>0</v>
      </c>
      <c r="OHO61" s="17">
        <f t="shared" si="238"/>
        <v>0</v>
      </c>
      <c r="OHP61" s="17">
        <f t="shared" si="238"/>
        <v>0</v>
      </c>
      <c r="OHQ61" s="17">
        <f t="shared" si="238"/>
        <v>0</v>
      </c>
      <c r="OHR61" s="17">
        <f t="shared" si="238"/>
        <v>0</v>
      </c>
      <c r="OHS61" s="17">
        <f t="shared" si="238"/>
        <v>0</v>
      </c>
      <c r="OHT61" s="17">
        <f t="shared" si="238"/>
        <v>0</v>
      </c>
      <c r="OHU61" s="17">
        <f t="shared" si="238"/>
        <v>0</v>
      </c>
      <c r="OHV61" s="17">
        <f t="shared" si="238"/>
        <v>0</v>
      </c>
      <c r="OHW61" s="17">
        <f t="shared" si="238"/>
        <v>0</v>
      </c>
      <c r="OHX61" s="17">
        <f t="shared" si="238"/>
        <v>0</v>
      </c>
      <c r="OHY61" s="17">
        <f t="shared" si="238"/>
        <v>0</v>
      </c>
      <c r="OHZ61" s="17">
        <f t="shared" si="238"/>
        <v>0</v>
      </c>
      <c r="OIA61" s="17">
        <f t="shared" si="238"/>
        <v>0</v>
      </c>
      <c r="OIB61" s="17">
        <f t="shared" si="238"/>
        <v>0</v>
      </c>
      <c r="OIC61" s="17">
        <f t="shared" si="238"/>
        <v>0</v>
      </c>
      <c r="OID61" s="17">
        <f t="shared" si="238"/>
        <v>0</v>
      </c>
      <c r="OIE61" s="17">
        <f t="shared" si="238"/>
        <v>0</v>
      </c>
      <c r="OIF61" s="17">
        <f t="shared" si="238"/>
        <v>0</v>
      </c>
      <c r="OIG61" s="17">
        <f t="shared" si="238"/>
        <v>0</v>
      </c>
      <c r="OIH61" s="17">
        <f t="shared" si="238"/>
        <v>0</v>
      </c>
      <c r="OII61" s="17">
        <f t="shared" si="238"/>
        <v>0</v>
      </c>
      <c r="OIJ61" s="17">
        <f t="shared" si="238"/>
        <v>0</v>
      </c>
      <c r="OIK61" s="17">
        <f t="shared" si="238"/>
        <v>0</v>
      </c>
      <c r="OIL61" s="17">
        <f t="shared" si="238"/>
        <v>0</v>
      </c>
      <c r="OIM61" s="17">
        <f t="shared" si="238"/>
        <v>0</v>
      </c>
      <c r="OIN61" s="17">
        <f t="shared" si="238"/>
        <v>0</v>
      </c>
      <c r="OIO61" s="17">
        <f t="shared" si="238"/>
        <v>0</v>
      </c>
      <c r="OIP61" s="17">
        <f t="shared" si="238"/>
        <v>0</v>
      </c>
      <c r="OIQ61" s="17">
        <f t="shared" si="238"/>
        <v>0</v>
      </c>
      <c r="OIR61" s="17">
        <f t="shared" si="238"/>
        <v>0</v>
      </c>
      <c r="OIS61" s="17">
        <f t="shared" si="238"/>
        <v>0</v>
      </c>
      <c r="OIT61" s="17">
        <f t="shared" si="238"/>
        <v>0</v>
      </c>
      <c r="OIU61" s="17">
        <f t="shared" si="238"/>
        <v>0</v>
      </c>
      <c r="OIV61" s="17">
        <f t="shared" si="238"/>
        <v>0</v>
      </c>
      <c r="OIW61" s="17">
        <f t="shared" si="238"/>
        <v>0</v>
      </c>
      <c r="OIX61" s="17">
        <f t="shared" si="238"/>
        <v>0</v>
      </c>
      <c r="OIY61" s="17">
        <f t="shared" si="238"/>
        <v>0</v>
      </c>
      <c r="OIZ61" s="17">
        <f t="shared" si="238"/>
        <v>0</v>
      </c>
      <c r="OJA61" s="17">
        <f t="shared" si="238"/>
        <v>0</v>
      </c>
      <c r="OJB61" s="17">
        <f t="shared" si="238"/>
        <v>0</v>
      </c>
      <c r="OJC61" s="17">
        <f t="shared" si="238"/>
        <v>0</v>
      </c>
      <c r="OJD61" s="17">
        <f t="shared" ref="OJD61:OLO61" si="239">OJD2</f>
        <v>0</v>
      </c>
      <c r="OJE61" s="17">
        <f t="shared" si="239"/>
        <v>0</v>
      </c>
      <c r="OJF61" s="17">
        <f t="shared" si="239"/>
        <v>0</v>
      </c>
      <c r="OJG61" s="17">
        <f t="shared" si="239"/>
        <v>0</v>
      </c>
      <c r="OJH61" s="17">
        <f t="shared" si="239"/>
        <v>0</v>
      </c>
      <c r="OJI61" s="17">
        <f t="shared" si="239"/>
        <v>0</v>
      </c>
      <c r="OJJ61" s="17">
        <f t="shared" si="239"/>
        <v>0</v>
      </c>
      <c r="OJK61" s="17">
        <f t="shared" si="239"/>
        <v>0</v>
      </c>
      <c r="OJL61" s="17">
        <f t="shared" si="239"/>
        <v>0</v>
      </c>
      <c r="OJM61" s="17">
        <f t="shared" si="239"/>
        <v>0</v>
      </c>
      <c r="OJN61" s="17">
        <f t="shared" si="239"/>
        <v>0</v>
      </c>
      <c r="OJO61" s="17">
        <f t="shared" si="239"/>
        <v>0</v>
      </c>
      <c r="OJP61" s="17">
        <f t="shared" si="239"/>
        <v>0</v>
      </c>
      <c r="OJQ61" s="17">
        <f t="shared" si="239"/>
        <v>0</v>
      </c>
      <c r="OJR61" s="17">
        <f t="shared" si="239"/>
        <v>0</v>
      </c>
      <c r="OJS61" s="17">
        <f t="shared" si="239"/>
        <v>0</v>
      </c>
      <c r="OJT61" s="17">
        <f t="shared" si="239"/>
        <v>0</v>
      </c>
      <c r="OJU61" s="17">
        <f t="shared" si="239"/>
        <v>0</v>
      </c>
      <c r="OJV61" s="17">
        <f t="shared" si="239"/>
        <v>0</v>
      </c>
      <c r="OJW61" s="17">
        <f t="shared" si="239"/>
        <v>0</v>
      </c>
      <c r="OJX61" s="17">
        <f t="shared" si="239"/>
        <v>0</v>
      </c>
      <c r="OJY61" s="17">
        <f t="shared" si="239"/>
        <v>0</v>
      </c>
      <c r="OJZ61" s="17">
        <f t="shared" si="239"/>
        <v>0</v>
      </c>
      <c r="OKA61" s="17">
        <f t="shared" si="239"/>
        <v>0</v>
      </c>
      <c r="OKB61" s="17">
        <f t="shared" si="239"/>
        <v>0</v>
      </c>
      <c r="OKC61" s="17">
        <f t="shared" si="239"/>
        <v>0</v>
      </c>
      <c r="OKD61" s="17">
        <f t="shared" si="239"/>
        <v>0</v>
      </c>
      <c r="OKE61" s="17">
        <f t="shared" si="239"/>
        <v>0</v>
      </c>
      <c r="OKF61" s="17">
        <f t="shared" si="239"/>
        <v>0</v>
      </c>
      <c r="OKG61" s="17">
        <f t="shared" si="239"/>
        <v>0</v>
      </c>
      <c r="OKH61" s="17">
        <f t="shared" si="239"/>
        <v>0</v>
      </c>
      <c r="OKI61" s="17">
        <f t="shared" si="239"/>
        <v>0</v>
      </c>
      <c r="OKJ61" s="17">
        <f t="shared" si="239"/>
        <v>0</v>
      </c>
      <c r="OKK61" s="17">
        <f t="shared" si="239"/>
        <v>0</v>
      </c>
      <c r="OKL61" s="17">
        <f t="shared" si="239"/>
        <v>0</v>
      </c>
      <c r="OKM61" s="17">
        <f t="shared" si="239"/>
        <v>0</v>
      </c>
      <c r="OKN61" s="17">
        <f t="shared" si="239"/>
        <v>0</v>
      </c>
      <c r="OKO61" s="17">
        <f t="shared" si="239"/>
        <v>0</v>
      </c>
      <c r="OKP61" s="17">
        <f t="shared" si="239"/>
        <v>0</v>
      </c>
      <c r="OKQ61" s="17">
        <f t="shared" si="239"/>
        <v>0</v>
      </c>
      <c r="OKR61" s="17">
        <f t="shared" si="239"/>
        <v>0</v>
      </c>
      <c r="OKS61" s="17">
        <f t="shared" si="239"/>
        <v>0</v>
      </c>
      <c r="OKT61" s="17">
        <f t="shared" si="239"/>
        <v>0</v>
      </c>
      <c r="OKU61" s="17">
        <f t="shared" si="239"/>
        <v>0</v>
      </c>
      <c r="OKV61" s="17">
        <f t="shared" si="239"/>
        <v>0</v>
      </c>
      <c r="OKW61" s="17">
        <f t="shared" si="239"/>
        <v>0</v>
      </c>
      <c r="OKX61" s="17">
        <f t="shared" si="239"/>
        <v>0</v>
      </c>
      <c r="OKY61" s="17">
        <f t="shared" si="239"/>
        <v>0</v>
      </c>
      <c r="OKZ61" s="17">
        <f t="shared" si="239"/>
        <v>0</v>
      </c>
      <c r="OLA61" s="17">
        <f t="shared" si="239"/>
        <v>0</v>
      </c>
      <c r="OLB61" s="17">
        <f t="shared" si="239"/>
        <v>0</v>
      </c>
      <c r="OLC61" s="17">
        <f t="shared" si="239"/>
        <v>0</v>
      </c>
      <c r="OLD61" s="17">
        <f t="shared" si="239"/>
        <v>0</v>
      </c>
      <c r="OLE61" s="17">
        <f t="shared" si="239"/>
        <v>0</v>
      </c>
      <c r="OLF61" s="17">
        <f t="shared" si="239"/>
        <v>0</v>
      </c>
      <c r="OLG61" s="17">
        <f t="shared" si="239"/>
        <v>0</v>
      </c>
      <c r="OLH61" s="17">
        <f t="shared" si="239"/>
        <v>0</v>
      </c>
      <c r="OLI61" s="17">
        <f t="shared" si="239"/>
        <v>0</v>
      </c>
      <c r="OLJ61" s="17">
        <f t="shared" si="239"/>
        <v>0</v>
      </c>
      <c r="OLK61" s="17">
        <f t="shared" si="239"/>
        <v>0</v>
      </c>
      <c r="OLL61" s="17">
        <f t="shared" si="239"/>
        <v>0</v>
      </c>
      <c r="OLM61" s="17">
        <f t="shared" si="239"/>
        <v>0</v>
      </c>
      <c r="OLN61" s="17">
        <f t="shared" si="239"/>
        <v>0</v>
      </c>
      <c r="OLO61" s="17">
        <f t="shared" si="239"/>
        <v>0</v>
      </c>
      <c r="OLP61" s="17">
        <f t="shared" ref="OLP61:OOA61" si="240">OLP2</f>
        <v>0</v>
      </c>
      <c r="OLQ61" s="17">
        <f t="shared" si="240"/>
        <v>0</v>
      </c>
      <c r="OLR61" s="17">
        <f t="shared" si="240"/>
        <v>0</v>
      </c>
      <c r="OLS61" s="17">
        <f t="shared" si="240"/>
        <v>0</v>
      </c>
      <c r="OLT61" s="17">
        <f t="shared" si="240"/>
        <v>0</v>
      </c>
      <c r="OLU61" s="17">
        <f t="shared" si="240"/>
        <v>0</v>
      </c>
      <c r="OLV61" s="17">
        <f t="shared" si="240"/>
        <v>0</v>
      </c>
      <c r="OLW61" s="17">
        <f t="shared" si="240"/>
        <v>0</v>
      </c>
      <c r="OLX61" s="17">
        <f t="shared" si="240"/>
        <v>0</v>
      </c>
      <c r="OLY61" s="17">
        <f t="shared" si="240"/>
        <v>0</v>
      </c>
      <c r="OLZ61" s="17">
        <f t="shared" si="240"/>
        <v>0</v>
      </c>
      <c r="OMA61" s="17">
        <f t="shared" si="240"/>
        <v>0</v>
      </c>
      <c r="OMB61" s="17">
        <f t="shared" si="240"/>
        <v>0</v>
      </c>
      <c r="OMC61" s="17">
        <f t="shared" si="240"/>
        <v>0</v>
      </c>
      <c r="OMD61" s="17">
        <f t="shared" si="240"/>
        <v>0</v>
      </c>
      <c r="OME61" s="17">
        <f t="shared" si="240"/>
        <v>0</v>
      </c>
      <c r="OMF61" s="17">
        <f t="shared" si="240"/>
        <v>0</v>
      </c>
      <c r="OMG61" s="17">
        <f t="shared" si="240"/>
        <v>0</v>
      </c>
      <c r="OMH61" s="17">
        <f t="shared" si="240"/>
        <v>0</v>
      </c>
      <c r="OMI61" s="17">
        <f t="shared" si="240"/>
        <v>0</v>
      </c>
      <c r="OMJ61" s="17">
        <f t="shared" si="240"/>
        <v>0</v>
      </c>
      <c r="OMK61" s="17">
        <f t="shared" si="240"/>
        <v>0</v>
      </c>
      <c r="OML61" s="17">
        <f t="shared" si="240"/>
        <v>0</v>
      </c>
      <c r="OMM61" s="17">
        <f t="shared" si="240"/>
        <v>0</v>
      </c>
      <c r="OMN61" s="17">
        <f t="shared" si="240"/>
        <v>0</v>
      </c>
      <c r="OMO61" s="17">
        <f t="shared" si="240"/>
        <v>0</v>
      </c>
      <c r="OMP61" s="17">
        <f t="shared" si="240"/>
        <v>0</v>
      </c>
      <c r="OMQ61" s="17">
        <f t="shared" si="240"/>
        <v>0</v>
      </c>
      <c r="OMR61" s="17">
        <f t="shared" si="240"/>
        <v>0</v>
      </c>
      <c r="OMS61" s="17">
        <f t="shared" si="240"/>
        <v>0</v>
      </c>
      <c r="OMT61" s="17">
        <f t="shared" si="240"/>
        <v>0</v>
      </c>
      <c r="OMU61" s="17">
        <f t="shared" si="240"/>
        <v>0</v>
      </c>
      <c r="OMV61" s="17">
        <f t="shared" si="240"/>
        <v>0</v>
      </c>
      <c r="OMW61" s="17">
        <f t="shared" si="240"/>
        <v>0</v>
      </c>
      <c r="OMX61" s="17">
        <f t="shared" si="240"/>
        <v>0</v>
      </c>
      <c r="OMY61" s="17">
        <f t="shared" si="240"/>
        <v>0</v>
      </c>
      <c r="OMZ61" s="17">
        <f t="shared" si="240"/>
        <v>0</v>
      </c>
      <c r="ONA61" s="17">
        <f t="shared" si="240"/>
        <v>0</v>
      </c>
      <c r="ONB61" s="17">
        <f t="shared" si="240"/>
        <v>0</v>
      </c>
      <c r="ONC61" s="17">
        <f t="shared" si="240"/>
        <v>0</v>
      </c>
      <c r="OND61" s="17">
        <f t="shared" si="240"/>
        <v>0</v>
      </c>
      <c r="ONE61" s="17">
        <f t="shared" si="240"/>
        <v>0</v>
      </c>
      <c r="ONF61" s="17">
        <f t="shared" si="240"/>
        <v>0</v>
      </c>
      <c r="ONG61" s="17">
        <f t="shared" si="240"/>
        <v>0</v>
      </c>
      <c r="ONH61" s="17">
        <f t="shared" si="240"/>
        <v>0</v>
      </c>
      <c r="ONI61" s="17">
        <f t="shared" si="240"/>
        <v>0</v>
      </c>
      <c r="ONJ61" s="17">
        <f t="shared" si="240"/>
        <v>0</v>
      </c>
      <c r="ONK61" s="17">
        <f t="shared" si="240"/>
        <v>0</v>
      </c>
      <c r="ONL61" s="17">
        <f t="shared" si="240"/>
        <v>0</v>
      </c>
      <c r="ONM61" s="17">
        <f t="shared" si="240"/>
        <v>0</v>
      </c>
      <c r="ONN61" s="17">
        <f t="shared" si="240"/>
        <v>0</v>
      </c>
      <c r="ONO61" s="17">
        <f t="shared" si="240"/>
        <v>0</v>
      </c>
      <c r="ONP61" s="17">
        <f t="shared" si="240"/>
        <v>0</v>
      </c>
      <c r="ONQ61" s="17">
        <f t="shared" si="240"/>
        <v>0</v>
      </c>
      <c r="ONR61" s="17">
        <f t="shared" si="240"/>
        <v>0</v>
      </c>
      <c r="ONS61" s="17">
        <f t="shared" si="240"/>
        <v>0</v>
      </c>
      <c r="ONT61" s="17">
        <f t="shared" si="240"/>
        <v>0</v>
      </c>
      <c r="ONU61" s="17">
        <f t="shared" si="240"/>
        <v>0</v>
      </c>
      <c r="ONV61" s="17">
        <f t="shared" si="240"/>
        <v>0</v>
      </c>
      <c r="ONW61" s="17">
        <f t="shared" si="240"/>
        <v>0</v>
      </c>
      <c r="ONX61" s="17">
        <f t="shared" si="240"/>
        <v>0</v>
      </c>
      <c r="ONY61" s="17">
        <f t="shared" si="240"/>
        <v>0</v>
      </c>
      <c r="ONZ61" s="17">
        <f t="shared" si="240"/>
        <v>0</v>
      </c>
      <c r="OOA61" s="17">
        <f t="shared" si="240"/>
        <v>0</v>
      </c>
      <c r="OOB61" s="17">
        <f t="shared" ref="OOB61:OQM61" si="241">OOB2</f>
        <v>0</v>
      </c>
      <c r="OOC61" s="17">
        <f t="shared" si="241"/>
        <v>0</v>
      </c>
      <c r="OOD61" s="17">
        <f t="shared" si="241"/>
        <v>0</v>
      </c>
      <c r="OOE61" s="17">
        <f t="shared" si="241"/>
        <v>0</v>
      </c>
      <c r="OOF61" s="17">
        <f t="shared" si="241"/>
        <v>0</v>
      </c>
      <c r="OOG61" s="17">
        <f t="shared" si="241"/>
        <v>0</v>
      </c>
      <c r="OOH61" s="17">
        <f t="shared" si="241"/>
        <v>0</v>
      </c>
      <c r="OOI61" s="17">
        <f t="shared" si="241"/>
        <v>0</v>
      </c>
      <c r="OOJ61" s="17">
        <f t="shared" si="241"/>
        <v>0</v>
      </c>
      <c r="OOK61" s="17">
        <f t="shared" si="241"/>
        <v>0</v>
      </c>
      <c r="OOL61" s="17">
        <f t="shared" si="241"/>
        <v>0</v>
      </c>
      <c r="OOM61" s="17">
        <f t="shared" si="241"/>
        <v>0</v>
      </c>
      <c r="OON61" s="17">
        <f t="shared" si="241"/>
        <v>0</v>
      </c>
      <c r="OOO61" s="17">
        <f t="shared" si="241"/>
        <v>0</v>
      </c>
      <c r="OOP61" s="17">
        <f t="shared" si="241"/>
        <v>0</v>
      </c>
      <c r="OOQ61" s="17">
        <f t="shared" si="241"/>
        <v>0</v>
      </c>
      <c r="OOR61" s="17">
        <f t="shared" si="241"/>
        <v>0</v>
      </c>
      <c r="OOS61" s="17">
        <f t="shared" si="241"/>
        <v>0</v>
      </c>
      <c r="OOT61" s="17">
        <f t="shared" si="241"/>
        <v>0</v>
      </c>
      <c r="OOU61" s="17">
        <f t="shared" si="241"/>
        <v>0</v>
      </c>
      <c r="OOV61" s="17">
        <f t="shared" si="241"/>
        <v>0</v>
      </c>
      <c r="OOW61" s="17">
        <f t="shared" si="241"/>
        <v>0</v>
      </c>
      <c r="OOX61" s="17">
        <f t="shared" si="241"/>
        <v>0</v>
      </c>
      <c r="OOY61" s="17">
        <f t="shared" si="241"/>
        <v>0</v>
      </c>
      <c r="OOZ61" s="17">
        <f t="shared" si="241"/>
        <v>0</v>
      </c>
      <c r="OPA61" s="17">
        <f t="shared" si="241"/>
        <v>0</v>
      </c>
      <c r="OPB61" s="17">
        <f t="shared" si="241"/>
        <v>0</v>
      </c>
      <c r="OPC61" s="17">
        <f t="shared" si="241"/>
        <v>0</v>
      </c>
      <c r="OPD61" s="17">
        <f t="shared" si="241"/>
        <v>0</v>
      </c>
      <c r="OPE61" s="17">
        <f t="shared" si="241"/>
        <v>0</v>
      </c>
      <c r="OPF61" s="17">
        <f t="shared" si="241"/>
        <v>0</v>
      </c>
      <c r="OPG61" s="17">
        <f t="shared" si="241"/>
        <v>0</v>
      </c>
      <c r="OPH61" s="17">
        <f t="shared" si="241"/>
        <v>0</v>
      </c>
      <c r="OPI61" s="17">
        <f t="shared" si="241"/>
        <v>0</v>
      </c>
      <c r="OPJ61" s="17">
        <f t="shared" si="241"/>
        <v>0</v>
      </c>
      <c r="OPK61" s="17">
        <f t="shared" si="241"/>
        <v>0</v>
      </c>
      <c r="OPL61" s="17">
        <f t="shared" si="241"/>
        <v>0</v>
      </c>
      <c r="OPM61" s="17">
        <f t="shared" si="241"/>
        <v>0</v>
      </c>
      <c r="OPN61" s="17">
        <f t="shared" si="241"/>
        <v>0</v>
      </c>
      <c r="OPO61" s="17">
        <f t="shared" si="241"/>
        <v>0</v>
      </c>
      <c r="OPP61" s="17">
        <f t="shared" si="241"/>
        <v>0</v>
      </c>
      <c r="OPQ61" s="17">
        <f t="shared" si="241"/>
        <v>0</v>
      </c>
      <c r="OPR61" s="17">
        <f t="shared" si="241"/>
        <v>0</v>
      </c>
      <c r="OPS61" s="17">
        <f t="shared" si="241"/>
        <v>0</v>
      </c>
      <c r="OPT61" s="17">
        <f t="shared" si="241"/>
        <v>0</v>
      </c>
      <c r="OPU61" s="17">
        <f t="shared" si="241"/>
        <v>0</v>
      </c>
      <c r="OPV61" s="17">
        <f t="shared" si="241"/>
        <v>0</v>
      </c>
      <c r="OPW61" s="17">
        <f t="shared" si="241"/>
        <v>0</v>
      </c>
      <c r="OPX61" s="17">
        <f t="shared" si="241"/>
        <v>0</v>
      </c>
      <c r="OPY61" s="17">
        <f t="shared" si="241"/>
        <v>0</v>
      </c>
      <c r="OPZ61" s="17">
        <f t="shared" si="241"/>
        <v>0</v>
      </c>
      <c r="OQA61" s="17">
        <f t="shared" si="241"/>
        <v>0</v>
      </c>
      <c r="OQB61" s="17">
        <f t="shared" si="241"/>
        <v>0</v>
      </c>
      <c r="OQC61" s="17">
        <f t="shared" si="241"/>
        <v>0</v>
      </c>
      <c r="OQD61" s="17">
        <f t="shared" si="241"/>
        <v>0</v>
      </c>
      <c r="OQE61" s="17">
        <f t="shared" si="241"/>
        <v>0</v>
      </c>
      <c r="OQF61" s="17">
        <f t="shared" si="241"/>
        <v>0</v>
      </c>
      <c r="OQG61" s="17">
        <f t="shared" si="241"/>
        <v>0</v>
      </c>
      <c r="OQH61" s="17">
        <f t="shared" si="241"/>
        <v>0</v>
      </c>
      <c r="OQI61" s="17">
        <f t="shared" si="241"/>
        <v>0</v>
      </c>
      <c r="OQJ61" s="17">
        <f t="shared" si="241"/>
        <v>0</v>
      </c>
      <c r="OQK61" s="17">
        <f t="shared" si="241"/>
        <v>0</v>
      </c>
      <c r="OQL61" s="17">
        <f t="shared" si="241"/>
        <v>0</v>
      </c>
      <c r="OQM61" s="17">
        <f t="shared" si="241"/>
        <v>0</v>
      </c>
      <c r="OQN61" s="17">
        <f t="shared" ref="OQN61:OSY61" si="242">OQN2</f>
        <v>0</v>
      </c>
      <c r="OQO61" s="17">
        <f t="shared" si="242"/>
        <v>0</v>
      </c>
      <c r="OQP61" s="17">
        <f t="shared" si="242"/>
        <v>0</v>
      </c>
      <c r="OQQ61" s="17">
        <f t="shared" si="242"/>
        <v>0</v>
      </c>
      <c r="OQR61" s="17">
        <f t="shared" si="242"/>
        <v>0</v>
      </c>
      <c r="OQS61" s="17">
        <f t="shared" si="242"/>
        <v>0</v>
      </c>
      <c r="OQT61" s="17">
        <f t="shared" si="242"/>
        <v>0</v>
      </c>
      <c r="OQU61" s="17">
        <f t="shared" si="242"/>
        <v>0</v>
      </c>
      <c r="OQV61" s="17">
        <f t="shared" si="242"/>
        <v>0</v>
      </c>
      <c r="OQW61" s="17">
        <f t="shared" si="242"/>
        <v>0</v>
      </c>
      <c r="OQX61" s="17">
        <f t="shared" si="242"/>
        <v>0</v>
      </c>
      <c r="OQY61" s="17">
        <f t="shared" si="242"/>
        <v>0</v>
      </c>
      <c r="OQZ61" s="17">
        <f t="shared" si="242"/>
        <v>0</v>
      </c>
      <c r="ORA61" s="17">
        <f t="shared" si="242"/>
        <v>0</v>
      </c>
      <c r="ORB61" s="17">
        <f t="shared" si="242"/>
        <v>0</v>
      </c>
      <c r="ORC61" s="17">
        <f t="shared" si="242"/>
        <v>0</v>
      </c>
      <c r="ORD61" s="17">
        <f t="shared" si="242"/>
        <v>0</v>
      </c>
      <c r="ORE61" s="17">
        <f t="shared" si="242"/>
        <v>0</v>
      </c>
      <c r="ORF61" s="17">
        <f t="shared" si="242"/>
        <v>0</v>
      </c>
      <c r="ORG61" s="17">
        <f t="shared" si="242"/>
        <v>0</v>
      </c>
      <c r="ORH61" s="17">
        <f t="shared" si="242"/>
        <v>0</v>
      </c>
      <c r="ORI61" s="17">
        <f t="shared" si="242"/>
        <v>0</v>
      </c>
      <c r="ORJ61" s="17">
        <f t="shared" si="242"/>
        <v>0</v>
      </c>
      <c r="ORK61" s="17">
        <f t="shared" si="242"/>
        <v>0</v>
      </c>
      <c r="ORL61" s="17">
        <f t="shared" si="242"/>
        <v>0</v>
      </c>
      <c r="ORM61" s="17">
        <f t="shared" si="242"/>
        <v>0</v>
      </c>
      <c r="ORN61" s="17">
        <f t="shared" si="242"/>
        <v>0</v>
      </c>
      <c r="ORO61" s="17">
        <f t="shared" si="242"/>
        <v>0</v>
      </c>
      <c r="ORP61" s="17">
        <f t="shared" si="242"/>
        <v>0</v>
      </c>
      <c r="ORQ61" s="17">
        <f t="shared" si="242"/>
        <v>0</v>
      </c>
      <c r="ORR61" s="17">
        <f t="shared" si="242"/>
        <v>0</v>
      </c>
      <c r="ORS61" s="17">
        <f t="shared" si="242"/>
        <v>0</v>
      </c>
      <c r="ORT61" s="17">
        <f t="shared" si="242"/>
        <v>0</v>
      </c>
      <c r="ORU61" s="17">
        <f t="shared" si="242"/>
        <v>0</v>
      </c>
      <c r="ORV61" s="17">
        <f t="shared" si="242"/>
        <v>0</v>
      </c>
      <c r="ORW61" s="17">
        <f t="shared" si="242"/>
        <v>0</v>
      </c>
      <c r="ORX61" s="17">
        <f t="shared" si="242"/>
        <v>0</v>
      </c>
      <c r="ORY61" s="17">
        <f t="shared" si="242"/>
        <v>0</v>
      </c>
      <c r="ORZ61" s="17">
        <f t="shared" si="242"/>
        <v>0</v>
      </c>
      <c r="OSA61" s="17">
        <f t="shared" si="242"/>
        <v>0</v>
      </c>
      <c r="OSB61" s="17">
        <f t="shared" si="242"/>
        <v>0</v>
      </c>
      <c r="OSC61" s="17">
        <f t="shared" si="242"/>
        <v>0</v>
      </c>
      <c r="OSD61" s="17">
        <f t="shared" si="242"/>
        <v>0</v>
      </c>
      <c r="OSE61" s="17">
        <f t="shared" si="242"/>
        <v>0</v>
      </c>
      <c r="OSF61" s="17">
        <f t="shared" si="242"/>
        <v>0</v>
      </c>
      <c r="OSG61" s="17">
        <f t="shared" si="242"/>
        <v>0</v>
      </c>
      <c r="OSH61" s="17">
        <f t="shared" si="242"/>
        <v>0</v>
      </c>
      <c r="OSI61" s="17">
        <f t="shared" si="242"/>
        <v>0</v>
      </c>
      <c r="OSJ61" s="17">
        <f t="shared" si="242"/>
        <v>0</v>
      </c>
      <c r="OSK61" s="17">
        <f t="shared" si="242"/>
        <v>0</v>
      </c>
      <c r="OSL61" s="17">
        <f t="shared" si="242"/>
        <v>0</v>
      </c>
      <c r="OSM61" s="17">
        <f t="shared" si="242"/>
        <v>0</v>
      </c>
      <c r="OSN61" s="17">
        <f t="shared" si="242"/>
        <v>0</v>
      </c>
      <c r="OSO61" s="17">
        <f t="shared" si="242"/>
        <v>0</v>
      </c>
      <c r="OSP61" s="17">
        <f t="shared" si="242"/>
        <v>0</v>
      </c>
      <c r="OSQ61" s="17">
        <f t="shared" si="242"/>
        <v>0</v>
      </c>
      <c r="OSR61" s="17">
        <f t="shared" si="242"/>
        <v>0</v>
      </c>
      <c r="OSS61" s="17">
        <f t="shared" si="242"/>
        <v>0</v>
      </c>
      <c r="OST61" s="17">
        <f t="shared" si="242"/>
        <v>0</v>
      </c>
      <c r="OSU61" s="17">
        <f t="shared" si="242"/>
        <v>0</v>
      </c>
      <c r="OSV61" s="17">
        <f t="shared" si="242"/>
        <v>0</v>
      </c>
      <c r="OSW61" s="17">
        <f t="shared" si="242"/>
        <v>0</v>
      </c>
      <c r="OSX61" s="17">
        <f t="shared" si="242"/>
        <v>0</v>
      </c>
      <c r="OSY61" s="17">
        <f t="shared" si="242"/>
        <v>0</v>
      </c>
      <c r="OSZ61" s="17">
        <f t="shared" ref="OSZ61:OVK61" si="243">OSZ2</f>
        <v>0</v>
      </c>
      <c r="OTA61" s="17">
        <f t="shared" si="243"/>
        <v>0</v>
      </c>
      <c r="OTB61" s="17">
        <f t="shared" si="243"/>
        <v>0</v>
      </c>
      <c r="OTC61" s="17">
        <f t="shared" si="243"/>
        <v>0</v>
      </c>
      <c r="OTD61" s="17">
        <f t="shared" si="243"/>
        <v>0</v>
      </c>
      <c r="OTE61" s="17">
        <f t="shared" si="243"/>
        <v>0</v>
      </c>
      <c r="OTF61" s="17">
        <f t="shared" si="243"/>
        <v>0</v>
      </c>
      <c r="OTG61" s="17">
        <f t="shared" si="243"/>
        <v>0</v>
      </c>
      <c r="OTH61" s="17">
        <f t="shared" si="243"/>
        <v>0</v>
      </c>
      <c r="OTI61" s="17">
        <f t="shared" si="243"/>
        <v>0</v>
      </c>
      <c r="OTJ61" s="17">
        <f t="shared" si="243"/>
        <v>0</v>
      </c>
      <c r="OTK61" s="17">
        <f t="shared" si="243"/>
        <v>0</v>
      </c>
      <c r="OTL61" s="17">
        <f t="shared" si="243"/>
        <v>0</v>
      </c>
      <c r="OTM61" s="17">
        <f t="shared" si="243"/>
        <v>0</v>
      </c>
      <c r="OTN61" s="17">
        <f t="shared" si="243"/>
        <v>0</v>
      </c>
      <c r="OTO61" s="17">
        <f t="shared" si="243"/>
        <v>0</v>
      </c>
      <c r="OTP61" s="17">
        <f t="shared" si="243"/>
        <v>0</v>
      </c>
      <c r="OTQ61" s="17">
        <f t="shared" si="243"/>
        <v>0</v>
      </c>
      <c r="OTR61" s="17">
        <f t="shared" si="243"/>
        <v>0</v>
      </c>
      <c r="OTS61" s="17">
        <f t="shared" si="243"/>
        <v>0</v>
      </c>
      <c r="OTT61" s="17">
        <f t="shared" si="243"/>
        <v>0</v>
      </c>
      <c r="OTU61" s="17">
        <f t="shared" si="243"/>
        <v>0</v>
      </c>
      <c r="OTV61" s="17">
        <f t="shared" si="243"/>
        <v>0</v>
      </c>
      <c r="OTW61" s="17">
        <f t="shared" si="243"/>
        <v>0</v>
      </c>
      <c r="OTX61" s="17">
        <f t="shared" si="243"/>
        <v>0</v>
      </c>
      <c r="OTY61" s="17">
        <f t="shared" si="243"/>
        <v>0</v>
      </c>
      <c r="OTZ61" s="17">
        <f t="shared" si="243"/>
        <v>0</v>
      </c>
      <c r="OUA61" s="17">
        <f t="shared" si="243"/>
        <v>0</v>
      </c>
      <c r="OUB61" s="17">
        <f t="shared" si="243"/>
        <v>0</v>
      </c>
      <c r="OUC61" s="17">
        <f t="shared" si="243"/>
        <v>0</v>
      </c>
      <c r="OUD61" s="17">
        <f t="shared" si="243"/>
        <v>0</v>
      </c>
      <c r="OUE61" s="17">
        <f t="shared" si="243"/>
        <v>0</v>
      </c>
      <c r="OUF61" s="17">
        <f t="shared" si="243"/>
        <v>0</v>
      </c>
      <c r="OUG61" s="17">
        <f t="shared" si="243"/>
        <v>0</v>
      </c>
      <c r="OUH61" s="17">
        <f t="shared" si="243"/>
        <v>0</v>
      </c>
      <c r="OUI61" s="17">
        <f t="shared" si="243"/>
        <v>0</v>
      </c>
      <c r="OUJ61" s="17">
        <f t="shared" si="243"/>
        <v>0</v>
      </c>
      <c r="OUK61" s="17">
        <f t="shared" si="243"/>
        <v>0</v>
      </c>
      <c r="OUL61" s="17">
        <f t="shared" si="243"/>
        <v>0</v>
      </c>
      <c r="OUM61" s="17">
        <f t="shared" si="243"/>
        <v>0</v>
      </c>
      <c r="OUN61" s="17">
        <f t="shared" si="243"/>
        <v>0</v>
      </c>
      <c r="OUO61" s="17">
        <f t="shared" si="243"/>
        <v>0</v>
      </c>
      <c r="OUP61" s="17">
        <f t="shared" si="243"/>
        <v>0</v>
      </c>
      <c r="OUQ61" s="17">
        <f t="shared" si="243"/>
        <v>0</v>
      </c>
      <c r="OUR61" s="17">
        <f t="shared" si="243"/>
        <v>0</v>
      </c>
      <c r="OUS61" s="17">
        <f t="shared" si="243"/>
        <v>0</v>
      </c>
      <c r="OUT61" s="17">
        <f t="shared" si="243"/>
        <v>0</v>
      </c>
      <c r="OUU61" s="17">
        <f t="shared" si="243"/>
        <v>0</v>
      </c>
      <c r="OUV61" s="17">
        <f t="shared" si="243"/>
        <v>0</v>
      </c>
      <c r="OUW61" s="17">
        <f t="shared" si="243"/>
        <v>0</v>
      </c>
      <c r="OUX61" s="17">
        <f t="shared" si="243"/>
        <v>0</v>
      </c>
      <c r="OUY61" s="17">
        <f t="shared" si="243"/>
        <v>0</v>
      </c>
      <c r="OUZ61" s="17">
        <f t="shared" si="243"/>
        <v>0</v>
      </c>
      <c r="OVA61" s="17">
        <f t="shared" si="243"/>
        <v>0</v>
      </c>
      <c r="OVB61" s="17">
        <f t="shared" si="243"/>
        <v>0</v>
      </c>
      <c r="OVC61" s="17">
        <f t="shared" si="243"/>
        <v>0</v>
      </c>
      <c r="OVD61" s="17">
        <f t="shared" si="243"/>
        <v>0</v>
      </c>
      <c r="OVE61" s="17">
        <f t="shared" si="243"/>
        <v>0</v>
      </c>
      <c r="OVF61" s="17">
        <f t="shared" si="243"/>
        <v>0</v>
      </c>
      <c r="OVG61" s="17">
        <f t="shared" si="243"/>
        <v>0</v>
      </c>
      <c r="OVH61" s="17">
        <f t="shared" si="243"/>
        <v>0</v>
      </c>
      <c r="OVI61" s="17">
        <f t="shared" si="243"/>
        <v>0</v>
      </c>
      <c r="OVJ61" s="17">
        <f t="shared" si="243"/>
        <v>0</v>
      </c>
      <c r="OVK61" s="17">
        <f t="shared" si="243"/>
        <v>0</v>
      </c>
      <c r="OVL61" s="17">
        <f t="shared" ref="OVL61:OXW61" si="244">OVL2</f>
        <v>0</v>
      </c>
      <c r="OVM61" s="17">
        <f t="shared" si="244"/>
        <v>0</v>
      </c>
      <c r="OVN61" s="17">
        <f t="shared" si="244"/>
        <v>0</v>
      </c>
      <c r="OVO61" s="17">
        <f t="shared" si="244"/>
        <v>0</v>
      </c>
      <c r="OVP61" s="17">
        <f t="shared" si="244"/>
        <v>0</v>
      </c>
      <c r="OVQ61" s="17">
        <f t="shared" si="244"/>
        <v>0</v>
      </c>
      <c r="OVR61" s="17">
        <f t="shared" si="244"/>
        <v>0</v>
      </c>
      <c r="OVS61" s="17">
        <f t="shared" si="244"/>
        <v>0</v>
      </c>
      <c r="OVT61" s="17">
        <f t="shared" si="244"/>
        <v>0</v>
      </c>
      <c r="OVU61" s="17">
        <f t="shared" si="244"/>
        <v>0</v>
      </c>
      <c r="OVV61" s="17">
        <f t="shared" si="244"/>
        <v>0</v>
      </c>
      <c r="OVW61" s="17">
        <f t="shared" si="244"/>
        <v>0</v>
      </c>
      <c r="OVX61" s="17">
        <f t="shared" si="244"/>
        <v>0</v>
      </c>
      <c r="OVY61" s="17">
        <f t="shared" si="244"/>
        <v>0</v>
      </c>
      <c r="OVZ61" s="17">
        <f t="shared" si="244"/>
        <v>0</v>
      </c>
      <c r="OWA61" s="17">
        <f t="shared" si="244"/>
        <v>0</v>
      </c>
      <c r="OWB61" s="17">
        <f t="shared" si="244"/>
        <v>0</v>
      </c>
      <c r="OWC61" s="17">
        <f t="shared" si="244"/>
        <v>0</v>
      </c>
      <c r="OWD61" s="17">
        <f t="shared" si="244"/>
        <v>0</v>
      </c>
      <c r="OWE61" s="17">
        <f t="shared" si="244"/>
        <v>0</v>
      </c>
      <c r="OWF61" s="17">
        <f t="shared" si="244"/>
        <v>0</v>
      </c>
      <c r="OWG61" s="17">
        <f t="shared" si="244"/>
        <v>0</v>
      </c>
      <c r="OWH61" s="17">
        <f t="shared" si="244"/>
        <v>0</v>
      </c>
      <c r="OWI61" s="17">
        <f t="shared" si="244"/>
        <v>0</v>
      </c>
      <c r="OWJ61" s="17">
        <f t="shared" si="244"/>
        <v>0</v>
      </c>
      <c r="OWK61" s="17">
        <f t="shared" si="244"/>
        <v>0</v>
      </c>
      <c r="OWL61" s="17">
        <f t="shared" si="244"/>
        <v>0</v>
      </c>
      <c r="OWM61" s="17">
        <f t="shared" si="244"/>
        <v>0</v>
      </c>
      <c r="OWN61" s="17">
        <f t="shared" si="244"/>
        <v>0</v>
      </c>
      <c r="OWO61" s="17">
        <f t="shared" si="244"/>
        <v>0</v>
      </c>
      <c r="OWP61" s="17">
        <f t="shared" si="244"/>
        <v>0</v>
      </c>
      <c r="OWQ61" s="17">
        <f t="shared" si="244"/>
        <v>0</v>
      </c>
      <c r="OWR61" s="17">
        <f t="shared" si="244"/>
        <v>0</v>
      </c>
      <c r="OWS61" s="17">
        <f t="shared" si="244"/>
        <v>0</v>
      </c>
      <c r="OWT61" s="17">
        <f t="shared" si="244"/>
        <v>0</v>
      </c>
      <c r="OWU61" s="17">
        <f t="shared" si="244"/>
        <v>0</v>
      </c>
      <c r="OWV61" s="17">
        <f t="shared" si="244"/>
        <v>0</v>
      </c>
      <c r="OWW61" s="17">
        <f t="shared" si="244"/>
        <v>0</v>
      </c>
      <c r="OWX61" s="17">
        <f t="shared" si="244"/>
        <v>0</v>
      </c>
      <c r="OWY61" s="17">
        <f t="shared" si="244"/>
        <v>0</v>
      </c>
      <c r="OWZ61" s="17">
        <f t="shared" si="244"/>
        <v>0</v>
      </c>
      <c r="OXA61" s="17">
        <f t="shared" si="244"/>
        <v>0</v>
      </c>
      <c r="OXB61" s="17">
        <f t="shared" si="244"/>
        <v>0</v>
      </c>
      <c r="OXC61" s="17">
        <f t="shared" si="244"/>
        <v>0</v>
      </c>
      <c r="OXD61" s="17">
        <f t="shared" si="244"/>
        <v>0</v>
      </c>
      <c r="OXE61" s="17">
        <f t="shared" si="244"/>
        <v>0</v>
      </c>
      <c r="OXF61" s="17">
        <f t="shared" si="244"/>
        <v>0</v>
      </c>
      <c r="OXG61" s="17">
        <f t="shared" si="244"/>
        <v>0</v>
      </c>
      <c r="OXH61" s="17">
        <f t="shared" si="244"/>
        <v>0</v>
      </c>
      <c r="OXI61" s="17">
        <f t="shared" si="244"/>
        <v>0</v>
      </c>
      <c r="OXJ61" s="17">
        <f t="shared" si="244"/>
        <v>0</v>
      </c>
      <c r="OXK61" s="17">
        <f t="shared" si="244"/>
        <v>0</v>
      </c>
      <c r="OXL61" s="17">
        <f t="shared" si="244"/>
        <v>0</v>
      </c>
      <c r="OXM61" s="17">
        <f t="shared" si="244"/>
        <v>0</v>
      </c>
      <c r="OXN61" s="17">
        <f t="shared" si="244"/>
        <v>0</v>
      </c>
      <c r="OXO61" s="17">
        <f t="shared" si="244"/>
        <v>0</v>
      </c>
      <c r="OXP61" s="17">
        <f t="shared" si="244"/>
        <v>0</v>
      </c>
      <c r="OXQ61" s="17">
        <f t="shared" si="244"/>
        <v>0</v>
      </c>
      <c r="OXR61" s="17">
        <f t="shared" si="244"/>
        <v>0</v>
      </c>
      <c r="OXS61" s="17">
        <f t="shared" si="244"/>
        <v>0</v>
      </c>
      <c r="OXT61" s="17">
        <f t="shared" si="244"/>
        <v>0</v>
      </c>
      <c r="OXU61" s="17">
        <f t="shared" si="244"/>
        <v>0</v>
      </c>
      <c r="OXV61" s="17">
        <f t="shared" si="244"/>
        <v>0</v>
      </c>
      <c r="OXW61" s="17">
        <f t="shared" si="244"/>
        <v>0</v>
      </c>
      <c r="OXX61" s="17">
        <f t="shared" ref="OXX61:PAI61" si="245">OXX2</f>
        <v>0</v>
      </c>
      <c r="OXY61" s="17">
        <f t="shared" si="245"/>
        <v>0</v>
      </c>
      <c r="OXZ61" s="17">
        <f t="shared" si="245"/>
        <v>0</v>
      </c>
      <c r="OYA61" s="17">
        <f t="shared" si="245"/>
        <v>0</v>
      </c>
      <c r="OYB61" s="17">
        <f t="shared" si="245"/>
        <v>0</v>
      </c>
      <c r="OYC61" s="17">
        <f t="shared" si="245"/>
        <v>0</v>
      </c>
      <c r="OYD61" s="17">
        <f t="shared" si="245"/>
        <v>0</v>
      </c>
      <c r="OYE61" s="17">
        <f t="shared" si="245"/>
        <v>0</v>
      </c>
      <c r="OYF61" s="17">
        <f t="shared" si="245"/>
        <v>0</v>
      </c>
      <c r="OYG61" s="17">
        <f t="shared" si="245"/>
        <v>0</v>
      </c>
      <c r="OYH61" s="17">
        <f t="shared" si="245"/>
        <v>0</v>
      </c>
      <c r="OYI61" s="17">
        <f t="shared" si="245"/>
        <v>0</v>
      </c>
      <c r="OYJ61" s="17">
        <f t="shared" si="245"/>
        <v>0</v>
      </c>
      <c r="OYK61" s="17">
        <f t="shared" si="245"/>
        <v>0</v>
      </c>
      <c r="OYL61" s="17">
        <f t="shared" si="245"/>
        <v>0</v>
      </c>
      <c r="OYM61" s="17">
        <f t="shared" si="245"/>
        <v>0</v>
      </c>
      <c r="OYN61" s="17">
        <f t="shared" si="245"/>
        <v>0</v>
      </c>
      <c r="OYO61" s="17">
        <f t="shared" si="245"/>
        <v>0</v>
      </c>
      <c r="OYP61" s="17">
        <f t="shared" si="245"/>
        <v>0</v>
      </c>
      <c r="OYQ61" s="17">
        <f t="shared" si="245"/>
        <v>0</v>
      </c>
      <c r="OYR61" s="17">
        <f t="shared" si="245"/>
        <v>0</v>
      </c>
      <c r="OYS61" s="17">
        <f t="shared" si="245"/>
        <v>0</v>
      </c>
      <c r="OYT61" s="17">
        <f t="shared" si="245"/>
        <v>0</v>
      </c>
      <c r="OYU61" s="17">
        <f t="shared" si="245"/>
        <v>0</v>
      </c>
      <c r="OYV61" s="17">
        <f t="shared" si="245"/>
        <v>0</v>
      </c>
      <c r="OYW61" s="17">
        <f t="shared" si="245"/>
        <v>0</v>
      </c>
      <c r="OYX61" s="17">
        <f t="shared" si="245"/>
        <v>0</v>
      </c>
      <c r="OYY61" s="17">
        <f t="shared" si="245"/>
        <v>0</v>
      </c>
      <c r="OYZ61" s="17">
        <f t="shared" si="245"/>
        <v>0</v>
      </c>
      <c r="OZA61" s="17">
        <f t="shared" si="245"/>
        <v>0</v>
      </c>
      <c r="OZB61" s="17">
        <f t="shared" si="245"/>
        <v>0</v>
      </c>
      <c r="OZC61" s="17">
        <f t="shared" si="245"/>
        <v>0</v>
      </c>
      <c r="OZD61" s="17">
        <f t="shared" si="245"/>
        <v>0</v>
      </c>
      <c r="OZE61" s="17">
        <f t="shared" si="245"/>
        <v>0</v>
      </c>
      <c r="OZF61" s="17">
        <f t="shared" si="245"/>
        <v>0</v>
      </c>
      <c r="OZG61" s="17">
        <f t="shared" si="245"/>
        <v>0</v>
      </c>
      <c r="OZH61" s="17">
        <f t="shared" si="245"/>
        <v>0</v>
      </c>
      <c r="OZI61" s="17">
        <f t="shared" si="245"/>
        <v>0</v>
      </c>
      <c r="OZJ61" s="17">
        <f t="shared" si="245"/>
        <v>0</v>
      </c>
      <c r="OZK61" s="17">
        <f t="shared" si="245"/>
        <v>0</v>
      </c>
      <c r="OZL61" s="17">
        <f t="shared" si="245"/>
        <v>0</v>
      </c>
      <c r="OZM61" s="17">
        <f t="shared" si="245"/>
        <v>0</v>
      </c>
      <c r="OZN61" s="17">
        <f t="shared" si="245"/>
        <v>0</v>
      </c>
      <c r="OZO61" s="17">
        <f t="shared" si="245"/>
        <v>0</v>
      </c>
      <c r="OZP61" s="17">
        <f t="shared" si="245"/>
        <v>0</v>
      </c>
      <c r="OZQ61" s="17">
        <f t="shared" si="245"/>
        <v>0</v>
      </c>
      <c r="OZR61" s="17">
        <f t="shared" si="245"/>
        <v>0</v>
      </c>
      <c r="OZS61" s="17">
        <f t="shared" si="245"/>
        <v>0</v>
      </c>
      <c r="OZT61" s="17">
        <f t="shared" si="245"/>
        <v>0</v>
      </c>
      <c r="OZU61" s="17">
        <f t="shared" si="245"/>
        <v>0</v>
      </c>
      <c r="OZV61" s="17">
        <f t="shared" si="245"/>
        <v>0</v>
      </c>
      <c r="OZW61" s="17">
        <f t="shared" si="245"/>
        <v>0</v>
      </c>
      <c r="OZX61" s="17">
        <f t="shared" si="245"/>
        <v>0</v>
      </c>
      <c r="OZY61" s="17">
        <f t="shared" si="245"/>
        <v>0</v>
      </c>
      <c r="OZZ61" s="17">
        <f t="shared" si="245"/>
        <v>0</v>
      </c>
      <c r="PAA61" s="17">
        <f t="shared" si="245"/>
        <v>0</v>
      </c>
      <c r="PAB61" s="17">
        <f t="shared" si="245"/>
        <v>0</v>
      </c>
      <c r="PAC61" s="17">
        <f t="shared" si="245"/>
        <v>0</v>
      </c>
      <c r="PAD61" s="17">
        <f t="shared" si="245"/>
        <v>0</v>
      </c>
      <c r="PAE61" s="17">
        <f t="shared" si="245"/>
        <v>0</v>
      </c>
      <c r="PAF61" s="17">
        <f t="shared" si="245"/>
        <v>0</v>
      </c>
      <c r="PAG61" s="17">
        <f t="shared" si="245"/>
        <v>0</v>
      </c>
      <c r="PAH61" s="17">
        <f t="shared" si="245"/>
        <v>0</v>
      </c>
      <c r="PAI61" s="17">
        <f t="shared" si="245"/>
        <v>0</v>
      </c>
      <c r="PAJ61" s="17">
        <f t="shared" ref="PAJ61:PCU61" si="246">PAJ2</f>
        <v>0</v>
      </c>
      <c r="PAK61" s="17">
        <f t="shared" si="246"/>
        <v>0</v>
      </c>
      <c r="PAL61" s="17">
        <f t="shared" si="246"/>
        <v>0</v>
      </c>
      <c r="PAM61" s="17">
        <f t="shared" si="246"/>
        <v>0</v>
      </c>
      <c r="PAN61" s="17">
        <f t="shared" si="246"/>
        <v>0</v>
      </c>
      <c r="PAO61" s="17">
        <f t="shared" si="246"/>
        <v>0</v>
      </c>
      <c r="PAP61" s="17">
        <f t="shared" si="246"/>
        <v>0</v>
      </c>
      <c r="PAQ61" s="17">
        <f t="shared" si="246"/>
        <v>0</v>
      </c>
      <c r="PAR61" s="17">
        <f t="shared" si="246"/>
        <v>0</v>
      </c>
      <c r="PAS61" s="17">
        <f t="shared" si="246"/>
        <v>0</v>
      </c>
      <c r="PAT61" s="17">
        <f t="shared" si="246"/>
        <v>0</v>
      </c>
      <c r="PAU61" s="17">
        <f t="shared" si="246"/>
        <v>0</v>
      </c>
      <c r="PAV61" s="17">
        <f t="shared" si="246"/>
        <v>0</v>
      </c>
      <c r="PAW61" s="17">
        <f t="shared" si="246"/>
        <v>0</v>
      </c>
      <c r="PAX61" s="17">
        <f t="shared" si="246"/>
        <v>0</v>
      </c>
      <c r="PAY61" s="17">
        <f t="shared" si="246"/>
        <v>0</v>
      </c>
      <c r="PAZ61" s="17">
        <f t="shared" si="246"/>
        <v>0</v>
      </c>
      <c r="PBA61" s="17">
        <f t="shared" si="246"/>
        <v>0</v>
      </c>
      <c r="PBB61" s="17">
        <f t="shared" si="246"/>
        <v>0</v>
      </c>
      <c r="PBC61" s="17">
        <f t="shared" si="246"/>
        <v>0</v>
      </c>
      <c r="PBD61" s="17">
        <f t="shared" si="246"/>
        <v>0</v>
      </c>
      <c r="PBE61" s="17">
        <f t="shared" si="246"/>
        <v>0</v>
      </c>
      <c r="PBF61" s="17">
        <f t="shared" si="246"/>
        <v>0</v>
      </c>
      <c r="PBG61" s="17">
        <f t="shared" si="246"/>
        <v>0</v>
      </c>
      <c r="PBH61" s="17">
        <f t="shared" si="246"/>
        <v>0</v>
      </c>
      <c r="PBI61" s="17">
        <f t="shared" si="246"/>
        <v>0</v>
      </c>
      <c r="PBJ61" s="17">
        <f t="shared" si="246"/>
        <v>0</v>
      </c>
      <c r="PBK61" s="17">
        <f t="shared" si="246"/>
        <v>0</v>
      </c>
      <c r="PBL61" s="17">
        <f t="shared" si="246"/>
        <v>0</v>
      </c>
      <c r="PBM61" s="17">
        <f t="shared" si="246"/>
        <v>0</v>
      </c>
      <c r="PBN61" s="17">
        <f t="shared" si="246"/>
        <v>0</v>
      </c>
      <c r="PBO61" s="17">
        <f t="shared" si="246"/>
        <v>0</v>
      </c>
      <c r="PBP61" s="17">
        <f t="shared" si="246"/>
        <v>0</v>
      </c>
      <c r="PBQ61" s="17">
        <f t="shared" si="246"/>
        <v>0</v>
      </c>
      <c r="PBR61" s="17">
        <f t="shared" si="246"/>
        <v>0</v>
      </c>
      <c r="PBS61" s="17">
        <f t="shared" si="246"/>
        <v>0</v>
      </c>
      <c r="PBT61" s="17">
        <f t="shared" si="246"/>
        <v>0</v>
      </c>
      <c r="PBU61" s="17">
        <f t="shared" si="246"/>
        <v>0</v>
      </c>
      <c r="PBV61" s="17">
        <f t="shared" si="246"/>
        <v>0</v>
      </c>
      <c r="PBW61" s="17">
        <f t="shared" si="246"/>
        <v>0</v>
      </c>
      <c r="PBX61" s="17">
        <f t="shared" si="246"/>
        <v>0</v>
      </c>
      <c r="PBY61" s="17">
        <f t="shared" si="246"/>
        <v>0</v>
      </c>
      <c r="PBZ61" s="17">
        <f t="shared" si="246"/>
        <v>0</v>
      </c>
      <c r="PCA61" s="17">
        <f t="shared" si="246"/>
        <v>0</v>
      </c>
      <c r="PCB61" s="17">
        <f t="shared" si="246"/>
        <v>0</v>
      </c>
      <c r="PCC61" s="17">
        <f t="shared" si="246"/>
        <v>0</v>
      </c>
      <c r="PCD61" s="17">
        <f t="shared" si="246"/>
        <v>0</v>
      </c>
      <c r="PCE61" s="17">
        <f t="shared" si="246"/>
        <v>0</v>
      </c>
      <c r="PCF61" s="17">
        <f t="shared" si="246"/>
        <v>0</v>
      </c>
      <c r="PCG61" s="17">
        <f t="shared" si="246"/>
        <v>0</v>
      </c>
      <c r="PCH61" s="17">
        <f t="shared" si="246"/>
        <v>0</v>
      </c>
      <c r="PCI61" s="17">
        <f t="shared" si="246"/>
        <v>0</v>
      </c>
      <c r="PCJ61" s="17">
        <f t="shared" si="246"/>
        <v>0</v>
      </c>
      <c r="PCK61" s="17">
        <f t="shared" si="246"/>
        <v>0</v>
      </c>
      <c r="PCL61" s="17">
        <f t="shared" si="246"/>
        <v>0</v>
      </c>
      <c r="PCM61" s="17">
        <f t="shared" si="246"/>
        <v>0</v>
      </c>
      <c r="PCN61" s="17">
        <f t="shared" si="246"/>
        <v>0</v>
      </c>
      <c r="PCO61" s="17">
        <f t="shared" si="246"/>
        <v>0</v>
      </c>
      <c r="PCP61" s="17">
        <f t="shared" si="246"/>
        <v>0</v>
      </c>
      <c r="PCQ61" s="17">
        <f t="shared" si="246"/>
        <v>0</v>
      </c>
      <c r="PCR61" s="17">
        <f t="shared" si="246"/>
        <v>0</v>
      </c>
      <c r="PCS61" s="17">
        <f t="shared" si="246"/>
        <v>0</v>
      </c>
      <c r="PCT61" s="17">
        <f t="shared" si="246"/>
        <v>0</v>
      </c>
      <c r="PCU61" s="17">
        <f t="shared" si="246"/>
        <v>0</v>
      </c>
      <c r="PCV61" s="17">
        <f t="shared" ref="PCV61:PFG61" si="247">PCV2</f>
        <v>0</v>
      </c>
      <c r="PCW61" s="17">
        <f t="shared" si="247"/>
        <v>0</v>
      </c>
      <c r="PCX61" s="17">
        <f t="shared" si="247"/>
        <v>0</v>
      </c>
      <c r="PCY61" s="17">
        <f t="shared" si="247"/>
        <v>0</v>
      </c>
      <c r="PCZ61" s="17">
        <f t="shared" si="247"/>
        <v>0</v>
      </c>
      <c r="PDA61" s="17">
        <f t="shared" si="247"/>
        <v>0</v>
      </c>
      <c r="PDB61" s="17">
        <f t="shared" si="247"/>
        <v>0</v>
      </c>
      <c r="PDC61" s="17">
        <f t="shared" si="247"/>
        <v>0</v>
      </c>
      <c r="PDD61" s="17">
        <f t="shared" si="247"/>
        <v>0</v>
      </c>
      <c r="PDE61" s="17">
        <f t="shared" si="247"/>
        <v>0</v>
      </c>
      <c r="PDF61" s="17">
        <f t="shared" si="247"/>
        <v>0</v>
      </c>
      <c r="PDG61" s="17">
        <f t="shared" si="247"/>
        <v>0</v>
      </c>
      <c r="PDH61" s="17">
        <f t="shared" si="247"/>
        <v>0</v>
      </c>
      <c r="PDI61" s="17">
        <f t="shared" si="247"/>
        <v>0</v>
      </c>
      <c r="PDJ61" s="17">
        <f t="shared" si="247"/>
        <v>0</v>
      </c>
      <c r="PDK61" s="17">
        <f t="shared" si="247"/>
        <v>0</v>
      </c>
      <c r="PDL61" s="17">
        <f t="shared" si="247"/>
        <v>0</v>
      </c>
      <c r="PDM61" s="17">
        <f t="shared" si="247"/>
        <v>0</v>
      </c>
      <c r="PDN61" s="17">
        <f t="shared" si="247"/>
        <v>0</v>
      </c>
      <c r="PDO61" s="17">
        <f t="shared" si="247"/>
        <v>0</v>
      </c>
      <c r="PDP61" s="17">
        <f t="shared" si="247"/>
        <v>0</v>
      </c>
      <c r="PDQ61" s="17">
        <f t="shared" si="247"/>
        <v>0</v>
      </c>
      <c r="PDR61" s="17">
        <f t="shared" si="247"/>
        <v>0</v>
      </c>
      <c r="PDS61" s="17">
        <f t="shared" si="247"/>
        <v>0</v>
      </c>
      <c r="PDT61" s="17">
        <f t="shared" si="247"/>
        <v>0</v>
      </c>
      <c r="PDU61" s="17">
        <f t="shared" si="247"/>
        <v>0</v>
      </c>
      <c r="PDV61" s="17">
        <f t="shared" si="247"/>
        <v>0</v>
      </c>
      <c r="PDW61" s="17">
        <f t="shared" si="247"/>
        <v>0</v>
      </c>
      <c r="PDX61" s="17">
        <f t="shared" si="247"/>
        <v>0</v>
      </c>
      <c r="PDY61" s="17">
        <f t="shared" si="247"/>
        <v>0</v>
      </c>
      <c r="PDZ61" s="17">
        <f t="shared" si="247"/>
        <v>0</v>
      </c>
      <c r="PEA61" s="17">
        <f t="shared" si="247"/>
        <v>0</v>
      </c>
      <c r="PEB61" s="17">
        <f t="shared" si="247"/>
        <v>0</v>
      </c>
      <c r="PEC61" s="17">
        <f t="shared" si="247"/>
        <v>0</v>
      </c>
      <c r="PED61" s="17">
        <f t="shared" si="247"/>
        <v>0</v>
      </c>
      <c r="PEE61" s="17">
        <f t="shared" si="247"/>
        <v>0</v>
      </c>
      <c r="PEF61" s="17">
        <f t="shared" si="247"/>
        <v>0</v>
      </c>
      <c r="PEG61" s="17">
        <f t="shared" si="247"/>
        <v>0</v>
      </c>
      <c r="PEH61" s="17">
        <f t="shared" si="247"/>
        <v>0</v>
      </c>
      <c r="PEI61" s="17">
        <f t="shared" si="247"/>
        <v>0</v>
      </c>
      <c r="PEJ61" s="17">
        <f t="shared" si="247"/>
        <v>0</v>
      </c>
      <c r="PEK61" s="17">
        <f t="shared" si="247"/>
        <v>0</v>
      </c>
      <c r="PEL61" s="17">
        <f t="shared" si="247"/>
        <v>0</v>
      </c>
      <c r="PEM61" s="17">
        <f t="shared" si="247"/>
        <v>0</v>
      </c>
      <c r="PEN61" s="17">
        <f t="shared" si="247"/>
        <v>0</v>
      </c>
      <c r="PEO61" s="17">
        <f t="shared" si="247"/>
        <v>0</v>
      </c>
      <c r="PEP61" s="17">
        <f t="shared" si="247"/>
        <v>0</v>
      </c>
      <c r="PEQ61" s="17">
        <f t="shared" si="247"/>
        <v>0</v>
      </c>
      <c r="PER61" s="17">
        <f t="shared" si="247"/>
        <v>0</v>
      </c>
      <c r="PES61" s="17">
        <f t="shared" si="247"/>
        <v>0</v>
      </c>
      <c r="PET61" s="17">
        <f t="shared" si="247"/>
        <v>0</v>
      </c>
      <c r="PEU61" s="17">
        <f t="shared" si="247"/>
        <v>0</v>
      </c>
      <c r="PEV61" s="17">
        <f t="shared" si="247"/>
        <v>0</v>
      </c>
      <c r="PEW61" s="17">
        <f t="shared" si="247"/>
        <v>0</v>
      </c>
      <c r="PEX61" s="17">
        <f t="shared" si="247"/>
        <v>0</v>
      </c>
      <c r="PEY61" s="17">
        <f t="shared" si="247"/>
        <v>0</v>
      </c>
      <c r="PEZ61" s="17">
        <f t="shared" si="247"/>
        <v>0</v>
      </c>
      <c r="PFA61" s="17">
        <f t="shared" si="247"/>
        <v>0</v>
      </c>
      <c r="PFB61" s="17">
        <f t="shared" si="247"/>
        <v>0</v>
      </c>
      <c r="PFC61" s="17">
        <f t="shared" si="247"/>
        <v>0</v>
      </c>
      <c r="PFD61" s="17">
        <f t="shared" si="247"/>
        <v>0</v>
      </c>
      <c r="PFE61" s="17">
        <f t="shared" si="247"/>
        <v>0</v>
      </c>
      <c r="PFF61" s="17">
        <f t="shared" si="247"/>
        <v>0</v>
      </c>
      <c r="PFG61" s="17">
        <f t="shared" si="247"/>
        <v>0</v>
      </c>
      <c r="PFH61" s="17">
        <f t="shared" ref="PFH61:PHS61" si="248">PFH2</f>
        <v>0</v>
      </c>
      <c r="PFI61" s="17">
        <f t="shared" si="248"/>
        <v>0</v>
      </c>
      <c r="PFJ61" s="17">
        <f t="shared" si="248"/>
        <v>0</v>
      </c>
      <c r="PFK61" s="17">
        <f t="shared" si="248"/>
        <v>0</v>
      </c>
      <c r="PFL61" s="17">
        <f t="shared" si="248"/>
        <v>0</v>
      </c>
      <c r="PFM61" s="17">
        <f t="shared" si="248"/>
        <v>0</v>
      </c>
      <c r="PFN61" s="17">
        <f t="shared" si="248"/>
        <v>0</v>
      </c>
      <c r="PFO61" s="17">
        <f t="shared" si="248"/>
        <v>0</v>
      </c>
      <c r="PFP61" s="17">
        <f t="shared" si="248"/>
        <v>0</v>
      </c>
      <c r="PFQ61" s="17">
        <f t="shared" si="248"/>
        <v>0</v>
      </c>
      <c r="PFR61" s="17">
        <f t="shared" si="248"/>
        <v>0</v>
      </c>
      <c r="PFS61" s="17">
        <f t="shared" si="248"/>
        <v>0</v>
      </c>
      <c r="PFT61" s="17">
        <f t="shared" si="248"/>
        <v>0</v>
      </c>
      <c r="PFU61" s="17">
        <f t="shared" si="248"/>
        <v>0</v>
      </c>
      <c r="PFV61" s="17">
        <f t="shared" si="248"/>
        <v>0</v>
      </c>
      <c r="PFW61" s="17">
        <f t="shared" si="248"/>
        <v>0</v>
      </c>
      <c r="PFX61" s="17">
        <f t="shared" si="248"/>
        <v>0</v>
      </c>
      <c r="PFY61" s="17">
        <f t="shared" si="248"/>
        <v>0</v>
      </c>
      <c r="PFZ61" s="17">
        <f t="shared" si="248"/>
        <v>0</v>
      </c>
      <c r="PGA61" s="17">
        <f t="shared" si="248"/>
        <v>0</v>
      </c>
      <c r="PGB61" s="17">
        <f t="shared" si="248"/>
        <v>0</v>
      </c>
      <c r="PGC61" s="17">
        <f t="shared" si="248"/>
        <v>0</v>
      </c>
      <c r="PGD61" s="17">
        <f t="shared" si="248"/>
        <v>0</v>
      </c>
      <c r="PGE61" s="17">
        <f t="shared" si="248"/>
        <v>0</v>
      </c>
      <c r="PGF61" s="17">
        <f t="shared" si="248"/>
        <v>0</v>
      </c>
      <c r="PGG61" s="17">
        <f t="shared" si="248"/>
        <v>0</v>
      </c>
      <c r="PGH61" s="17">
        <f t="shared" si="248"/>
        <v>0</v>
      </c>
      <c r="PGI61" s="17">
        <f t="shared" si="248"/>
        <v>0</v>
      </c>
      <c r="PGJ61" s="17">
        <f t="shared" si="248"/>
        <v>0</v>
      </c>
      <c r="PGK61" s="17">
        <f t="shared" si="248"/>
        <v>0</v>
      </c>
      <c r="PGL61" s="17">
        <f t="shared" si="248"/>
        <v>0</v>
      </c>
      <c r="PGM61" s="17">
        <f t="shared" si="248"/>
        <v>0</v>
      </c>
      <c r="PGN61" s="17">
        <f t="shared" si="248"/>
        <v>0</v>
      </c>
      <c r="PGO61" s="17">
        <f t="shared" si="248"/>
        <v>0</v>
      </c>
      <c r="PGP61" s="17">
        <f t="shared" si="248"/>
        <v>0</v>
      </c>
      <c r="PGQ61" s="17">
        <f t="shared" si="248"/>
        <v>0</v>
      </c>
      <c r="PGR61" s="17">
        <f t="shared" si="248"/>
        <v>0</v>
      </c>
      <c r="PGS61" s="17">
        <f t="shared" si="248"/>
        <v>0</v>
      </c>
      <c r="PGT61" s="17">
        <f t="shared" si="248"/>
        <v>0</v>
      </c>
      <c r="PGU61" s="17">
        <f t="shared" si="248"/>
        <v>0</v>
      </c>
      <c r="PGV61" s="17">
        <f t="shared" si="248"/>
        <v>0</v>
      </c>
      <c r="PGW61" s="17">
        <f t="shared" si="248"/>
        <v>0</v>
      </c>
      <c r="PGX61" s="17">
        <f t="shared" si="248"/>
        <v>0</v>
      </c>
      <c r="PGY61" s="17">
        <f t="shared" si="248"/>
        <v>0</v>
      </c>
      <c r="PGZ61" s="17">
        <f t="shared" si="248"/>
        <v>0</v>
      </c>
      <c r="PHA61" s="17">
        <f t="shared" si="248"/>
        <v>0</v>
      </c>
      <c r="PHB61" s="17">
        <f t="shared" si="248"/>
        <v>0</v>
      </c>
      <c r="PHC61" s="17">
        <f t="shared" si="248"/>
        <v>0</v>
      </c>
      <c r="PHD61" s="17">
        <f t="shared" si="248"/>
        <v>0</v>
      </c>
      <c r="PHE61" s="17">
        <f t="shared" si="248"/>
        <v>0</v>
      </c>
      <c r="PHF61" s="17">
        <f t="shared" si="248"/>
        <v>0</v>
      </c>
      <c r="PHG61" s="17">
        <f t="shared" si="248"/>
        <v>0</v>
      </c>
      <c r="PHH61" s="17">
        <f t="shared" si="248"/>
        <v>0</v>
      </c>
      <c r="PHI61" s="17">
        <f t="shared" si="248"/>
        <v>0</v>
      </c>
      <c r="PHJ61" s="17">
        <f t="shared" si="248"/>
        <v>0</v>
      </c>
      <c r="PHK61" s="17">
        <f t="shared" si="248"/>
        <v>0</v>
      </c>
      <c r="PHL61" s="17">
        <f t="shared" si="248"/>
        <v>0</v>
      </c>
      <c r="PHM61" s="17">
        <f t="shared" si="248"/>
        <v>0</v>
      </c>
      <c r="PHN61" s="17">
        <f t="shared" si="248"/>
        <v>0</v>
      </c>
      <c r="PHO61" s="17">
        <f t="shared" si="248"/>
        <v>0</v>
      </c>
      <c r="PHP61" s="17">
        <f t="shared" si="248"/>
        <v>0</v>
      </c>
      <c r="PHQ61" s="17">
        <f t="shared" si="248"/>
        <v>0</v>
      </c>
      <c r="PHR61" s="17">
        <f t="shared" si="248"/>
        <v>0</v>
      </c>
      <c r="PHS61" s="17">
        <f t="shared" si="248"/>
        <v>0</v>
      </c>
      <c r="PHT61" s="17">
        <f t="shared" ref="PHT61:PKE61" si="249">PHT2</f>
        <v>0</v>
      </c>
      <c r="PHU61" s="17">
        <f t="shared" si="249"/>
        <v>0</v>
      </c>
      <c r="PHV61" s="17">
        <f t="shared" si="249"/>
        <v>0</v>
      </c>
      <c r="PHW61" s="17">
        <f t="shared" si="249"/>
        <v>0</v>
      </c>
      <c r="PHX61" s="17">
        <f t="shared" si="249"/>
        <v>0</v>
      </c>
      <c r="PHY61" s="17">
        <f t="shared" si="249"/>
        <v>0</v>
      </c>
      <c r="PHZ61" s="17">
        <f t="shared" si="249"/>
        <v>0</v>
      </c>
      <c r="PIA61" s="17">
        <f t="shared" si="249"/>
        <v>0</v>
      </c>
      <c r="PIB61" s="17">
        <f t="shared" si="249"/>
        <v>0</v>
      </c>
      <c r="PIC61" s="17">
        <f t="shared" si="249"/>
        <v>0</v>
      </c>
      <c r="PID61" s="17">
        <f t="shared" si="249"/>
        <v>0</v>
      </c>
      <c r="PIE61" s="17">
        <f t="shared" si="249"/>
        <v>0</v>
      </c>
      <c r="PIF61" s="17">
        <f t="shared" si="249"/>
        <v>0</v>
      </c>
      <c r="PIG61" s="17">
        <f t="shared" si="249"/>
        <v>0</v>
      </c>
      <c r="PIH61" s="17">
        <f t="shared" si="249"/>
        <v>0</v>
      </c>
      <c r="PII61" s="17">
        <f t="shared" si="249"/>
        <v>0</v>
      </c>
      <c r="PIJ61" s="17">
        <f t="shared" si="249"/>
        <v>0</v>
      </c>
      <c r="PIK61" s="17">
        <f t="shared" si="249"/>
        <v>0</v>
      </c>
      <c r="PIL61" s="17">
        <f t="shared" si="249"/>
        <v>0</v>
      </c>
      <c r="PIM61" s="17">
        <f t="shared" si="249"/>
        <v>0</v>
      </c>
      <c r="PIN61" s="17">
        <f t="shared" si="249"/>
        <v>0</v>
      </c>
      <c r="PIO61" s="17">
        <f t="shared" si="249"/>
        <v>0</v>
      </c>
      <c r="PIP61" s="17">
        <f t="shared" si="249"/>
        <v>0</v>
      </c>
      <c r="PIQ61" s="17">
        <f t="shared" si="249"/>
        <v>0</v>
      </c>
      <c r="PIR61" s="17">
        <f t="shared" si="249"/>
        <v>0</v>
      </c>
      <c r="PIS61" s="17">
        <f t="shared" si="249"/>
        <v>0</v>
      </c>
      <c r="PIT61" s="17">
        <f t="shared" si="249"/>
        <v>0</v>
      </c>
      <c r="PIU61" s="17">
        <f t="shared" si="249"/>
        <v>0</v>
      </c>
      <c r="PIV61" s="17">
        <f t="shared" si="249"/>
        <v>0</v>
      </c>
      <c r="PIW61" s="17">
        <f t="shared" si="249"/>
        <v>0</v>
      </c>
      <c r="PIX61" s="17">
        <f t="shared" si="249"/>
        <v>0</v>
      </c>
      <c r="PIY61" s="17">
        <f t="shared" si="249"/>
        <v>0</v>
      </c>
      <c r="PIZ61" s="17">
        <f t="shared" si="249"/>
        <v>0</v>
      </c>
      <c r="PJA61" s="17">
        <f t="shared" si="249"/>
        <v>0</v>
      </c>
      <c r="PJB61" s="17">
        <f t="shared" si="249"/>
        <v>0</v>
      </c>
      <c r="PJC61" s="17">
        <f t="shared" si="249"/>
        <v>0</v>
      </c>
      <c r="PJD61" s="17">
        <f t="shared" si="249"/>
        <v>0</v>
      </c>
      <c r="PJE61" s="17">
        <f t="shared" si="249"/>
        <v>0</v>
      </c>
      <c r="PJF61" s="17">
        <f t="shared" si="249"/>
        <v>0</v>
      </c>
      <c r="PJG61" s="17">
        <f t="shared" si="249"/>
        <v>0</v>
      </c>
      <c r="PJH61" s="17">
        <f t="shared" si="249"/>
        <v>0</v>
      </c>
      <c r="PJI61" s="17">
        <f t="shared" si="249"/>
        <v>0</v>
      </c>
      <c r="PJJ61" s="17">
        <f t="shared" si="249"/>
        <v>0</v>
      </c>
      <c r="PJK61" s="17">
        <f t="shared" si="249"/>
        <v>0</v>
      </c>
      <c r="PJL61" s="17">
        <f t="shared" si="249"/>
        <v>0</v>
      </c>
      <c r="PJM61" s="17">
        <f t="shared" si="249"/>
        <v>0</v>
      </c>
      <c r="PJN61" s="17">
        <f t="shared" si="249"/>
        <v>0</v>
      </c>
      <c r="PJO61" s="17">
        <f t="shared" si="249"/>
        <v>0</v>
      </c>
      <c r="PJP61" s="17">
        <f t="shared" si="249"/>
        <v>0</v>
      </c>
      <c r="PJQ61" s="17">
        <f t="shared" si="249"/>
        <v>0</v>
      </c>
      <c r="PJR61" s="17">
        <f t="shared" si="249"/>
        <v>0</v>
      </c>
      <c r="PJS61" s="17">
        <f t="shared" si="249"/>
        <v>0</v>
      </c>
      <c r="PJT61" s="17">
        <f t="shared" si="249"/>
        <v>0</v>
      </c>
      <c r="PJU61" s="17">
        <f t="shared" si="249"/>
        <v>0</v>
      </c>
      <c r="PJV61" s="17">
        <f t="shared" si="249"/>
        <v>0</v>
      </c>
      <c r="PJW61" s="17">
        <f t="shared" si="249"/>
        <v>0</v>
      </c>
      <c r="PJX61" s="17">
        <f t="shared" si="249"/>
        <v>0</v>
      </c>
      <c r="PJY61" s="17">
        <f t="shared" si="249"/>
        <v>0</v>
      </c>
      <c r="PJZ61" s="17">
        <f t="shared" si="249"/>
        <v>0</v>
      </c>
      <c r="PKA61" s="17">
        <f t="shared" si="249"/>
        <v>0</v>
      </c>
      <c r="PKB61" s="17">
        <f t="shared" si="249"/>
        <v>0</v>
      </c>
      <c r="PKC61" s="17">
        <f t="shared" si="249"/>
        <v>0</v>
      </c>
      <c r="PKD61" s="17">
        <f t="shared" si="249"/>
        <v>0</v>
      </c>
      <c r="PKE61" s="17">
        <f t="shared" si="249"/>
        <v>0</v>
      </c>
      <c r="PKF61" s="17">
        <f t="shared" ref="PKF61:PMQ61" si="250">PKF2</f>
        <v>0</v>
      </c>
      <c r="PKG61" s="17">
        <f t="shared" si="250"/>
        <v>0</v>
      </c>
      <c r="PKH61" s="17">
        <f t="shared" si="250"/>
        <v>0</v>
      </c>
      <c r="PKI61" s="17">
        <f t="shared" si="250"/>
        <v>0</v>
      </c>
      <c r="PKJ61" s="17">
        <f t="shared" si="250"/>
        <v>0</v>
      </c>
      <c r="PKK61" s="17">
        <f t="shared" si="250"/>
        <v>0</v>
      </c>
      <c r="PKL61" s="17">
        <f t="shared" si="250"/>
        <v>0</v>
      </c>
      <c r="PKM61" s="17">
        <f t="shared" si="250"/>
        <v>0</v>
      </c>
      <c r="PKN61" s="17">
        <f t="shared" si="250"/>
        <v>0</v>
      </c>
      <c r="PKO61" s="17">
        <f t="shared" si="250"/>
        <v>0</v>
      </c>
      <c r="PKP61" s="17">
        <f t="shared" si="250"/>
        <v>0</v>
      </c>
      <c r="PKQ61" s="17">
        <f t="shared" si="250"/>
        <v>0</v>
      </c>
      <c r="PKR61" s="17">
        <f t="shared" si="250"/>
        <v>0</v>
      </c>
      <c r="PKS61" s="17">
        <f t="shared" si="250"/>
        <v>0</v>
      </c>
      <c r="PKT61" s="17">
        <f t="shared" si="250"/>
        <v>0</v>
      </c>
      <c r="PKU61" s="17">
        <f t="shared" si="250"/>
        <v>0</v>
      </c>
      <c r="PKV61" s="17">
        <f t="shared" si="250"/>
        <v>0</v>
      </c>
      <c r="PKW61" s="17">
        <f t="shared" si="250"/>
        <v>0</v>
      </c>
      <c r="PKX61" s="17">
        <f t="shared" si="250"/>
        <v>0</v>
      </c>
      <c r="PKY61" s="17">
        <f t="shared" si="250"/>
        <v>0</v>
      </c>
      <c r="PKZ61" s="17">
        <f t="shared" si="250"/>
        <v>0</v>
      </c>
      <c r="PLA61" s="17">
        <f t="shared" si="250"/>
        <v>0</v>
      </c>
      <c r="PLB61" s="17">
        <f t="shared" si="250"/>
        <v>0</v>
      </c>
      <c r="PLC61" s="17">
        <f t="shared" si="250"/>
        <v>0</v>
      </c>
      <c r="PLD61" s="17">
        <f t="shared" si="250"/>
        <v>0</v>
      </c>
      <c r="PLE61" s="17">
        <f t="shared" si="250"/>
        <v>0</v>
      </c>
      <c r="PLF61" s="17">
        <f t="shared" si="250"/>
        <v>0</v>
      </c>
      <c r="PLG61" s="17">
        <f t="shared" si="250"/>
        <v>0</v>
      </c>
      <c r="PLH61" s="17">
        <f t="shared" si="250"/>
        <v>0</v>
      </c>
      <c r="PLI61" s="17">
        <f t="shared" si="250"/>
        <v>0</v>
      </c>
      <c r="PLJ61" s="17">
        <f t="shared" si="250"/>
        <v>0</v>
      </c>
      <c r="PLK61" s="17">
        <f t="shared" si="250"/>
        <v>0</v>
      </c>
      <c r="PLL61" s="17">
        <f t="shared" si="250"/>
        <v>0</v>
      </c>
      <c r="PLM61" s="17">
        <f t="shared" si="250"/>
        <v>0</v>
      </c>
      <c r="PLN61" s="17">
        <f t="shared" si="250"/>
        <v>0</v>
      </c>
      <c r="PLO61" s="17">
        <f t="shared" si="250"/>
        <v>0</v>
      </c>
      <c r="PLP61" s="17">
        <f t="shared" si="250"/>
        <v>0</v>
      </c>
      <c r="PLQ61" s="17">
        <f t="shared" si="250"/>
        <v>0</v>
      </c>
      <c r="PLR61" s="17">
        <f t="shared" si="250"/>
        <v>0</v>
      </c>
      <c r="PLS61" s="17">
        <f t="shared" si="250"/>
        <v>0</v>
      </c>
      <c r="PLT61" s="17">
        <f t="shared" si="250"/>
        <v>0</v>
      </c>
      <c r="PLU61" s="17">
        <f t="shared" si="250"/>
        <v>0</v>
      </c>
      <c r="PLV61" s="17">
        <f t="shared" si="250"/>
        <v>0</v>
      </c>
      <c r="PLW61" s="17">
        <f t="shared" si="250"/>
        <v>0</v>
      </c>
      <c r="PLX61" s="17">
        <f t="shared" si="250"/>
        <v>0</v>
      </c>
      <c r="PLY61" s="17">
        <f t="shared" si="250"/>
        <v>0</v>
      </c>
      <c r="PLZ61" s="17">
        <f t="shared" si="250"/>
        <v>0</v>
      </c>
      <c r="PMA61" s="17">
        <f t="shared" si="250"/>
        <v>0</v>
      </c>
      <c r="PMB61" s="17">
        <f t="shared" si="250"/>
        <v>0</v>
      </c>
      <c r="PMC61" s="17">
        <f t="shared" si="250"/>
        <v>0</v>
      </c>
      <c r="PMD61" s="17">
        <f t="shared" si="250"/>
        <v>0</v>
      </c>
      <c r="PME61" s="17">
        <f t="shared" si="250"/>
        <v>0</v>
      </c>
      <c r="PMF61" s="17">
        <f t="shared" si="250"/>
        <v>0</v>
      </c>
      <c r="PMG61" s="17">
        <f t="shared" si="250"/>
        <v>0</v>
      </c>
      <c r="PMH61" s="17">
        <f t="shared" si="250"/>
        <v>0</v>
      </c>
      <c r="PMI61" s="17">
        <f t="shared" si="250"/>
        <v>0</v>
      </c>
      <c r="PMJ61" s="17">
        <f t="shared" si="250"/>
        <v>0</v>
      </c>
      <c r="PMK61" s="17">
        <f t="shared" si="250"/>
        <v>0</v>
      </c>
      <c r="PML61" s="17">
        <f t="shared" si="250"/>
        <v>0</v>
      </c>
      <c r="PMM61" s="17">
        <f t="shared" si="250"/>
        <v>0</v>
      </c>
      <c r="PMN61" s="17">
        <f t="shared" si="250"/>
        <v>0</v>
      </c>
      <c r="PMO61" s="17">
        <f t="shared" si="250"/>
        <v>0</v>
      </c>
      <c r="PMP61" s="17">
        <f t="shared" si="250"/>
        <v>0</v>
      </c>
      <c r="PMQ61" s="17">
        <f t="shared" si="250"/>
        <v>0</v>
      </c>
      <c r="PMR61" s="17">
        <f t="shared" ref="PMR61:PPC61" si="251">PMR2</f>
        <v>0</v>
      </c>
      <c r="PMS61" s="17">
        <f t="shared" si="251"/>
        <v>0</v>
      </c>
      <c r="PMT61" s="17">
        <f t="shared" si="251"/>
        <v>0</v>
      </c>
      <c r="PMU61" s="17">
        <f t="shared" si="251"/>
        <v>0</v>
      </c>
      <c r="PMV61" s="17">
        <f t="shared" si="251"/>
        <v>0</v>
      </c>
      <c r="PMW61" s="17">
        <f t="shared" si="251"/>
        <v>0</v>
      </c>
      <c r="PMX61" s="17">
        <f t="shared" si="251"/>
        <v>0</v>
      </c>
      <c r="PMY61" s="17">
        <f t="shared" si="251"/>
        <v>0</v>
      </c>
      <c r="PMZ61" s="17">
        <f t="shared" si="251"/>
        <v>0</v>
      </c>
      <c r="PNA61" s="17">
        <f t="shared" si="251"/>
        <v>0</v>
      </c>
      <c r="PNB61" s="17">
        <f t="shared" si="251"/>
        <v>0</v>
      </c>
      <c r="PNC61" s="17">
        <f t="shared" si="251"/>
        <v>0</v>
      </c>
      <c r="PND61" s="17">
        <f t="shared" si="251"/>
        <v>0</v>
      </c>
      <c r="PNE61" s="17">
        <f t="shared" si="251"/>
        <v>0</v>
      </c>
      <c r="PNF61" s="17">
        <f t="shared" si="251"/>
        <v>0</v>
      </c>
      <c r="PNG61" s="17">
        <f t="shared" si="251"/>
        <v>0</v>
      </c>
      <c r="PNH61" s="17">
        <f t="shared" si="251"/>
        <v>0</v>
      </c>
      <c r="PNI61" s="17">
        <f t="shared" si="251"/>
        <v>0</v>
      </c>
      <c r="PNJ61" s="17">
        <f t="shared" si="251"/>
        <v>0</v>
      </c>
      <c r="PNK61" s="17">
        <f t="shared" si="251"/>
        <v>0</v>
      </c>
      <c r="PNL61" s="17">
        <f t="shared" si="251"/>
        <v>0</v>
      </c>
      <c r="PNM61" s="17">
        <f t="shared" si="251"/>
        <v>0</v>
      </c>
      <c r="PNN61" s="17">
        <f t="shared" si="251"/>
        <v>0</v>
      </c>
      <c r="PNO61" s="17">
        <f t="shared" si="251"/>
        <v>0</v>
      </c>
      <c r="PNP61" s="17">
        <f t="shared" si="251"/>
        <v>0</v>
      </c>
      <c r="PNQ61" s="17">
        <f t="shared" si="251"/>
        <v>0</v>
      </c>
      <c r="PNR61" s="17">
        <f t="shared" si="251"/>
        <v>0</v>
      </c>
      <c r="PNS61" s="17">
        <f t="shared" si="251"/>
        <v>0</v>
      </c>
      <c r="PNT61" s="17">
        <f t="shared" si="251"/>
        <v>0</v>
      </c>
      <c r="PNU61" s="17">
        <f t="shared" si="251"/>
        <v>0</v>
      </c>
      <c r="PNV61" s="17">
        <f t="shared" si="251"/>
        <v>0</v>
      </c>
      <c r="PNW61" s="17">
        <f t="shared" si="251"/>
        <v>0</v>
      </c>
      <c r="PNX61" s="17">
        <f t="shared" si="251"/>
        <v>0</v>
      </c>
      <c r="PNY61" s="17">
        <f t="shared" si="251"/>
        <v>0</v>
      </c>
      <c r="PNZ61" s="17">
        <f t="shared" si="251"/>
        <v>0</v>
      </c>
      <c r="POA61" s="17">
        <f t="shared" si="251"/>
        <v>0</v>
      </c>
      <c r="POB61" s="17">
        <f t="shared" si="251"/>
        <v>0</v>
      </c>
      <c r="POC61" s="17">
        <f t="shared" si="251"/>
        <v>0</v>
      </c>
      <c r="POD61" s="17">
        <f t="shared" si="251"/>
        <v>0</v>
      </c>
      <c r="POE61" s="17">
        <f t="shared" si="251"/>
        <v>0</v>
      </c>
      <c r="POF61" s="17">
        <f t="shared" si="251"/>
        <v>0</v>
      </c>
      <c r="POG61" s="17">
        <f t="shared" si="251"/>
        <v>0</v>
      </c>
      <c r="POH61" s="17">
        <f t="shared" si="251"/>
        <v>0</v>
      </c>
      <c r="POI61" s="17">
        <f t="shared" si="251"/>
        <v>0</v>
      </c>
      <c r="POJ61" s="17">
        <f t="shared" si="251"/>
        <v>0</v>
      </c>
      <c r="POK61" s="17">
        <f t="shared" si="251"/>
        <v>0</v>
      </c>
      <c r="POL61" s="17">
        <f t="shared" si="251"/>
        <v>0</v>
      </c>
      <c r="POM61" s="17">
        <f t="shared" si="251"/>
        <v>0</v>
      </c>
      <c r="PON61" s="17">
        <f t="shared" si="251"/>
        <v>0</v>
      </c>
      <c r="POO61" s="17">
        <f t="shared" si="251"/>
        <v>0</v>
      </c>
      <c r="POP61" s="17">
        <f t="shared" si="251"/>
        <v>0</v>
      </c>
      <c r="POQ61" s="17">
        <f t="shared" si="251"/>
        <v>0</v>
      </c>
      <c r="POR61" s="17">
        <f t="shared" si="251"/>
        <v>0</v>
      </c>
      <c r="POS61" s="17">
        <f t="shared" si="251"/>
        <v>0</v>
      </c>
      <c r="POT61" s="17">
        <f t="shared" si="251"/>
        <v>0</v>
      </c>
      <c r="POU61" s="17">
        <f t="shared" si="251"/>
        <v>0</v>
      </c>
      <c r="POV61" s="17">
        <f t="shared" si="251"/>
        <v>0</v>
      </c>
      <c r="POW61" s="17">
        <f t="shared" si="251"/>
        <v>0</v>
      </c>
      <c r="POX61" s="17">
        <f t="shared" si="251"/>
        <v>0</v>
      </c>
      <c r="POY61" s="17">
        <f t="shared" si="251"/>
        <v>0</v>
      </c>
      <c r="POZ61" s="17">
        <f t="shared" si="251"/>
        <v>0</v>
      </c>
      <c r="PPA61" s="17">
        <f t="shared" si="251"/>
        <v>0</v>
      </c>
      <c r="PPB61" s="17">
        <f t="shared" si="251"/>
        <v>0</v>
      </c>
      <c r="PPC61" s="17">
        <f t="shared" si="251"/>
        <v>0</v>
      </c>
      <c r="PPD61" s="17">
        <f t="shared" ref="PPD61:PRO61" si="252">PPD2</f>
        <v>0</v>
      </c>
      <c r="PPE61" s="17">
        <f t="shared" si="252"/>
        <v>0</v>
      </c>
      <c r="PPF61" s="17">
        <f t="shared" si="252"/>
        <v>0</v>
      </c>
      <c r="PPG61" s="17">
        <f t="shared" si="252"/>
        <v>0</v>
      </c>
      <c r="PPH61" s="17">
        <f t="shared" si="252"/>
        <v>0</v>
      </c>
      <c r="PPI61" s="17">
        <f t="shared" si="252"/>
        <v>0</v>
      </c>
      <c r="PPJ61" s="17">
        <f t="shared" si="252"/>
        <v>0</v>
      </c>
      <c r="PPK61" s="17">
        <f t="shared" si="252"/>
        <v>0</v>
      </c>
      <c r="PPL61" s="17">
        <f t="shared" si="252"/>
        <v>0</v>
      </c>
      <c r="PPM61" s="17">
        <f t="shared" si="252"/>
        <v>0</v>
      </c>
      <c r="PPN61" s="17">
        <f t="shared" si="252"/>
        <v>0</v>
      </c>
      <c r="PPO61" s="17">
        <f t="shared" si="252"/>
        <v>0</v>
      </c>
      <c r="PPP61" s="17">
        <f t="shared" si="252"/>
        <v>0</v>
      </c>
      <c r="PPQ61" s="17">
        <f t="shared" si="252"/>
        <v>0</v>
      </c>
      <c r="PPR61" s="17">
        <f t="shared" si="252"/>
        <v>0</v>
      </c>
      <c r="PPS61" s="17">
        <f t="shared" si="252"/>
        <v>0</v>
      </c>
      <c r="PPT61" s="17">
        <f t="shared" si="252"/>
        <v>0</v>
      </c>
      <c r="PPU61" s="17">
        <f t="shared" si="252"/>
        <v>0</v>
      </c>
      <c r="PPV61" s="17">
        <f t="shared" si="252"/>
        <v>0</v>
      </c>
      <c r="PPW61" s="17">
        <f t="shared" si="252"/>
        <v>0</v>
      </c>
      <c r="PPX61" s="17">
        <f t="shared" si="252"/>
        <v>0</v>
      </c>
      <c r="PPY61" s="17">
        <f t="shared" si="252"/>
        <v>0</v>
      </c>
      <c r="PPZ61" s="17">
        <f t="shared" si="252"/>
        <v>0</v>
      </c>
      <c r="PQA61" s="17">
        <f t="shared" si="252"/>
        <v>0</v>
      </c>
      <c r="PQB61" s="17">
        <f t="shared" si="252"/>
        <v>0</v>
      </c>
      <c r="PQC61" s="17">
        <f t="shared" si="252"/>
        <v>0</v>
      </c>
      <c r="PQD61" s="17">
        <f t="shared" si="252"/>
        <v>0</v>
      </c>
      <c r="PQE61" s="17">
        <f t="shared" si="252"/>
        <v>0</v>
      </c>
      <c r="PQF61" s="17">
        <f t="shared" si="252"/>
        <v>0</v>
      </c>
      <c r="PQG61" s="17">
        <f t="shared" si="252"/>
        <v>0</v>
      </c>
      <c r="PQH61" s="17">
        <f t="shared" si="252"/>
        <v>0</v>
      </c>
      <c r="PQI61" s="17">
        <f t="shared" si="252"/>
        <v>0</v>
      </c>
      <c r="PQJ61" s="17">
        <f t="shared" si="252"/>
        <v>0</v>
      </c>
      <c r="PQK61" s="17">
        <f t="shared" si="252"/>
        <v>0</v>
      </c>
      <c r="PQL61" s="17">
        <f t="shared" si="252"/>
        <v>0</v>
      </c>
      <c r="PQM61" s="17">
        <f t="shared" si="252"/>
        <v>0</v>
      </c>
      <c r="PQN61" s="17">
        <f t="shared" si="252"/>
        <v>0</v>
      </c>
      <c r="PQO61" s="17">
        <f t="shared" si="252"/>
        <v>0</v>
      </c>
      <c r="PQP61" s="17">
        <f t="shared" si="252"/>
        <v>0</v>
      </c>
      <c r="PQQ61" s="17">
        <f t="shared" si="252"/>
        <v>0</v>
      </c>
      <c r="PQR61" s="17">
        <f t="shared" si="252"/>
        <v>0</v>
      </c>
      <c r="PQS61" s="17">
        <f t="shared" si="252"/>
        <v>0</v>
      </c>
      <c r="PQT61" s="17">
        <f t="shared" si="252"/>
        <v>0</v>
      </c>
      <c r="PQU61" s="17">
        <f t="shared" si="252"/>
        <v>0</v>
      </c>
      <c r="PQV61" s="17">
        <f t="shared" si="252"/>
        <v>0</v>
      </c>
      <c r="PQW61" s="17">
        <f t="shared" si="252"/>
        <v>0</v>
      </c>
      <c r="PQX61" s="17">
        <f t="shared" si="252"/>
        <v>0</v>
      </c>
      <c r="PQY61" s="17">
        <f t="shared" si="252"/>
        <v>0</v>
      </c>
      <c r="PQZ61" s="17">
        <f t="shared" si="252"/>
        <v>0</v>
      </c>
      <c r="PRA61" s="17">
        <f t="shared" si="252"/>
        <v>0</v>
      </c>
      <c r="PRB61" s="17">
        <f t="shared" si="252"/>
        <v>0</v>
      </c>
      <c r="PRC61" s="17">
        <f t="shared" si="252"/>
        <v>0</v>
      </c>
      <c r="PRD61" s="17">
        <f t="shared" si="252"/>
        <v>0</v>
      </c>
      <c r="PRE61" s="17">
        <f t="shared" si="252"/>
        <v>0</v>
      </c>
      <c r="PRF61" s="17">
        <f t="shared" si="252"/>
        <v>0</v>
      </c>
      <c r="PRG61" s="17">
        <f t="shared" si="252"/>
        <v>0</v>
      </c>
      <c r="PRH61" s="17">
        <f t="shared" si="252"/>
        <v>0</v>
      </c>
      <c r="PRI61" s="17">
        <f t="shared" si="252"/>
        <v>0</v>
      </c>
      <c r="PRJ61" s="17">
        <f t="shared" si="252"/>
        <v>0</v>
      </c>
      <c r="PRK61" s="17">
        <f t="shared" si="252"/>
        <v>0</v>
      </c>
      <c r="PRL61" s="17">
        <f t="shared" si="252"/>
        <v>0</v>
      </c>
      <c r="PRM61" s="17">
        <f t="shared" si="252"/>
        <v>0</v>
      </c>
      <c r="PRN61" s="17">
        <f t="shared" si="252"/>
        <v>0</v>
      </c>
      <c r="PRO61" s="17">
        <f t="shared" si="252"/>
        <v>0</v>
      </c>
      <c r="PRP61" s="17">
        <f t="shared" ref="PRP61:PUA61" si="253">PRP2</f>
        <v>0</v>
      </c>
      <c r="PRQ61" s="17">
        <f t="shared" si="253"/>
        <v>0</v>
      </c>
      <c r="PRR61" s="17">
        <f t="shared" si="253"/>
        <v>0</v>
      </c>
      <c r="PRS61" s="17">
        <f t="shared" si="253"/>
        <v>0</v>
      </c>
      <c r="PRT61" s="17">
        <f t="shared" si="253"/>
        <v>0</v>
      </c>
      <c r="PRU61" s="17">
        <f t="shared" si="253"/>
        <v>0</v>
      </c>
      <c r="PRV61" s="17">
        <f t="shared" si="253"/>
        <v>0</v>
      </c>
      <c r="PRW61" s="17">
        <f t="shared" si="253"/>
        <v>0</v>
      </c>
      <c r="PRX61" s="17">
        <f t="shared" si="253"/>
        <v>0</v>
      </c>
      <c r="PRY61" s="17">
        <f t="shared" si="253"/>
        <v>0</v>
      </c>
      <c r="PRZ61" s="17">
        <f t="shared" si="253"/>
        <v>0</v>
      </c>
      <c r="PSA61" s="17">
        <f t="shared" si="253"/>
        <v>0</v>
      </c>
      <c r="PSB61" s="17">
        <f t="shared" si="253"/>
        <v>0</v>
      </c>
      <c r="PSC61" s="17">
        <f t="shared" si="253"/>
        <v>0</v>
      </c>
      <c r="PSD61" s="17">
        <f t="shared" si="253"/>
        <v>0</v>
      </c>
      <c r="PSE61" s="17">
        <f t="shared" si="253"/>
        <v>0</v>
      </c>
      <c r="PSF61" s="17">
        <f t="shared" si="253"/>
        <v>0</v>
      </c>
      <c r="PSG61" s="17">
        <f t="shared" si="253"/>
        <v>0</v>
      </c>
      <c r="PSH61" s="17">
        <f t="shared" si="253"/>
        <v>0</v>
      </c>
      <c r="PSI61" s="17">
        <f t="shared" si="253"/>
        <v>0</v>
      </c>
      <c r="PSJ61" s="17">
        <f t="shared" si="253"/>
        <v>0</v>
      </c>
      <c r="PSK61" s="17">
        <f t="shared" si="253"/>
        <v>0</v>
      </c>
      <c r="PSL61" s="17">
        <f t="shared" si="253"/>
        <v>0</v>
      </c>
      <c r="PSM61" s="17">
        <f t="shared" si="253"/>
        <v>0</v>
      </c>
      <c r="PSN61" s="17">
        <f t="shared" si="253"/>
        <v>0</v>
      </c>
      <c r="PSO61" s="17">
        <f t="shared" si="253"/>
        <v>0</v>
      </c>
      <c r="PSP61" s="17">
        <f t="shared" si="253"/>
        <v>0</v>
      </c>
      <c r="PSQ61" s="17">
        <f t="shared" si="253"/>
        <v>0</v>
      </c>
      <c r="PSR61" s="17">
        <f t="shared" si="253"/>
        <v>0</v>
      </c>
      <c r="PSS61" s="17">
        <f t="shared" si="253"/>
        <v>0</v>
      </c>
      <c r="PST61" s="17">
        <f t="shared" si="253"/>
        <v>0</v>
      </c>
      <c r="PSU61" s="17">
        <f t="shared" si="253"/>
        <v>0</v>
      </c>
      <c r="PSV61" s="17">
        <f t="shared" si="253"/>
        <v>0</v>
      </c>
      <c r="PSW61" s="17">
        <f t="shared" si="253"/>
        <v>0</v>
      </c>
      <c r="PSX61" s="17">
        <f t="shared" si="253"/>
        <v>0</v>
      </c>
      <c r="PSY61" s="17">
        <f t="shared" si="253"/>
        <v>0</v>
      </c>
      <c r="PSZ61" s="17">
        <f t="shared" si="253"/>
        <v>0</v>
      </c>
      <c r="PTA61" s="17">
        <f t="shared" si="253"/>
        <v>0</v>
      </c>
      <c r="PTB61" s="17">
        <f t="shared" si="253"/>
        <v>0</v>
      </c>
      <c r="PTC61" s="17">
        <f t="shared" si="253"/>
        <v>0</v>
      </c>
      <c r="PTD61" s="17">
        <f t="shared" si="253"/>
        <v>0</v>
      </c>
      <c r="PTE61" s="17">
        <f t="shared" si="253"/>
        <v>0</v>
      </c>
      <c r="PTF61" s="17">
        <f t="shared" si="253"/>
        <v>0</v>
      </c>
      <c r="PTG61" s="17">
        <f t="shared" si="253"/>
        <v>0</v>
      </c>
      <c r="PTH61" s="17">
        <f t="shared" si="253"/>
        <v>0</v>
      </c>
      <c r="PTI61" s="17">
        <f t="shared" si="253"/>
        <v>0</v>
      </c>
      <c r="PTJ61" s="17">
        <f t="shared" si="253"/>
        <v>0</v>
      </c>
      <c r="PTK61" s="17">
        <f t="shared" si="253"/>
        <v>0</v>
      </c>
      <c r="PTL61" s="17">
        <f t="shared" si="253"/>
        <v>0</v>
      </c>
      <c r="PTM61" s="17">
        <f t="shared" si="253"/>
        <v>0</v>
      </c>
      <c r="PTN61" s="17">
        <f t="shared" si="253"/>
        <v>0</v>
      </c>
      <c r="PTO61" s="17">
        <f t="shared" si="253"/>
        <v>0</v>
      </c>
      <c r="PTP61" s="17">
        <f t="shared" si="253"/>
        <v>0</v>
      </c>
      <c r="PTQ61" s="17">
        <f t="shared" si="253"/>
        <v>0</v>
      </c>
      <c r="PTR61" s="17">
        <f t="shared" si="253"/>
        <v>0</v>
      </c>
      <c r="PTS61" s="17">
        <f t="shared" si="253"/>
        <v>0</v>
      </c>
      <c r="PTT61" s="17">
        <f t="shared" si="253"/>
        <v>0</v>
      </c>
      <c r="PTU61" s="17">
        <f t="shared" si="253"/>
        <v>0</v>
      </c>
      <c r="PTV61" s="17">
        <f t="shared" si="253"/>
        <v>0</v>
      </c>
      <c r="PTW61" s="17">
        <f t="shared" si="253"/>
        <v>0</v>
      </c>
      <c r="PTX61" s="17">
        <f t="shared" si="253"/>
        <v>0</v>
      </c>
      <c r="PTY61" s="17">
        <f t="shared" si="253"/>
        <v>0</v>
      </c>
      <c r="PTZ61" s="17">
        <f t="shared" si="253"/>
        <v>0</v>
      </c>
      <c r="PUA61" s="17">
        <f t="shared" si="253"/>
        <v>0</v>
      </c>
      <c r="PUB61" s="17">
        <f t="shared" ref="PUB61:PWM61" si="254">PUB2</f>
        <v>0</v>
      </c>
      <c r="PUC61" s="17">
        <f t="shared" si="254"/>
        <v>0</v>
      </c>
      <c r="PUD61" s="17">
        <f t="shared" si="254"/>
        <v>0</v>
      </c>
      <c r="PUE61" s="17">
        <f t="shared" si="254"/>
        <v>0</v>
      </c>
      <c r="PUF61" s="17">
        <f t="shared" si="254"/>
        <v>0</v>
      </c>
      <c r="PUG61" s="17">
        <f t="shared" si="254"/>
        <v>0</v>
      </c>
      <c r="PUH61" s="17">
        <f t="shared" si="254"/>
        <v>0</v>
      </c>
      <c r="PUI61" s="17">
        <f t="shared" si="254"/>
        <v>0</v>
      </c>
      <c r="PUJ61" s="17">
        <f t="shared" si="254"/>
        <v>0</v>
      </c>
      <c r="PUK61" s="17">
        <f t="shared" si="254"/>
        <v>0</v>
      </c>
      <c r="PUL61" s="17">
        <f t="shared" si="254"/>
        <v>0</v>
      </c>
      <c r="PUM61" s="17">
        <f t="shared" si="254"/>
        <v>0</v>
      </c>
      <c r="PUN61" s="17">
        <f t="shared" si="254"/>
        <v>0</v>
      </c>
      <c r="PUO61" s="17">
        <f t="shared" si="254"/>
        <v>0</v>
      </c>
      <c r="PUP61" s="17">
        <f t="shared" si="254"/>
        <v>0</v>
      </c>
      <c r="PUQ61" s="17">
        <f t="shared" si="254"/>
        <v>0</v>
      </c>
      <c r="PUR61" s="17">
        <f t="shared" si="254"/>
        <v>0</v>
      </c>
      <c r="PUS61" s="17">
        <f t="shared" si="254"/>
        <v>0</v>
      </c>
      <c r="PUT61" s="17">
        <f t="shared" si="254"/>
        <v>0</v>
      </c>
      <c r="PUU61" s="17">
        <f t="shared" si="254"/>
        <v>0</v>
      </c>
      <c r="PUV61" s="17">
        <f t="shared" si="254"/>
        <v>0</v>
      </c>
      <c r="PUW61" s="17">
        <f t="shared" si="254"/>
        <v>0</v>
      </c>
      <c r="PUX61" s="17">
        <f t="shared" si="254"/>
        <v>0</v>
      </c>
      <c r="PUY61" s="17">
        <f t="shared" si="254"/>
        <v>0</v>
      </c>
      <c r="PUZ61" s="17">
        <f t="shared" si="254"/>
        <v>0</v>
      </c>
      <c r="PVA61" s="17">
        <f t="shared" si="254"/>
        <v>0</v>
      </c>
      <c r="PVB61" s="17">
        <f t="shared" si="254"/>
        <v>0</v>
      </c>
      <c r="PVC61" s="17">
        <f t="shared" si="254"/>
        <v>0</v>
      </c>
      <c r="PVD61" s="17">
        <f t="shared" si="254"/>
        <v>0</v>
      </c>
      <c r="PVE61" s="17">
        <f t="shared" si="254"/>
        <v>0</v>
      </c>
      <c r="PVF61" s="17">
        <f t="shared" si="254"/>
        <v>0</v>
      </c>
      <c r="PVG61" s="17">
        <f t="shared" si="254"/>
        <v>0</v>
      </c>
      <c r="PVH61" s="17">
        <f t="shared" si="254"/>
        <v>0</v>
      </c>
      <c r="PVI61" s="17">
        <f t="shared" si="254"/>
        <v>0</v>
      </c>
      <c r="PVJ61" s="17">
        <f t="shared" si="254"/>
        <v>0</v>
      </c>
      <c r="PVK61" s="17">
        <f t="shared" si="254"/>
        <v>0</v>
      </c>
      <c r="PVL61" s="17">
        <f t="shared" si="254"/>
        <v>0</v>
      </c>
      <c r="PVM61" s="17">
        <f t="shared" si="254"/>
        <v>0</v>
      </c>
      <c r="PVN61" s="17">
        <f t="shared" si="254"/>
        <v>0</v>
      </c>
      <c r="PVO61" s="17">
        <f t="shared" si="254"/>
        <v>0</v>
      </c>
      <c r="PVP61" s="17">
        <f t="shared" si="254"/>
        <v>0</v>
      </c>
      <c r="PVQ61" s="17">
        <f t="shared" si="254"/>
        <v>0</v>
      </c>
      <c r="PVR61" s="17">
        <f t="shared" si="254"/>
        <v>0</v>
      </c>
      <c r="PVS61" s="17">
        <f t="shared" si="254"/>
        <v>0</v>
      </c>
      <c r="PVT61" s="17">
        <f t="shared" si="254"/>
        <v>0</v>
      </c>
      <c r="PVU61" s="17">
        <f t="shared" si="254"/>
        <v>0</v>
      </c>
      <c r="PVV61" s="17">
        <f t="shared" si="254"/>
        <v>0</v>
      </c>
      <c r="PVW61" s="17">
        <f t="shared" si="254"/>
        <v>0</v>
      </c>
      <c r="PVX61" s="17">
        <f t="shared" si="254"/>
        <v>0</v>
      </c>
      <c r="PVY61" s="17">
        <f t="shared" si="254"/>
        <v>0</v>
      </c>
      <c r="PVZ61" s="17">
        <f t="shared" si="254"/>
        <v>0</v>
      </c>
      <c r="PWA61" s="17">
        <f t="shared" si="254"/>
        <v>0</v>
      </c>
      <c r="PWB61" s="17">
        <f t="shared" si="254"/>
        <v>0</v>
      </c>
      <c r="PWC61" s="17">
        <f t="shared" si="254"/>
        <v>0</v>
      </c>
      <c r="PWD61" s="17">
        <f t="shared" si="254"/>
        <v>0</v>
      </c>
      <c r="PWE61" s="17">
        <f t="shared" si="254"/>
        <v>0</v>
      </c>
      <c r="PWF61" s="17">
        <f t="shared" si="254"/>
        <v>0</v>
      </c>
      <c r="PWG61" s="17">
        <f t="shared" si="254"/>
        <v>0</v>
      </c>
      <c r="PWH61" s="17">
        <f t="shared" si="254"/>
        <v>0</v>
      </c>
      <c r="PWI61" s="17">
        <f t="shared" si="254"/>
        <v>0</v>
      </c>
      <c r="PWJ61" s="17">
        <f t="shared" si="254"/>
        <v>0</v>
      </c>
      <c r="PWK61" s="17">
        <f t="shared" si="254"/>
        <v>0</v>
      </c>
      <c r="PWL61" s="17">
        <f t="shared" si="254"/>
        <v>0</v>
      </c>
      <c r="PWM61" s="17">
        <f t="shared" si="254"/>
        <v>0</v>
      </c>
      <c r="PWN61" s="17">
        <f t="shared" ref="PWN61:PYY61" si="255">PWN2</f>
        <v>0</v>
      </c>
      <c r="PWO61" s="17">
        <f t="shared" si="255"/>
        <v>0</v>
      </c>
      <c r="PWP61" s="17">
        <f t="shared" si="255"/>
        <v>0</v>
      </c>
      <c r="PWQ61" s="17">
        <f t="shared" si="255"/>
        <v>0</v>
      </c>
      <c r="PWR61" s="17">
        <f t="shared" si="255"/>
        <v>0</v>
      </c>
      <c r="PWS61" s="17">
        <f t="shared" si="255"/>
        <v>0</v>
      </c>
      <c r="PWT61" s="17">
        <f t="shared" si="255"/>
        <v>0</v>
      </c>
      <c r="PWU61" s="17">
        <f t="shared" si="255"/>
        <v>0</v>
      </c>
      <c r="PWV61" s="17">
        <f t="shared" si="255"/>
        <v>0</v>
      </c>
      <c r="PWW61" s="17">
        <f t="shared" si="255"/>
        <v>0</v>
      </c>
      <c r="PWX61" s="17">
        <f t="shared" si="255"/>
        <v>0</v>
      </c>
      <c r="PWY61" s="17">
        <f t="shared" si="255"/>
        <v>0</v>
      </c>
      <c r="PWZ61" s="17">
        <f t="shared" si="255"/>
        <v>0</v>
      </c>
      <c r="PXA61" s="17">
        <f t="shared" si="255"/>
        <v>0</v>
      </c>
      <c r="PXB61" s="17">
        <f t="shared" si="255"/>
        <v>0</v>
      </c>
      <c r="PXC61" s="17">
        <f t="shared" si="255"/>
        <v>0</v>
      </c>
      <c r="PXD61" s="17">
        <f t="shared" si="255"/>
        <v>0</v>
      </c>
      <c r="PXE61" s="17">
        <f t="shared" si="255"/>
        <v>0</v>
      </c>
      <c r="PXF61" s="17">
        <f t="shared" si="255"/>
        <v>0</v>
      </c>
      <c r="PXG61" s="17">
        <f t="shared" si="255"/>
        <v>0</v>
      </c>
      <c r="PXH61" s="17">
        <f t="shared" si="255"/>
        <v>0</v>
      </c>
      <c r="PXI61" s="17">
        <f t="shared" si="255"/>
        <v>0</v>
      </c>
      <c r="PXJ61" s="17">
        <f t="shared" si="255"/>
        <v>0</v>
      </c>
      <c r="PXK61" s="17">
        <f t="shared" si="255"/>
        <v>0</v>
      </c>
      <c r="PXL61" s="17">
        <f t="shared" si="255"/>
        <v>0</v>
      </c>
      <c r="PXM61" s="17">
        <f t="shared" si="255"/>
        <v>0</v>
      </c>
      <c r="PXN61" s="17">
        <f t="shared" si="255"/>
        <v>0</v>
      </c>
      <c r="PXO61" s="17">
        <f t="shared" si="255"/>
        <v>0</v>
      </c>
      <c r="PXP61" s="17">
        <f t="shared" si="255"/>
        <v>0</v>
      </c>
      <c r="PXQ61" s="17">
        <f t="shared" si="255"/>
        <v>0</v>
      </c>
      <c r="PXR61" s="17">
        <f t="shared" si="255"/>
        <v>0</v>
      </c>
      <c r="PXS61" s="17">
        <f t="shared" si="255"/>
        <v>0</v>
      </c>
      <c r="PXT61" s="17">
        <f t="shared" si="255"/>
        <v>0</v>
      </c>
      <c r="PXU61" s="17">
        <f t="shared" si="255"/>
        <v>0</v>
      </c>
      <c r="PXV61" s="17">
        <f t="shared" si="255"/>
        <v>0</v>
      </c>
      <c r="PXW61" s="17">
        <f t="shared" si="255"/>
        <v>0</v>
      </c>
      <c r="PXX61" s="17">
        <f t="shared" si="255"/>
        <v>0</v>
      </c>
      <c r="PXY61" s="17">
        <f t="shared" si="255"/>
        <v>0</v>
      </c>
      <c r="PXZ61" s="17">
        <f t="shared" si="255"/>
        <v>0</v>
      </c>
      <c r="PYA61" s="17">
        <f t="shared" si="255"/>
        <v>0</v>
      </c>
      <c r="PYB61" s="17">
        <f t="shared" si="255"/>
        <v>0</v>
      </c>
      <c r="PYC61" s="17">
        <f t="shared" si="255"/>
        <v>0</v>
      </c>
      <c r="PYD61" s="17">
        <f t="shared" si="255"/>
        <v>0</v>
      </c>
      <c r="PYE61" s="17">
        <f t="shared" si="255"/>
        <v>0</v>
      </c>
      <c r="PYF61" s="17">
        <f t="shared" si="255"/>
        <v>0</v>
      </c>
      <c r="PYG61" s="17">
        <f t="shared" si="255"/>
        <v>0</v>
      </c>
      <c r="PYH61" s="17">
        <f t="shared" si="255"/>
        <v>0</v>
      </c>
      <c r="PYI61" s="17">
        <f t="shared" si="255"/>
        <v>0</v>
      </c>
      <c r="PYJ61" s="17">
        <f t="shared" si="255"/>
        <v>0</v>
      </c>
      <c r="PYK61" s="17">
        <f t="shared" si="255"/>
        <v>0</v>
      </c>
      <c r="PYL61" s="17">
        <f t="shared" si="255"/>
        <v>0</v>
      </c>
      <c r="PYM61" s="17">
        <f t="shared" si="255"/>
        <v>0</v>
      </c>
      <c r="PYN61" s="17">
        <f t="shared" si="255"/>
        <v>0</v>
      </c>
      <c r="PYO61" s="17">
        <f t="shared" si="255"/>
        <v>0</v>
      </c>
      <c r="PYP61" s="17">
        <f t="shared" si="255"/>
        <v>0</v>
      </c>
      <c r="PYQ61" s="17">
        <f t="shared" si="255"/>
        <v>0</v>
      </c>
      <c r="PYR61" s="17">
        <f t="shared" si="255"/>
        <v>0</v>
      </c>
      <c r="PYS61" s="17">
        <f t="shared" si="255"/>
        <v>0</v>
      </c>
      <c r="PYT61" s="17">
        <f t="shared" si="255"/>
        <v>0</v>
      </c>
      <c r="PYU61" s="17">
        <f t="shared" si="255"/>
        <v>0</v>
      </c>
      <c r="PYV61" s="17">
        <f t="shared" si="255"/>
        <v>0</v>
      </c>
      <c r="PYW61" s="17">
        <f t="shared" si="255"/>
        <v>0</v>
      </c>
      <c r="PYX61" s="17">
        <f t="shared" si="255"/>
        <v>0</v>
      </c>
      <c r="PYY61" s="17">
        <f t="shared" si="255"/>
        <v>0</v>
      </c>
      <c r="PYZ61" s="17">
        <f t="shared" ref="PYZ61:QBK61" si="256">PYZ2</f>
        <v>0</v>
      </c>
      <c r="PZA61" s="17">
        <f t="shared" si="256"/>
        <v>0</v>
      </c>
      <c r="PZB61" s="17">
        <f t="shared" si="256"/>
        <v>0</v>
      </c>
      <c r="PZC61" s="17">
        <f t="shared" si="256"/>
        <v>0</v>
      </c>
      <c r="PZD61" s="17">
        <f t="shared" si="256"/>
        <v>0</v>
      </c>
      <c r="PZE61" s="17">
        <f t="shared" si="256"/>
        <v>0</v>
      </c>
      <c r="PZF61" s="17">
        <f t="shared" si="256"/>
        <v>0</v>
      </c>
      <c r="PZG61" s="17">
        <f t="shared" si="256"/>
        <v>0</v>
      </c>
      <c r="PZH61" s="17">
        <f t="shared" si="256"/>
        <v>0</v>
      </c>
      <c r="PZI61" s="17">
        <f t="shared" si="256"/>
        <v>0</v>
      </c>
      <c r="PZJ61" s="17">
        <f t="shared" si="256"/>
        <v>0</v>
      </c>
      <c r="PZK61" s="17">
        <f t="shared" si="256"/>
        <v>0</v>
      </c>
      <c r="PZL61" s="17">
        <f t="shared" si="256"/>
        <v>0</v>
      </c>
      <c r="PZM61" s="17">
        <f t="shared" si="256"/>
        <v>0</v>
      </c>
      <c r="PZN61" s="17">
        <f t="shared" si="256"/>
        <v>0</v>
      </c>
      <c r="PZO61" s="17">
        <f t="shared" si="256"/>
        <v>0</v>
      </c>
      <c r="PZP61" s="17">
        <f t="shared" si="256"/>
        <v>0</v>
      </c>
      <c r="PZQ61" s="17">
        <f t="shared" si="256"/>
        <v>0</v>
      </c>
      <c r="PZR61" s="17">
        <f t="shared" si="256"/>
        <v>0</v>
      </c>
      <c r="PZS61" s="17">
        <f t="shared" si="256"/>
        <v>0</v>
      </c>
      <c r="PZT61" s="17">
        <f t="shared" si="256"/>
        <v>0</v>
      </c>
      <c r="PZU61" s="17">
        <f t="shared" si="256"/>
        <v>0</v>
      </c>
      <c r="PZV61" s="17">
        <f t="shared" si="256"/>
        <v>0</v>
      </c>
      <c r="PZW61" s="17">
        <f t="shared" si="256"/>
        <v>0</v>
      </c>
      <c r="PZX61" s="17">
        <f t="shared" si="256"/>
        <v>0</v>
      </c>
      <c r="PZY61" s="17">
        <f t="shared" si="256"/>
        <v>0</v>
      </c>
      <c r="PZZ61" s="17">
        <f t="shared" si="256"/>
        <v>0</v>
      </c>
      <c r="QAA61" s="17">
        <f t="shared" si="256"/>
        <v>0</v>
      </c>
      <c r="QAB61" s="17">
        <f t="shared" si="256"/>
        <v>0</v>
      </c>
      <c r="QAC61" s="17">
        <f t="shared" si="256"/>
        <v>0</v>
      </c>
      <c r="QAD61" s="17">
        <f t="shared" si="256"/>
        <v>0</v>
      </c>
      <c r="QAE61" s="17">
        <f t="shared" si="256"/>
        <v>0</v>
      </c>
      <c r="QAF61" s="17">
        <f t="shared" si="256"/>
        <v>0</v>
      </c>
      <c r="QAG61" s="17">
        <f t="shared" si="256"/>
        <v>0</v>
      </c>
      <c r="QAH61" s="17">
        <f t="shared" si="256"/>
        <v>0</v>
      </c>
      <c r="QAI61" s="17">
        <f t="shared" si="256"/>
        <v>0</v>
      </c>
      <c r="QAJ61" s="17">
        <f t="shared" si="256"/>
        <v>0</v>
      </c>
      <c r="QAK61" s="17">
        <f t="shared" si="256"/>
        <v>0</v>
      </c>
      <c r="QAL61" s="17">
        <f t="shared" si="256"/>
        <v>0</v>
      </c>
      <c r="QAM61" s="17">
        <f t="shared" si="256"/>
        <v>0</v>
      </c>
      <c r="QAN61" s="17">
        <f t="shared" si="256"/>
        <v>0</v>
      </c>
      <c r="QAO61" s="17">
        <f t="shared" si="256"/>
        <v>0</v>
      </c>
      <c r="QAP61" s="17">
        <f t="shared" si="256"/>
        <v>0</v>
      </c>
      <c r="QAQ61" s="17">
        <f t="shared" si="256"/>
        <v>0</v>
      </c>
      <c r="QAR61" s="17">
        <f t="shared" si="256"/>
        <v>0</v>
      </c>
      <c r="QAS61" s="17">
        <f t="shared" si="256"/>
        <v>0</v>
      </c>
      <c r="QAT61" s="17">
        <f t="shared" si="256"/>
        <v>0</v>
      </c>
      <c r="QAU61" s="17">
        <f t="shared" si="256"/>
        <v>0</v>
      </c>
      <c r="QAV61" s="17">
        <f t="shared" si="256"/>
        <v>0</v>
      </c>
      <c r="QAW61" s="17">
        <f t="shared" si="256"/>
        <v>0</v>
      </c>
      <c r="QAX61" s="17">
        <f t="shared" si="256"/>
        <v>0</v>
      </c>
      <c r="QAY61" s="17">
        <f t="shared" si="256"/>
        <v>0</v>
      </c>
      <c r="QAZ61" s="17">
        <f t="shared" si="256"/>
        <v>0</v>
      </c>
      <c r="QBA61" s="17">
        <f t="shared" si="256"/>
        <v>0</v>
      </c>
      <c r="QBB61" s="17">
        <f t="shared" si="256"/>
        <v>0</v>
      </c>
      <c r="QBC61" s="17">
        <f t="shared" si="256"/>
        <v>0</v>
      </c>
      <c r="QBD61" s="17">
        <f t="shared" si="256"/>
        <v>0</v>
      </c>
      <c r="QBE61" s="17">
        <f t="shared" si="256"/>
        <v>0</v>
      </c>
      <c r="QBF61" s="17">
        <f t="shared" si="256"/>
        <v>0</v>
      </c>
      <c r="QBG61" s="17">
        <f t="shared" si="256"/>
        <v>0</v>
      </c>
      <c r="QBH61" s="17">
        <f t="shared" si="256"/>
        <v>0</v>
      </c>
      <c r="QBI61" s="17">
        <f t="shared" si="256"/>
        <v>0</v>
      </c>
      <c r="QBJ61" s="17">
        <f t="shared" si="256"/>
        <v>0</v>
      </c>
      <c r="QBK61" s="17">
        <f t="shared" si="256"/>
        <v>0</v>
      </c>
      <c r="QBL61" s="17">
        <f t="shared" ref="QBL61:QDW61" si="257">QBL2</f>
        <v>0</v>
      </c>
      <c r="QBM61" s="17">
        <f t="shared" si="257"/>
        <v>0</v>
      </c>
      <c r="QBN61" s="17">
        <f t="shared" si="257"/>
        <v>0</v>
      </c>
      <c r="QBO61" s="17">
        <f t="shared" si="257"/>
        <v>0</v>
      </c>
      <c r="QBP61" s="17">
        <f t="shared" si="257"/>
        <v>0</v>
      </c>
      <c r="QBQ61" s="17">
        <f t="shared" si="257"/>
        <v>0</v>
      </c>
      <c r="QBR61" s="17">
        <f t="shared" si="257"/>
        <v>0</v>
      </c>
      <c r="QBS61" s="17">
        <f t="shared" si="257"/>
        <v>0</v>
      </c>
      <c r="QBT61" s="17">
        <f t="shared" si="257"/>
        <v>0</v>
      </c>
      <c r="QBU61" s="17">
        <f t="shared" si="257"/>
        <v>0</v>
      </c>
      <c r="QBV61" s="17">
        <f t="shared" si="257"/>
        <v>0</v>
      </c>
      <c r="QBW61" s="17">
        <f t="shared" si="257"/>
        <v>0</v>
      </c>
      <c r="QBX61" s="17">
        <f t="shared" si="257"/>
        <v>0</v>
      </c>
      <c r="QBY61" s="17">
        <f t="shared" si="257"/>
        <v>0</v>
      </c>
      <c r="QBZ61" s="17">
        <f t="shared" si="257"/>
        <v>0</v>
      </c>
      <c r="QCA61" s="17">
        <f t="shared" si="257"/>
        <v>0</v>
      </c>
      <c r="QCB61" s="17">
        <f t="shared" si="257"/>
        <v>0</v>
      </c>
      <c r="QCC61" s="17">
        <f t="shared" si="257"/>
        <v>0</v>
      </c>
      <c r="QCD61" s="17">
        <f t="shared" si="257"/>
        <v>0</v>
      </c>
      <c r="QCE61" s="17">
        <f t="shared" si="257"/>
        <v>0</v>
      </c>
      <c r="QCF61" s="17">
        <f t="shared" si="257"/>
        <v>0</v>
      </c>
      <c r="QCG61" s="17">
        <f t="shared" si="257"/>
        <v>0</v>
      </c>
      <c r="QCH61" s="17">
        <f t="shared" si="257"/>
        <v>0</v>
      </c>
      <c r="QCI61" s="17">
        <f t="shared" si="257"/>
        <v>0</v>
      </c>
      <c r="QCJ61" s="17">
        <f t="shared" si="257"/>
        <v>0</v>
      </c>
      <c r="QCK61" s="17">
        <f t="shared" si="257"/>
        <v>0</v>
      </c>
      <c r="QCL61" s="17">
        <f t="shared" si="257"/>
        <v>0</v>
      </c>
      <c r="QCM61" s="17">
        <f t="shared" si="257"/>
        <v>0</v>
      </c>
      <c r="QCN61" s="17">
        <f t="shared" si="257"/>
        <v>0</v>
      </c>
      <c r="QCO61" s="17">
        <f t="shared" si="257"/>
        <v>0</v>
      </c>
      <c r="QCP61" s="17">
        <f t="shared" si="257"/>
        <v>0</v>
      </c>
      <c r="QCQ61" s="17">
        <f t="shared" si="257"/>
        <v>0</v>
      </c>
      <c r="QCR61" s="17">
        <f t="shared" si="257"/>
        <v>0</v>
      </c>
      <c r="QCS61" s="17">
        <f t="shared" si="257"/>
        <v>0</v>
      </c>
      <c r="QCT61" s="17">
        <f t="shared" si="257"/>
        <v>0</v>
      </c>
      <c r="QCU61" s="17">
        <f t="shared" si="257"/>
        <v>0</v>
      </c>
      <c r="QCV61" s="17">
        <f t="shared" si="257"/>
        <v>0</v>
      </c>
      <c r="QCW61" s="17">
        <f t="shared" si="257"/>
        <v>0</v>
      </c>
      <c r="QCX61" s="17">
        <f t="shared" si="257"/>
        <v>0</v>
      </c>
      <c r="QCY61" s="17">
        <f t="shared" si="257"/>
        <v>0</v>
      </c>
      <c r="QCZ61" s="17">
        <f t="shared" si="257"/>
        <v>0</v>
      </c>
      <c r="QDA61" s="17">
        <f t="shared" si="257"/>
        <v>0</v>
      </c>
      <c r="QDB61" s="17">
        <f t="shared" si="257"/>
        <v>0</v>
      </c>
      <c r="QDC61" s="17">
        <f t="shared" si="257"/>
        <v>0</v>
      </c>
      <c r="QDD61" s="17">
        <f t="shared" si="257"/>
        <v>0</v>
      </c>
      <c r="QDE61" s="17">
        <f t="shared" si="257"/>
        <v>0</v>
      </c>
      <c r="QDF61" s="17">
        <f t="shared" si="257"/>
        <v>0</v>
      </c>
      <c r="QDG61" s="17">
        <f t="shared" si="257"/>
        <v>0</v>
      </c>
      <c r="QDH61" s="17">
        <f t="shared" si="257"/>
        <v>0</v>
      </c>
      <c r="QDI61" s="17">
        <f t="shared" si="257"/>
        <v>0</v>
      </c>
      <c r="QDJ61" s="17">
        <f t="shared" si="257"/>
        <v>0</v>
      </c>
      <c r="QDK61" s="17">
        <f t="shared" si="257"/>
        <v>0</v>
      </c>
      <c r="QDL61" s="17">
        <f t="shared" si="257"/>
        <v>0</v>
      </c>
      <c r="QDM61" s="17">
        <f t="shared" si="257"/>
        <v>0</v>
      </c>
      <c r="QDN61" s="17">
        <f t="shared" si="257"/>
        <v>0</v>
      </c>
      <c r="QDO61" s="17">
        <f t="shared" si="257"/>
        <v>0</v>
      </c>
      <c r="QDP61" s="17">
        <f t="shared" si="257"/>
        <v>0</v>
      </c>
      <c r="QDQ61" s="17">
        <f t="shared" si="257"/>
        <v>0</v>
      </c>
      <c r="QDR61" s="17">
        <f t="shared" si="257"/>
        <v>0</v>
      </c>
      <c r="QDS61" s="17">
        <f t="shared" si="257"/>
        <v>0</v>
      </c>
      <c r="QDT61" s="17">
        <f t="shared" si="257"/>
        <v>0</v>
      </c>
      <c r="QDU61" s="17">
        <f t="shared" si="257"/>
        <v>0</v>
      </c>
      <c r="QDV61" s="17">
        <f t="shared" si="257"/>
        <v>0</v>
      </c>
      <c r="QDW61" s="17">
        <f t="shared" si="257"/>
        <v>0</v>
      </c>
      <c r="QDX61" s="17">
        <f t="shared" ref="QDX61:QGI61" si="258">QDX2</f>
        <v>0</v>
      </c>
      <c r="QDY61" s="17">
        <f t="shared" si="258"/>
        <v>0</v>
      </c>
      <c r="QDZ61" s="17">
        <f t="shared" si="258"/>
        <v>0</v>
      </c>
      <c r="QEA61" s="17">
        <f t="shared" si="258"/>
        <v>0</v>
      </c>
      <c r="QEB61" s="17">
        <f t="shared" si="258"/>
        <v>0</v>
      </c>
      <c r="QEC61" s="17">
        <f t="shared" si="258"/>
        <v>0</v>
      </c>
      <c r="QED61" s="17">
        <f t="shared" si="258"/>
        <v>0</v>
      </c>
      <c r="QEE61" s="17">
        <f t="shared" si="258"/>
        <v>0</v>
      </c>
      <c r="QEF61" s="17">
        <f t="shared" si="258"/>
        <v>0</v>
      </c>
      <c r="QEG61" s="17">
        <f t="shared" si="258"/>
        <v>0</v>
      </c>
      <c r="QEH61" s="17">
        <f t="shared" si="258"/>
        <v>0</v>
      </c>
      <c r="QEI61" s="17">
        <f t="shared" si="258"/>
        <v>0</v>
      </c>
      <c r="QEJ61" s="17">
        <f t="shared" si="258"/>
        <v>0</v>
      </c>
      <c r="QEK61" s="17">
        <f t="shared" si="258"/>
        <v>0</v>
      </c>
      <c r="QEL61" s="17">
        <f t="shared" si="258"/>
        <v>0</v>
      </c>
      <c r="QEM61" s="17">
        <f t="shared" si="258"/>
        <v>0</v>
      </c>
      <c r="QEN61" s="17">
        <f t="shared" si="258"/>
        <v>0</v>
      </c>
      <c r="QEO61" s="17">
        <f t="shared" si="258"/>
        <v>0</v>
      </c>
      <c r="QEP61" s="17">
        <f t="shared" si="258"/>
        <v>0</v>
      </c>
      <c r="QEQ61" s="17">
        <f t="shared" si="258"/>
        <v>0</v>
      </c>
      <c r="QER61" s="17">
        <f t="shared" si="258"/>
        <v>0</v>
      </c>
      <c r="QES61" s="17">
        <f t="shared" si="258"/>
        <v>0</v>
      </c>
      <c r="QET61" s="17">
        <f t="shared" si="258"/>
        <v>0</v>
      </c>
      <c r="QEU61" s="17">
        <f t="shared" si="258"/>
        <v>0</v>
      </c>
      <c r="QEV61" s="17">
        <f t="shared" si="258"/>
        <v>0</v>
      </c>
      <c r="QEW61" s="17">
        <f t="shared" si="258"/>
        <v>0</v>
      </c>
      <c r="QEX61" s="17">
        <f t="shared" si="258"/>
        <v>0</v>
      </c>
      <c r="QEY61" s="17">
        <f t="shared" si="258"/>
        <v>0</v>
      </c>
      <c r="QEZ61" s="17">
        <f t="shared" si="258"/>
        <v>0</v>
      </c>
      <c r="QFA61" s="17">
        <f t="shared" si="258"/>
        <v>0</v>
      </c>
      <c r="QFB61" s="17">
        <f t="shared" si="258"/>
        <v>0</v>
      </c>
      <c r="QFC61" s="17">
        <f t="shared" si="258"/>
        <v>0</v>
      </c>
      <c r="QFD61" s="17">
        <f t="shared" si="258"/>
        <v>0</v>
      </c>
      <c r="QFE61" s="17">
        <f t="shared" si="258"/>
        <v>0</v>
      </c>
      <c r="QFF61" s="17">
        <f t="shared" si="258"/>
        <v>0</v>
      </c>
      <c r="QFG61" s="17">
        <f t="shared" si="258"/>
        <v>0</v>
      </c>
      <c r="QFH61" s="17">
        <f t="shared" si="258"/>
        <v>0</v>
      </c>
      <c r="QFI61" s="17">
        <f t="shared" si="258"/>
        <v>0</v>
      </c>
      <c r="QFJ61" s="17">
        <f t="shared" si="258"/>
        <v>0</v>
      </c>
      <c r="QFK61" s="17">
        <f t="shared" si="258"/>
        <v>0</v>
      </c>
      <c r="QFL61" s="17">
        <f t="shared" si="258"/>
        <v>0</v>
      </c>
      <c r="QFM61" s="17">
        <f t="shared" si="258"/>
        <v>0</v>
      </c>
      <c r="QFN61" s="17">
        <f t="shared" si="258"/>
        <v>0</v>
      </c>
      <c r="QFO61" s="17">
        <f t="shared" si="258"/>
        <v>0</v>
      </c>
      <c r="QFP61" s="17">
        <f t="shared" si="258"/>
        <v>0</v>
      </c>
      <c r="QFQ61" s="17">
        <f t="shared" si="258"/>
        <v>0</v>
      </c>
      <c r="QFR61" s="17">
        <f t="shared" si="258"/>
        <v>0</v>
      </c>
      <c r="QFS61" s="17">
        <f t="shared" si="258"/>
        <v>0</v>
      </c>
      <c r="QFT61" s="17">
        <f t="shared" si="258"/>
        <v>0</v>
      </c>
      <c r="QFU61" s="17">
        <f t="shared" si="258"/>
        <v>0</v>
      </c>
      <c r="QFV61" s="17">
        <f t="shared" si="258"/>
        <v>0</v>
      </c>
      <c r="QFW61" s="17">
        <f t="shared" si="258"/>
        <v>0</v>
      </c>
      <c r="QFX61" s="17">
        <f t="shared" si="258"/>
        <v>0</v>
      </c>
      <c r="QFY61" s="17">
        <f t="shared" si="258"/>
        <v>0</v>
      </c>
      <c r="QFZ61" s="17">
        <f t="shared" si="258"/>
        <v>0</v>
      </c>
      <c r="QGA61" s="17">
        <f t="shared" si="258"/>
        <v>0</v>
      </c>
      <c r="QGB61" s="17">
        <f t="shared" si="258"/>
        <v>0</v>
      </c>
      <c r="QGC61" s="17">
        <f t="shared" si="258"/>
        <v>0</v>
      </c>
      <c r="QGD61" s="17">
        <f t="shared" si="258"/>
        <v>0</v>
      </c>
      <c r="QGE61" s="17">
        <f t="shared" si="258"/>
        <v>0</v>
      </c>
      <c r="QGF61" s="17">
        <f t="shared" si="258"/>
        <v>0</v>
      </c>
      <c r="QGG61" s="17">
        <f t="shared" si="258"/>
        <v>0</v>
      </c>
      <c r="QGH61" s="17">
        <f t="shared" si="258"/>
        <v>0</v>
      </c>
      <c r="QGI61" s="17">
        <f t="shared" si="258"/>
        <v>0</v>
      </c>
      <c r="QGJ61" s="17">
        <f t="shared" ref="QGJ61:QIU61" si="259">QGJ2</f>
        <v>0</v>
      </c>
      <c r="QGK61" s="17">
        <f t="shared" si="259"/>
        <v>0</v>
      </c>
      <c r="QGL61" s="17">
        <f t="shared" si="259"/>
        <v>0</v>
      </c>
      <c r="QGM61" s="17">
        <f t="shared" si="259"/>
        <v>0</v>
      </c>
      <c r="QGN61" s="17">
        <f t="shared" si="259"/>
        <v>0</v>
      </c>
      <c r="QGO61" s="17">
        <f t="shared" si="259"/>
        <v>0</v>
      </c>
      <c r="QGP61" s="17">
        <f t="shared" si="259"/>
        <v>0</v>
      </c>
      <c r="QGQ61" s="17">
        <f t="shared" si="259"/>
        <v>0</v>
      </c>
      <c r="QGR61" s="17">
        <f t="shared" si="259"/>
        <v>0</v>
      </c>
      <c r="QGS61" s="17">
        <f t="shared" si="259"/>
        <v>0</v>
      </c>
      <c r="QGT61" s="17">
        <f t="shared" si="259"/>
        <v>0</v>
      </c>
      <c r="QGU61" s="17">
        <f t="shared" si="259"/>
        <v>0</v>
      </c>
      <c r="QGV61" s="17">
        <f t="shared" si="259"/>
        <v>0</v>
      </c>
      <c r="QGW61" s="17">
        <f t="shared" si="259"/>
        <v>0</v>
      </c>
      <c r="QGX61" s="17">
        <f t="shared" si="259"/>
        <v>0</v>
      </c>
      <c r="QGY61" s="17">
        <f t="shared" si="259"/>
        <v>0</v>
      </c>
      <c r="QGZ61" s="17">
        <f t="shared" si="259"/>
        <v>0</v>
      </c>
      <c r="QHA61" s="17">
        <f t="shared" si="259"/>
        <v>0</v>
      </c>
      <c r="QHB61" s="17">
        <f t="shared" si="259"/>
        <v>0</v>
      </c>
      <c r="QHC61" s="17">
        <f t="shared" si="259"/>
        <v>0</v>
      </c>
      <c r="QHD61" s="17">
        <f t="shared" si="259"/>
        <v>0</v>
      </c>
      <c r="QHE61" s="17">
        <f t="shared" si="259"/>
        <v>0</v>
      </c>
      <c r="QHF61" s="17">
        <f t="shared" si="259"/>
        <v>0</v>
      </c>
      <c r="QHG61" s="17">
        <f t="shared" si="259"/>
        <v>0</v>
      </c>
      <c r="QHH61" s="17">
        <f t="shared" si="259"/>
        <v>0</v>
      </c>
      <c r="QHI61" s="17">
        <f t="shared" si="259"/>
        <v>0</v>
      </c>
      <c r="QHJ61" s="17">
        <f t="shared" si="259"/>
        <v>0</v>
      </c>
      <c r="QHK61" s="17">
        <f t="shared" si="259"/>
        <v>0</v>
      </c>
      <c r="QHL61" s="17">
        <f t="shared" si="259"/>
        <v>0</v>
      </c>
      <c r="QHM61" s="17">
        <f t="shared" si="259"/>
        <v>0</v>
      </c>
      <c r="QHN61" s="17">
        <f t="shared" si="259"/>
        <v>0</v>
      </c>
      <c r="QHO61" s="17">
        <f t="shared" si="259"/>
        <v>0</v>
      </c>
      <c r="QHP61" s="17">
        <f t="shared" si="259"/>
        <v>0</v>
      </c>
      <c r="QHQ61" s="17">
        <f t="shared" si="259"/>
        <v>0</v>
      </c>
      <c r="QHR61" s="17">
        <f t="shared" si="259"/>
        <v>0</v>
      </c>
      <c r="QHS61" s="17">
        <f t="shared" si="259"/>
        <v>0</v>
      </c>
      <c r="QHT61" s="17">
        <f t="shared" si="259"/>
        <v>0</v>
      </c>
      <c r="QHU61" s="17">
        <f t="shared" si="259"/>
        <v>0</v>
      </c>
      <c r="QHV61" s="17">
        <f t="shared" si="259"/>
        <v>0</v>
      </c>
      <c r="QHW61" s="17">
        <f t="shared" si="259"/>
        <v>0</v>
      </c>
      <c r="QHX61" s="17">
        <f t="shared" si="259"/>
        <v>0</v>
      </c>
      <c r="QHY61" s="17">
        <f t="shared" si="259"/>
        <v>0</v>
      </c>
      <c r="QHZ61" s="17">
        <f t="shared" si="259"/>
        <v>0</v>
      </c>
      <c r="QIA61" s="17">
        <f t="shared" si="259"/>
        <v>0</v>
      </c>
      <c r="QIB61" s="17">
        <f t="shared" si="259"/>
        <v>0</v>
      </c>
      <c r="QIC61" s="17">
        <f t="shared" si="259"/>
        <v>0</v>
      </c>
      <c r="QID61" s="17">
        <f t="shared" si="259"/>
        <v>0</v>
      </c>
      <c r="QIE61" s="17">
        <f t="shared" si="259"/>
        <v>0</v>
      </c>
      <c r="QIF61" s="17">
        <f t="shared" si="259"/>
        <v>0</v>
      </c>
      <c r="QIG61" s="17">
        <f t="shared" si="259"/>
        <v>0</v>
      </c>
      <c r="QIH61" s="17">
        <f t="shared" si="259"/>
        <v>0</v>
      </c>
      <c r="QII61" s="17">
        <f t="shared" si="259"/>
        <v>0</v>
      </c>
      <c r="QIJ61" s="17">
        <f t="shared" si="259"/>
        <v>0</v>
      </c>
      <c r="QIK61" s="17">
        <f t="shared" si="259"/>
        <v>0</v>
      </c>
      <c r="QIL61" s="17">
        <f t="shared" si="259"/>
        <v>0</v>
      </c>
      <c r="QIM61" s="17">
        <f t="shared" si="259"/>
        <v>0</v>
      </c>
      <c r="QIN61" s="17">
        <f t="shared" si="259"/>
        <v>0</v>
      </c>
      <c r="QIO61" s="17">
        <f t="shared" si="259"/>
        <v>0</v>
      </c>
      <c r="QIP61" s="17">
        <f t="shared" si="259"/>
        <v>0</v>
      </c>
      <c r="QIQ61" s="17">
        <f t="shared" si="259"/>
        <v>0</v>
      </c>
      <c r="QIR61" s="17">
        <f t="shared" si="259"/>
        <v>0</v>
      </c>
      <c r="QIS61" s="17">
        <f t="shared" si="259"/>
        <v>0</v>
      </c>
      <c r="QIT61" s="17">
        <f t="shared" si="259"/>
        <v>0</v>
      </c>
      <c r="QIU61" s="17">
        <f t="shared" si="259"/>
        <v>0</v>
      </c>
      <c r="QIV61" s="17">
        <f t="shared" ref="QIV61:QLG61" si="260">QIV2</f>
        <v>0</v>
      </c>
      <c r="QIW61" s="17">
        <f t="shared" si="260"/>
        <v>0</v>
      </c>
      <c r="QIX61" s="17">
        <f t="shared" si="260"/>
        <v>0</v>
      </c>
      <c r="QIY61" s="17">
        <f t="shared" si="260"/>
        <v>0</v>
      </c>
      <c r="QIZ61" s="17">
        <f t="shared" si="260"/>
        <v>0</v>
      </c>
      <c r="QJA61" s="17">
        <f t="shared" si="260"/>
        <v>0</v>
      </c>
      <c r="QJB61" s="17">
        <f t="shared" si="260"/>
        <v>0</v>
      </c>
      <c r="QJC61" s="17">
        <f t="shared" si="260"/>
        <v>0</v>
      </c>
      <c r="QJD61" s="17">
        <f t="shared" si="260"/>
        <v>0</v>
      </c>
      <c r="QJE61" s="17">
        <f t="shared" si="260"/>
        <v>0</v>
      </c>
      <c r="QJF61" s="17">
        <f t="shared" si="260"/>
        <v>0</v>
      </c>
      <c r="QJG61" s="17">
        <f t="shared" si="260"/>
        <v>0</v>
      </c>
      <c r="QJH61" s="17">
        <f t="shared" si="260"/>
        <v>0</v>
      </c>
      <c r="QJI61" s="17">
        <f t="shared" si="260"/>
        <v>0</v>
      </c>
      <c r="QJJ61" s="17">
        <f t="shared" si="260"/>
        <v>0</v>
      </c>
      <c r="QJK61" s="17">
        <f t="shared" si="260"/>
        <v>0</v>
      </c>
      <c r="QJL61" s="17">
        <f t="shared" si="260"/>
        <v>0</v>
      </c>
      <c r="QJM61" s="17">
        <f t="shared" si="260"/>
        <v>0</v>
      </c>
      <c r="QJN61" s="17">
        <f t="shared" si="260"/>
        <v>0</v>
      </c>
      <c r="QJO61" s="17">
        <f t="shared" si="260"/>
        <v>0</v>
      </c>
      <c r="QJP61" s="17">
        <f t="shared" si="260"/>
        <v>0</v>
      </c>
      <c r="QJQ61" s="17">
        <f t="shared" si="260"/>
        <v>0</v>
      </c>
      <c r="QJR61" s="17">
        <f t="shared" si="260"/>
        <v>0</v>
      </c>
      <c r="QJS61" s="17">
        <f t="shared" si="260"/>
        <v>0</v>
      </c>
      <c r="QJT61" s="17">
        <f t="shared" si="260"/>
        <v>0</v>
      </c>
      <c r="QJU61" s="17">
        <f t="shared" si="260"/>
        <v>0</v>
      </c>
      <c r="QJV61" s="17">
        <f t="shared" si="260"/>
        <v>0</v>
      </c>
      <c r="QJW61" s="17">
        <f t="shared" si="260"/>
        <v>0</v>
      </c>
      <c r="QJX61" s="17">
        <f t="shared" si="260"/>
        <v>0</v>
      </c>
      <c r="QJY61" s="17">
        <f t="shared" si="260"/>
        <v>0</v>
      </c>
      <c r="QJZ61" s="17">
        <f t="shared" si="260"/>
        <v>0</v>
      </c>
      <c r="QKA61" s="17">
        <f t="shared" si="260"/>
        <v>0</v>
      </c>
      <c r="QKB61" s="17">
        <f t="shared" si="260"/>
        <v>0</v>
      </c>
      <c r="QKC61" s="17">
        <f t="shared" si="260"/>
        <v>0</v>
      </c>
      <c r="QKD61" s="17">
        <f t="shared" si="260"/>
        <v>0</v>
      </c>
      <c r="QKE61" s="17">
        <f t="shared" si="260"/>
        <v>0</v>
      </c>
      <c r="QKF61" s="17">
        <f t="shared" si="260"/>
        <v>0</v>
      </c>
      <c r="QKG61" s="17">
        <f t="shared" si="260"/>
        <v>0</v>
      </c>
      <c r="QKH61" s="17">
        <f t="shared" si="260"/>
        <v>0</v>
      </c>
      <c r="QKI61" s="17">
        <f t="shared" si="260"/>
        <v>0</v>
      </c>
      <c r="QKJ61" s="17">
        <f t="shared" si="260"/>
        <v>0</v>
      </c>
      <c r="QKK61" s="17">
        <f t="shared" si="260"/>
        <v>0</v>
      </c>
      <c r="QKL61" s="17">
        <f t="shared" si="260"/>
        <v>0</v>
      </c>
      <c r="QKM61" s="17">
        <f t="shared" si="260"/>
        <v>0</v>
      </c>
      <c r="QKN61" s="17">
        <f t="shared" si="260"/>
        <v>0</v>
      </c>
      <c r="QKO61" s="17">
        <f t="shared" si="260"/>
        <v>0</v>
      </c>
      <c r="QKP61" s="17">
        <f t="shared" si="260"/>
        <v>0</v>
      </c>
      <c r="QKQ61" s="17">
        <f t="shared" si="260"/>
        <v>0</v>
      </c>
      <c r="QKR61" s="17">
        <f t="shared" si="260"/>
        <v>0</v>
      </c>
      <c r="QKS61" s="17">
        <f t="shared" si="260"/>
        <v>0</v>
      </c>
      <c r="QKT61" s="17">
        <f t="shared" si="260"/>
        <v>0</v>
      </c>
      <c r="QKU61" s="17">
        <f t="shared" si="260"/>
        <v>0</v>
      </c>
      <c r="QKV61" s="17">
        <f t="shared" si="260"/>
        <v>0</v>
      </c>
      <c r="QKW61" s="17">
        <f t="shared" si="260"/>
        <v>0</v>
      </c>
      <c r="QKX61" s="17">
        <f t="shared" si="260"/>
        <v>0</v>
      </c>
      <c r="QKY61" s="17">
        <f t="shared" si="260"/>
        <v>0</v>
      </c>
      <c r="QKZ61" s="17">
        <f t="shared" si="260"/>
        <v>0</v>
      </c>
      <c r="QLA61" s="17">
        <f t="shared" si="260"/>
        <v>0</v>
      </c>
      <c r="QLB61" s="17">
        <f t="shared" si="260"/>
        <v>0</v>
      </c>
      <c r="QLC61" s="17">
        <f t="shared" si="260"/>
        <v>0</v>
      </c>
      <c r="QLD61" s="17">
        <f t="shared" si="260"/>
        <v>0</v>
      </c>
      <c r="QLE61" s="17">
        <f t="shared" si="260"/>
        <v>0</v>
      </c>
      <c r="QLF61" s="17">
        <f t="shared" si="260"/>
        <v>0</v>
      </c>
      <c r="QLG61" s="17">
        <f t="shared" si="260"/>
        <v>0</v>
      </c>
      <c r="QLH61" s="17">
        <f t="shared" ref="QLH61:QNS61" si="261">QLH2</f>
        <v>0</v>
      </c>
      <c r="QLI61" s="17">
        <f t="shared" si="261"/>
        <v>0</v>
      </c>
      <c r="QLJ61" s="17">
        <f t="shared" si="261"/>
        <v>0</v>
      </c>
      <c r="QLK61" s="17">
        <f t="shared" si="261"/>
        <v>0</v>
      </c>
      <c r="QLL61" s="17">
        <f t="shared" si="261"/>
        <v>0</v>
      </c>
      <c r="QLM61" s="17">
        <f t="shared" si="261"/>
        <v>0</v>
      </c>
      <c r="QLN61" s="17">
        <f t="shared" si="261"/>
        <v>0</v>
      </c>
      <c r="QLO61" s="17">
        <f t="shared" si="261"/>
        <v>0</v>
      </c>
      <c r="QLP61" s="17">
        <f t="shared" si="261"/>
        <v>0</v>
      </c>
      <c r="QLQ61" s="17">
        <f t="shared" si="261"/>
        <v>0</v>
      </c>
      <c r="QLR61" s="17">
        <f t="shared" si="261"/>
        <v>0</v>
      </c>
      <c r="QLS61" s="17">
        <f t="shared" si="261"/>
        <v>0</v>
      </c>
      <c r="QLT61" s="17">
        <f t="shared" si="261"/>
        <v>0</v>
      </c>
      <c r="QLU61" s="17">
        <f t="shared" si="261"/>
        <v>0</v>
      </c>
      <c r="QLV61" s="17">
        <f t="shared" si="261"/>
        <v>0</v>
      </c>
      <c r="QLW61" s="17">
        <f t="shared" si="261"/>
        <v>0</v>
      </c>
      <c r="QLX61" s="17">
        <f t="shared" si="261"/>
        <v>0</v>
      </c>
      <c r="QLY61" s="17">
        <f t="shared" si="261"/>
        <v>0</v>
      </c>
      <c r="QLZ61" s="17">
        <f t="shared" si="261"/>
        <v>0</v>
      </c>
      <c r="QMA61" s="17">
        <f t="shared" si="261"/>
        <v>0</v>
      </c>
      <c r="QMB61" s="17">
        <f t="shared" si="261"/>
        <v>0</v>
      </c>
      <c r="QMC61" s="17">
        <f t="shared" si="261"/>
        <v>0</v>
      </c>
      <c r="QMD61" s="17">
        <f t="shared" si="261"/>
        <v>0</v>
      </c>
      <c r="QME61" s="17">
        <f t="shared" si="261"/>
        <v>0</v>
      </c>
      <c r="QMF61" s="17">
        <f t="shared" si="261"/>
        <v>0</v>
      </c>
      <c r="QMG61" s="17">
        <f t="shared" si="261"/>
        <v>0</v>
      </c>
      <c r="QMH61" s="17">
        <f t="shared" si="261"/>
        <v>0</v>
      </c>
      <c r="QMI61" s="17">
        <f t="shared" si="261"/>
        <v>0</v>
      </c>
      <c r="QMJ61" s="17">
        <f t="shared" si="261"/>
        <v>0</v>
      </c>
      <c r="QMK61" s="17">
        <f t="shared" si="261"/>
        <v>0</v>
      </c>
      <c r="QML61" s="17">
        <f t="shared" si="261"/>
        <v>0</v>
      </c>
      <c r="QMM61" s="17">
        <f t="shared" si="261"/>
        <v>0</v>
      </c>
      <c r="QMN61" s="17">
        <f t="shared" si="261"/>
        <v>0</v>
      </c>
      <c r="QMO61" s="17">
        <f t="shared" si="261"/>
        <v>0</v>
      </c>
      <c r="QMP61" s="17">
        <f t="shared" si="261"/>
        <v>0</v>
      </c>
      <c r="QMQ61" s="17">
        <f t="shared" si="261"/>
        <v>0</v>
      </c>
      <c r="QMR61" s="17">
        <f t="shared" si="261"/>
        <v>0</v>
      </c>
      <c r="QMS61" s="17">
        <f t="shared" si="261"/>
        <v>0</v>
      </c>
      <c r="QMT61" s="17">
        <f t="shared" si="261"/>
        <v>0</v>
      </c>
      <c r="QMU61" s="17">
        <f t="shared" si="261"/>
        <v>0</v>
      </c>
      <c r="QMV61" s="17">
        <f t="shared" si="261"/>
        <v>0</v>
      </c>
      <c r="QMW61" s="17">
        <f t="shared" si="261"/>
        <v>0</v>
      </c>
      <c r="QMX61" s="17">
        <f t="shared" si="261"/>
        <v>0</v>
      </c>
      <c r="QMY61" s="17">
        <f t="shared" si="261"/>
        <v>0</v>
      </c>
      <c r="QMZ61" s="17">
        <f t="shared" si="261"/>
        <v>0</v>
      </c>
      <c r="QNA61" s="17">
        <f t="shared" si="261"/>
        <v>0</v>
      </c>
      <c r="QNB61" s="17">
        <f t="shared" si="261"/>
        <v>0</v>
      </c>
      <c r="QNC61" s="17">
        <f t="shared" si="261"/>
        <v>0</v>
      </c>
      <c r="QND61" s="17">
        <f t="shared" si="261"/>
        <v>0</v>
      </c>
      <c r="QNE61" s="17">
        <f t="shared" si="261"/>
        <v>0</v>
      </c>
      <c r="QNF61" s="17">
        <f t="shared" si="261"/>
        <v>0</v>
      </c>
      <c r="QNG61" s="17">
        <f t="shared" si="261"/>
        <v>0</v>
      </c>
      <c r="QNH61" s="17">
        <f t="shared" si="261"/>
        <v>0</v>
      </c>
      <c r="QNI61" s="17">
        <f t="shared" si="261"/>
        <v>0</v>
      </c>
      <c r="QNJ61" s="17">
        <f t="shared" si="261"/>
        <v>0</v>
      </c>
      <c r="QNK61" s="17">
        <f t="shared" si="261"/>
        <v>0</v>
      </c>
      <c r="QNL61" s="17">
        <f t="shared" si="261"/>
        <v>0</v>
      </c>
      <c r="QNM61" s="17">
        <f t="shared" si="261"/>
        <v>0</v>
      </c>
      <c r="QNN61" s="17">
        <f t="shared" si="261"/>
        <v>0</v>
      </c>
      <c r="QNO61" s="17">
        <f t="shared" si="261"/>
        <v>0</v>
      </c>
      <c r="QNP61" s="17">
        <f t="shared" si="261"/>
        <v>0</v>
      </c>
      <c r="QNQ61" s="17">
        <f t="shared" si="261"/>
        <v>0</v>
      </c>
      <c r="QNR61" s="17">
        <f t="shared" si="261"/>
        <v>0</v>
      </c>
      <c r="QNS61" s="17">
        <f t="shared" si="261"/>
        <v>0</v>
      </c>
      <c r="QNT61" s="17">
        <f t="shared" ref="QNT61:QQE61" si="262">QNT2</f>
        <v>0</v>
      </c>
      <c r="QNU61" s="17">
        <f t="shared" si="262"/>
        <v>0</v>
      </c>
      <c r="QNV61" s="17">
        <f t="shared" si="262"/>
        <v>0</v>
      </c>
      <c r="QNW61" s="17">
        <f t="shared" si="262"/>
        <v>0</v>
      </c>
      <c r="QNX61" s="17">
        <f t="shared" si="262"/>
        <v>0</v>
      </c>
      <c r="QNY61" s="17">
        <f t="shared" si="262"/>
        <v>0</v>
      </c>
      <c r="QNZ61" s="17">
        <f t="shared" si="262"/>
        <v>0</v>
      </c>
      <c r="QOA61" s="17">
        <f t="shared" si="262"/>
        <v>0</v>
      </c>
      <c r="QOB61" s="17">
        <f t="shared" si="262"/>
        <v>0</v>
      </c>
      <c r="QOC61" s="17">
        <f t="shared" si="262"/>
        <v>0</v>
      </c>
      <c r="QOD61" s="17">
        <f t="shared" si="262"/>
        <v>0</v>
      </c>
      <c r="QOE61" s="17">
        <f t="shared" si="262"/>
        <v>0</v>
      </c>
      <c r="QOF61" s="17">
        <f t="shared" si="262"/>
        <v>0</v>
      </c>
      <c r="QOG61" s="17">
        <f t="shared" si="262"/>
        <v>0</v>
      </c>
      <c r="QOH61" s="17">
        <f t="shared" si="262"/>
        <v>0</v>
      </c>
      <c r="QOI61" s="17">
        <f t="shared" si="262"/>
        <v>0</v>
      </c>
      <c r="QOJ61" s="17">
        <f t="shared" si="262"/>
        <v>0</v>
      </c>
      <c r="QOK61" s="17">
        <f t="shared" si="262"/>
        <v>0</v>
      </c>
      <c r="QOL61" s="17">
        <f t="shared" si="262"/>
        <v>0</v>
      </c>
      <c r="QOM61" s="17">
        <f t="shared" si="262"/>
        <v>0</v>
      </c>
      <c r="QON61" s="17">
        <f t="shared" si="262"/>
        <v>0</v>
      </c>
      <c r="QOO61" s="17">
        <f t="shared" si="262"/>
        <v>0</v>
      </c>
      <c r="QOP61" s="17">
        <f t="shared" si="262"/>
        <v>0</v>
      </c>
      <c r="QOQ61" s="17">
        <f t="shared" si="262"/>
        <v>0</v>
      </c>
      <c r="QOR61" s="17">
        <f t="shared" si="262"/>
        <v>0</v>
      </c>
      <c r="QOS61" s="17">
        <f t="shared" si="262"/>
        <v>0</v>
      </c>
      <c r="QOT61" s="17">
        <f t="shared" si="262"/>
        <v>0</v>
      </c>
      <c r="QOU61" s="17">
        <f t="shared" si="262"/>
        <v>0</v>
      </c>
      <c r="QOV61" s="17">
        <f t="shared" si="262"/>
        <v>0</v>
      </c>
      <c r="QOW61" s="17">
        <f t="shared" si="262"/>
        <v>0</v>
      </c>
      <c r="QOX61" s="17">
        <f t="shared" si="262"/>
        <v>0</v>
      </c>
      <c r="QOY61" s="17">
        <f t="shared" si="262"/>
        <v>0</v>
      </c>
      <c r="QOZ61" s="17">
        <f t="shared" si="262"/>
        <v>0</v>
      </c>
      <c r="QPA61" s="17">
        <f t="shared" si="262"/>
        <v>0</v>
      </c>
      <c r="QPB61" s="17">
        <f t="shared" si="262"/>
        <v>0</v>
      </c>
      <c r="QPC61" s="17">
        <f t="shared" si="262"/>
        <v>0</v>
      </c>
      <c r="QPD61" s="17">
        <f t="shared" si="262"/>
        <v>0</v>
      </c>
      <c r="QPE61" s="17">
        <f t="shared" si="262"/>
        <v>0</v>
      </c>
      <c r="QPF61" s="17">
        <f t="shared" si="262"/>
        <v>0</v>
      </c>
      <c r="QPG61" s="17">
        <f t="shared" si="262"/>
        <v>0</v>
      </c>
      <c r="QPH61" s="17">
        <f t="shared" si="262"/>
        <v>0</v>
      </c>
      <c r="QPI61" s="17">
        <f t="shared" si="262"/>
        <v>0</v>
      </c>
      <c r="QPJ61" s="17">
        <f t="shared" si="262"/>
        <v>0</v>
      </c>
      <c r="QPK61" s="17">
        <f t="shared" si="262"/>
        <v>0</v>
      </c>
      <c r="QPL61" s="17">
        <f t="shared" si="262"/>
        <v>0</v>
      </c>
      <c r="QPM61" s="17">
        <f t="shared" si="262"/>
        <v>0</v>
      </c>
      <c r="QPN61" s="17">
        <f t="shared" si="262"/>
        <v>0</v>
      </c>
      <c r="QPO61" s="17">
        <f t="shared" si="262"/>
        <v>0</v>
      </c>
      <c r="QPP61" s="17">
        <f t="shared" si="262"/>
        <v>0</v>
      </c>
      <c r="QPQ61" s="17">
        <f t="shared" si="262"/>
        <v>0</v>
      </c>
      <c r="QPR61" s="17">
        <f t="shared" si="262"/>
        <v>0</v>
      </c>
      <c r="QPS61" s="17">
        <f t="shared" si="262"/>
        <v>0</v>
      </c>
      <c r="QPT61" s="17">
        <f t="shared" si="262"/>
        <v>0</v>
      </c>
      <c r="QPU61" s="17">
        <f t="shared" si="262"/>
        <v>0</v>
      </c>
      <c r="QPV61" s="17">
        <f t="shared" si="262"/>
        <v>0</v>
      </c>
      <c r="QPW61" s="17">
        <f t="shared" si="262"/>
        <v>0</v>
      </c>
      <c r="QPX61" s="17">
        <f t="shared" si="262"/>
        <v>0</v>
      </c>
      <c r="QPY61" s="17">
        <f t="shared" si="262"/>
        <v>0</v>
      </c>
      <c r="QPZ61" s="17">
        <f t="shared" si="262"/>
        <v>0</v>
      </c>
      <c r="QQA61" s="17">
        <f t="shared" si="262"/>
        <v>0</v>
      </c>
      <c r="QQB61" s="17">
        <f t="shared" si="262"/>
        <v>0</v>
      </c>
      <c r="QQC61" s="17">
        <f t="shared" si="262"/>
        <v>0</v>
      </c>
      <c r="QQD61" s="17">
        <f t="shared" si="262"/>
        <v>0</v>
      </c>
      <c r="QQE61" s="17">
        <f t="shared" si="262"/>
        <v>0</v>
      </c>
      <c r="QQF61" s="17">
        <f t="shared" ref="QQF61:QSQ61" si="263">QQF2</f>
        <v>0</v>
      </c>
      <c r="QQG61" s="17">
        <f t="shared" si="263"/>
        <v>0</v>
      </c>
      <c r="QQH61" s="17">
        <f t="shared" si="263"/>
        <v>0</v>
      </c>
      <c r="QQI61" s="17">
        <f t="shared" si="263"/>
        <v>0</v>
      </c>
      <c r="QQJ61" s="17">
        <f t="shared" si="263"/>
        <v>0</v>
      </c>
      <c r="QQK61" s="17">
        <f t="shared" si="263"/>
        <v>0</v>
      </c>
      <c r="QQL61" s="17">
        <f t="shared" si="263"/>
        <v>0</v>
      </c>
      <c r="QQM61" s="17">
        <f t="shared" si="263"/>
        <v>0</v>
      </c>
      <c r="QQN61" s="17">
        <f t="shared" si="263"/>
        <v>0</v>
      </c>
      <c r="QQO61" s="17">
        <f t="shared" si="263"/>
        <v>0</v>
      </c>
      <c r="QQP61" s="17">
        <f t="shared" si="263"/>
        <v>0</v>
      </c>
      <c r="QQQ61" s="17">
        <f t="shared" si="263"/>
        <v>0</v>
      </c>
      <c r="QQR61" s="17">
        <f t="shared" si="263"/>
        <v>0</v>
      </c>
      <c r="QQS61" s="17">
        <f t="shared" si="263"/>
        <v>0</v>
      </c>
      <c r="QQT61" s="17">
        <f t="shared" si="263"/>
        <v>0</v>
      </c>
      <c r="QQU61" s="17">
        <f t="shared" si="263"/>
        <v>0</v>
      </c>
      <c r="QQV61" s="17">
        <f t="shared" si="263"/>
        <v>0</v>
      </c>
      <c r="QQW61" s="17">
        <f t="shared" si="263"/>
        <v>0</v>
      </c>
      <c r="QQX61" s="17">
        <f t="shared" si="263"/>
        <v>0</v>
      </c>
      <c r="QQY61" s="17">
        <f t="shared" si="263"/>
        <v>0</v>
      </c>
      <c r="QQZ61" s="17">
        <f t="shared" si="263"/>
        <v>0</v>
      </c>
      <c r="QRA61" s="17">
        <f t="shared" si="263"/>
        <v>0</v>
      </c>
      <c r="QRB61" s="17">
        <f t="shared" si="263"/>
        <v>0</v>
      </c>
      <c r="QRC61" s="17">
        <f t="shared" si="263"/>
        <v>0</v>
      </c>
      <c r="QRD61" s="17">
        <f t="shared" si="263"/>
        <v>0</v>
      </c>
      <c r="QRE61" s="17">
        <f t="shared" si="263"/>
        <v>0</v>
      </c>
      <c r="QRF61" s="17">
        <f t="shared" si="263"/>
        <v>0</v>
      </c>
      <c r="QRG61" s="17">
        <f t="shared" si="263"/>
        <v>0</v>
      </c>
      <c r="QRH61" s="17">
        <f t="shared" si="263"/>
        <v>0</v>
      </c>
      <c r="QRI61" s="17">
        <f t="shared" si="263"/>
        <v>0</v>
      </c>
      <c r="QRJ61" s="17">
        <f t="shared" si="263"/>
        <v>0</v>
      </c>
      <c r="QRK61" s="17">
        <f t="shared" si="263"/>
        <v>0</v>
      </c>
      <c r="QRL61" s="17">
        <f t="shared" si="263"/>
        <v>0</v>
      </c>
      <c r="QRM61" s="17">
        <f t="shared" si="263"/>
        <v>0</v>
      </c>
      <c r="QRN61" s="17">
        <f t="shared" si="263"/>
        <v>0</v>
      </c>
      <c r="QRO61" s="17">
        <f t="shared" si="263"/>
        <v>0</v>
      </c>
      <c r="QRP61" s="17">
        <f t="shared" si="263"/>
        <v>0</v>
      </c>
      <c r="QRQ61" s="17">
        <f t="shared" si="263"/>
        <v>0</v>
      </c>
      <c r="QRR61" s="17">
        <f t="shared" si="263"/>
        <v>0</v>
      </c>
      <c r="QRS61" s="17">
        <f t="shared" si="263"/>
        <v>0</v>
      </c>
      <c r="QRT61" s="17">
        <f t="shared" si="263"/>
        <v>0</v>
      </c>
      <c r="QRU61" s="17">
        <f t="shared" si="263"/>
        <v>0</v>
      </c>
      <c r="QRV61" s="17">
        <f t="shared" si="263"/>
        <v>0</v>
      </c>
      <c r="QRW61" s="17">
        <f t="shared" si="263"/>
        <v>0</v>
      </c>
      <c r="QRX61" s="17">
        <f t="shared" si="263"/>
        <v>0</v>
      </c>
      <c r="QRY61" s="17">
        <f t="shared" si="263"/>
        <v>0</v>
      </c>
      <c r="QRZ61" s="17">
        <f t="shared" si="263"/>
        <v>0</v>
      </c>
      <c r="QSA61" s="17">
        <f t="shared" si="263"/>
        <v>0</v>
      </c>
      <c r="QSB61" s="17">
        <f t="shared" si="263"/>
        <v>0</v>
      </c>
      <c r="QSC61" s="17">
        <f t="shared" si="263"/>
        <v>0</v>
      </c>
      <c r="QSD61" s="17">
        <f t="shared" si="263"/>
        <v>0</v>
      </c>
      <c r="QSE61" s="17">
        <f t="shared" si="263"/>
        <v>0</v>
      </c>
      <c r="QSF61" s="17">
        <f t="shared" si="263"/>
        <v>0</v>
      </c>
      <c r="QSG61" s="17">
        <f t="shared" si="263"/>
        <v>0</v>
      </c>
      <c r="QSH61" s="17">
        <f t="shared" si="263"/>
        <v>0</v>
      </c>
      <c r="QSI61" s="17">
        <f t="shared" si="263"/>
        <v>0</v>
      </c>
      <c r="QSJ61" s="17">
        <f t="shared" si="263"/>
        <v>0</v>
      </c>
      <c r="QSK61" s="17">
        <f t="shared" si="263"/>
        <v>0</v>
      </c>
      <c r="QSL61" s="17">
        <f t="shared" si="263"/>
        <v>0</v>
      </c>
      <c r="QSM61" s="17">
        <f t="shared" si="263"/>
        <v>0</v>
      </c>
      <c r="QSN61" s="17">
        <f t="shared" si="263"/>
        <v>0</v>
      </c>
      <c r="QSO61" s="17">
        <f t="shared" si="263"/>
        <v>0</v>
      </c>
      <c r="QSP61" s="17">
        <f t="shared" si="263"/>
        <v>0</v>
      </c>
      <c r="QSQ61" s="17">
        <f t="shared" si="263"/>
        <v>0</v>
      </c>
      <c r="QSR61" s="17">
        <f t="shared" ref="QSR61:QVC61" si="264">QSR2</f>
        <v>0</v>
      </c>
      <c r="QSS61" s="17">
        <f t="shared" si="264"/>
        <v>0</v>
      </c>
      <c r="QST61" s="17">
        <f t="shared" si="264"/>
        <v>0</v>
      </c>
      <c r="QSU61" s="17">
        <f t="shared" si="264"/>
        <v>0</v>
      </c>
      <c r="QSV61" s="17">
        <f t="shared" si="264"/>
        <v>0</v>
      </c>
      <c r="QSW61" s="17">
        <f t="shared" si="264"/>
        <v>0</v>
      </c>
      <c r="QSX61" s="17">
        <f t="shared" si="264"/>
        <v>0</v>
      </c>
      <c r="QSY61" s="17">
        <f t="shared" si="264"/>
        <v>0</v>
      </c>
      <c r="QSZ61" s="17">
        <f t="shared" si="264"/>
        <v>0</v>
      </c>
      <c r="QTA61" s="17">
        <f t="shared" si="264"/>
        <v>0</v>
      </c>
      <c r="QTB61" s="17">
        <f t="shared" si="264"/>
        <v>0</v>
      </c>
      <c r="QTC61" s="17">
        <f t="shared" si="264"/>
        <v>0</v>
      </c>
      <c r="QTD61" s="17">
        <f t="shared" si="264"/>
        <v>0</v>
      </c>
      <c r="QTE61" s="17">
        <f t="shared" si="264"/>
        <v>0</v>
      </c>
      <c r="QTF61" s="17">
        <f t="shared" si="264"/>
        <v>0</v>
      </c>
      <c r="QTG61" s="17">
        <f t="shared" si="264"/>
        <v>0</v>
      </c>
      <c r="QTH61" s="17">
        <f t="shared" si="264"/>
        <v>0</v>
      </c>
      <c r="QTI61" s="17">
        <f t="shared" si="264"/>
        <v>0</v>
      </c>
      <c r="QTJ61" s="17">
        <f t="shared" si="264"/>
        <v>0</v>
      </c>
      <c r="QTK61" s="17">
        <f t="shared" si="264"/>
        <v>0</v>
      </c>
      <c r="QTL61" s="17">
        <f t="shared" si="264"/>
        <v>0</v>
      </c>
      <c r="QTM61" s="17">
        <f t="shared" si="264"/>
        <v>0</v>
      </c>
      <c r="QTN61" s="17">
        <f t="shared" si="264"/>
        <v>0</v>
      </c>
      <c r="QTO61" s="17">
        <f t="shared" si="264"/>
        <v>0</v>
      </c>
      <c r="QTP61" s="17">
        <f t="shared" si="264"/>
        <v>0</v>
      </c>
      <c r="QTQ61" s="17">
        <f t="shared" si="264"/>
        <v>0</v>
      </c>
      <c r="QTR61" s="17">
        <f t="shared" si="264"/>
        <v>0</v>
      </c>
      <c r="QTS61" s="17">
        <f t="shared" si="264"/>
        <v>0</v>
      </c>
      <c r="QTT61" s="17">
        <f t="shared" si="264"/>
        <v>0</v>
      </c>
      <c r="QTU61" s="17">
        <f t="shared" si="264"/>
        <v>0</v>
      </c>
      <c r="QTV61" s="17">
        <f t="shared" si="264"/>
        <v>0</v>
      </c>
      <c r="QTW61" s="17">
        <f t="shared" si="264"/>
        <v>0</v>
      </c>
      <c r="QTX61" s="17">
        <f t="shared" si="264"/>
        <v>0</v>
      </c>
      <c r="QTY61" s="17">
        <f t="shared" si="264"/>
        <v>0</v>
      </c>
      <c r="QTZ61" s="17">
        <f t="shared" si="264"/>
        <v>0</v>
      </c>
      <c r="QUA61" s="17">
        <f t="shared" si="264"/>
        <v>0</v>
      </c>
      <c r="QUB61" s="17">
        <f t="shared" si="264"/>
        <v>0</v>
      </c>
      <c r="QUC61" s="17">
        <f t="shared" si="264"/>
        <v>0</v>
      </c>
      <c r="QUD61" s="17">
        <f t="shared" si="264"/>
        <v>0</v>
      </c>
      <c r="QUE61" s="17">
        <f t="shared" si="264"/>
        <v>0</v>
      </c>
      <c r="QUF61" s="17">
        <f t="shared" si="264"/>
        <v>0</v>
      </c>
      <c r="QUG61" s="17">
        <f t="shared" si="264"/>
        <v>0</v>
      </c>
      <c r="QUH61" s="17">
        <f t="shared" si="264"/>
        <v>0</v>
      </c>
      <c r="QUI61" s="17">
        <f t="shared" si="264"/>
        <v>0</v>
      </c>
      <c r="QUJ61" s="17">
        <f t="shared" si="264"/>
        <v>0</v>
      </c>
      <c r="QUK61" s="17">
        <f t="shared" si="264"/>
        <v>0</v>
      </c>
      <c r="QUL61" s="17">
        <f t="shared" si="264"/>
        <v>0</v>
      </c>
      <c r="QUM61" s="17">
        <f t="shared" si="264"/>
        <v>0</v>
      </c>
      <c r="QUN61" s="17">
        <f t="shared" si="264"/>
        <v>0</v>
      </c>
      <c r="QUO61" s="17">
        <f t="shared" si="264"/>
        <v>0</v>
      </c>
      <c r="QUP61" s="17">
        <f t="shared" si="264"/>
        <v>0</v>
      </c>
      <c r="QUQ61" s="17">
        <f t="shared" si="264"/>
        <v>0</v>
      </c>
      <c r="QUR61" s="17">
        <f t="shared" si="264"/>
        <v>0</v>
      </c>
      <c r="QUS61" s="17">
        <f t="shared" si="264"/>
        <v>0</v>
      </c>
      <c r="QUT61" s="17">
        <f t="shared" si="264"/>
        <v>0</v>
      </c>
      <c r="QUU61" s="17">
        <f t="shared" si="264"/>
        <v>0</v>
      </c>
      <c r="QUV61" s="17">
        <f t="shared" si="264"/>
        <v>0</v>
      </c>
      <c r="QUW61" s="17">
        <f t="shared" si="264"/>
        <v>0</v>
      </c>
      <c r="QUX61" s="17">
        <f t="shared" si="264"/>
        <v>0</v>
      </c>
      <c r="QUY61" s="17">
        <f t="shared" si="264"/>
        <v>0</v>
      </c>
      <c r="QUZ61" s="17">
        <f t="shared" si="264"/>
        <v>0</v>
      </c>
      <c r="QVA61" s="17">
        <f t="shared" si="264"/>
        <v>0</v>
      </c>
      <c r="QVB61" s="17">
        <f t="shared" si="264"/>
        <v>0</v>
      </c>
      <c r="QVC61" s="17">
        <f t="shared" si="264"/>
        <v>0</v>
      </c>
      <c r="QVD61" s="17">
        <f t="shared" ref="QVD61:QXO61" si="265">QVD2</f>
        <v>0</v>
      </c>
      <c r="QVE61" s="17">
        <f t="shared" si="265"/>
        <v>0</v>
      </c>
      <c r="QVF61" s="17">
        <f t="shared" si="265"/>
        <v>0</v>
      </c>
      <c r="QVG61" s="17">
        <f t="shared" si="265"/>
        <v>0</v>
      </c>
      <c r="QVH61" s="17">
        <f t="shared" si="265"/>
        <v>0</v>
      </c>
      <c r="QVI61" s="17">
        <f t="shared" si="265"/>
        <v>0</v>
      </c>
      <c r="QVJ61" s="17">
        <f t="shared" si="265"/>
        <v>0</v>
      </c>
      <c r="QVK61" s="17">
        <f t="shared" si="265"/>
        <v>0</v>
      </c>
      <c r="QVL61" s="17">
        <f t="shared" si="265"/>
        <v>0</v>
      </c>
      <c r="QVM61" s="17">
        <f t="shared" si="265"/>
        <v>0</v>
      </c>
      <c r="QVN61" s="17">
        <f t="shared" si="265"/>
        <v>0</v>
      </c>
      <c r="QVO61" s="17">
        <f t="shared" si="265"/>
        <v>0</v>
      </c>
      <c r="QVP61" s="17">
        <f t="shared" si="265"/>
        <v>0</v>
      </c>
      <c r="QVQ61" s="17">
        <f t="shared" si="265"/>
        <v>0</v>
      </c>
      <c r="QVR61" s="17">
        <f t="shared" si="265"/>
        <v>0</v>
      </c>
      <c r="QVS61" s="17">
        <f t="shared" si="265"/>
        <v>0</v>
      </c>
      <c r="QVT61" s="17">
        <f t="shared" si="265"/>
        <v>0</v>
      </c>
      <c r="QVU61" s="17">
        <f t="shared" si="265"/>
        <v>0</v>
      </c>
      <c r="QVV61" s="17">
        <f t="shared" si="265"/>
        <v>0</v>
      </c>
      <c r="QVW61" s="17">
        <f t="shared" si="265"/>
        <v>0</v>
      </c>
      <c r="QVX61" s="17">
        <f t="shared" si="265"/>
        <v>0</v>
      </c>
      <c r="QVY61" s="17">
        <f t="shared" si="265"/>
        <v>0</v>
      </c>
      <c r="QVZ61" s="17">
        <f t="shared" si="265"/>
        <v>0</v>
      </c>
      <c r="QWA61" s="17">
        <f t="shared" si="265"/>
        <v>0</v>
      </c>
      <c r="QWB61" s="17">
        <f t="shared" si="265"/>
        <v>0</v>
      </c>
      <c r="QWC61" s="17">
        <f t="shared" si="265"/>
        <v>0</v>
      </c>
      <c r="QWD61" s="17">
        <f t="shared" si="265"/>
        <v>0</v>
      </c>
      <c r="QWE61" s="17">
        <f t="shared" si="265"/>
        <v>0</v>
      </c>
      <c r="QWF61" s="17">
        <f t="shared" si="265"/>
        <v>0</v>
      </c>
      <c r="QWG61" s="17">
        <f t="shared" si="265"/>
        <v>0</v>
      </c>
      <c r="QWH61" s="17">
        <f t="shared" si="265"/>
        <v>0</v>
      </c>
      <c r="QWI61" s="17">
        <f t="shared" si="265"/>
        <v>0</v>
      </c>
      <c r="QWJ61" s="17">
        <f t="shared" si="265"/>
        <v>0</v>
      </c>
      <c r="QWK61" s="17">
        <f t="shared" si="265"/>
        <v>0</v>
      </c>
      <c r="QWL61" s="17">
        <f t="shared" si="265"/>
        <v>0</v>
      </c>
      <c r="QWM61" s="17">
        <f t="shared" si="265"/>
        <v>0</v>
      </c>
      <c r="QWN61" s="17">
        <f t="shared" si="265"/>
        <v>0</v>
      </c>
      <c r="QWO61" s="17">
        <f t="shared" si="265"/>
        <v>0</v>
      </c>
      <c r="QWP61" s="17">
        <f t="shared" si="265"/>
        <v>0</v>
      </c>
      <c r="QWQ61" s="17">
        <f t="shared" si="265"/>
        <v>0</v>
      </c>
      <c r="QWR61" s="17">
        <f t="shared" si="265"/>
        <v>0</v>
      </c>
      <c r="QWS61" s="17">
        <f t="shared" si="265"/>
        <v>0</v>
      </c>
      <c r="QWT61" s="17">
        <f t="shared" si="265"/>
        <v>0</v>
      </c>
      <c r="QWU61" s="17">
        <f t="shared" si="265"/>
        <v>0</v>
      </c>
      <c r="QWV61" s="17">
        <f t="shared" si="265"/>
        <v>0</v>
      </c>
      <c r="QWW61" s="17">
        <f t="shared" si="265"/>
        <v>0</v>
      </c>
      <c r="QWX61" s="17">
        <f t="shared" si="265"/>
        <v>0</v>
      </c>
      <c r="QWY61" s="17">
        <f t="shared" si="265"/>
        <v>0</v>
      </c>
      <c r="QWZ61" s="17">
        <f t="shared" si="265"/>
        <v>0</v>
      </c>
      <c r="QXA61" s="17">
        <f t="shared" si="265"/>
        <v>0</v>
      </c>
      <c r="QXB61" s="17">
        <f t="shared" si="265"/>
        <v>0</v>
      </c>
      <c r="QXC61" s="17">
        <f t="shared" si="265"/>
        <v>0</v>
      </c>
      <c r="QXD61" s="17">
        <f t="shared" si="265"/>
        <v>0</v>
      </c>
      <c r="QXE61" s="17">
        <f t="shared" si="265"/>
        <v>0</v>
      </c>
      <c r="QXF61" s="17">
        <f t="shared" si="265"/>
        <v>0</v>
      </c>
      <c r="QXG61" s="17">
        <f t="shared" si="265"/>
        <v>0</v>
      </c>
      <c r="QXH61" s="17">
        <f t="shared" si="265"/>
        <v>0</v>
      </c>
      <c r="QXI61" s="17">
        <f t="shared" si="265"/>
        <v>0</v>
      </c>
      <c r="QXJ61" s="17">
        <f t="shared" si="265"/>
        <v>0</v>
      </c>
      <c r="QXK61" s="17">
        <f t="shared" si="265"/>
        <v>0</v>
      </c>
      <c r="QXL61" s="17">
        <f t="shared" si="265"/>
        <v>0</v>
      </c>
      <c r="QXM61" s="17">
        <f t="shared" si="265"/>
        <v>0</v>
      </c>
      <c r="QXN61" s="17">
        <f t="shared" si="265"/>
        <v>0</v>
      </c>
      <c r="QXO61" s="17">
        <f t="shared" si="265"/>
        <v>0</v>
      </c>
      <c r="QXP61" s="17">
        <f t="shared" ref="QXP61:RAA61" si="266">QXP2</f>
        <v>0</v>
      </c>
      <c r="QXQ61" s="17">
        <f t="shared" si="266"/>
        <v>0</v>
      </c>
      <c r="QXR61" s="17">
        <f t="shared" si="266"/>
        <v>0</v>
      </c>
      <c r="QXS61" s="17">
        <f t="shared" si="266"/>
        <v>0</v>
      </c>
      <c r="QXT61" s="17">
        <f t="shared" si="266"/>
        <v>0</v>
      </c>
      <c r="QXU61" s="17">
        <f t="shared" si="266"/>
        <v>0</v>
      </c>
      <c r="QXV61" s="17">
        <f t="shared" si="266"/>
        <v>0</v>
      </c>
      <c r="QXW61" s="17">
        <f t="shared" si="266"/>
        <v>0</v>
      </c>
      <c r="QXX61" s="17">
        <f t="shared" si="266"/>
        <v>0</v>
      </c>
      <c r="QXY61" s="17">
        <f t="shared" si="266"/>
        <v>0</v>
      </c>
      <c r="QXZ61" s="17">
        <f t="shared" si="266"/>
        <v>0</v>
      </c>
      <c r="QYA61" s="17">
        <f t="shared" si="266"/>
        <v>0</v>
      </c>
      <c r="QYB61" s="17">
        <f t="shared" si="266"/>
        <v>0</v>
      </c>
      <c r="QYC61" s="17">
        <f t="shared" si="266"/>
        <v>0</v>
      </c>
      <c r="QYD61" s="17">
        <f t="shared" si="266"/>
        <v>0</v>
      </c>
      <c r="QYE61" s="17">
        <f t="shared" si="266"/>
        <v>0</v>
      </c>
      <c r="QYF61" s="17">
        <f t="shared" si="266"/>
        <v>0</v>
      </c>
      <c r="QYG61" s="17">
        <f t="shared" si="266"/>
        <v>0</v>
      </c>
      <c r="QYH61" s="17">
        <f t="shared" si="266"/>
        <v>0</v>
      </c>
      <c r="QYI61" s="17">
        <f t="shared" si="266"/>
        <v>0</v>
      </c>
      <c r="QYJ61" s="17">
        <f t="shared" si="266"/>
        <v>0</v>
      </c>
      <c r="QYK61" s="17">
        <f t="shared" si="266"/>
        <v>0</v>
      </c>
      <c r="QYL61" s="17">
        <f t="shared" si="266"/>
        <v>0</v>
      </c>
      <c r="QYM61" s="17">
        <f t="shared" si="266"/>
        <v>0</v>
      </c>
      <c r="QYN61" s="17">
        <f t="shared" si="266"/>
        <v>0</v>
      </c>
      <c r="QYO61" s="17">
        <f t="shared" si="266"/>
        <v>0</v>
      </c>
      <c r="QYP61" s="17">
        <f t="shared" si="266"/>
        <v>0</v>
      </c>
      <c r="QYQ61" s="17">
        <f t="shared" si="266"/>
        <v>0</v>
      </c>
      <c r="QYR61" s="17">
        <f t="shared" si="266"/>
        <v>0</v>
      </c>
      <c r="QYS61" s="17">
        <f t="shared" si="266"/>
        <v>0</v>
      </c>
      <c r="QYT61" s="17">
        <f t="shared" si="266"/>
        <v>0</v>
      </c>
      <c r="QYU61" s="17">
        <f t="shared" si="266"/>
        <v>0</v>
      </c>
      <c r="QYV61" s="17">
        <f t="shared" si="266"/>
        <v>0</v>
      </c>
      <c r="QYW61" s="17">
        <f t="shared" si="266"/>
        <v>0</v>
      </c>
      <c r="QYX61" s="17">
        <f t="shared" si="266"/>
        <v>0</v>
      </c>
      <c r="QYY61" s="17">
        <f t="shared" si="266"/>
        <v>0</v>
      </c>
      <c r="QYZ61" s="17">
        <f t="shared" si="266"/>
        <v>0</v>
      </c>
      <c r="QZA61" s="17">
        <f t="shared" si="266"/>
        <v>0</v>
      </c>
      <c r="QZB61" s="17">
        <f t="shared" si="266"/>
        <v>0</v>
      </c>
      <c r="QZC61" s="17">
        <f t="shared" si="266"/>
        <v>0</v>
      </c>
      <c r="QZD61" s="17">
        <f t="shared" si="266"/>
        <v>0</v>
      </c>
      <c r="QZE61" s="17">
        <f t="shared" si="266"/>
        <v>0</v>
      </c>
      <c r="QZF61" s="17">
        <f t="shared" si="266"/>
        <v>0</v>
      </c>
      <c r="QZG61" s="17">
        <f t="shared" si="266"/>
        <v>0</v>
      </c>
      <c r="QZH61" s="17">
        <f t="shared" si="266"/>
        <v>0</v>
      </c>
      <c r="QZI61" s="17">
        <f t="shared" si="266"/>
        <v>0</v>
      </c>
      <c r="QZJ61" s="17">
        <f t="shared" si="266"/>
        <v>0</v>
      </c>
      <c r="QZK61" s="17">
        <f t="shared" si="266"/>
        <v>0</v>
      </c>
      <c r="QZL61" s="17">
        <f t="shared" si="266"/>
        <v>0</v>
      </c>
      <c r="QZM61" s="17">
        <f t="shared" si="266"/>
        <v>0</v>
      </c>
      <c r="QZN61" s="17">
        <f t="shared" si="266"/>
        <v>0</v>
      </c>
      <c r="QZO61" s="17">
        <f t="shared" si="266"/>
        <v>0</v>
      </c>
      <c r="QZP61" s="17">
        <f t="shared" si="266"/>
        <v>0</v>
      </c>
      <c r="QZQ61" s="17">
        <f t="shared" si="266"/>
        <v>0</v>
      </c>
      <c r="QZR61" s="17">
        <f t="shared" si="266"/>
        <v>0</v>
      </c>
      <c r="QZS61" s="17">
        <f t="shared" si="266"/>
        <v>0</v>
      </c>
      <c r="QZT61" s="17">
        <f t="shared" si="266"/>
        <v>0</v>
      </c>
      <c r="QZU61" s="17">
        <f t="shared" si="266"/>
        <v>0</v>
      </c>
      <c r="QZV61" s="17">
        <f t="shared" si="266"/>
        <v>0</v>
      </c>
      <c r="QZW61" s="17">
        <f t="shared" si="266"/>
        <v>0</v>
      </c>
      <c r="QZX61" s="17">
        <f t="shared" si="266"/>
        <v>0</v>
      </c>
      <c r="QZY61" s="17">
        <f t="shared" si="266"/>
        <v>0</v>
      </c>
      <c r="QZZ61" s="17">
        <f t="shared" si="266"/>
        <v>0</v>
      </c>
      <c r="RAA61" s="17">
        <f t="shared" si="266"/>
        <v>0</v>
      </c>
      <c r="RAB61" s="17">
        <f t="shared" ref="RAB61:RCM61" si="267">RAB2</f>
        <v>0</v>
      </c>
      <c r="RAC61" s="17">
        <f t="shared" si="267"/>
        <v>0</v>
      </c>
      <c r="RAD61" s="17">
        <f t="shared" si="267"/>
        <v>0</v>
      </c>
      <c r="RAE61" s="17">
        <f t="shared" si="267"/>
        <v>0</v>
      </c>
      <c r="RAF61" s="17">
        <f t="shared" si="267"/>
        <v>0</v>
      </c>
      <c r="RAG61" s="17">
        <f t="shared" si="267"/>
        <v>0</v>
      </c>
      <c r="RAH61" s="17">
        <f t="shared" si="267"/>
        <v>0</v>
      </c>
      <c r="RAI61" s="17">
        <f t="shared" si="267"/>
        <v>0</v>
      </c>
      <c r="RAJ61" s="17">
        <f t="shared" si="267"/>
        <v>0</v>
      </c>
      <c r="RAK61" s="17">
        <f t="shared" si="267"/>
        <v>0</v>
      </c>
      <c r="RAL61" s="17">
        <f t="shared" si="267"/>
        <v>0</v>
      </c>
      <c r="RAM61" s="17">
        <f t="shared" si="267"/>
        <v>0</v>
      </c>
      <c r="RAN61" s="17">
        <f t="shared" si="267"/>
        <v>0</v>
      </c>
      <c r="RAO61" s="17">
        <f t="shared" si="267"/>
        <v>0</v>
      </c>
      <c r="RAP61" s="17">
        <f t="shared" si="267"/>
        <v>0</v>
      </c>
      <c r="RAQ61" s="17">
        <f t="shared" si="267"/>
        <v>0</v>
      </c>
      <c r="RAR61" s="17">
        <f t="shared" si="267"/>
        <v>0</v>
      </c>
      <c r="RAS61" s="17">
        <f t="shared" si="267"/>
        <v>0</v>
      </c>
      <c r="RAT61" s="17">
        <f t="shared" si="267"/>
        <v>0</v>
      </c>
      <c r="RAU61" s="17">
        <f t="shared" si="267"/>
        <v>0</v>
      </c>
      <c r="RAV61" s="17">
        <f t="shared" si="267"/>
        <v>0</v>
      </c>
      <c r="RAW61" s="17">
        <f t="shared" si="267"/>
        <v>0</v>
      </c>
      <c r="RAX61" s="17">
        <f t="shared" si="267"/>
        <v>0</v>
      </c>
      <c r="RAY61" s="17">
        <f t="shared" si="267"/>
        <v>0</v>
      </c>
      <c r="RAZ61" s="17">
        <f t="shared" si="267"/>
        <v>0</v>
      </c>
      <c r="RBA61" s="17">
        <f t="shared" si="267"/>
        <v>0</v>
      </c>
      <c r="RBB61" s="17">
        <f t="shared" si="267"/>
        <v>0</v>
      </c>
      <c r="RBC61" s="17">
        <f t="shared" si="267"/>
        <v>0</v>
      </c>
      <c r="RBD61" s="17">
        <f t="shared" si="267"/>
        <v>0</v>
      </c>
      <c r="RBE61" s="17">
        <f t="shared" si="267"/>
        <v>0</v>
      </c>
      <c r="RBF61" s="17">
        <f t="shared" si="267"/>
        <v>0</v>
      </c>
      <c r="RBG61" s="17">
        <f t="shared" si="267"/>
        <v>0</v>
      </c>
      <c r="RBH61" s="17">
        <f t="shared" si="267"/>
        <v>0</v>
      </c>
      <c r="RBI61" s="17">
        <f t="shared" si="267"/>
        <v>0</v>
      </c>
      <c r="RBJ61" s="17">
        <f t="shared" si="267"/>
        <v>0</v>
      </c>
      <c r="RBK61" s="17">
        <f t="shared" si="267"/>
        <v>0</v>
      </c>
      <c r="RBL61" s="17">
        <f t="shared" si="267"/>
        <v>0</v>
      </c>
      <c r="RBM61" s="17">
        <f t="shared" si="267"/>
        <v>0</v>
      </c>
      <c r="RBN61" s="17">
        <f t="shared" si="267"/>
        <v>0</v>
      </c>
      <c r="RBO61" s="17">
        <f t="shared" si="267"/>
        <v>0</v>
      </c>
      <c r="RBP61" s="17">
        <f t="shared" si="267"/>
        <v>0</v>
      </c>
      <c r="RBQ61" s="17">
        <f t="shared" si="267"/>
        <v>0</v>
      </c>
      <c r="RBR61" s="17">
        <f t="shared" si="267"/>
        <v>0</v>
      </c>
      <c r="RBS61" s="17">
        <f t="shared" si="267"/>
        <v>0</v>
      </c>
      <c r="RBT61" s="17">
        <f t="shared" si="267"/>
        <v>0</v>
      </c>
      <c r="RBU61" s="17">
        <f t="shared" si="267"/>
        <v>0</v>
      </c>
      <c r="RBV61" s="17">
        <f t="shared" si="267"/>
        <v>0</v>
      </c>
      <c r="RBW61" s="17">
        <f t="shared" si="267"/>
        <v>0</v>
      </c>
      <c r="RBX61" s="17">
        <f t="shared" si="267"/>
        <v>0</v>
      </c>
      <c r="RBY61" s="17">
        <f t="shared" si="267"/>
        <v>0</v>
      </c>
      <c r="RBZ61" s="17">
        <f t="shared" si="267"/>
        <v>0</v>
      </c>
      <c r="RCA61" s="17">
        <f t="shared" si="267"/>
        <v>0</v>
      </c>
      <c r="RCB61" s="17">
        <f t="shared" si="267"/>
        <v>0</v>
      </c>
      <c r="RCC61" s="17">
        <f t="shared" si="267"/>
        <v>0</v>
      </c>
      <c r="RCD61" s="17">
        <f t="shared" si="267"/>
        <v>0</v>
      </c>
      <c r="RCE61" s="17">
        <f t="shared" si="267"/>
        <v>0</v>
      </c>
      <c r="RCF61" s="17">
        <f t="shared" si="267"/>
        <v>0</v>
      </c>
      <c r="RCG61" s="17">
        <f t="shared" si="267"/>
        <v>0</v>
      </c>
      <c r="RCH61" s="17">
        <f t="shared" si="267"/>
        <v>0</v>
      </c>
      <c r="RCI61" s="17">
        <f t="shared" si="267"/>
        <v>0</v>
      </c>
      <c r="RCJ61" s="17">
        <f t="shared" si="267"/>
        <v>0</v>
      </c>
      <c r="RCK61" s="17">
        <f t="shared" si="267"/>
        <v>0</v>
      </c>
      <c r="RCL61" s="17">
        <f t="shared" si="267"/>
        <v>0</v>
      </c>
      <c r="RCM61" s="17">
        <f t="shared" si="267"/>
        <v>0</v>
      </c>
      <c r="RCN61" s="17">
        <f t="shared" ref="RCN61:REY61" si="268">RCN2</f>
        <v>0</v>
      </c>
      <c r="RCO61" s="17">
        <f t="shared" si="268"/>
        <v>0</v>
      </c>
      <c r="RCP61" s="17">
        <f t="shared" si="268"/>
        <v>0</v>
      </c>
      <c r="RCQ61" s="17">
        <f t="shared" si="268"/>
        <v>0</v>
      </c>
      <c r="RCR61" s="17">
        <f t="shared" si="268"/>
        <v>0</v>
      </c>
      <c r="RCS61" s="17">
        <f t="shared" si="268"/>
        <v>0</v>
      </c>
      <c r="RCT61" s="17">
        <f t="shared" si="268"/>
        <v>0</v>
      </c>
      <c r="RCU61" s="17">
        <f t="shared" si="268"/>
        <v>0</v>
      </c>
      <c r="RCV61" s="17">
        <f t="shared" si="268"/>
        <v>0</v>
      </c>
      <c r="RCW61" s="17">
        <f t="shared" si="268"/>
        <v>0</v>
      </c>
      <c r="RCX61" s="17">
        <f t="shared" si="268"/>
        <v>0</v>
      </c>
      <c r="RCY61" s="17">
        <f t="shared" si="268"/>
        <v>0</v>
      </c>
      <c r="RCZ61" s="17">
        <f t="shared" si="268"/>
        <v>0</v>
      </c>
      <c r="RDA61" s="17">
        <f t="shared" si="268"/>
        <v>0</v>
      </c>
      <c r="RDB61" s="17">
        <f t="shared" si="268"/>
        <v>0</v>
      </c>
      <c r="RDC61" s="17">
        <f t="shared" si="268"/>
        <v>0</v>
      </c>
      <c r="RDD61" s="17">
        <f t="shared" si="268"/>
        <v>0</v>
      </c>
      <c r="RDE61" s="17">
        <f t="shared" si="268"/>
        <v>0</v>
      </c>
      <c r="RDF61" s="17">
        <f t="shared" si="268"/>
        <v>0</v>
      </c>
      <c r="RDG61" s="17">
        <f t="shared" si="268"/>
        <v>0</v>
      </c>
      <c r="RDH61" s="17">
        <f t="shared" si="268"/>
        <v>0</v>
      </c>
      <c r="RDI61" s="17">
        <f t="shared" si="268"/>
        <v>0</v>
      </c>
      <c r="RDJ61" s="17">
        <f t="shared" si="268"/>
        <v>0</v>
      </c>
      <c r="RDK61" s="17">
        <f t="shared" si="268"/>
        <v>0</v>
      </c>
      <c r="RDL61" s="17">
        <f t="shared" si="268"/>
        <v>0</v>
      </c>
      <c r="RDM61" s="17">
        <f t="shared" si="268"/>
        <v>0</v>
      </c>
      <c r="RDN61" s="17">
        <f t="shared" si="268"/>
        <v>0</v>
      </c>
      <c r="RDO61" s="17">
        <f t="shared" si="268"/>
        <v>0</v>
      </c>
      <c r="RDP61" s="17">
        <f t="shared" si="268"/>
        <v>0</v>
      </c>
      <c r="RDQ61" s="17">
        <f t="shared" si="268"/>
        <v>0</v>
      </c>
      <c r="RDR61" s="17">
        <f t="shared" si="268"/>
        <v>0</v>
      </c>
      <c r="RDS61" s="17">
        <f t="shared" si="268"/>
        <v>0</v>
      </c>
      <c r="RDT61" s="17">
        <f t="shared" si="268"/>
        <v>0</v>
      </c>
      <c r="RDU61" s="17">
        <f t="shared" si="268"/>
        <v>0</v>
      </c>
      <c r="RDV61" s="17">
        <f t="shared" si="268"/>
        <v>0</v>
      </c>
      <c r="RDW61" s="17">
        <f t="shared" si="268"/>
        <v>0</v>
      </c>
      <c r="RDX61" s="17">
        <f t="shared" si="268"/>
        <v>0</v>
      </c>
      <c r="RDY61" s="17">
        <f t="shared" si="268"/>
        <v>0</v>
      </c>
      <c r="RDZ61" s="17">
        <f t="shared" si="268"/>
        <v>0</v>
      </c>
      <c r="REA61" s="17">
        <f t="shared" si="268"/>
        <v>0</v>
      </c>
      <c r="REB61" s="17">
        <f t="shared" si="268"/>
        <v>0</v>
      </c>
      <c r="REC61" s="17">
        <f t="shared" si="268"/>
        <v>0</v>
      </c>
      <c r="RED61" s="17">
        <f t="shared" si="268"/>
        <v>0</v>
      </c>
      <c r="REE61" s="17">
        <f t="shared" si="268"/>
        <v>0</v>
      </c>
      <c r="REF61" s="17">
        <f t="shared" si="268"/>
        <v>0</v>
      </c>
      <c r="REG61" s="17">
        <f t="shared" si="268"/>
        <v>0</v>
      </c>
      <c r="REH61" s="17">
        <f t="shared" si="268"/>
        <v>0</v>
      </c>
      <c r="REI61" s="17">
        <f t="shared" si="268"/>
        <v>0</v>
      </c>
      <c r="REJ61" s="17">
        <f t="shared" si="268"/>
        <v>0</v>
      </c>
      <c r="REK61" s="17">
        <f t="shared" si="268"/>
        <v>0</v>
      </c>
      <c r="REL61" s="17">
        <f t="shared" si="268"/>
        <v>0</v>
      </c>
      <c r="REM61" s="17">
        <f t="shared" si="268"/>
        <v>0</v>
      </c>
      <c r="REN61" s="17">
        <f t="shared" si="268"/>
        <v>0</v>
      </c>
      <c r="REO61" s="17">
        <f t="shared" si="268"/>
        <v>0</v>
      </c>
      <c r="REP61" s="17">
        <f t="shared" si="268"/>
        <v>0</v>
      </c>
      <c r="REQ61" s="17">
        <f t="shared" si="268"/>
        <v>0</v>
      </c>
      <c r="RER61" s="17">
        <f t="shared" si="268"/>
        <v>0</v>
      </c>
      <c r="RES61" s="17">
        <f t="shared" si="268"/>
        <v>0</v>
      </c>
      <c r="RET61" s="17">
        <f t="shared" si="268"/>
        <v>0</v>
      </c>
      <c r="REU61" s="17">
        <f t="shared" si="268"/>
        <v>0</v>
      </c>
      <c r="REV61" s="17">
        <f t="shared" si="268"/>
        <v>0</v>
      </c>
      <c r="REW61" s="17">
        <f t="shared" si="268"/>
        <v>0</v>
      </c>
      <c r="REX61" s="17">
        <f t="shared" si="268"/>
        <v>0</v>
      </c>
      <c r="REY61" s="17">
        <f t="shared" si="268"/>
        <v>0</v>
      </c>
      <c r="REZ61" s="17">
        <f t="shared" ref="REZ61:RHK61" si="269">REZ2</f>
        <v>0</v>
      </c>
      <c r="RFA61" s="17">
        <f t="shared" si="269"/>
        <v>0</v>
      </c>
      <c r="RFB61" s="17">
        <f t="shared" si="269"/>
        <v>0</v>
      </c>
      <c r="RFC61" s="17">
        <f t="shared" si="269"/>
        <v>0</v>
      </c>
      <c r="RFD61" s="17">
        <f t="shared" si="269"/>
        <v>0</v>
      </c>
      <c r="RFE61" s="17">
        <f t="shared" si="269"/>
        <v>0</v>
      </c>
      <c r="RFF61" s="17">
        <f t="shared" si="269"/>
        <v>0</v>
      </c>
      <c r="RFG61" s="17">
        <f t="shared" si="269"/>
        <v>0</v>
      </c>
      <c r="RFH61" s="17">
        <f t="shared" si="269"/>
        <v>0</v>
      </c>
      <c r="RFI61" s="17">
        <f t="shared" si="269"/>
        <v>0</v>
      </c>
      <c r="RFJ61" s="17">
        <f t="shared" si="269"/>
        <v>0</v>
      </c>
      <c r="RFK61" s="17">
        <f t="shared" si="269"/>
        <v>0</v>
      </c>
      <c r="RFL61" s="17">
        <f t="shared" si="269"/>
        <v>0</v>
      </c>
      <c r="RFM61" s="17">
        <f t="shared" si="269"/>
        <v>0</v>
      </c>
      <c r="RFN61" s="17">
        <f t="shared" si="269"/>
        <v>0</v>
      </c>
      <c r="RFO61" s="17">
        <f t="shared" si="269"/>
        <v>0</v>
      </c>
      <c r="RFP61" s="17">
        <f t="shared" si="269"/>
        <v>0</v>
      </c>
      <c r="RFQ61" s="17">
        <f t="shared" si="269"/>
        <v>0</v>
      </c>
      <c r="RFR61" s="17">
        <f t="shared" si="269"/>
        <v>0</v>
      </c>
      <c r="RFS61" s="17">
        <f t="shared" si="269"/>
        <v>0</v>
      </c>
      <c r="RFT61" s="17">
        <f t="shared" si="269"/>
        <v>0</v>
      </c>
      <c r="RFU61" s="17">
        <f t="shared" si="269"/>
        <v>0</v>
      </c>
      <c r="RFV61" s="17">
        <f t="shared" si="269"/>
        <v>0</v>
      </c>
      <c r="RFW61" s="17">
        <f t="shared" si="269"/>
        <v>0</v>
      </c>
      <c r="RFX61" s="17">
        <f t="shared" si="269"/>
        <v>0</v>
      </c>
      <c r="RFY61" s="17">
        <f t="shared" si="269"/>
        <v>0</v>
      </c>
      <c r="RFZ61" s="17">
        <f t="shared" si="269"/>
        <v>0</v>
      </c>
      <c r="RGA61" s="17">
        <f t="shared" si="269"/>
        <v>0</v>
      </c>
      <c r="RGB61" s="17">
        <f t="shared" si="269"/>
        <v>0</v>
      </c>
      <c r="RGC61" s="17">
        <f t="shared" si="269"/>
        <v>0</v>
      </c>
      <c r="RGD61" s="17">
        <f t="shared" si="269"/>
        <v>0</v>
      </c>
      <c r="RGE61" s="17">
        <f t="shared" si="269"/>
        <v>0</v>
      </c>
      <c r="RGF61" s="17">
        <f t="shared" si="269"/>
        <v>0</v>
      </c>
      <c r="RGG61" s="17">
        <f t="shared" si="269"/>
        <v>0</v>
      </c>
      <c r="RGH61" s="17">
        <f t="shared" si="269"/>
        <v>0</v>
      </c>
      <c r="RGI61" s="17">
        <f t="shared" si="269"/>
        <v>0</v>
      </c>
      <c r="RGJ61" s="17">
        <f t="shared" si="269"/>
        <v>0</v>
      </c>
      <c r="RGK61" s="17">
        <f t="shared" si="269"/>
        <v>0</v>
      </c>
      <c r="RGL61" s="17">
        <f t="shared" si="269"/>
        <v>0</v>
      </c>
      <c r="RGM61" s="17">
        <f t="shared" si="269"/>
        <v>0</v>
      </c>
      <c r="RGN61" s="17">
        <f t="shared" si="269"/>
        <v>0</v>
      </c>
      <c r="RGO61" s="17">
        <f t="shared" si="269"/>
        <v>0</v>
      </c>
      <c r="RGP61" s="17">
        <f t="shared" si="269"/>
        <v>0</v>
      </c>
      <c r="RGQ61" s="17">
        <f t="shared" si="269"/>
        <v>0</v>
      </c>
      <c r="RGR61" s="17">
        <f t="shared" si="269"/>
        <v>0</v>
      </c>
      <c r="RGS61" s="17">
        <f t="shared" si="269"/>
        <v>0</v>
      </c>
      <c r="RGT61" s="17">
        <f t="shared" si="269"/>
        <v>0</v>
      </c>
      <c r="RGU61" s="17">
        <f t="shared" si="269"/>
        <v>0</v>
      </c>
      <c r="RGV61" s="17">
        <f t="shared" si="269"/>
        <v>0</v>
      </c>
      <c r="RGW61" s="17">
        <f t="shared" si="269"/>
        <v>0</v>
      </c>
      <c r="RGX61" s="17">
        <f t="shared" si="269"/>
        <v>0</v>
      </c>
      <c r="RGY61" s="17">
        <f t="shared" si="269"/>
        <v>0</v>
      </c>
      <c r="RGZ61" s="17">
        <f t="shared" si="269"/>
        <v>0</v>
      </c>
      <c r="RHA61" s="17">
        <f t="shared" si="269"/>
        <v>0</v>
      </c>
      <c r="RHB61" s="17">
        <f t="shared" si="269"/>
        <v>0</v>
      </c>
      <c r="RHC61" s="17">
        <f t="shared" si="269"/>
        <v>0</v>
      </c>
      <c r="RHD61" s="17">
        <f t="shared" si="269"/>
        <v>0</v>
      </c>
      <c r="RHE61" s="17">
        <f t="shared" si="269"/>
        <v>0</v>
      </c>
      <c r="RHF61" s="17">
        <f t="shared" si="269"/>
        <v>0</v>
      </c>
      <c r="RHG61" s="17">
        <f t="shared" si="269"/>
        <v>0</v>
      </c>
      <c r="RHH61" s="17">
        <f t="shared" si="269"/>
        <v>0</v>
      </c>
      <c r="RHI61" s="17">
        <f t="shared" si="269"/>
        <v>0</v>
      </c>
      <c r="RHJ61" s="17">
        <f t="shared" si="269"/>
        <v>0</v>
      </c>
      <c r="RHK61" s="17">
        <f t="shared" si="269"/>
        <v>0</v>
      </c>
      <c r="RHL61" s="17">
        <f t="shared" ref="RHL61:RJW61" si="270">RHL2</f>
        <v>0</v>
      </c>
      <c r="RHM61" s="17">
        <f t="shared" si="270"/>
        <v>0</v>
      </c>
      <c r="RHN61" s="17">
        <f t="shared" si="270"/>
        <v>0</v>
      </c>
      <c r="RHO61" s="17">
        <f t="shared" si="270"/>
        <v>0</v>
      </c>
      <c r="RHP61" s="17">
        <f t="shared" si="270"/>
        <v>0</v>
      </c>
      <c r="RHQ61" s="17">
        <f t="shared" si="270"/>
        <v>0</v>
      </c>
      <c r="RHR61" s="17">
        <f t="shared" si="270"/>
        <v>0</v>
      </c>
      <c r="RHS61" s="17">
        <f t="shared" si="270"/>
        <v>0</v>
      </c>
      <c r="RHT61" s="17">
        <f t="shared" si="270"/>
        <v>0</v>
      </c>
      <c r="RHU61" s="17">
        <f t="shared" si="270"/>
        <v>0</v>
      </c>
      <c r="RHV61" s="17">
        <f t="shared" si="270"/>
        <v>0</v>
      </c>
      <c r="RHW61" s="17">
        <f t="shared" si="270"/>
        <v>0</v>
      </c>
      <c r="RHX61" s="17">
        <f t="shared" si="270"/>
        <v>0</v>
      </c>
      <c r="RHY61" s="17">
        <f t="shared" si="270"/>
        <v>0</v>
      </c>
      <c r="RHZ61" s="17">
        <f t="shared" si="270"/>
        <v>0</v>
      </c>
      <c r="RIA61" s="17">
        <f t="shared" si="270"/>
        <v>0</v>
      </c>
      <c r="RIB61" s="17">
        <f t="shared" si="270"/>
        <v>0</v>
      </c>
      <c r="RIC61" s="17">
        <f t="shared" si="270"/>
        <v>0</v>
      </c>
      <c r="RID61" s="17">
        <f t="shared" si="270"/>
        <v>0</v>
      </c>
      <c r="RIE61" s="17">
        <f t="shared" si="270"/>
        <v>0</v>
      </c>
      <c r="RIF61" s="17">
        <f t="shared" si="270"/>
        <v>0</v>
      </c>
      <c r="RIG61" s="17">
        <f t="shared" si="270"/>
        <v>0</v>
      </c>
      <c r="RIH61" s="17">
        <f t="shared" si="270"/>
        <v>0</v>
      </c>
      <c r="RII61" s="17">
        <f t="shared" si="270"/>
        <v>0</v>
      </c>
      <c r="RIJ61" s="17">
        <f t="shared" si="270"/>
        <v>0</v>
      </c>
      <c r="RIK61" s="17">
        <f t="shared" si="270"/>
        <v>0</v>
      </c>
      <c r="RIL61" s="17">
        <f t="shared" si="270"/>
        <v>0</v>
      </c>
      <c r="RIM61" s="17">
        <f t="shared" si="270"/>
        <v>0</v>
      </c>
      <c r="RIN61" s="17">
        <f t="shared" si="270"/>
        <v>0</v>
      </c>
      <c r="RIO61" s="17">
        <f t="shared" si="270"/>
        <v>0</v>
      </c>
      <c r="RIP61" s="17">
        <f t="shared" si="270"/>
        <v>0</v>
      </c>
      <c r="RIQ61" s="17">
        <f t="shared" si="270"/>
        <v>0</v>
      </c>
      <c r="RIR61" s="17">
        <f t="shared" si="270"/>
        <v>0</v>
      </c>
      <c r="RIS61" s="17">
        <f t="shared" si="270"/>
        <v>0</v>
      </c>
      <c r="RIT61" s="17">
        <f t="shared" si="270"/>
        <v>0</v>
      </c>
      <c r="RIU61" s="17">
        <f t="shared" si="270"/>
        <v>0</v>
      </c>
      <c r="RIV61" s="17">
        <f t="shared" si="270"/>
        <v>0</v>
      </c>
      <c r="RIW61" s="17">
        <f t="shared" si="270"/>
        <v>0</v>
      </c>
      <c r="RIX61" s="17">
        <f t="shared" si="270"/>
        <v>0</v>
      </c>
      <c r="RIY61" s="17">
        <f t="shared" si="270"/>
        <v>0</v>
      </c>
      <c r="RIZ61" s="17">
        <f t="shared" si="270"/>
        <v>0</v>
      </c>
      <c r="RJA61" s="17">
        <f t="shared" si="270"/>
        <v>0</v>
      </c>
      <c r="RJB61" s="17">
        <f t="shared" si="270"/>
        <v>0</v>
      </c>
      <c r="RJC61" s="17">
        <f t="shared" si="270"/>
        <v>0</v>
      </c>
      <c r="RJD61" s="17">
        <f t="shared" si="270"/>
        <v>0</v>
      </c>
      <c r="RJE61" s="17">
        <f t="shared" si="270"/>
        <v>0</v>
      </c>
      <c r="RJF61" s="17">
        <f t="shared" si="270"/>
        <v>0</v>
      </c>
      <c r="RJG61" s="17">
        <f t="shared" si="270"/>
        <v>0</v>
      </c>
      <c r="RJH61" s="17">
        <f t="shared" si="270"/>
        <v>0</v>
      </c>
      <c r="RJI61" s="17">
        <f t="shared" si="270"/>
        <v>0</v>
      </c>
      <c r="RJJ61" s="17">
        <f t="shared" si="270"/>
        <v>0</v>
      </c>
      <c r="RJK61" s="17">
        <f t="shared" si="270"/>
        <v>0</v>
      </c>
      <c r="RJL61" s="17">
        <f t="shared" si="270"/>
        <v>0</v>
      </c>
      <c r="RJM61" s="17">
        <f t="shared" si="270"/>
        <v>0</v>
      </c>
      <c r="RJN61" s="17">
        <f t="shared" si="270"/>
        <v>0</v>
      </c>
      <c r="RJO61" s="17">
        <f t="shared" si="270"/>
        <v>0</v>
      </c>
      <c r="RJP61" s="17">
        <f t="shared" si="270"/>
        <v>0</v>
      </c>
      <c r="RJQ61" s="17">
        <f t="shared" si="270"/>
        <v>0</v>
      </c>
      <c r="RJR61" s="17">
        <f t="shared" si="270"/>
        <v>0</v>
      </c>
      <c r="RJS61" s="17">
        <f t="shared" si="270"/>
        <v>0</v>
      </c>
      <c r="RJT61" s="17">
        <f t="shared" si="270"/>
        <v>0</v>
      </c>
      <c r="RJU61" s="17">
        <f t="shared" si="270"/>
        <v>0</v>
      </c>
      <c r="RJV61" s="17">
        <f t="shared" si="270"/>
        <v>0</v>
      </c>
      <c r="RJW61" s="17">
        <f t="shared" si="270"/>
        <v>0</v>
      </c>
      <c r="RJX61" s="17">
        <f t="shared" ref="RJX61:RMI61" si="271">RJX2</f>
        <v>0</v>
      </c>
      <c r="RJY61" s="17">
        <f t="shared" si="271"/>
        <v>0</v>
      </c>
      <c r="RJZ61" s="17">
        <f t="shared" si="271"/>
        <v>0</v>
      </c>
      <c r="RKA61" s="17">
        <f t="shared" si="271"/>
        <v>0</v>
      </c>
      <c r="RKB61" s="17">
        <f t="shared" si="271"/>
        <v>0</v>
      </c>
      <c r="RKC61" s="17">
        <f t="shared" si="271"/>
        <v>0</v>
      </c>
      <c r="RKD61" s="17">
        <f t="shared" si="271"/>
        <v>0</v>
      </c>
      <c r="RKE61" s="17">
        <f t="shared" si="271"/>
        <v>0</v>
      </c>
      <c r="RKF61" s="17">
        <f t="shared" si="271"/>
        <v>0</v>
      </c>
      <c r="RKG61" s="17">
        <f t="shared" si="271"/>
        <v>0</v>
      </c>
      <c r="RKH61" s="17">
        <f t="shared" si="271"/>
        <v>0</v>
      </c>
      <c r="RKI61" s="17">
        <f t="shared" si="271"/>
        <v>0</v>
      </c>
      <c r="RKJ61" s="17">
        <f t="shared" si="271"/>
        <v>0</v>
      </c>
      <c r="RKK61" s="17">
        <f t="shared" si="271"/>
        <v>0</v>
      </c>
      <c r="RKL61" s="17">
        <f t="shared" si="271"/>
        <v>0</v>
      </c>
      <c r="RKM61" s="17">
        <f t="shared" si="271"/>
        <v>0</v>
      </c>
      <c r="RKN61" s="17">
        <f t="shared" si="271"/>
        <v>0</v>
      </c>
      <c r="RKO61" s="17">
        <f t="shared" si="271"/>
        <v>0</v>
      </c>
      <c r="RKP61" s="17">
        <f t="shared" si="271"/>
        <v>0</v>
      </c>
      <c r="RKQ61" s="17">
        <f t="shared" si="271"/>
        <v>0</v>
      </c>
      <c r="RKR61" s="17">
        <f t="shared" si="271"/>
        <v>0</v>
      </c>
      <c r="RKS61" s="17">
        <f t="shared" si="271"/>
        <v>0</v>
      </c>
      <c r="RKT61" s="17">
        <f t="shared" si="271"/>
        <v>0</v>
      </c>
      <c r="RKU61" s="17">
        <f t="shared" si="271"/>
        <v>0</v>
      </c>
      <c r="RKV61" s="17">
        <f t="shared" si="271"/>
        <v>0</v>
      </c>
      <c r="RKW61" s="17">
        <f t="shared" si="271"/>
        <v>0</v>
      </c>
      <c r="RKX61" s="17">
        <f t="shared" si="271"/>
        <v>0</v>
      </c>
      <c r="RKY61" s="17">
        <f t="shared" si="271"/>
        <v>0</v>
      </c>
      <c r="RKZ61" s="17">
        <f t="shared" si="271"/>
        <v>0</v>
      </c>
      <c r="RLA61" s="17">
        <f t="shared" si="271"/>
        <v>0</v>
      </c>
      <c r="RLB61" s="17">
        <f t="shared" si="271"/>
        <v>0</v>
      </c>
      <c r="RLC61" s="17">
        <f t="shared" si="271"/>
        <v>0</v>
      </c>
      <c r="RLD61" s="17">
        <f t="shared" si="271"/>
        <v>0</v>
      </c>
      <c r="RLE61" s="17">
        <f t="shared" si="271"/>
        <v>0</v>
      </c>
      <c r="RLF61" s="17">
        <f t="shared" si="271"/>
        <v>0</v>
      </c>
      <c r="RLG61" s="17">
        <f t="shared" si="271"/>
        <v>0</v>
      </c>
      <c r="RLH61" s="17">
        <f t="shared" si="271"/>
        <v>0</v>
      </c>
      <c r="RLI61" s="17">
        <f t="shared" si="271"/>
        <v>0</v>
      </c>
      <c r="RLJ61" s="17">
        <f t="shared" si="271"/>
        <v>0</v>
      </c>
      <c r="RLK61" s="17">
        <f t="shared" si="271"/>
        <v>0</v>
      </c>
      <c r="RLL61" s="17">
        <f t="shared" si="271"/>
        <v>0</v>
      </c>
      <c r="RLM61" s="17">
        <f t="shared" si="271"/>
        <v>0</v>
      </c>
      <c r="RLN61" s="17">
        <f t="shared" si="271"/>
        <v>0</v>
      </c>
      <c r="RLO61" s="17">
        <f t="shared" si="271"/>
        <v>0</v>
      </c>
      <c r="RLP61" s="17">
        <f t="shared" si="271"/>
        <v>0</v>
      </c>
      <c r="RLQ61" s="17">
        <f t="shared" si="271"/>
        <v>0</v>
      </c>
      <c r="RLR61" s="17">
        <f t="shared" si="271"/>
        <v>0</v>
      </c>
      <c r="RLS61" s="17">
        <f t="shared" si="271"/>
        <v>0</v>
      </c>
      <c r="RLT61" s="17">
        <f t="shared" si="271"/>
        <v>0</v>
      </c>
      <c r="RLU61" s="17">
        <f t="shared" si="271"/>
        <v>0</v>
      </c>
      <c r="RLV61" s="17">
        <f t="shared" si="271"/>
        <v>0</v>
      </c>
      <c r="RLW61" s="17">
        <f t="shared" si="271"/>
        <v>0</v>
      </c>
      <c r="RLX61" s="17">
        <f t="shared" si="271"/>
        <v>0</v>
      </c>
      <c r="RLY61" s="17">
        <f t="shared" si="271"/>
        <v>0</v>
      </c>
      <c r="RLZ61" s="17">
        <f t="shared" si="271"/>
        <v>0</v>
      </c>
      <c r="RMA61" s="17">
        <f t="shared" si="271"/>
        <v>0</v>
      </c>
      <c r="RMB61" s="17">
        <f t="shared" si="271"/>
        <v>0</v>
      </c>
      <c r="RMC61" s="17">
        <f t="shared" si="271"/>
        <v>0</v>
      </c>
      <c r="RMD61" s="17">
        <f t="shared" si="271"/>
        <v>0</v>
      </c>
      <c r="RME61" s="17">
        <f t="shared" si="271"/>
        <v>0</v>
      </c>
      <c r="RMF61" s="17">
        <f t="shared" si="271"/>
        <v>0</v>
      </c>
      <c r="RMG61" s="17">
        <f t="shared" si="271"/>
        <v>0</v>
      </c>
      <c r="RMH61" s="17">
        <f t="shared" si="271"/>
        <v>0</v>
      </c>
      <c r="RMI61" s="17">
        <f t="shared" si="271"/>
        <v>0</v>
      </c>
      <c r="RMJ61" s="17">
        <f t="shared" ref="RMJ61:ROU61" si="272">RMJ2</f>
        <v>0</v>
      </c>
      <c r="RMK61" s="17">
        <f t="shared" si="272"/>
        <v>0</v>
      </c>
      <c r="RML61" s="17">
        <f t="shared" si="272"/>
        <v>0</v>
      </c>
      <c r="RMM61" s="17">
        <f t="shared" si="272"/>
        <v>0</v>
      </c>
      <c r="RMN61" s="17">
        <f t="shared" si="272"/>
        <v>0</v>
      </c>
      <c r="RMO61" s="17">
        <f t="shared" si="272"/>
        <v>0</v>
      </c>
      <c r="RMP61" s="17">
        <f t="shared" si="272"/>
        <v>0</v>
      </c>
      <c r="RMQ61" s="17">
        <f t="shared" si="272"/>
        <v>0</v>
      </c>
      <c r="RMR61" s="17">
        <f t="shared" si="272"/>
        <v>0</v>
      </c>
      <c r="RMS61" s="17">
        <f t="shared" si="272"/>
        <v>0</v>
      </c>
      <c r="RMT61" s="17">
        <f t="shared" si="272"/>
        <v>0</v>
      </c>
      <c r="RMU61" s="17">
        <f t="shared" si="272"/>
        <v>0</v>
      </c>
      <c r="RMV61" s="17">
        <f t="shared" si="272"/>
        <v>0</v>
      </c>
      <c r="RMW61" s="17">
        <f t="shared" si="272"/>
        <v>0</v>
      </c>
      <c r="RMX61" s="17">
        <f t="shared" si="272"/>
        <v>0</v>
      </c>
      <c r="RMY61" s="17">
        <f t="shared" si="272"/>
        <v>0</v>
      </c>
      <c r="RMZ61" s="17">
        <f t="shared" si="272"/>
        <v>0</v>
      </c>
      <c r="RNA61" s="17">
        <f t="shared" si="272"/>
        <v>0</v>
      </c>
      <c r="RNB61" s="17">
        <f t="shared" si="272"/>
        <v>0</v>
      </c>
      <c r="RNC61" s="17">
        <f t="shared" si="272"/>
        <v>0</v>
      </c>
      <c r="RND61" s="17">
        <f t="shared" si="272"/>
        <v>0</v>
      </c>
      <c r="RNE61" s="17">
        <f t="shared" si="272"/>
        <v>0</v>
      </c>
      <c r="RNF61" s="17">
        <f t="shared" si="272"/>
        <v>0</v>
      </c>
      <c r="RNG61" s="17">
        <f t="shared" si="272"/>
        <v>0</v>
      </c>
      <c r="RNH61" s="17">
        <f t="shared" si="272"/>
        <v>0</v>
      </c>
      <c r="RNI61" s="17">
        <f t="shared" si="272"/>
        <v>0</v>
      </c>
      <c r="RNJ61" s="17">
        <f t="shared" si="272"/>
        <v>0</v>
      </c>
      <c r="RNK61" s="17">
        <f t="shared" si="272"/>
        <v>0</v>
      </c>
      <c r="RNL61" s="17">
        <f t="shared" si="272"/>
        <v>0</v>
      </c>
      <c r="RNM61" s="17">
        <f t="shared" si="272"/>
        <v>0</v>
      </c>
      <c r="RNN61" s="17">
        <f t="shared" si="272"/>
        <v>0</v>
      </c>
      <c r="RNO61" s="17">
        <f t="shared" si="272"/>
        <v>0</v>
      </c>
      <c r="RNP61" s="17">
        <f t="shared" si="272"/>
        <v>0</v>
      </c>
      <c r="RNQ61" s="17">
        <f t="shared" si="272"/>
        <v>0</v>
      </c>
      <c r="RNR61" s="17">
        <f t="shared" si="272"/>
        <v>0</v>
      </c>
      <c r="RNS61" s="17">
        <f t="shared" si="272"/>
        <v>0</v>
      </c>
      <c r="RNT61" s="17">
        <f t="shared" si="272"/>
        <v>0</v>
      </c>
      <c r="RNU61" s="17">
        <f t="shared" si="272"/>
        <v>0</v>
      </c>
      <c r="RNV61" s="17">
        <f t="shared" si="272"/>
        <v>0</v>
      </c>
      <c r="RNW61" s="17">
        <f t="shared" si="272"/>
        <v>0</v>
      </c>
      <c r="RNX61" s="17">
        <f t="shared" si="272"/>
        <v>0</v>
      </c>
      <c r="RNY61" s="17">
        <f t="shared" si="272"/>
        <v>0</v>
      </c>
      <c r="RNZ61" s="17">
        <f t="shared" si="272"/>
        <v>0</v>
      </c>
      <c r="ROA61" s="17">
        <f t="shared" si="272"/>
        <v>0</v>
      </c>
      <c r="ROB61" s="17">
        <f t="shared" si="272"/>
        <v>0</v>
      </c>
      <c r="ROC61" s="17">
        <f t="shared" si="272"/>
        <v>0</v>
      </c>
      <c r="ROD61" s="17">
        <f t="shared" si="272"/>
        <v>0</v>
      </c>
      <c r="ROE61" s="17">
        <f t="shared" si="272"/>
        <v>0</v>
      </c>
      <c r="ROF61" s="17">
        <f t="shared" si="272"/>
        <v>0</v>
      </c>
      <c r="ROG61" s="17">
        <f t="shared" si="272"/>
        <v>0</v>
      </c>
      <c r="ROH61" s="17">
        <f t="shared" si="272"/>
        <v>0</v>
      </c>
      <c r="ROI61" s="17">
        <f t="shared" si="272"/>
        <v>0</v>
      </c>
      <c r="ROJ61" s="17">
        <f t="shared" si="272"/>
        <v>0</v>
      </c>
      <c r="ROK61" s="17">
        <f t="shared" si="272"/>
        <v>0</v>
      </c>
      <c r="ROL61" s="17">
        <f t="shared" si="272"/>
        <v>0</v>
      </c>
      <c r="ROM61" s="17">
        <f t="shared" si="272"/>
        <v>0</v>
      </c>
      <c r="RON61" s="17">
        <f t="shared" si="272"/>
        <v>0</v>
      </c>
      <c r="ROO61" s="17">
        <f t="shared" si="272"/>
        <v>0</v>
      </c>
      <c r="ROP61" s="17">
        <f t="shared" si="272"/>
        <v>0</v>
      </c>
      <c r="ROQ61" s="17">
        <f t="shared" si="272"/>
        <v>0</v>
      </c>
      <c r="ROR61" s="17">
        <f t="shared" si="272"/>
        <v>0</v>
      </c>
      <c r="ROS61" s="17">
        <f t="shared" si="272"/>
        <v>0</v>
      </c>
      <c r="ROT61" s="17">
        <f t="shared" si="272"/>
        <v>0</v>
      </c>
      <c r="ROU61" s="17">
        <f t="shared" si="272"/>
        <v>0</v>
      </c>
      <c r="ROV61" s="17">
        <f t="shared" ref="ROV61:RRG61" si="273">ROV2</f>
        <v>0</v>
      </c>
      <c r="ROW61" s="17">
        <f t="shared" si="273"/>
        <v>0</v>
      </c>
      <c r="ROX61" s="17">
        <f t="shared" si="273"/>
        <v>0</v>
      </c>
      <c r="ROY61" s="17">
        <f t="shared" si="273"/>
        <v>0</v>
      </c>
      <c r="ROZ61" s="17">
        <f t="shared" si="273"/>
        <v>0</v>
      </c>
      <c r="RPA61" s="17">
        <f t="shared" si="273"/>
        <v>0</v>
      </c>
      <c r="RPB61" s="17">
        <f t="shared" si="273"/>
        <v>0</v>
      </c>
      <c r="RPC61" s="17">
        <f t="shared" si="273"/>
        <v>0</v>
      </c>
      <c r="RPD61" s="17">
        <f t="shared" si="273"/>
        <v>0</v>
      </c>
      <c r="RPE61" s="17">
        <f t="shared" si="273"/>
        <v>0</v>
      </c>
      <c r="RPF61" s="17">
        <f t="shared" si="273"/>
        <v>0</v>
      </c>
      <c r="RPG61" s="17">
        <f t="shared" si="273"/>
        <v>0</v>
      </c>
      <c r="RPH61" s="17">
        <f t="shared" si="273"/>
        <v>0</v>
      </c>
      <c r="RPI61" s="17">
        <f t="shared" si="273"/>
        <v>0</v>
      </c>
      <c r="RPJ61" s="17">
        <f t="shared" si="273"/>
        <v>0</v>
      </c>
      <c r="RPK61" s="17">
        <f t="shared" si="273"/>
        <v>0</v>
      </c>
      <c r="RPL61" s="17">
        <f t="shared" si="273"/>
        <v>0</v>
      </c>
      <c r="RPM61" s="17">
        <f t="shared" si="273"/>
        <v>0</v>
      </c>
      <c r="RPN61" s="17">
        <f t="shared" si="273"/>
        <v>0</v>
      </c>
      <c r="RPO61" s="17">
        <f t="shared" si="273"/>
        <v>0</v>
      </c>
      <c r="RPP61" s="17">
        <f t="shared" si="273"/>
        <v>0</v>
      </c>
      <c r="RPQ61" s="17">
        <f t="shared" si="273"/>
        <v>0</v>
      </c>
      <c r="RPR61" s="17">
        <f t="shared" si="273"/>
        <v>0</v>
      </c>
      <c r="RPS61" s="17">
        <f t="shared" si="273"/>
        <v>0</v>
      </c>
      <c r="RPT61" s="17">
        <f t="shared" si="273"/>
        <v>0</v>
      </c>
      <c r="RPU61" s="17">
        <f t="shared" si="273"/>
        <v>0</v>
      </c>
      <c r="RPV61" s="17">
        <f t="shared" si="273"/>
        <v>0</v>
      </c>
      <c r="RPW61" s="17">
        <f t="shared" si="273"/>
        <v>0</v>
      </c>
      <c r="RPX61" s="17">
        <f t="shared" si="273"/>
        <v>0</v>
      </c>
      <c r="RPY61" s="17">
        <f t="shared" si="273"/>
        <v>0</v>
      </c>
      <c r="RPZ61" s="17">
        <f t="shared" si="273"/>
        <v>0</v>
      </c>
      <c r="RQA61" s="17">
        <f t="shared" si="273"/>
        <v>0</v>
      </c>
      <c r="RQB61" s="17">
        <f t="shared" si="273"/>
        <v>0</v>
      </c>
      <c r="RQC61" s="17">
        <f t="shared" si="273"/>
        <v>0</v>
      </c>
      <c r="RQD61" s="17">
        <f t="shared" si="273"/>
        <v>0</v>
      </c>
      <c r="RQE61" s="17">
        <f t="shared" si="273"/>
        <v>0</v>
      </c>
      <c r="RQF61" s="17">
        <f t="shared" si="273"/>
        <v>0</v>
      </c>
      <c r="RQG61" s="17">
        <f t="shared" si="273"/>
        <v>0</v>
      </c>
      <c r="RQH61" s="17">
        <f t="shared" si="273"/>
        <v>0</v>
      </c>
      <c r="RQI61" s="17">
        <f t="shared" si="273"/>
        <v>0</v>
      </c>
      <c r="RQJ61" s="17">
        <f t="shared" si="273"/>
        <v>0</v>
      </c>
      <c r="RQK61" s="17">
        <f t="shared" si="273"/>
        <v>0</v>
      </c>
      <c r="RQL61" s="17">
        <f t="shared" si="273"/>
        <v>0</v>
      </c>
      <c r="RQM61" s="17">
        <f t="shared" si="273"/>
        <v>0</v>
      </c>
      <c r="RQN61" s="17">
        <f t="shared" si="273"/>
        <v>0</v>
      </c>
      <c r="RQO61" s="17">
        <f t="shared" si="273"/>
        <v>0</v>
      </c>
      <c r="RQP61" s="17">
        <f t="shared" si="273"/>
        <v>0</v>
      </c>
      <c r="RQQ61" s="17">
        <f t="shared" si="273"/>
        <v>0</v>
      </c>
      <c r="RQR61" s="17">
        <f t="shared" si="273"/>
        <v>0</v>
      </c>
      <c r="RQS61" s="17">
        <f t="shared" si="273"/>
        <v>0</v>
      </c>
      <c r="RQT61" s="17">
        <f t="shared" si="273"/>
        <v>0</v>
      </c>
      <c r="RQU61" s="17">
        <f t="shared" si="273"/>
        <v>0</v>
      </c>
      <c r="RQV61" s="17">
        <f t="shared" si="273"/>
        <v>0</v>
      </c>
      <c r="RQW61" s="17">
        <f t="shared" si="273"/>
        <v>0</v>
      </c>
      <c r="RQX61" s="17">
        <f t="shared" si="273"/>
        <v>0</v>
      </c>
      <c r="RQY61" s="17">
        <f t="shared" si="273"/>
        <v>0</v>
      </c>
      <c r="RQZ61" s="17">
        <f t="shared" si="273"/>
        <v>0</v>
      </c>
      <c r="RRA61" s="17">
        <f t="shared" si="273"/>
        <v>0</v>
      </c>
      <c r="RRB61" s="17">
        <f t="shared" si="273"/>
        <v>0</v>
      </c>
      <c r="RRC61" s="17">
        <f t="shared" si="273"/>
        <v>0</v>
      </c>
      <c r="RRD61" s="17">
        <f t="shared" si="273"/>
        <v>0</v>
      </c>
      <c r="RRE61" s="17">
        <f t="shared" si="273"/>
        <v>0</v>
      </c>
      <c r="RRF61" s="17">
        <f t="shared" si="273"/>
        <v>0</v>
      </c>
      <c r="RRG61" s="17">
        <f t="shared" si="273"/>
        <v>0</v>
      </c>
      <c r="RRH61" s="17">
        <f t="shared" ref="RRH61:RTS61" si="274">RRH2</f>
        <v>0</v>
      </c>
      <c r="RRI61" s="17">
        <f t="shared" si="274"/>
        <v>0</v>
      </c>
      <c r="RRJ61" s="17">
        <f t="shared" si="274"/>
        <v>0</v>
      </c>
      <c r="RRK61" s="17">
        <f t="shared" si="274"/>
        <v>0</v>
      </c>
      <c r="RRL61" s="17">
        <f t="shared" si="274"/>
        <v>0</v>
      </c>
      <c r="RRM61" s="17">
        <f t="shared" si="274"/>
        <v>0</v>
      </c>
      <c r="RRN61" s="17">
        <f t="shared" si="274"/>
        <v>0</v>
      </c>
      <c r="RRO61" s="17">
        <f t="shared" si="274"/>
        <v>0</v>
      </c>
      <c r="RRP61" s="17">
        <f t="shared" si="274"/>
        <v>0</v>
      </c>
      <c r="RRQ61" s="17">
        <f t="shared" si="274"/>
        <v>0</v>
      </c>
      <c r="RRR61" s="17">
        <f t="shared" si="274"/>
        <v>0</v>
      </c>
      <c r="RRS61" s="17">
        <f t="shared" si="274"/>
        <v>0</v>
      </c>
      <c r="RRT61" s="17">
        <f t="shared" si="274"/>
        <v>0</v>
      </c>
      <c r="RRU61" s="17">
        <f t="shared" si="274"/>
        <v>0</v>
      </c>
      <c r="RRV61" s="17">
        <f t="shared" si="274"/>
        <v>0</v>
      </c>
      <c r="RRW61" s="17">
        <f t="shared" si="274"/>
        <v>0</v>
      </c>
      <c r="RRX61" s="17">
        <f t="shared" si="274"/>
        <v>0</v>
      </c>
      <c r="RRY61" s="17">
        <f t="shared" si="274"/>
        <v>0</v>
      </c>
      <c r="RRZ61" s="17">
        <f t="shared" si="274"/>
        <v>0</v>
      </c>
      <c r="RSA61" s="17">
        <f t="shared" si="274"/>
        <v>0</v>
      </c>
      <c r="RSB61" s="17">
        <f t="shared" si="274"/>
        <v>0</v>
      </c>
      <c r="RSC61" s="17">
        <f t="shared" si="274"/>
        <v>0</v>
      </c>
      <c r="RSD61" s="17">
        <f t="shared" si="274"/>
        <v>0</v>
      </c>
      <c r="RSE61" s="17">
        <f t="shared" si="274"/>
        <v>0</v>
      </c>
      <c r="RSF61" s="17">
        <f t="shared" si="274"/>
        <v>0</v>
      </c>
      <c r="RSG61" s="17">
        <f t="shared" si="274"/>
        <v>0</v>
      </c>
      <c r="RSH61" s="17">
        <f t="shared" si="274"/>
        <v>0</v>
      </c>
      <c r="RSI61" s="17">
        <f t="shared" si="274"/>
        <v>0</v>
      </c>
      <c r="RSJ61" s="17">
        <f t="shared" si="274"/>
        <v>0</v>
      </c>
      <c r="RSK61" s="17">
        <f t="shared" si="274"/>
        <v>0</v>
      </c>
      <c r="RSL61" s="17">
        <f t="shared" si="274"/>
        <v>0</v>
      </c>
      <c r="RSM61" s="17">
        <f t="shared" si="274"/>
        <v>0</v>
      </c>
      <c r="RSN61" s="17">
        <f t="shared" si="274"/>
        <v>0</v>
      </c>
      <c r="RSO61" s="17">
        <f t="shared" si="274"/>
        <v>0</v>
      </c>
      <c r="RSP61" s="17">
        <f t="shared" si="274"/>
        <v>0</v>
      </c>
      <c r="RSQ61" s="17">
        <f t="shared" si="274"/>
        <v>0</v>
      </c>
      <c r="RSR61" s="17">
        <f t="shared" si="274"/>
        <v>0</v>
      </c>
      <c r="RSS61" s="17">
        <f t="shared" si="274"/>
        <v>0</v>
      </c>
      <c r="RST61" s="17">
        <f t="shared" si="274"/>
        <v>0</v>
      </c>
      <c r="RSU61" s="17">
        <f t="shared" si="274"/>
        <v>0</v>
      </c>
      <c r="RSV61" s="17">
        <f t="shared" si="274"/>
        <v>0</v>
      </c>
      <c r="RSW61" s="17">
        <f t="shared" si="274"/>
        <v>0</v>
      </c>
      <c r="RSX61" s="17">
        <f t="shared" si="274"/>
        <v>0</v>
      </c>
      <c r="RSY61" s="17">
        <f t="shared" si="274"/>
        <v>0</v>
      </c>
      <c r="RSZ61" s="17">
        <f t="shared" si="274"/>
        <v>0</v>
      </c>
      <c r="RTA61" s="17">
        <f t="shared" si="274"/>
        <v>0</v>
      </c>
      <c r="RTB61" s="17">
        <f t="shared" si="274"/>
        <v>0</v>
      </c>
      <c r="RTC61" s="17">
        <f t="shared" si="274"/>
        <v>0</v>
      </c>
      <c r="RTD61" s="17">
        <f t="shared" si="274"/>
        <v>0</v>
      </c>
      <c r="RTE61" s="17">
        <f t="shared" si="274"/>
        <v>0</v>
      </c>
      <c r="RTF61" s="17">
        <f t="shared" si="274"/>
        <v>0</v>
      </c>
      <c r="RTG61" s="17">
        <f t="shared" si="274"/>
        <v>0</v>
      </c>
      <c r="RTH61" s="17">
        <f t="shared" si="274"/>
        <v>0</v>
      </c>
      <c r="RTI61" s="17">
        <f t="shared" si="274"/>
        <v>0</v>
      </c>
      <c r="RTJ61" s="17">
        <f t="shared" si="274"/>
        <v>0</v>
      </c>
      <c r="RTK61" s="17">
        <f t="shared" si="274"/>
        <v>0</v>
      </c>
      <c r="RTL61" s="17">
        <f t="shared" si="274"/>
        <v>0</v>
      </c>
      <c r="RTM61" s="17">
        <f t="shared" si="274"/>
        <v>0</v>
      </c>
      <c r="RTN61" s="17">
        <f t="shared" si="274"/>
        <v>0</v>
      </c>
      <c r="RTO61" s="17">
        <f t="shared" si="274"/>
        <v>0</v>
      </c>
      <c r="RTP61" s="17">
        <f t="shared" si="274"/>
        <v>0</v>
      </c>
      <c r="RTQ61" s="17">
        <f t="shared" si="274"/>
        <v>0</v>
      </c>
      <c r="RTR61" s="17">
        <f t="shared" si="274"/>
        <v>0</v>
      </c>
      <c r="RTS61" s="17">
        <f t="shared" si="274"/>
        <v>0</v>
      </c>
      <c r="RTT61" s="17">
        <f t="shared" ref="RTT61:RWE61" si="275">RTT2</f>
        <v>0</v>
      </c>
      <c r="RTU61" s="17">
        <f t="shared" si="275"/>
        <v>0</v>
      </c>
      <c r="RTV61" s="17">
        <f t="shared" si="275"/>
        <v>0</v>
      </c>
      <c r="RTW61" s="17">
        <f t="shared" si="275"/>
        <v>0</v>
      </c>
      <c r="RTX61" s="17">
        <f t="shared" si="275"/>
        <v>0</v>
      </c>
      <c r="RTY61" s="17">
        <f t="shared" si="275"/>
        <v>0</v>
      </c>
      <c r="RTZ61" s="17">
        <f t="shared" si="275"/>
        <v>0</v>
      </c>
      <c r="RUA61" s="17">
        <f t="shared" si="275"/>
        <v>0</v>
      </c>
      <c r="RUB61" s="17">
        <f t="shared" si="275"/>
        <v>0</v>
      </c>
      <c r="RUC61" s="17">
        <f t="shared" si="275"/>
        <v>0</v>
      </c>
      <c r="RUD61" s="17">
        <f t="shared" si="275"/>
        <v>0</v>
      </c>
      <c r="RUE61" s="17">
        <f t="shared" si="275"/>
        <v>0</v>
      </c>
      <c r="RUF61" s="17">
        <f t="shared" si="275"/>
        <v>0</v>
      </c>
      <c r="RUG61" s="17">
        <f t="shared" si="275"/>
        <v>0</v>
      </c>
      <c r="RUH61" s="17">
        <f t="shared" si="275"/>
        <v>0</v>
      </c>
      <c r="RUI61" s="17">
        <f t="shared" si="275"/>
        <v>0</v>
      </c>
      <c r="RUJ61" s="17">
        <f t="shared" si="275"/>
        <v>0</v>
      </c>
      <c r="RUK61" s="17">
        <f t="shared" si="275"/>
        <v>0</v>
      </c>
      <c r="RUL61" s="17">
        <f t="shared" si="275"/>
        <v>0</v>
      </c>
      <c r="RUM61" s="17">
        <f t="shared" si="275"/>
        <v>0</v>
      </c>
      <c r="RUN61" s="17">
        <f t="shared" si="275"/>
        <v>0</v>
      </c>
      <c r="RUO61" s="17">
        <f t="shared" si="275"/>
        <v>0</v>
      </c>
      <c r="RUP61" s="17">
        <f t="shared" si="275"/>
        <v>0</v>
      </c>
      <c r="RUQ61" s="17">
        <f t="shared" si="275"/>
        <v>0</v>
      </c>
      <c r="RUR61" s="17">
        <f t="shared" si="275"/>
        <v>0</v>
      </c>
      <c r="RUS61" s="17">
        <f t="shared" si="275"/>
        <v>0</v>
      </c>
      <c r="RUT61" s="17">
        <f t="shared" si="275"/>
        <v>0</v>
      </c>
      <c r="RUU61" s="17">
        <f t="shared" si="275"/>
        <v>0</v>
      </c>
      <c r="RUV61" s="17">
        <f t="shared" si="275"/>
        <v>0</v>
      </c>
      <c r="RUW61" s="17">
        <f t="shared" si="275"/>
        <v>0</v>
      </c>
      <c r="RUX61" s="17">
        <f t="shared" si="275"/>
        <v>0</v>
      </c>
      <c r="RUY61" s="17">
        <f t="shared" si="275"/>
        <v>0</v>
      </c>
      <c r="RUZ61" s="17">
        <f t="shared" si="275"/>
        <v>0</v>
      </c>
      <c r="RVA61" s="17">
        <f t="shared" si="275"/>
        <v>0</v>
      </c>
      <c r="RVB61" s="17">
        <f t="shared" si="275"/>
        <v>0</v>
      </c>
      <c r="RVC61" s="17">
        <f t="shared" si="275"/>
        <v>0</v>
      </c>
      <c r="RVD61" s="17">
        <f t="shared" si="275"/>
        <v>0</v>
      </c>
      <c r="RVE61" s="17">
        <f t="shared" si="275"/>
        <v>0</v>
      </c>
      <c r="RVF61" s="17">
        <f t="shared" si="275"/>
        <v>0</v>
      </c>
      <c r="RVG61" s="17">
        <f t="shared" si="275"/>
        <v>0</v>
      </c>
      <c r="RVH61" s="17">
        <f t="shared" si="275"/>
        <v>0</v>
      </c>
      <c r="RVI61" s="17">
        <f t="shared" si="275"/>
        <v>0</v>
      </c>
      <c r="RVJ61" s="17">
        <f t="shared" si="275"/>
        <v>0</v>
      </c>
      <c r="RVK61" s="17">
        <f t="shared" si="275"/>
        <v>0</v>
      </c>
      <c r="RVL61" s="17">
        <f t="shared" si="275"/>
        <v>0</v>
      </c>
      <c r="RVM61" s="17">
        <f t="shared" si="275"/>
        <v>0</v>
      </c>
      <c r="RVN61" s="17">
        <f t="shared" si="275"/>
        <v>0</v>
      </c>
      <c r="RVO61" s="17">
        <f t="shared" si="275"/>
        <v>0</v>
      </c>
      <c r="RVP61" s="17">
        <f t="shared" si="275"/>
        <v>0</v>
      </c>
      <c r="RVQ61" s="17">
        <f t="shared" si="275"/>
        <v>0</v>
      </c>
      <c r="RVR61" s="17">
        <f t="shared" si="275"/>
        <v>0</v>
      </c>
      <c r="RVS61" s="17">
        <f t="shared" si="275"/>
        <v>0</v>
      </c>
      <c r="RVT61" s="17">
        <f t="shared" si="275"/>
        <v>0</v>
      </c>
      <c r="RVU61" s="17">
        <f t="shared" si="275"/>
        <v>0</v>
      </c>
      <c r="RVV61" s="17">
        <f t="shared" si="275"/>
        <v>0</v>
      </c>
      <c r="RVW61" s="17">
        <f t="shared" si="275"/>
        <v>0</v>
      </c>
      <c r="RVX61" s="17">
        <f t="shared" si="275"/>
        <v>0</v>
      </c>
      <c r="RVY61" s="17">
        <f t="shared" si="275"/>
        <v>0</v>
      </c>
      <c r="RVZ61" s="17">
        <f t="shared" si="275"/>
        <v>0</v>
      </c>
      <c r="RWA61" s="17">
        <f t="shared" si="275"/>
        <v>0</v>
      </c>
      <c r="RWB61" s="17">
        <f t="shared" si="275"/>
        <v>0</v>
      </c>
      <c r="RWC61" s="17">
        <f t="shared" si="275"/>
        <v>0</v>
      </c>
      <c r="RWD61" s="17">
        <f t="shared" si="275"/>
        <v>0</v>
      </c>
      <c r="RWE61" s="17">
        <f t="shared" si="275"/>
        <v>0</v>
      </c>
      <c r="RWF61" s="17">
        <f t="shared" ref="RWF61:RYQ61" si="276">RWF2</f>
        <v>0</v>
      </c>
      <c r="RWG61" s="17">
        <f t="shared" si="276"/>
        <v>0</v>
      </c>
      <c r="RWH61" s="17">
        <f t="shared" si="276"/>
        <v>0</v>
      </c>
      <c r="RWI61" s="17">
        <f t="shared" si="276"/>
        <v>0</v>
      </c>
      <c r="RWJ61" s="17">
        <f t="shared" si="276"/>
        <v>0</v>
      </c>
      <c r="RWK61" s="17">
        <f t="shared" si="276"/>
        <v>0</v>
      </c>
      <c r="RWL61" s="17">
        <f t="shared" si="276"/>
        <v>0</v>
      </c>
      <c r="RWM61" s="17">
        <f t="shared" si="276"/>
        <v>0</v>
      </c>
      <c r="RWN61" s="17">
        <f t="shared" si="276"/>
        <v>0</v>
      </c>
      <c r="RWO61" s="17">
        <f t="shared" si="276"/>
        <v>0</v>
      </c>
      <c r="RWP61" s="17">
        <f t="shared" si="276"/>
        <v>0</v>
      </c>
      <c r="RWQ61" s="17">
        <f t="shared" si="276"/>
        <v>0</v>
      </c>
      <c r="RWR61" s="17">
        <f t="shared" si="276"/>
        <v>0</v>
      </c>
      <c r="RWS61" s="17">
        <f t="shared" si="276"/>
        <v>0</v>
      </c>
      <c r="RWT61" s="17">
        <f t="shared" si="276"/>
        <v>0</v>
      </c>
      <c r="RWU61" s="17">
        <f t="shared" si="276"/>
        <v>0</v>
      </c>
      <c r="RWV61" s="17">
        <f t="shared" si="276"/>
        <v>0</v>
      </c>
      <c r="RWW61" s="17">
        <f t="shared" si="276"/>
        <v>0</v>
      </c>
      <c r="RWX61" s="17">
        <f t="shared" si="276"/>
        <v>0</v>
      </c>
      <c r="RWY61" s="17">
        <f t="shared" si="276"/>
        <v>0</v>
      </c>
      <c r="RWZ61" s="17">
        <f t="shared" si="276"/>
        <v>0</v>
      </c>
      <c r="RXA61" s="17">
        <f t="shared" si="276"/>
        <v>0</v>
      </c>
      <c r="RXB61" s="17">
        <f t="shared" si="276"/>
        <v>0</v>
      </c>
      <c r="RXC61" s="17">
        <f t="shared" si="276"/>
        <v>0</v>
      </c>
      <c r="RXD61" s="17">
        <f t="shared" si="276"/>
        <v>0</v>
      </c>
      <c r="RXE61" s="17">
        <f t="shared" si="276"/>
        <v>0</v>
      </c>
      <c r="RXF61" s="17">
        <f t="shared" si="276"/>
        <v>0</v>
      </c>
      <c r="RXG61" s="17">
        <f t="shared" si="276"/>
        <v>0</v>
      </c>
      <c r="RXH61" s="17">
        <f t="shared" si="276"/>
        <v>0</v>
      </c>
      <c r="RXI61" s="17">
        <f t="shared" si="276"/>
        <v>0</v>
      </c>
      <c r="RXJ61" s="17">
        <f t="shared" si="276"/>
        <v>0</v>
      </c>
      <c r="RXK61" s="17">
        <f t="shared" si="276"/>
        <v>0</v>
      </c>
      <c r="RXL61" s="17">
        <f t="shared" si="276"/>
        <v>0</v>
      </c>
      <c r="RXM61" s="17">
        <f t="shared" si="276"/>
        <v>0</v>
      </c>
      <c r="RXN61" s="17">
        <f t="shared" si="276"/>
        <v>0</v>
      </c>
      <c r="RXO61" s="17">
        <f t="shared" si="276"/>
        <v>0</v>
      </c>
      <c r="RXP61" s="17">
        <f t="shared" si="276"/>
        <v>0</v>
      </c>
      <c r="RXQ61" s="17">
        <f t="shared" si="276"/>
        <v>0</v>
      </c>
      <c r="RXR61" s="17">
        <f t="shared" si="276"/>
        <v>0</v>
      </c>
      <c r="RXS61" s="17">
        <f t="shared" si="276"/>
        <v>0</v>
      </c>
      <c r="RXT61" s="17">
        <f t="shared" si="276"/>
        <v>0</v>
      </c>
      <c r="RXU61" s="17">
        <f t="shared" si="276"/>
        <v>0</v>
      </c>
      <c r="RXV61" s="17">
        <f t="shared" si="276"/>
        <v>0</v>
      </c>
      <c r="RXW61" s="17">
        <f t="shared" si="276"/>
        <v>0</v>
      </c>
      <c r="RXX61" s="17">
        <f t="shared" si="276"/>
        <v>0</v>
      </c>
      <c r="RXY61" s="17">
        <f t="shared" si="276"/>
        <v>0</v>
      </c>
      <c r="RXZ61" s="17">
        <f t="shared" si="276"/>
        <v>0</v>
      </c>
      <c r="RYA61" s="17">
        <f t="shared" si="276"/>
        <v>0</v>
      </c>
      <c r="RYB61" s="17">
        <f t="shared" si="276"/>
        <v>0</v>
      </c>
      <c r="RYC61" s="17">
        <f t="shared" si="276"/>
        <v>0</v>
      </c>
      <c r="RYD61" s="17">
        <f t="shared" si="276"/>
        <v>0</v>
      </c>
      <c r="RYE61" s="17">
        <f t="shared" si="276"/>
        <v>0</v>
      </c>
      <c r="RYF61" s="17">
        <f t="shared" si="276"/>
        <v>0</v>
      </c>
      <c r="RYG61" s="17">
        <f t="shared" si="276"/>
        <v>0</v>
      </c>
      <c r="RYH61" s="17">
        <f t="shared" si="276"/>
        <v>0</v>
      </c>
      <c r="RYI61" s="17">
        <f t="shared" si="276"/>
        <v>0</v>
      </c>
      <c r="RYJ61" s="17">
        <f t="shared" si="276"/>
        <v>0</v>
      </c>
      <c r="RYK61" s="17">
        <f t="shared" si="276"/>
        <v>0</v>
      </c>
      <c r="RYL61" s="17">
        <f t="shared" si="276"/>
        <v>0</v>
      </c>
      <c r="RYM61" s="17">
        <f t="shared" si="276"/>
        <v>0</v>
      </c>
      <c r="RYN61" s="17">
        <f t="shared" si="276"/>
        <v>0</v>
      </c>
      <c r="RYO61" s="17">
        <f t="shared" si="276"/>
        <v>0</v>
      </c>
      <c r="RYP61" s="17">
        <f t="shared" si="276"/>
        <v>0</v>
      </c>
      <c r="RYQ61" s="17">
        <f t="shared" si="276"/>
        <v>0</v>
      </c>
      <c r="RYR61" s="17">
        <f t="shared" ref="RYR61:SBC61" si="277">RYR2</f>
        <v>0</v>
      </c>
      <c r="RYS61" s="17">
        <f t="shared" si="277"/>
        <v>0</v>
      </c>
      <c r="RYT61" s="17">
        <f t="shared" si="277"/>
        <v>0</v>
      </c>
      <c r="RYU61" s="17">
        <f t="shared" si="277"/>
        <v>0</v>
      </c>
      <c r="RYV61" s="17">
        <f t="shared" si="277"/>
        <v>0</v>
      </c>
      <c r="RYW61" s="17">
        <f t="shared" si="277"/>
        <v>0</v>
      </c>
      <c r="RYX61" s="17">
        <f t="shared" si="277"/>
        <v>0</v>
      </c>
      <c r="RYY61" s="17">
        <f t="shared" si="277"/>
        <v>0</v>
      </c>
      <c r="RYZ61" s="17">
        <f t="shared" si="277"/>
        <v>0</v>
      </c>
      <c r="RZA61" s="17">
        <f t="shared" si="277"/>
        <v>0</v>
      </c>
      <c r="RZB61" s="17">
        <f t="shared" si="277"/>
        <v>0</v>
      </c>
      <c r="RZC61" s="17">
        <f t="shared" si="277"/>
        <v>0</v>
      </c>
      <c r="RZD61" s="17">
        <f t="shared" si="277"/>
        <v>0</v>
      </c>
      <c r="RZE61" s="17">
        <f t="shared" si="277"/>
        <v>0</v>
      </c>
      <c r="RZF61" s="17">
        <f t="shared" si="277"/>
        <v>0</v>
      </c>
      <c r="RZG61" s="17">
        <f t="shared" si="277"/>
        <v>0</v>
      </c>
      <c r="RZH61" s="17">
        <f t="shared" si="277"/>
        <v>0</v>
      </c>
      <c r="RZI61" s="17">
        <f t="shared" si="277"/>
        <v>0</v>
      </c>
      <c r="RZJ61" s="17">
        <f t="shared" si="277"/>
        <v>0</v>
      </c>
      <c r="RZK61" s="17">
        <f t="shared" si="277"/>
        <v>0</v>
      </c>
      <c r="RZL61" s="17">
        <f t="shared" si="277"/>
        <v>0</v>
      </c>
      <c r="RZM61" s="17">
        <f t="shared" si="277"/>
        <v>0</v>
      </c>
      <c r="RZN61" s="17">
        <f t="shared" si="277"/>
        <v>0</v>
      </c>
      <c r="RZO61" s="17">
        <f t="shared" si="277"/>
        <v>0</v>
      </c>
      <c r="RZP61" s="17">
        <f t="shared" si="277"/>
        <v>0</v>
      </c>
      <c r="RZQ61" s="17">
        <f t="shared" si="277"/>
        <v>0</v>
      </c>
      <c r="RZR61" s="17">
        <f t="shared" si="277"/>
        <v>0</v>
      </c>
      <c r="RZS61" s="17">
        <f t="shared" si="277"/>
        <v>0</v>
      </c>
      <c r="RZT61" s="17">
        <f t="shared" si="277"/>
        <v>0</v>
      </c>
      <c r="RZU61" s="17">
        <f t="shared" si="277"/>
        <v>0</v>
      </c>
      <c r="RZV61" s="17">
        <f t="shared" si="277"/>
        <v>0</v>
      </c>
      <c r="RZW61" s="17">
        <f t="shared" si="277"/>
        <v>0</v>
      </c>
      <c r="RZX61" s="17">
        <f t="shared" si="277"/>
        <v>0</v>
      </c>
      <c r="RZY61" s="17">
        <f t="shared" si="277"/>
        <v>0</v>
      </c>
      <c r="RZZ61" s="17">
        <f t="shared" si="277"/>
        <v>0</v>
      </c>
      <c r="SAA61" s="17">
        <f t="shared" si="277"/>
        <v>0</v>
      </c>
      <c r="SAB61" s="17">
        <f t="shared" si="277"/>
        <v>0</v>
      </c>
      <c r="SAC61" s="17">
        <f t="shared" si="277"/>
        <v>0</v>
      </c>
      <c r="SAD61" s="17">
        <f t="shared" si="277"/>
        <v>0</v>
      </c>
      <c r="SAE61" s="17">
        <f t="shared" si="277"/>
        <v>0</v>
      </c>
      <c r="SAF61" s="17">
        <f t="shared" si="277"/>
        <v>0</v>
      </c>
      <c r="SAG61" s="17">
        <f t="shared" si="277"/>
        <v>0</v>
      </c>
      <c r="SAH61" s="17">
        <f t="shared" si="277"/>
        <v>0</v>
      </c>
      <c r="SAI61" s="17">
        <f t="shared" si="277"/>
        <v>0</v>
      </c>
      <c r="SAJ61" s="17">
        <f t="shared" si="277"/>
        <v>0</v>
      </c>
      <c r="SAK61" s="17">
        <f t="shared" si="277"/>
        <v>0</v>
      </c>
      <c r="SAL61" s="17">
        <f t="shared" si="277"/>
        <v>0</v>
      </c>
      <c r="SAM61" s="17">
        <f t="shared" si="277"/>
        <v>0</v>
      </c>
      <c r="SAN61" s="17">
        <f t="shared" si="277"/>
        <v>0</v>
      </c>
      <c r="SAO61" s="17">
        <f t="shared" si="277"/>
        <v>0</v>
      </c>
      <c r="SAP61" s="17">
        <f t="shared" si="277"/>
        <v>0</v>
      </c>
      <c r="SAQ61" s="17">
        <f t="shared" si="277"/>
        <v>0</v>
      </c>
      <c r="SAR61" s="17">
        <f t="shared" si="277"/>
        <v>0</v>
      </c>
      <c r="SAS61" s="17">
        <f t="shared" si="277"/>
        <v>0</v>
      </c>
      <c r="SAT61" s="17">
        <f t="shared" si="277"/>
        <v>0</v>
      </c>
      <c r="SAU61" s="17">
        <f t="shared" si="277"/>
        <v>0</v>
      </c>
      <c r="SAV61" s="17">
        <f t="shared" si="277"/>
        <v>0</v>
      </c>
      <c r="SAW61" s="17">
        <f t="shared" si="277"/>
        <v>0</v>
      </c>
      <c r="SAX61" s="17">
        <f t="shared" si="277"/>
        <v>0</v>
      </c>
      <c r="SAY61" s="17">
        <f t="shared" si="277"/>
        <v>0</v>
      </c>
      <c r="SAZ61" s="17">
        <f t="shared" si="277"/>
        <v>0</v>
      </c>
      <c r="SBA61" s="17">
        <f t="shared" si="277"/>
        <v>0</v>
      </c>
      <c r="SBB61" s="17">
        <f t="shared" si="277"/>
        <v>0</v>
      </c>
      <c r="SBC61" s="17">
        <f t="shared" si="277"/>
        <v>0</v>
      </c>
      <c r="SBD61" s="17">
        <f t="shared" ref="SBD61:SDO61" si="278">SBD2</f>
        <v>0</v>
      </c>
      <c r="SBE61" s="17">
        <f t="shared" si="278"/>
        <v>0</v>
      </c>
      <c r="SBF61" s="17">
        <f t="shared" si="278"/>
        <v>0</v>
      </c>
      <c r="SBG61" s="17">
        <f t="shared" si="278"/>
        <v>0</v>
      </c>
      <c r="SBH61" s="17">
        <f t="shared" si="278"/>
        <v>0</v>
      </c>
      <c r="SBI61" s="17">
        <f t="shared" si="278"/>
        <v>0</v>
      </c>
      <c r="SBJ61" s="17">
        <f t="shared" si="278"/>
        <v>0</v>
      </c>
      <c r="SBK61" s="17">
        <f t="shared" si="278"/>
        <v>0</v>
      </c>
      <c r="SBL61" s="17">
        <f t="shared" si="278"/>
        <v>0</v>
      </c>
      <c r="SBM61" s="17">
        <f t="shared" si="278"/>
        <v>0</v>
      </c>
      <c r="SBN61" s="17">
        <f t="shared" si="278"/>
        <v>0</v>
      </c>
      <c r="SBO61" s="17">
        <f t="shared" si="278"/>
        <v>0</v>
      </c>
      <c r="SBP61" s="17">
        <f t="shared" si="278"/>
        <v>0</v>
      </c>
      <c r="SBQ61" s="17">
        <f t="shared" si="278"/>
        <v>0</v>
      </c>
      <c r="SBR61" s="17">
        <f t="shared" si="278"/>
        <v>0</v>
      </c>
      <c r="SBS61" s="17">
        <f t="shared" si="278"/>
        <v>0</v>
      </c>
      <c r="SBT61" s="17">
        <f t="shared" si="278"/>
        <v>0</v>
      </c>
      <c r="SBU61" s="17">
        <f t="shared" si="278"/>
        <v>0</v>
      </c>
      <c r="SBV61" s="17">
        <f t="shared" si="278"/>
        <v>0</v>
      </c>
      <c r="SBW61" s="17">
        <f t="shared" si="278"/>
        <v>0</v>
      </c>
      <c r="SBX61" s="17">
        <f t="shared" si="278"/>
        <v>0</v>
      </c>
      <c r="SBY61" s="17">
        <f t="shared" si="278"/>
        <v>0</v>
      </c>
      <c r="SBZ61" s="17">
        <f t="shared" si="278"/>
        <v>0</v>
      </c>
      <c r="SCA61" s="17">
        <f t="shared" si="278"/>
        <v>0</v>
      </c>
      <c r="SCB61" s="17">
        <f t="shared" si="278"/>
        <v>0</v>
      </c>
      <c r="SCC61" s="17">
        <f t="shared" si="278"/>
        <v>0</v>
      </c>
      <c r="SCD61" s="17">
        <f t="shared" si="278"/>
        <v>0</v>
      </c>
      <c r="SCE61" s="17">
        <f t="shared" si="278"/>
        <v>0</v>
      </c>
      <c r="SCF61" s="17">
        <f t="shared" si="278"/>
        <v>0</v>
      </c>
      <c r="SCG61" s="17">
        <f t="shared" si="278"/>
        <v>0</v>
      </c>
      <c r="SCH61" s="17">
        <f t="shared" si="278"/>
        <v>0</v>
      </c>
      <c r="SCI61" s="17">
        <f t="shared" si="278"/>
        <v>0</v>
      </c>
      <c r="SCJ61" s="17">
        <f t="shared" si="278"/>
        <v>0</v>
      </c>
      <c r="SCK61" s="17">
        <f t="shared" si="278"/>
        <v>0</v>
      </c>
      <c r="SCL61" s="17">
        <f t="shared" si="278"/>
        <v>0</v>
      </c>
      <c r="SCM61" s="17">
        <f t="shared" si="278"/>
        <v>0</v>
      </c>
      <c r="SCN61" s="17">
        <f t="shared" si="278"/>
        <v>0</v>
      </c>
      <c r="SCO61" s="17">
        <f t="shared" si="278"/>
        <v>0</v>
      </c>
      <c r="SCP61" s="17">
        <f t="shared" si="278"/>
        <v>0</v>
      </c>
      <c r="SCQ61" s="17">
        <f t="shared" si="278"/>
        <v>0</v>
      </c>
      <c r="SCR61" s="17">
        <f t="shared" si="278"/>
        <v>0</v>
      </c>
      <c r="SCS61" s="17">
        <f t="shared" si="278"/>
        <v>0</v>
      </c>
      <c r="SCT61" s="17">
        <f t="shared" si="278"/>
        <v>0</v>
      </c>
      <c r="SCU61" s="17">
        <f t="shared" si="278"/>
        <v>0</v>
      </c>
      <c r="SCV61" s="17">
        <f t="shared" si="278"/>
        <v>0</v>
      </c>
      <c r="SCW61" s="17">
        <f t="shared" si="278"/>
        <v>0</v>
      </c>
      <c r="SCX61" s="17">
        <f t="shared" si="278"/>
        <v>0</v>
      </c>
      <c r="SCY61" s="17">
        <f t="shared" si="278"/>
        <v>0</v>
      </c>
      <c r="SCZ61" s="17">
        <f t="shared" si="278"/>
        <v>0</v>
      </c>
      <c r="SDA61" s="17">
        <f t="shared" si="278"/>
        <v>0</v>
      </c>
      <c r="SDB61" s="17">
        <f t="shared" si="278"/>
        <v>0</v>
      </c>
      <c r="SDC61" s="17">
        <f t="shared" si="278"/>
        <v>0</v>
      </c>
      <c r="SDD61" s="17">
        <f t="shared" si="278"/>
        <v>0</v>
      </c>
      <c r="SDE61" s="17">
        <f t="shared" si="278"/>
        <v>0</v>
      </c>
      <c r="SDF61" s="17">
        <f t="shared" si="278"/>
        <v>0</v>
      </c>
      <c r="SDG61" s="17">
        <f t="shared" si="278"/>
        <v>0</v>
      </c>
      <c r="SDH61" s="17">
        <f t="shared" si="278"/>
        <v>0</v>
      </c>
      <c r="SDI61" s="17">
        <f t="shared" si="278"/>
        <v>0</v>
      </c>
      <c r="SDJ61" s="17">
        <f t="shared" si="278"/>
        <v>0</v>
      </c>
      <c r="SDK61" s="17">
        <f t="shared" si="278"/>
        <v>0</v>
      </c>
      <c r="SDL61" s="17">
        <f t="shared" si="278"/>
        <v>0</v>
      </c>
      <c r="SDM61" s="17">
        <f t="shared" si="278"/>
        <v>0</v>
      </c>
      <c r="SDN61" s="17">
        <f t="shared" si="278"/>
        <v>0</v>
      </c>
      <c r="SDO61" s="17">
        <f t="shared" si="278"/>
        <v>0</v>
      </c>
      <c r="SDP61" s="17">
        <f t="shared" ref="SDP61:SGA61" si="279">SDP2</f>
        <v>0</v>
      </c>
      <c r="SDQ61" s="17">
        <f t="shared" si="279"/>
        <v>0</v>
      </c>
      <c r="SDR61" s="17">
        <f t="shared" si="279"/>
        <v>0</v>
      </c>
      <c r="SDS61" s="17">
        <f t="shared" si="279"/>
        <v>0</v>
      </c>
      <c r="SDT61" s="17">
        <f t="shared" si="279"/>
        <v>0</v>
      </c>
      <c r="SDU61" s="17">
        <f t="shared" si="279"/>
        <v>0</v>
      </c>
      <c r="SDV61" s="17">
        <f t="shared" si="279"/>
        <v>0</v>
      </c>
      <c r="SDW61" s="17">
        <f t="shared" si="279"/>
        <v>0</v>
      </c>
      <c r="SDX61" s="17">
        <f t="shared" si="279"/>
        <v>0</v>
      </c>
      <c r="SDY61" s="17">
        <f t="shared" si="279"/>
        <v>0</v>
      </c>
      <c r="SDZ61" s="17">
        <f t="shared" si="279"/>
        <v>0</v>
      </c>
      <c r="SEA61" s="17">
        <f t="shared" si="279"/>
        <v>0</v>
      </c>
      <c r="SEB61" s="17">
        <f t="shared" si="279"/>
        <v>0</v>
      </c>
      <c r="SEC61" s="17">
        <f t="shared" si="279"/>
        <v>0</v>
      </c>
      <c r="SED61" s="17">
        <f t="shared" si="279"/>
        <v>0</v>
      </c>
      <c r="SEE61" s="17">
        <f t="shared" si="279"/>
        <v>0</v>
      </c>
      <c r="SEF61" s="17">
        <f t="shared" si="279"/>
        <v>0</v>
      </c>
      <c r="SEG61" s="17">
        <f t="shared" si="279"/>
        <v>0</v>
      </c>
      <c r="SEH61" s="17">
        <f t="shared" si="279"/>
        <v>0</v>
      </c>
      <c r="SEI61" s="17">
        <f t="shared" si="279"/>
        <v>0</v>
      </c>
      <c r="SEJ61" s="17">
        <f t="shared" si="279"/>
        <v>0</v>
      </c>
      <c r="SEK61" s="17">
        <f t="shared" si="279"/>
        <v>0</v>
      </c>
      <c r="SEL61" s="17">
        <f t="shared" si="279"/>
        <v>0</v>
      </c>
      <c r="SEM61" s="17">
        <f t="shared" si="279"/>
        <v>0</v>
      </c>
      <c r="SEN61" s="17">
        <f t="shared" si="279"/>
        <v>0</v>
      </c>
      <c r="SEO61" s="17">
        <f t="shared" si="279"/>
        <v>0</v>
      </c>
      <c r="SEP61" s="17">
        <f t="shared" si="279"/>
        <v>0</v>
      </c>
      <c r="SEQ61" s="17">
        <f t="shared" si="279"/>
        <v>0</v>
      </c>
      <c r="SER61" s="17">
        <f t="shared" si="279"/>
        <v>0</v>
      </c>
      <c r="SES61" s="17">
        <f t="shared" si="279"/>
        <v>0</v>
      </c>
      <c r="SET61" s="17">
        <f t="shared" si="279"/>
        <v>0</v>
      </c>
      <c r="SEU61" s="17">
        <f t="shared" si="279"/>
        <v>0</v>
      </c>
      <c r="SEV61" s="17">
        <f t="shared" si="279"/>
        <v>0</v>
      </c>
      <c r="SEW61" s="17">
        <f t="shared" si="279"/>
        <v>0</v>
      </c>
      <c r="SEX61" s="17">
        <f t="shared" si="279"/>
        <v>0</v>
      </c>
      <c r="SEY61" s="17">
        <f t="shared" si="279"/>
        <v>0</v>
      </c>
      <c r="SEZ61" s="17">
        <f t="shared" si="279"/>
        <v>0</v>
      </c>
      <c r="SFA61" s="17">
        <f t="shared" si="279"/>
        <v>0</v>
      </c>
      <c r="SFB61" s="17">
        <f t="shared" si="279"/>
        <v>0</v>
      </c>
      <c r="SFC61" s="17">
        <f t="shared" si="279"/>
        <v>0</v>
      </c>
      <c r="SFD61" s="17">
        <f t="shared" si="279"/>
        <v>0</v>
      </c>
      <c r="SFE61" s="17">
        <f t="shared" si="279"/>
        <v>0</v>
      </c>
      <c r="SFF61" s="17">
        <f t="shared" si="279"/>
        <v>0</v>
      </c>
      <c r="SFG61" s="17">
        <f t="shared" si="279"/>
        <v>0</v>
      </c>
      <c r="SFH61" s="17">
        <f t="shared" si="279"/>
        <v>0</v>
      </c>
      <c r="SFI61" s="17">
        <f t="shared" si="279"/>
        <v>0</v>
      </c>
      <c r="SFJ61" s="17">
        <f t="shared" si="279"/>
        <v>0</v>
      </c>
      <c r="SFK61" s="17">
        <f t="shared" si="279"/>
        <v>0</v>
      </c>
      <c r="SFL61" s="17">
        <f t="shared" si="279"/>
        <v>0</v>
      </c>
      <c r="SFM61" s="17">
        <f t="shared" si="279"/>
        <v>0</v>
      </c>
      <c r="SFN61" s="17">
        <f t="shared" si="279"/>
        <v>0</v>
      </c>
      <c r="SFO61" s="17">
        <f t="shared" si="279"/>
        <v>0</v>
      </c>
      <c r="SFP61" s="17">
        <f t="shared" si="279"/>
        <v>0</v>
      </c>
      <c r="SFQ61" s="17">
        <f t="shared" si="279"/>
        <v>0</v>
      </c>
      <c r="SFR61" s="17">
        <f t="shared" si="279"/>
        <v>0</v>
      </c>
      <c r="SFS61" s="17">
        <f t="shared" si="279"/>
        <v>0</v>
      </c>
      <c r="SFT61" s="17">
        <f t="shared" si="279"/>
        <v>0</v>
      </c>
      <c r="SFU61" s="17">
        <f t="shared" si="279"/>
        <v>0</v>
      </c>
      <c r="SFV61" s="17">
        <f t="shared" si="279"/>
        <v>0</v>
      </c>
      <c r="SFW61" s="17">
        <f t="shared" si="279"/>
        <v>0</v>
      </c>
      <c r="SFX61" s="17">
        <f t="shared" si="279"/>
        <v>0</v>
      </c>
      <c r="SFY61" s="17">
        <f t="shared" si="279"/>
        <v>0</v>
      </c>
      <c r="SFZ61" s="17">
        <f t="shared" si="279"/>
        <v>0</v>
      </c>
      <c r="SGA61" s="17">
        <f t="shared" si="279"/>
        <v>0</v>
      </c>
      <c r="SGB61" s="17">
        <f t="shared" ref="SGB61:SIM61" si="280">SGB2</f>
        <v>0</v>
      </c>
      <c r="SGC61" s="17">
        <f t="shared" si="280"/>
        <v>0</v>
      </c>
      <c r="SGD61" s="17">
        <f t="shared" si="280"/>
        <v>0</v>
      </c>
      <c r="SGE61" s="17">
        <f t="shared" si="280"/>
        <v>0</v>
      </c>
      <c r="SGF61" s="17">
        <f t="shared" si="280"/>
        <v>0</v>
      </c>
      <c r="SGG61" s="17">
        <f t="shared" si="280"/>
        <v>0</v>
      </c>
      <c r="SGH61" s="17">
        <f t="shared" si="280"/>
        <v>0</v>
      </c>
      <c r="SGI61" s="17">
        <f t="shared" si="280"/>
        <v>0</v>
      </c>
      <c r="SGJ61" s="17">
        <f t="shared" si="280"/>
        <v>0</v>
      </c>
      <c r="SGK61" s="17">
        <f t="shared" si="280"/>
        <v>0</v>
      </c>
      <c r="SGL61" s="17">
        <f t="shared" si="280"/>
        <v>0</v>
      </c>
      <c r="SGM61" s="17">
        <f t="shared" si="280"/>
        <v>0</v>
      </c>
      <c r="SGN61" s="17">
        <f t="shared" si="280"/>
        <v>0</v>
      </c>
      <c r="SGO61" s="17">
        <f t="shared" si="280"/>
        <v>0</v>
      </c>
      <c r="SGP61" s="17">
        <f t="shared" si="280"/>
        <v>0</v>
      </c>
      <c r="SGQ61" s="17">
        <f t="shared" si="280"/>
        <v>0</v>
      </c>
      <c r="SGR61" s="17">
        <f t="shared" si="280"/>
        <v>0</v>
      </c>
      <c r="SGS61" s="17">
        <f t="shared" si="280"/>
        <v>0</v>
      </c>
      <c r="SGT61" s="17">
        <f t="shared" si="280"/>
        <v>0</v>
      </c>
      <c r="SGU61" s="17">
        <f t="shared" si="280"/>
        <v>0</v>
      </c>
      <c r="SGV61" s="17">
        <f t="shared" si="280"/>
        <v>0</v>
      </c>
      <c r="SGW61" s="17">
        <f t="shared" si="280"/>
        <v>0</v>
      </c>
      <c r="SGX61" s="17">
        <f t="shared" si="280"/>
        <v>0</v>
      </c>
      <c r="SGY61" s="17">
        <f t="shared" si="280"/>
        <v>0</v>
      </c>
      <c r="SGZ61" s="17">
        <f t="shared" si="280"/>
        <v>0</v>
      </c>
      <c r="SHA61" s="17">
        <f t="shared" si="280"/>
        <v>0</v>
      </c>
      <c r="SHB61" s="17">
        <f t="shared" si="280"/>
        <v>0</v>
      </c>
      <c r="SHC61" s="17">
        <f t="shared" si="280"/>
        <v>0</v>
      </c>
      <c r="SHD61" s="17">
        <f t="shared" si="280"/>
        <v>0</v>
      </c>
      <c r="SHE61" s="17">
        <f t="shared" si="280"/>
        <v>0</v>
      </c>
      <c r="SHF61" s="17">
        <f t="shared" si="280"/>
        <v>0</v>
      </c>
      <c r="SHG61" s="17">
        <f t="shared" si="280"/>
        <v>0</v>
      </c>
      <c r="SHH61" s="17">
        <f t="shared" si="280"/>
        <v>0</v>
      </c>
      <c r="SHI61" s="17">
        <f t="shared" si="280"/>
        <v>0</v>
      </c>
      <c r="SHJ61" s="17">
        <f t="shared" si="280"/>
        <v>0</v>
      </c>
      <c r="SHK61" s="17">
        <f t="shared" si="280"/>
        <v>0</v>
      </c>
      <c r="SHL61" s="17">
        <f t="shared" si="280"/>
        <v>0</v>
      </c>
      <c r="SHM61" s="17">
        <f t="shared" si="280"/>
        <v>0</v>
      </c>
      <c r="SHN61" s="17">
        <f t="shared" si="280"/>
        <v>0</v>
      </c>
      <c r="SHO61" s="17">
        <f t="shared" si="280"/>
        <v>0</v>
      </c>
      <c r="SHP61" s="17">
        <f t="shared" si="280"/>
        <v>0</v>
      </c>
      <c r="SHQ61" s="17">
        <f t="shared" si="280"/>
        <v>0</v>
      </c>
      <c r="SHR61" s="17">
        <f t="shared" si="280"/>
        <v>0</v>
      </c>
      <c r="SHS61" s="17">
        <f t="shared" si="280"/>
        <v>0</v>
      </c>
      <c r="SHT61" s="17">
        <f t="shared" si="280"/>
        <v>0</v>
      </c>
      <c r="SHU61" s="17">
        <f t="shared" si="280"/>
        <v>0</v>
      </c>
      <c r="SHV61" s="17">
        <f t="shared" si="280"/>
        <v>0</v>
      </c>
      <c r="SHW61" s="17">
        <f t="shared" si="280"/>
        <v>0</v>
      </c>
      <c r="SHX61" s="17">
        <f t="shared" si="280"/>
        <v>0</v>
      </c>
      <c r="SHY61" s="17">
        <f t="shared" si="280"/>
        <v>0</v>
      </c>
      <c r="SHZ61" s="17">
        <f t="shared" si="280"/>
        <v>0</v>
      </c>
      <c r="SIA61" s="17">
        <f t="shared" si="280"/>
        <v>0</v>
      </c>
      <c r="SIB61" s="17">
        <f t="shared" si="280"/>
        <v>0</v>
      </c>
      <c r="SIC61" s="17">
        <f t="shared" si="280"/>
        <v>0</v>
      </c>
      <c r="SID61" s="17">
        <f t="shared" si="280"/>
        <v>0</v>
      </c>
      <c r="SIE61" s="17">
        <f t="shared" si="280"/>
        <v>0</v>
      </c>
      <c r="SIF61" s="17">
        <f t="shared" si="280"/>
        <v>0</v>
      </c>
      <c r="SIG61" s="17">
        <f t="shared" si="280"/>
        <v>0</v>
      </c>
      <c r="SIH61" s="17">
        <f t="shared" si="280"/>
        <v>0</v>
      </c>
      <c r="SII61" s="17">
        <f t="shared" si="280"/>
        <v>0</v>
      </c>
      <c r="SIJ61" s="17">
        <f t="shared" si="280"/>
        <v>0</v>
      </c>
      <c r="SIK61" s="17">
        <f t="shared" si="280"/>
        <v>0</v>
      </c>
      <c r="SIL61" s="17">
        <f t="shared" si="280"/>
        <v>0</v>
      </c>
      <c r="SIM61" s="17">
        <f t="shared" si="280"/>
        <v>0</v>
      </c>
      <c r="SIN61" s="17">
        <f t="shared" ref="SIN61:SKY61" si="281">SIN2</f>
        <v>0</v>
      </c>
      <c r="SIO61" s="17">
        <f t="shared" si="281"/>
        <v>0</v>
      </c>
      <c r="SIP61" s="17">
        <f t="shared" si="281"/>
        <v>0</v>
      </c>
      <c r="SIQ61" s="17">
        <f t="shared" si="281"/>
        <v>0</v>
      </c>
      <c r="SIR61" s="17">
        <f t="shared" si="281"/>
        <v>0</v>
      </c>
      <c r="SIS61" s="17">
        <f t="shared" si="281"/>
        <v>0</v>
      </c>
      <c r="SIT61" s="17">
        <f t="shared" si="281"/>
        <v>0</v>
      </c>
      <c r="SIU61" s="17">
        <f t="shared" si="281"/>
        <v>0</v>
      </c>
      <c r="SIV61" s="17">
        <f t="shared" si="281"/>
        <v>0</v>
      </c>
      <c r="SIW61" s="17">
        <f t="shared" si="281"/>
        <v>0</v>
      </c>
      <c r="SIX61" s="17">
        <f t="shared" si="281"/>
        <v>0</v>
      </c>
      <c r="SIY61" s="17">
        <f t="shared" si="281"/>
        <v>0</v>
      </c>
      <c r="SIZ61" s="17">
        <f t="shared" si="281"/>
        <v>0</v>
      </c>
      <c r="SJA61" s="17">
        <f t="shared" si="281"/>
        <v>0</v>
      </c>
      <c r="SJB61" s="17">
        <f t="shared" si="281"/>
        <v>0</v>
      </c>
      <c r="SJC61" s="17">
        <f t="shared" si="281"/>
        <v>0</v>
      </c>
      <c r="SJD61" s="17">
        <f t="shared" si="281"/>
        <v>0</v>
      </c>
      <c r="SJE61" s="17">
        <f t="shared" si="281"/>
        <v>0</v>
      </c>
      <c r="SJF61" s="17">
        <f t="shared" si="281"/>
        <v>0</v>
      </c>
      <c r="SJG61" s="17">
        <f t="shared" si="281"/>
        <v>0</v>
      </c>
      <c r="SJH61" s="17">
        <f t="shared" si="281"/>
        <v>0</v>
      </c>
      <c r="SJI61" s="17">
        <f t="shared" si="281"/>
        <v>0</v>
      </c>
      <c r="SJJ61" s="17">
        <f t="shared" si="281"/>
        <v>0</v>
      </c>
      <c r="SJK61" s="17">
        <f t="shared" si="281"/>
        <v>0</v>
      </c>
      <c r="SJL61" s="17">
        <f t="shared" si="281"/>
        <v>0</v>
      </c>
      <c r="SJM61" s="17">
        <f t="shared" si="281"/>
        <v>0</v>
      </c>
      <c r="SJN61" s="17">
        <f t="shared" si="281"/>
        <v>0</v>
      </c>
      <c r="SJO61" s="17">
        <f t="shared" si="281"/>
        <v>0</v>
      </c>
      <c r="SJP61" s="17">
        <f t="shared" si="281"/>
        <v>0</v>
      </c>
      <c r="SJQ61" s="17">
        <f t="shared" si="281"/>
        <v>0</v>
      </c>
      <c r="SJR61" s="17">
        <f t="shared" si="281"/>
        <v>0</v>
      </c>
      <c r="SJS61" s="17">
        <f t="shared" si="281"/>
        <v>0</v>
      </c>
      <c r="SJT61" s="17">
        <f t="shared" si="281"/>
        <v>0</v>
      </c>
      <c r="SJU61" s="17">
        <f t="shared" si="281"/>
        <v>0</v>
      </c>
      <c r="SJV61" s="17">
        <f t="shared" si="281"/>
        <v>0</v>
      </c>
      <c r="SJW61" s="17">
        <f t="shared" si="281"/>
        <v>0</v>
      </c>
      <c r="SJX61" s="17">
        <f t="shared" si="281"/>
        <v>0</v>
      </c>
      <c r="SJY61" s="17">
        <f t="shared" si="281"/>
        <v>0</v>
      </c>
      <c r="SJZ61" s="17">
        <f t="shared" si="281"/>
        <v>0</v>
      </c>
      <c r="SKA61" s="17">
        <f t="shared" si="281"/>
        <v>0</v>
      </c>
      <c r="SKB61" s="17">
        <f t="shared" si="281"/>
        <v>0</v>
      </c>
      <c r="SKC61" s="17">
        <f t="shared" si="281"/>
        <v>0</v>
      </c>
      <c r="SKD61" s="17">
        <f t="shared" si="281"/>
        <v>0</v>
      </c>
      <c r="SKE61" s="17">
        <f t="shared" si="281"/>
        <v>0</v>
      </c>
      <c r="SKF61" s="17">
        <f t="shared" si="281"/>
        <v>0</v>
      </c>
      <c r="SKG61" s="17">
        <f t="shared" si="281"/>
        <v>0</v>
      </c>
      <c r="SKH61" s="17">
        <f t="shared" si="281"/>
        <v>0</v>
      </c>
      <c r="SKI61" s="17">
        <f t="shared" si="281"/>
        <v>0</v>
      </c>
      <c r="SKJ61" s="17">
        <f t="shared" si="281"/>
        <v>0</v>
      </c>
      <c r="SKK61" s="17">
        <f t="shared" si="281"/>
        <v>0</v>
      </c>
      <c r="SKL61" s="17">
        <f t="shared" si="281"/>
        <v>0</v>
      </c>
      <c r="SKM61" s="17">
        <f t="shared" si="281"/>
        <v>0</v>
      </c>
      <c r="SKN61" s="17">
        <f t="shared" si="281"/>
        <v>0</v>
      </c>
      <c r="SKO61" s="17">
        <f t="shared" si="281"/>
        <v>0</v>
      </c>
      <c r="SKP61" s="17">
        <f t="shared" si="281"/>
        <v>0</v>
      </c>
      <c r="SKQ61" s="17">
        <f t="shared" si="281"/>
        <v>0</v>
      </c>
      <c r="SKR61" s="17">
        <f t="shared" si="281"/>
        <v>0</v>
      </c>
      <c r="SKS61" s="17">
        <f t="shared" si="281"/>
        <v>0</v>
      </c>
      <c r="SKT61" s="17">
        <f t="shared" si="281"/>
        <v>0</v>
      </c>
      <c r="SKU61" s="17">
        <f t="shared" si="281"/>
        <v>0</v>
      </c>
      <c r="SKV61" s="17">
        <f t="shared" si="281"/>
        <v>0</v>
      </c>
      <c r="SKW61" s="17">
        <f t="shared" si="281"/>
        <v>0</v>
      </c>
      <c r="SKX61" s="17">
        <f t="shared" si="281"/>
        <v>0</v>
      </c>
      <c r="SKY61" s="17">
        <f t="shared" si="281"/>
        <v>0</v>
      </c>
      <c r="SKZ61" s="17">
        <f t="shared" ref="SKZ61:SNK61" si="282">SKZ2</f>
        <v>0</v>
      </c>
      <c r="SLA61" s="17">
        <f t="shared" si="282"/>
        <v>0</v>
      </c>
      <c r="SLB61" s="17">
        <f t="shared" si="282"/>
        <v>0</v>
      </c>
      <c r="SLC61" s="17">
        <f t="shared" si="282"/>
        <v>0</v>
      </c>
      <c r="SLD61" s="17">
        <f t="shared" si="282"/>
        <v>0</v>
      </c>
      <c r="SLE61" s="17">
        <f t="shared" si="282"/>
        <v>0</v>
      </c>
      <c r="SLF61" s="17">
        <f t="shared" si="282"/>
        <v>0</v>
      </c>
      <c r="SLG61" s="17">
        <f t="shared" si="282"/>
        <v>0</v>
      </c>
      <c r="SLH61" s="17">
        <f t="shared" si="282"/>
        <v>0</v>
      </c>
      <c r="SLI61" s="17">
        <f t="shared" si="282"/>
        <v>0</v>
      </c>
      <c r="SLJ61" s="17">
        <f t="shared" si="282"/>
        <v>0</v>
      </c>
      <c r="SLK61" s="17">
        <f t="shared" si="282"/>
        <v>0</v>
      </c>
      <c r="SLL61" s="17">
        <f t="shared" si="282"/>
        <v>0</v>
      </c>
      <c r="SLM61" s="17">
        <f t="shared" si="282"/>
        <v>0</v>
      </c>
      <c r="SLN61" s="17">
        <f t="shared" si="282"/>
        <v>0</v>
      </c>
      <c r="SLO61" s="17">
        <f t="shared" si="282"/>
        <v>0</v>
      </c>
      <c r="SLP61" s="17">
        <f t="shared" si="282"/>
        <v>0</v>
      </c>
      <c r="SLQ61" s="17">
        <f t="shared" si="282"/>
        <v>0</v>
      </c>
      <c r="SLR61" s="17">
        <f t="shared" si="282"/>
        <v>0</v>
      </c>
      <c r="SLS61" s="17">
        <f t="shared" si="282"/>
        <v>0</v>
      </c>
      <c r="SLT61" s="17">
        <f t="shared" si="282"/>
        <v>0</v>
      </c>
      <c r="SLU61" s="17">
        <f t="shared" si="282"/>
        <v>0</v>
      </c>
      <c r="SLV61" s="17">
        <f t="shared" si="282"/>
        <v>0</v>
      </c>
      <c r="SLW61" s="17">
        <f t="shared" si="282"/>
        <v>0</v>
      </c>
      <c r="SLX61" s="17">
        <f t="shared" si="282"/>
        <v>0</v>
      </c>
      <c r="SLY61" s="17">
        <f t="shared" si="282"/>
        <v>0</v>
      </c>
      <c r="SLZ61" s="17">
        <f t="shared" si="282"/>
        <v>0</v>
      </c>
      <c r="SMA61" s="17">
        <f t="shared" si="282"/>
        <v>0</v>
      </c>
      <c r="SMB61" s="17">
        <f t="shared" si="282"/>
        <v>0</v>
      </c>
      <c r="SMC61" s="17">
        <f t="shared" si="282"/>
        <v>0</v>
      </c>
      <c r="SMD61" s="17">
        <f t="shared" si="282"/>
        <v>0</v>
      </c>
      <c r="SME61" s="17">
        <f t="shared" si="282"/>
        <v>0</v>
      </c>
      <c r="SMF61" s="17">
        <f t="shared" si="282"/>
        <v>0</v>
      </c>
      <c r="SMG61" s="17">
        <f t="shared" si="282"/>
        <v>0</v>
      </c>
      <c r="SMH61" s="17">
        <f t="shared" si="282"/>
        <v>0</v>
      </c>
      <c r="SMI61" s="17">
        <f t="shared" si="282"/>
        <v>0</v>
      </c>
      <c r="SMJ61" s="17">
        <f t="shared" si="282"/>
        <v>0</v>
      </c>
      <c r="SMK61" s="17">
        <f t="shared" si="282"/>
        <v>0</v>
      </c>
      <c r="SML61" s="17">
        <f t="shared" si="282"/>
        <v>0</v>
      </c>
      <c r="SMM61" s="17">
        <f t="shared" si="282"/>
        <v>0</v>
      </c>
      <c r="SMN61" s="17">
        <f t="shared" si="282"/>
        <v>0</v>
      </c>
      <c r="SMO61" s="17">
        <f t="shared" si="282"/>
        <v>0</v>
      </c>
      <c r="SMP61" s="17">
        <f t="shared" si="282"/>
        <v>0</v>
      </c>
      <c r="SMQ61" s="17">
        <f t="shared" si="282"/>
        <v>0</v>
      </c>
      <c r="SMR61" s="17">
        <f t="shared" si="282"/>
        <v>0</v>
      </c>
      <c r="SMS61" s="17">
        <f t="shared" si="282"/>
        <v>0</v>
      </c>
      <c r="SMT61" s="17">
        <f t="shared" si="282"/>
        <v>0</v>
      </c>
      <c r="SMU61" s="17">
        <f t="shared" si="282"/>
        <v>0</v>
      </c>
      <c r="SMV61" s="17">
        <f t="shared" si="282"/>
        <v>0</v>
      </c>
      <c r="SMW61" s="17">
        <f t="shared" si="282"/>
        <v>0</v>
      </c>
      <c r="SMX61" s="17">
        <f t="shared" si="282"/>
        <v>0</v>
      </c>
      <c r="SMY61" s="17">
        <f t="shared" si="282"/>
        <v>0</v>
      </c>
      <c r="SMZ61" s="17">
        <f t="shared" si="282"/>
        <v>0</v>
      </c>
      <c r="SNA61" s="17">
        <f t="shared" si="282"/>
        <v>0</v>
      </c>
      <c r="SNB61" s="17">
        <f t="shared" si="282"/>
        <v>0</v>
      </c>
      <c r="SNC61" s="17">
        <f t="shared" si="282"/>
        <v>0</v>
      </c>
      <c r="SND61" s="17">
        <f t="shared" si="282"/>
        <v>0</v>
      </c>
      <c r="SNE61" s="17">
        <f t="shared" si="282"/>
        <v>0</v>
      </c>
      <c r="SNF61" s="17">
        <f t="shared" si="282"/>
        <v>0</v>
      </c>
      <c r="SNG61" s="17">
        <f t="shared" si="282"/>
        <v>0</v>
      </c>
      <c r="SNH61" s="17">
        <f t="shared" si="282"/>
        <v>0</v>
      </c>
      <c r="SNI61" s="17">
        <f t="shared" si="282"/>
        <v>0</v>
      </c>
      <c r="SNJ61" s="17">
        <f t="shared" si="282"/>
        <v>0</v>
      </c>
      <c r="SNK61" s="17">
        <f t="shared" si="282"/>
        <v>0</v>
      </c>
      <c r="SNL61" s="17">
        <f t="shared" ref="SNL61:SPW61" si="283">SNL2</f>
        <v>0</v>
      </c>
      <c r="SNM61" s="17">
        <f t="shared" si="283"/>
        <v>0</v>
      </c>
      <c r="SNN61" s="17">
        <f t="shared" si="283"/>
        <v>0</v>
      </c>
      <c r="SNO61" s="17">
        <f t="shared" si="283"/>
        <v>0</v>
      </c>
      <c r="SNP61" s="17">
        <f t="shared" si="283"/>
        <v>0</v>
      </c>
      <c r="SNQ61" s="17">
        <f t="shared" si="283"/>
        <v>0</v>
      </c>
      <c r="SNR61" s="17">
        <f t="shared" si="283"/>
        <v>0</v>
      </c>
      <c r="SNS61" s="17">
        <f t="shared" si="283"/>
        <v>0</v>
      </c>
      <c r="SNT61" s="17">
        <f t="shared" si="283"/>
        <v>0</v>
      </c>
      <c r="SNU61" s="17">
        <f t="shared" si="283"/>
        <v>0</v>
      </c>
      <c r="SNV61" s="17">
        <f t="shared" si="283"/>
        <v>0</v>
      </c>
      <c r="SNW61" s="17">
        <f t="shared" si="283"/>
        <v>0</v>
      </c>
      <c r="SNX61" s="17">
        <f t="shared" si="283"/>
        <v>0</v>
      </c>
      <c r="SNY61" s="17">
        <f t="shared" si="283"/>
        <v>0</v>
      </c>
      <c r="SNZ61" s="17">
        <f t="shared" si="283"/>
        <v>0</v>
      </c>
      <c r="SOA61" s="17">
        <f t="shared" si="283"/>
        <v>0</v>
      </c>
      <c r="SOB61" s="17">
        <f t="shared" si="283"/>
        <v>0</v>
      </c>
      <c r="SOC61" s="17">
        <f t="shared" si="283"/>
        <v>0</v>
      </c>
      <c r="SOD61" s="17">
        <f t="shared" si="283"/>
        <v>0</v>
      </c>
      <c r="SOE61" s="17">
        <f t="shared" si="283"/>
        <v>0</v>
      </c>
      <c r="SOF61" s="17">
        <f t="shared" si="283"/>
        <v>0</v>
      </c>
      <c r="SOG61" s="17">
        <f t="shared" si="283"/>
        <v>0</v>
      </c>
      <c r="SOH61" s="17">
        <f t="shared" si="283"/>
        <v>0</v>
      </c>
      <c r="SOI61" s="17">
        <f t="shared" si="283"/>
        <v>0</v>
      </c>
      <c r="SOJ61" s="17">
        <f t="shared" si="283"/>
        <v>0</v>
      </c>
      <c r="SOK61" s="17">
        <f t="shared" si="283"/>
        <v>0</v>
      </c>
      <c r="SOL61" s="17">
        <f t="shared" si="283"/>
        <v>0</v>
      </c>
      <c r="SOM61" s="17">
        <f t="shared" si="283"/>
        <v>0</v>
      </c>
      <c r="SON61" s="17">
        <f t="shared" si="283"/>
        <v>0</v>
      </c>
      <c r="SOO61" s="17">
        <f t="shared" si="283"/>
        <v>0</v>
      </c>
      <c r="SOP61" s="17">
        <f t="shared" si="283"/>
        <v>0</v>
      </c>
      <c r="SOQ61" s="17">
        <f t="shared" si="283"/>
        <v>0</v>
      </c>
      <c r="SOR61" s="17">
        <f t="shared" si="283"/>
        <v>0</v>
      </c>
      <c r="SOS61" s="17">
        <f t="shared" si="283"/>
        <v>0</v>
      </c>
      <c r="SOT61" s="17">
        <f t="shared" si="283"/>
        <v>0</v>
      </c>
      <c r="SOU61" s="17">
        <f t="shared" si="283"/>
        <v>0</v>
      </c>
      <c r="SOV61" s="17">
        <f t="shared" si="283"/>
        <v>0</v>
      </c>
      <c r="SOW61" s="17">
        <f t="shared" si="283"/>
        <v>0</v>
      </c>
      <c r="SOX61" s="17">
        <f t="shared" si="283"/>
        <v>0</v>
      </c>
      <c r="SOY61" s="17">
        <f t="shared" si="283"/>
        <v>0</v>
      </c>
      <c r="SOZ61" s="17">
        <f t="shared" si="283"/>
        <v>0</v>
      </c>
      <c r="SPA61" s="17">
        <f t="shared" si="283"/>
        <v>0</v>
      </c>
      <c r="SPB61" s="17">
        <f t="shared" si="283"/>
        <v>0</v>
      </c>
      <c r="SPC61" s="17">
        <f t="shared" si="283"/>
        <v>0</v>
      </c>
      <c r="SPD61" s="17">
        <f t="shared" si="283"/>
        <v>0</v>
      </c>
      <c r="SPE61" s="17">
        <f t="shared" si="283"/>
        <v>0</v>
      </c>
      <c r="SPF61" s="17">
        <f t="shared" si="283"/>
        <v>0</v>
      </c>
      <c r="SPG61" s="17">
        <f t="shared" si="283"/>
        <v>0</v>
      </c>
      <c r="SPH61" s="17">
        <f t="shared" si="283"/>
        <v>0</v>
      </c>
      <c r="SPI61" s="17">
        <f t="shared" si="283"/>
        <v>0</v>
      </c>
      <c r="SPJ61" s="17">
        <f t="shared" si="283"/>
        <v>0</v>
      </c>
      <c r="SPK61" s="17">
        <f t="shared" si="283"/>
        <v>0</v>
      </c>
      <c r="SPL61" s="17">
        <f t="shared" si="283"/>
        <v>0</v>
      </c>
      <c r="SPM61" s="17">
        <f t="shared" si="283"/>
        <v>0</v>
      </c>
      <c r="SPN61" s="17">
        <f t="shared" si="283"/>
        <v>0</v>
      </c>
      <c r="SPO61" s="17">
        <f t="shared" si="283"/>
        <v>0</v>
      </c>
      <c r="SPP61" s="17">
        <f t="shared" si="283"/>
        <v>0</v>
      </c>
      <c r="SPQ61" s="17">
        <f t="shared" si="283"/>
        <v>0</v>
      </c>
      <c r="SPR61" s="17">
        <f t="shared" si="283"/>
        <v>0</v>
      </c>
      <c r="SPS61" s="17">
        <f t="shared" si="283"/>
        <v>0</v>
      </c>
      <c r="SPT61" s="17">
        <f t="shared" si="283"/>
        <v>0</v>
      </c>
      <c r="SPU61" s="17">
        <f t="shared" si="283"/>
        <v>0</v>
      </c>
      <c r="SPV61" s="17">
        <f t="shared" si="283"/>
        <v>0</v>
      </c>
      <c r="SPW61" s="17">
        <f t="shared" si="283"/>
        <v>0</v>
      </c>
      <c r="SPX61" s="17">
        <f t="shared" ref="SPX61:SSI61" si="284">SPX2</f>
        <v>0</v>
      </c>
      <c r="SPY61" s="17">
        <f t="shared" si="284"/>
        <v>0</v>
      </c>
      <c r="SPZ61" s="17">
        <f t="shared" si="284"/>
        <v>0</v>
      </c>
      <c r="SQA61" s="17">
        <f t="shared" si="284"/>
        <v>0</v>
      </c>
      <c r="SQB61" s="17">
        <f t="shared" si="284"/>
        <v>0</v>
      </c>
      <c r="SQC61" s="17">
        <f t="shared" si="284"/>
        <v>0</v>
      </c>
      <c r="SQD61" s="17">
        <f t="shared" si="284"/>
        <v>0</v>
      </c>
      <c r="SQE61" s="17">
        <f t="shared" si="284"/>
        <v>0</v>
      </c>
      <c r="SQF61" s="17">
        <f t="shared" si="284"/>
        <v>0</v>
      </c>
      <c r="SQG61" s="17">
        <f t="shared" si="284"/>
        <v>0</v>
      </c>
      <c r="SQH61" s="17">
        <f t="shared" si="284"/>
        <v>0</v>
      </c>
      <c r="SQI61" s="17">
        <f t="shared" si="284"/>
        <v>0</v>
      </c>
      <c r="SQJ61" s="17">
        <f t="shared" si="284"/>
        <v>0</v>
      </c>
      <c r="SQK61" s="17">
        <f t="shared" si="284"/>
        <v>0</v>
      </c>
      <c r="SQL61" s="17">
        <f t="shared" si="284"/>
        <v>0</v>
      </c>
      <c r="SQM61" s="17">
        <f t="shared" si="284"/>
        <v>0</v>
      </c>
      <c r="SQN61" s="17">
        <f t="shared" si="284"/>
        <v>0</v>
      </c>
      <c r="SQO61" s="17">
        <f t="shared" si="284"/>
        <v>0</v>
      </c>
      <c r="SQP61" s="17">
        <f t="shared" si="284"/>
        <v>0</v>
      </c>
      <c r="SQQ61" s="17">
        <f t="shared" si="284"/>
        <v>0</v>
      </c>
      <c r="SQR61" s="17">
        <f t="shared" si="284"/>
        <v>0</v>
      </c>
      <c r="SQS61" s="17">
        <f t="shared" si="284"/>
        <v>0</v>
      </c>
      <c r="SQT61" s="17">
        <f t="shared" si="284"/>
        <v>0</v>
      </c>
      <c r="SQU61" s="17">
        <f t="shared" si="284"/>
        <v>0</v>
      </c>
      <c r="SQV61" s="17">
        <f t="shared" si="284"/>
        <v>0</v>
      </c>
      <c r="SQW61" s="17">
        <f t="shared" si="284"/>
        <v>0</v>
      </c>
      <c r="SQX61" s="17">
        <f t="shared" si="284"/>
        <v>0</v>
      </c>
      <c r="SQY61" s="17">
        <f t="shared" si="284"/>
        <v>0</v>
      </c>
      <c r="SQZ61" s="17">
        <f t="shared" si="284"/>
        <v>0</v>
      </c>
      <c r="SRA61" s="17">
        <f t="shared" si="284"/>
        <v>0</v>
      </c>
      <c r="SRB61" s="17">
        <f t="shared" si="284"/>
        <v>0</v>
      </c>
      <c r="SRC61" s="17">
        <f t="shared" si="284"/>
        <v>0</v>
      </c>
      <c r="SRD61" s="17">
        <f t="shared" si="284"/>
        <v>0</v>
      </c>
      <c r="SRE61" s="17">
        <f t="shared" si="284"/>
        <v>0</v>
      </c>
      <c r="SRF61" s="17">
        <f t="shared" si="284"/>
        <v>0</v>
      </c>
      <c r="SRG61" s="17">
        <f t="shared" si="284"/>
        <v>0</v>
      </c>
      <c r="SRH61" s="17">
        <f t="shared" si="284"/>
        <v>0</v>
      </c>
      <c r="SRI61" s="17">
        <f t="shared" si="284"/>
        <v>0</v>
      </c>
      <c r="SRJ61" s="17">
        <f t="shared" si="284"/>
        <v>0</v>
      </c>
      <c r="SRK61" s="17">
        <f t="shared" si="284"/>
        <v>0</v>
      </c>
      <c r="SRL61" s="17">
        <f t="shared" si="284"/>
        <v>0</v>
      </c>
      <c r="SRM61" s="17">
        <f t="shared" si="284"/>
        <v>0</v>
      </c>
      <c r="SRN61" s="17">
        <f t="shared" si="284"/>
        <v>0</v>
      </c>
      <c r="SRO61" s="17">
        <f t="shared" si="284"/>
        <v>0</v>
      </c>
      <c r="SRP61" s="17">
        <f t="shared" si="284"/>
        <v>0</v>
      </c>
      <c r="SRQ61" s="17">
        <f t="shared" si="284"/>
        <v>0</v>
      </c>
      <c r="SRR61" s="17">
        <f t="shared" si="284"/>
        <v>0</v>
      </c>
      <c r="SRS61" s="17">
        <f t="shared" si="284"/>
        <v>0</v>
      </c>
      <c r="SRT61" s="17">
        <f t="shared" si="284"/>
        <v>0</v>
      </c>
      <c r="SRU61" s="17">
        <f t="shared" si="284"/>
        <v>0</v>
      </c>
      <c r="SRV61" s="17">
        <f t="shared" si="284"/>
        <v>0</v>
      </c>
      <c r="SRW61" s="17">
        <f t="shared" si="284"/>
        <v>0</v>
      </c>
      <c r="SRX61" s="17">
        <f t="shared" si="284"/>
        <v>0</v>
      </c>
      <c r="SRY61" s="17">
        <f t="shared" si="284"/>
        <v>0</v>
      </c>
      <c r="SRZ61" s="17">
        <f t="shared" si="284"/>
        <v>0</v>
      </c>
      <c r="SSA61" s="17">
        <f t="shared" si="284"/>
        <v>0</v>
      </c>
      <c r="SSB61" s="17">
        <f t="shared" si="284"/>
        <v>0</v>
      </c>
      <c r="SSC61" s="17">
        <f t="shared" si="284"/>
        <v>0</v>
      </c>
      <c r="SSD61" s="17">
        <f t="shared" si="284"/>
        <v>0</v>
      </c>
      <c r="SSE61" s="17">
        <f t="shared" si="284"/>
        <v>0</v>
      </c>
      <c r="SSF61" s="17">
        <f t="shared" si="284"/>
        <v>0</v>
      </c>
      <c r="SSG61" s="17">
        <f t="shared" si="284"/>
        <v>0</v>
      </c>
      <c r="SSH61" s="17">
        <f t="shared" si="284"/>
        <v>0</v>
      </c>
      <c r="SSI61" s="17">
        <f t="shared" si="284"/>
        <v>0</v>
      </c>
      <c r="SSJ61" s="17">
        <f t="shared" ref="SSJ61:SUU61" si="285">SSJ2</f>
        <v>0</v>
      </c>
      <c r="SSK61" s="17">
        <f t="shared" si="285"/>
        <v>0</v>
      </c>
      <c r="SSL61" s="17">
        <f t="shared" si="285"/>
        <v>0</v>
      </c>
      <c r="SSM61" s="17">
        <f t="shared" si="285"/>
        <v>0</v>
      </c>
      <c r="SSN61" s="17">
        <f t="shared" si="285"/>
        <v>0</v>
      </c>
      <c r="SSO61" s="17">
        <f t="shared" si="285"/>
        <v>0</v>
      </c>
      <c r="SSP61" s="17">
        <f t="shared" si="285"/>
        <v>0</v>
      </c>
      <c r="SSQ61" s="17">
        <f t="shared" si="285"/>
        <v>0</v>
      </c>
      <c r="SSR61" s="17">
        <f t="shared" si="285"/>
        <v>0</v>
      </c>
      <c r="SSS61" s="17">
        <f t="shared" si="285"/>
        <v>0</v>
      </c>
      <c r="SST61" s="17">
        <f t="shared" si="285"/>
        <v>0</v>
      </c>
      <c r="SSU61" s="17">
        <f t="shared" si="285"/>
        <v>0</v>
      </c>
      <c r="SSV61" s="17">
        <f t="shared" si="285"/>
        <v>0</v>
      </c>
      <c r="SSW61" s="17">
        <f t="shared" si="285"/>
        <v>0</v>
      </c>
      <c r="SSX61" s="17">
        <f t="shared" si="285"/>
        <v>0</v>
      </c>
      <c r="SSY61" s="17">
        <f t="shared" si="285"/>
        <v>0</v>
      </c>
      <c r="SSZ61" s="17">
        <f t="shared" si="285"/>
        <v>0</v>
      </c>
      <c r="STA61" s="17">
        <f t="shared" si="285"/>
        <v>0</v>
      </c>
      <c r="STB61" s="17">
        <f t="shared" si="285"/>
        <v>0</v>
      </c>
      <c r="STC61" s="17">
        <f t="shared" si="285"/>
        <v>0</v>
      </c>
      <c r="STD61" s="17">
        <f t="shared" si="285"/>
        <v>0</v>
      </c>
      <c r="STE61" s="17">
        <f t="shared" si="285"/>
        <v>0</v>
      </c>
      <c r="STF61" s="17">
        <f t="shared" si="285"/>
        <v>0</v>
      </c>
      <c r="STG61" s="17">
        <f t="shared" si="285"/>
        <v>0</v>
      </c>
      <c r="STH61" s="17">
        <f t="shared" si="285"/>
        <v>0</v>
      </c>
      <c r="STI61" s="17">
        <f t="shared" si="285"/>
        <v>0</v>
      </c>
      <c r="STJ61" s="17">
        <f t="shared" si="285"/>
        <v>0</v>
      </c>
      <c r="STK61" s="17">
        <f t="shared" si="285"/>
        <v>0</v>
      </c>
      <c r="STL61" s="17">
        <f t="shared" si="285"/>
        <v>0</v>
      </c>
      <c r="STM61" s="17">
        <f t="shared" si="285"/>
        <v>0</v>
      </c>
      <c r="STN61" s="17">
        <f t="shared" si="285"/>
        <v>0</v>
      </c>
      <c r="STO61" s="17">
        <f t="shared" si="285"/>
        <v>0</v>
      </c>
      <c r="STP61" s="17">
        <f t="shared" si="285"/>
        <v>0</v>
      </c>
      <c r="STQ61" s="17">
        <f t="shared" si="285"/>
        <v>0</v>
      </c>
      <c r="STR61" s="17">
        <f t="shared" si="285"/>
        <v>0</v>
      </c>
      <c r="STS61" s="17">
        <f t="shared" si="285"/>
        <v>0</v>
      </c>
      <c r="STT61" s="17">
        <f t="shared" si="285"/>
        <v>0</v>
      </c>
      <c r="STU61" s="17">
        <f t="shared" si="285"/>
        <v>0</v>
      </c>
      <c r="STV61" s="17">
        <f t="shared" si="285"/>
        <v>0</v>
      </c>
      <c r="STW61" s="17">
        <f t="shared" si="285"/>
        <v>0</v>
      </c>
      <c r="STX61" s="17">
        <f t="shared" si="285"/>
        <v>0</v>
      </c>
      <c r="STY61" s="17">
        <f t="shared" si="285"/>
        <v>0</v>
      </c>
      <c r="STZ61" s="17">
        <f t="shared" si="285"/>
        <v>0</v>
      </c>
      <c r="SUA61" s="17">
        <f t="shared" si="285"/>
        <v>0</v>
      </c>
      <c r="SUB61" s="17">
        <f t="shared" si="285"/>
        <v>0</v>
      </c>
      <c r="SUC61" s="17">
        <f t="shared" si="285"/>
        <v>0</v>
      </c>
      <c r="SUD61" s="17">
        <f t="shared" si="285"/>
        <v>0</v>
      </c>
      <c r="SUE61" s="17">
        <f t="shared" si="285"/>
        <v>0</v>
      </c>
      <c r="SUF61" s="17">
        <f t="shared" si="285"/>
        <v>0</v>
      </c>
      <c r="SUG61" s="17">
        <f t="shared" si="285"/>
        <v>0</v>
      </c>
      <c r="SUH61" s="17">
        <f t="shared" si="285"/>
        <v>0</v>
      </c>
      <c r="SUI61" s="17">
        <f t="shared" si="285"/>
        <v>0</v>
      </c>
      <c r="SUJ61" s="17">
        <f t="shared" si="285"/>
        <v>0</v>
      </c>
      <c r="SUK61" s="17">
        <f t="shared" si="285"/>
        <v>0</v>
      </c>
      <c r="SUL61" s="17">
        <f t="shared" si="285"/>
        <v>0</v>
      </c>
      <c r="SUM61" s="17">
        <f t="shared" si="285"/>
        <v>0</v>
      </c>
      <c r="SUN61" s="17">
        <f t="shared" si="285"/>
        <v>0</v>
      </c>
      <c r="SUO61" s="17">
        <f t="shared" si="285"/>
        <v>0</v>
      </c>
      <c r="SUP61" s="17">
        <f t="shared" si="285"/>
        <v>0</v>
      </c>
      <c r="SUQ61" s="17">
        <f t="shared" si="285"/>
        <v>0</v>
      </c>
      <c r="SUR61" s="17">
        <f t="shared" si="285"/>
        <v>0</v>
      </c>
      <c r="SUS61" s="17">
        <f t="shared" si="285"/>
        <v>0</v>
      </c>
      <c r="SUT61" s="17">
        <f t="shared" si="285"/>
        <v>0</v>
      </c>
      <c r="SUU61" s="17">
        <f t="shared" si="285"/>
        <v>0</v>
      </c>
      <c r="SUV61" s="17">
        <f t="shared" ref="SUV61:SXG61" si="286">SUV2</f>
        <v>0</v>
      </c>
      <c r="SUW61" s="17">
        <f t="shared" si="286"/>
        <v>0</v>
      </c>
      <c r="SUX61" s="17">
        <f t="shared" si="286"/>
        <v>0</v>
      </c>
      <c r="SUY61" s="17">
        <f t="shared" si="286"/>
        <v>0</v>
      </c>
      <c r="SUZ61" s="17">
        <f t="shared" si="286"/>
        <v>0</v>
      </c>
      <c r="SVA61" s="17">
        <f t="shared" si="286"/>
        <v>0</v>
      </c>
      <c r="SVB61" s="17">
        <f t="shared" si="286"/>
        <v>0</v>
      </c>
      <c r="SVC61" s="17">
        <f t="shared" si="286"/>
        <v>0</v>
      </c>
      <c r="SVD61" s="17">
        <f t="shared" si="286"/>
        <v>0</v>
      </c>
      <c r="SVE61" s="17">
        <f t="shared" si="286"/>
        <v>0</v>
      </c>
      <c r="SVF61" s="17">
        <f t="shared" si="286"/>
        <v>0</v>
      </c>
      <c r="SVG61" s="17">
        <f t="shared" si="286"/>
        <v>0</v>
      </c>
      <c r="SVH61" s="17">
        <f t="shared" si="286"/>
        <v>0</v>
      </c>
      <c r="SVI61" s="17">
        <f t="shared" si="286"/>
        <v>0</v>
      </c>
      <c r="SVJ61" s="17">
        <f t="shared" si="286"/>
        <v>0</v>
      </c>
      <c r="SVK61" s="17">
        <f t="shared" si="286"/>
        <v>0</v>
      </c>
      <c r="SVL61" s="17">
        <f t="shared" si="286"/>
        <v>0</v>
      </c>
      <c r="SVM61" s="17">
        <f t="shared" si="286"/>
        <v>0</v>
      </c>
      <c r="SVN61" s="17">
        <f t="shared" si="286"/>
        <v>0</v>
      </c>
      <c r="SVO61" s="17">
        <f t="shared" si="286"/>
        <v>0</v>
      </c>
      <c r="SVP61" s="17">
        <f t="shared" si="286"/>
        <v>0</v>
      </c>
      <c r="SVQ61" s="17">
        <f t="shared" si="286"/>
        <v>0</v>
      </c>
      <c r="SVR61" s="17">
        <f t="shared" si="286"/>
        <v>0</v>
      </c>
      <c r="SVS61" s="17">
        <f t="shared" si="286"/>
        <v>0</v>
      </c>
      <c r="SVT61" s="17">
        <f t="shared" si="286"/>
        <v>0</v>
      </c>
      <c r="SVU61" s="17">
        <f t="shared" si="286"/>
        <v>0</v>
      </c>
      <c r="SVV61" s="17">
        <f t="shared" si="286"/>
        <v>0</v>
      </c>
      <c r="SVW61" s="17">
        <f t="shared" si="286"/>
        <v>0</v>
      </c>
      <c r="SVX61" s="17">
        <f t="shared" si="286"/>
        <v>0</v>
      </c>
      <c r="SVY61" s="17">
        <f t="shared" si="286"/>
        <v>0</v>
      </c>
      <c r="SVZ61" s="17">
        <f t="shared" si="286"/>
        <v>0</v>
      </c>
      <c r="SWA61" s="17">
        <f t="shared" si="286"/>
        <v>0</v>
      </c>
      <c r="SWB61" s="17">
        <f t="shared" si="286"/>
        <v>0</v>
      </c>
      <c r="SWC61" s="17">
        <f t="shared" si="286"/>
        <v>0</v>
      </c>
      <c r="SWD61" s="17">
        <f t="shared" si="286"/>
        <v>0</v>
      </c>
      <c r="SWE61" s="17">
        <f t="shared" si="286"/>
        <v>0</v>
      </c>
      <c r="SWF61" s="17">
        <f t="shared" si="286"/>
        <v>0</v>
      </c>
      <c r="SWG61" s="17">
        <f t="shared" si="286"/>
        <v>0</v>
      </c>
      <c r="SWH61" s="17">
        <f t="shared" si="286"/>
        <v>0</v>
      </c>
      <c r="SWI61" s="17">
        <f t="shared" si="286"/>
        <v>0</v>
      </c>
      <c r="SWJ61" s="17">
        <f t="shared" si="286"/>
        <v>0</v>
      </c>
      <c r="SWK61" s="17">
        <f t="shared" si="286"/>
        <v>0</v>
      </c>
      <c r="SWL61" s="17">
        <f t="shared" si="286"/>
        <v>0</v>
      </c>
      <c r="SWM61" s="17">
        <f t="shared" si="286"/>
        <v>0</v>
      </c>
      <c r="SWN61" s="17">
        <f t="shared" si="286"/>
        <v>0</v>
      </c>
      <c r="SWO61" s="17">
        <f t="shared" si="286"/>
        <v>0</v>
      </c>
      <c r="SWP61" s="17">
        <f t="shared" si="286"/>
        <v>0</v>
      </c>
      <c r="SWQ61" s="17">
        <f t="shared" si="286"/>
        <v>0</v>
      </c>
      <c r="SWR61" s="17">
        <f t="shared" si="286"/>
        <v>0</v>
      </c>
      <c r="SWS61" s="17">
        <f t="shared" si="286"/>
        <v>0</v>
      </c>
      <c r="SWT61" s="17">
        <f t="shared" si="286"/>
        <v>0</v>
      </c>
      <c r="SWU61" s="17">
        <f t="shared" si="286"/>
        <v>0</v>
      </c>
      <c r="SWV61" s="17">
        <f t="shared" si="286"/>
        <v>0</v>
      </c>
      <c r="SWW61" s="17">
        <f t="shared" si="286"/>
        <v>0</v>
      </c>
      <c r="SWX61" s="17">
        <f t="shared" si="286"/>
        <v>0</v>
      </c>
      <c r="SWY61" s="17">
        <f t="shared" si="286"/>
        <v>0</v>
      </c>
      <c r="SWZ61" s="17">
        <f t="shared" si="286"/>
        <v>0</v>
      </c>
      <c r="SXA61" s="17">
        <f t="shared" si="286"/>
        <v>0</v>
      </c>
      <c r="SXB61" s="17">
        <f t="shared" si="286"/>
        <v>0</v>
      </c>
      <c r="SXC61" s="17">
        <f t="shared" si="286"/>
        <v>0</v>
      </c>
      <c r="SXD61" s="17">
        <f t="shared" si="286"/>
        <v>0</v>
      </c>
      <c r="SXE61" s="17">
        <f t="shared" si="286"/>
        <v>0</v>
      </c>
      <c r="SXF61" s="17">
        <f t="shared" si="286"/>
        <v>0</v>
      </c>
      <c r="SXG61" s="17">
        <f t="shared" si="286"/>
        <v>0</v>
      </c>
      <c r="SXH61" s="17">
        <f t="shared" ref="SXH61:SZS61" si="287">SXH2</f>
        <v>0</v>
      </c>
      <c r="SXI61" s="17">
        <f t="shared" si="287"/>
        <v>0</v>
      </c>
      <c r="SXJ61" s="17">
        <f t="shared" si="287"/>
        <v>0</v>
      </c>
      <c r="SXK61" s="17">
        <f t="shared" si="287"/>
        <v>0</v>
      </c>
      <c r="SXL61" s="17">
        <f t="shared" si="287"/>
        <v>0</v>
      </c>
      <c r="SXM61" s="17">
        <f t="shared" si="287"/>
        <v>0</v>
      </c>
      <c r="SXN61" s="17">
        <f t="shared" si="287"/>
        <v>0</v>
      </c>
      <c r="SXO61" s="17">
        <f t="shared" si="287"/>
        <v>0</v>
      </c>
      <c r="SXP61" s="17">
        <f t="shared" si="287"/>
        <v>0</v>
      </c>
      <c r="SXQ61" s="17">
        <f t="shared" si="287"/>
        <v>0</v>
      </c>
      <c r="SXR61" s="17">
        <f t="shared" si="287"/>
        <v>0</v>
      </c>
      <c r="SXS61" s="17">
        <f t="shared" si="287"/>
        <v>0</v>
      </c>
      <c r="SXT61" s="17">
        <f t="shared" si="287"/>
        <v>0</v>
      </c>
      <c r="SXU61" s="17">
        <f t="shared" si="287"/>
        <v>0</v>
      </c>
      <c r="SXV61" s="17">
        <f t="shared" si="287"/>
        <v>0</v>
      </c>
      <c r="SXW61" s="17">
        <f t="shared" si="287"/>
        <v>0</v>
      </c>
      <c r="SXX61" s="17">
        <f t="shared" si="287"/>
        <v>0</v>
      </c>
      <c r="SXY61" s="17">
        <f t="shared" si="287"/>
        <v>0</v>
      </c>
      <c r="SXZ61" s="17">
        <f t="shared" si="287"/>
        <v>0</v>
      </c>
      <c r="SYA61" s="17">
        <f t="shared" si="287"/>
        <v>0</v>
      </c>
      <c r="SYB61" s="17">
        <f t="shared" si="287"/>
        <v>0</v>
      </c>
      <c r="SYC61" s="17">
        <f t="shared" si="287"/>
        <v>0</v>
      </c>
      <c r="SYD61" s="17">
        <f t="shared" si="287"/>
        <v>0</v>
      </c>
      <c r="SYE61" s="17">
        <f t="shared" si="287"/>
        <v>0</v>
      </c>
      <c r="SYF61" s="17">
        <f t="shared" si="287"/>
        <v>0</v>
      </c>
      <c r="SYG61" s="17">
        <f t="shared" si="287"/>
        <v>0</v>
      </c>
      <c r="SYH61" s="17">
        <f t="shared" si="287"/>
        <v>0</v>
      </c>
      <c r="SYI61" s="17">
        <f t="shared" si="287"/>
        <v>0</v>
      </c>
      <c r="SYJ61" s="17">
        <f t="shared" si="287"/>
        <v>0</v>
      </c>
      <c r="SYK61" s="17">
        <f t="shared" si="287"/>
        <v>0</v>
      </c>
      <c r="SYL61" s="17">
        <f t="shared" si="287"/>
        <v>0</v>
      </c>
      <c r="SYM61" s="17">
        <f t="shared" si="287"/>
        <v>0</v>
      </c>
      <c r="SYN61" s="17">
        <f t="shared" si="287"/>
        <v>0</v>
      </c>
      <c r="SYO61" s="17">
        <f t="shared" si="287"/>
        <v>0</v>
      </c>
      <c r="SYP61" s="17">
        <f t="shared" si="287"/>
        <v>0</v>
      </c>
      <c r="SYQ61" s="17">
        <f t="shared" si="287"/>
        <v>0</v>
      </c>
      <c r="SYR61" s="17">
        <f t="shared" si="287"/>
        <v>0</v>
      </c>
      <c r="SYS61" s="17">
        <f t="shared" si="287"/>
        <v>0</v>
      </c>
      <c r="SYT61" s="17">
        <f t="shared" si="287"/>
        <v>0</v>
      </c>
      <c r="SYU61" s="17">
        <f t="shared" si="287"/>
        <v>0</v>
      </c>
      <c r="SYV61" s="17">
        <f t="shared" si="287"/>
        <v>0</v>
      </c>
      <c r="SYW61" s="17">
        <f t="shared" si="287"/>
        <v>0</v>
      </c>
      <c r="SYX61" s="17">
        <f t="shared" si="287"/>
        <v>0</v>
      </c>
      <c r="SYY61" s="17">
        <f t="shared" si="287"/>
        <v>0</v>
      </c>
      <c r="SYZ61" s="17">
        <f t="shared" si="287"/>
        <v>0</v>
      </c>
      <c r="SZA61" s="17">
        <f t="shared" si="287"/>
        <v>0</v>
      </c>
      <c r="SZB61" s="17">
        <f t="shared" si="287"/>
        <v>0</v>
      </c>
      <c r="SZC61" s="17">
        <f t="shared" si="287"/>
        <v>0</v>
      </c>
      <c r="SZD61" s="17">
        <f t="shared" si="287"/>
        <v>0</v>
      </c>
      <c r="SZE61" s="17">
        <f t="shared" si="287"/>
        <v>0</v>
      </c>
      <c r="SZF61" s="17">
        <f t="shared" si="287"/>
        <v>0</v>
      </c>
      <c r="SZG61" s="17">
        <f t="shared" si="287"/>
        <v>0</v>
      </c>
      <c r="SZH61" s="17">
        <f t="shared" si="287"/>
        <v>0</v>
      </c>
      <c r="SZI61" s="17">
        <f t="shared" si="287"/>
        <v>0</v>
      </c>
      <c r="SZJ61" s="17">
        <f t="shared" si="287"/>
        <v>0</v>
      </c>
      <c r="SZK61" s="17">
        <f t="shared" si="287"/>
        <v>0</v>
      </c>
      <c r="SZL61" s="17">
        <f t="shared" si="287"/>
        <v>0</v>
      </c>
      <c r="SZM61" s="17">
        <f t="shared" si="287"/>
        <v>0</v>
      </c>
      <c r="SZN61" s="17">
        <f t="shared" si="287"/>
        <v>0</v>
      </c>
      <c r="SZO61" s="17">
        <f t="shared" si="287"/>
        <v>0</v>
      </c>
      <c r="SZP61" s="17">
        <f t="shared" si="287"/>
        <v>0</v>
      </c>
      <c r="SZQ61" s="17">
        <f t="shared" si="287"/>
        <v>0</v>
      </c>
      <c r="SZR61" s="17">
        <f t="shared" si="287"/>
        <v>0</v>
      </c>
      <c r="SZS61" s="17">
        <f t="shared" si="287"/>
        <v>0</v>
      </c>
      <c r="SZT61" s="17">
        <f t="shared" ref="SZT61:TCE61" si="288">SZT2</f>
        <v>0</v>
      </c>
      <c r="SZU61" s="17">
        <f t="shared" si="288"/>
        <v>0</v>
      </c>
      <c r="SZV61" s="17">
        <f t="shared" si="288"/>
        <v>0</v>
      </c>
      <c r="SZW61" s="17">
        <f t="shared" si="288"/>
        <v>0</v>
      </c>
      <c r="SZX61" s="17">
        <f t="shared" si="288"/>
        <v>0</v>
      </c>
      <c r="SZY61" s="17">
        <f t="shared" si="288"/>
        <v>0</v>
      </c>
      <c r="SZZ61" s="17">
        <f t="shared" si="288"/>
        <v>0</v>
      </c>
      <c r="TAA61" s="17">
        <f t="shared" si="288"/>
        <v>0</v>
      </c>
      <c r="TAB61" s="17">
        <f t="shared" si="288"/>
        <v>0</v>
      </c>
      <c r="TAC61" s="17">
        <f t="shared" si="288"/>
        <v>0</v>
      </c>
      <c r="TAD61" s="17">
        <f t="shared" si="288"/>
        <v>0</v>
      </c>
      <c r="TAE61" s="17">
        <f t="shared" si="288"/>
        <v>0</v>
      </c>
      <c r="TAF61" s="17">
        <f t="shared" si="288"/>
        <v>0</v>
      </c>
      <c r="TAG61" s="17">
        <f t="shared" si="288"/>
        <v>0</v>
      </c>
      <c r="TAH61" s="17">
        <f t="shared" si="288"/>
        <v>0</v>
      </c>
      <c r="TAI61" s="17">
        <f t="shared" si="288"/>
        <v>0</v>
      </c>
      <c r="TAJ61" s="17">
        <f t="shared" si="288"/>
        <v>0</v>
      </c>
      <c r="TAK61" s="17">
        <f t="shared" si="288"/>
        <v>0</v>
      </c>
      <c r="TAL61" s="17">
        <f t="shared" si="288"/>
        <v>0</v>
      </c>
      <c r="TAM61" s="17">
        <f t="shared" si="288"/>
        <v>0</v>
      </c>
      <c r="TAN61" s="17">
        <f t="shared" si="288"/>
        <v>0</v>
      </c>
      <c r="TAO61" s="17">
        <f t="shared" si="288"/>
        <v>0</v>
      </c>
      <c r="TAP61" s="17">
        <f t="shared" si="288"/>
        <v>0</v>
      </c>
      <c r="TAQ61" s="17">
        <f t="shared" si="288"/>
        <v>0</v>
      </c>
      <c r="TAR61" s="17">
        <f t="shared" si="288"/>
        <v>0</v>
      </c>
      <c r="TAS61" s="17">
        <f t="shared" si="288"/>
        <v>0</v>
      </c>
      <c r="TAT61" s="17">
        <f t="shared" si="288"/>
        <v>0</v>
      </c>
      <c r="TAU61" s="17">
        <f t="shared" si="288"/>
        <v>0</v>
      </c>
      <c r="TAV61" s="17">
        <f t="shared" si="288"/>
        <v>0</v>
      </c>
      <c r="TAW61" s="17">
        <f t="shared" si="288"/>
        <v>0</v>
      </c>
      <c r="TAX61" s="17">
        <f t="shared" si="288"/>
        <v>0</v>
      </c>
      <c r="TAY61" s="17">
        <f t="shared" si="288"/>
        <v>0</v>
      </c>
      <c r="TAZ61" s="17">
        <f t="shared" si="288"/>
        <v>0</v>
      </c>
      <c r="TBA61" s="17">
        <f t="shared" si="288"/>
        <v>0</v>
      </c>
      <c r="TBB61" s="17">
        <f t="shared" si="288"/>
        <v>0</v>
      </c>
      <c r="TBC61" s="17">
        <f t="shared" si="288"/>
        <v>0</v>
      </c>
      <c r="TBD61" s="17">
        <f t="shared" si="288"/>
        <v>0</v>
      </c>
      <c r="TBE61" s="17">
        <f t="shared" si="288"/>
        <v>0</v>
      </c>
      <c r="TBF61" s="17">
        <f t="shared" si="288"/>
        <v>0</v>
      </c>
      <c r="TBG61" s="17">
        <f t="shared" si="288"/>
        <v>0</v>
      </c>
      <c r="TBH61" s="17">
        <f t="shared" si="288"/>
        <v>0</v>
      </c>
      <c r="TBI61" s="17">
        <f t="shared" si="288"/>
        <v>0</v>
      </c>
      <c r="TBJ61" s="17">
        <f t="shared" si="288"/>
        <v>0</v>
      </c>
      <c r="TBK61" s="17">
        <f t="shared" si="288"/>
        <v>0</v>
      </c>
      <c r="TBL61" s="17">
        <f t="shared" si="288"/>
        <v>0</v>
      </c>
      <c r="TBM61" s="17">
        <f t="shared" si="288"/>
        <v>0</v>
      </c>
      <c r="TBN61" s="17">
        <f t="shared" si="288"/>
        <v>0</v>
      </c>
      <c r="TBO61" s="17">
        <f t="shared" si="288"/>
        <v>0</v>
      </c>
      <c r="TBP61" s="17">
        <f t="shared" si="288"/>
        <v>0</v>
      </c>
      <c r="TBQ61" s="17">
        <f t="shared" si="288"/>
        <v>0</v>
      </c>
      <c r="TBR61" s="17">
        <f t="shared" si="288"/>
        <v>0</v>
      </c>
      <c r="TBS61" s="17">
        <f t="shared" si="288"/>
        <v>0</v>
      </c>
      <c r="TBT61" s="17">
        <f t="shared" si="288"/>
        <v>0</v>
      </c>
      <c r="TBU61" s="17">
        <f t="shared" si="288"/>
        <v>0</v>
      </c>
      <c r="TBV61" s="17">
        <f t="shared" si="288"/>
        <v>0</v>
      </c>
      <c r="TBW61" s="17">
        <f t="shared" si="288"/>
        <v>0</v>
      </c>
      <c r="TBX61" s="17">
        <f t="shared" si="288"/>
        <v>0</v>
      </c>
      <c r="TBY61" s="17">
        <f t="shared" si="288"/>
        <v>0</v>
      </c>
      <c r="TBZ61" s="17">
        <f t="shared" si="288"/>
        <v>0</v>
      </c>
      <c r="TCA61" s="17">
        <f t="shared" si="288"/>
        <v>0</v>
      </c>
      <c r="TCB61" s="17">
        <f t="shared" si="288"/>
        <v>0</v>
      </c>
      <c r="TCC61" s="17">
        <f t="shared" si="288"/>
        <v>0</v>
      </c>
      <c r="TCD61" s="17">
        <f t="shared" si="288"/>
        <v>0</v>
      </c>
      <c r="TCE61" s="17">
        <f t="shared" si="288"/>
        <v>0</v>
      </c>
      <c r="TCF61" s="17">
        <f t="shared" ref="TCF61:TEQ61" si="289">TCF2</f>
        <v>0</v>
      </c>
      <c r="TCG61" s="17">
        <f t="shared" si="289"/>
        <v>0</v>
      </c>
      <c r="TCH61" s="17">
        <f t="shared" si="289"/>
        <v>0</v>
      </c>
      <c r="TCI61" s="17">
        <f t="shared" si="289"/>
        <v>0</v>
      </c>
      <c r="TCJ61" s="17">
        <f t="shared" si="289"/>
        <v>0</v>
      </c>
      <c r="TCK61" s="17">
        <f t="shared" si="289"/>
        <v>0</v>
      </c>
      <c r="TCL61" s="17">
        <f t="shared" si="289"/>
        <v>0</v>
      </c>
      <c r="TCM61" s="17">
        <f t="shared" si="289"/>
        <v>0</v>
      </c>
      <c r="TCN61" s="17">
        <f t="shared" si="289"/>
        <v>0</v>
      </c>
      <c r="TCO61" s="17">
        <f t="shared" si="289"/>
        <v>0</v>
      </c>
      <c r="TCP61" s="17">
        <f t="shared" si="289"/>
        <v>0</v>
      </c>
      <c r="TCQ61" s="17">
        <f t="shared" si="289"/>
        <v>0</v>
      </c>
      <c r="TCR61" s="17">
        <f t="shared" si="289"/>
        <v>0</v>
      </c>
      <c r="TCS61" s="17">
        <f t="shared" si="289"/>
        <v>0</v>
      </c>
      <c r="TCT61" s="17">
        <f t="shared" si="289"/>
        <v>0</v>
      </c>
      <c r="TCU61" s="17">
        <f t="shared" si="289"/>
        <v>0</v>
      </c>
      <c r="TCV61" s="17">
        <f t="shared" si="289"/>
        <v>0</v>
      </c>
      <c r="TCW61" s="17">
        <f t="shared" si="289"/>
        <v>0</v>
      </c>
      <c r="TCX61" s="17">
        <f t="shared" si="289"/>
        <v>0</v>
      </c>
      <c r="TCY61" s="17">
        <f t="shared" si="289"/>
        <v>0</v>
      </c>
      <c r="TCZ61" s="17">
        <f t="shared" si="289"/>
        <v>0</v>
      </c>
      <c r="TDA61" s="17">
        <f t="shared" si="289"/>
        <v>0</v>
      </c>
      <c r="TDB61" s="17">
        <f t="shared" si="289"/>
        <v>0</v>
      </c>
      <c r="TDC61" s="17">
        <f t="shared" si="289"/>
        <v>0</v>
      </c>
      <c r="TDD61" s="17">
        <f t="shared" si="289"/>
        <v>0</v>
      </c>
      <c r="TDE61" s="17">
        <f t="shared" si="289"/>
        <v>0</v>
      </c>
      <c r="TDF61" s="17">
        <f t="shared" si="289"/>
        <v>0</v>
      </c>
      <c r="TDG61" s="17">
        <f t="shared" si="289"/>
        <v>0</v>
      </c>
      <c r="TDH61" s="17">
        <f t="shared" si="289"/>
        <v>0</v>
      </c>
      <c r="TDI61" s="17">
        <f t="shared" si="289"/>
        <v>0</v>
      </c>
      <c r="TDJ61" s="17">
        <f t="shared" si="289"/>
        <v>0</v>
      </c>
      <c r="TDK61" s="17">
        <f t="shared" si="289"/>
        <v>0</v>
      </c>
      <c r="TDL61" s="17">
        <f t="shared" si="289"/>
        <v>0</v>
      </c>
      <c r="TDM61" s="17">
        <f t="shared" si="289"/>
        <v>0</v>
      </c>
      <c r="TDN61" s="17">
        <f t="shared" si="289"/>
        <v>0</v>
      </c>
      <c r="TDO61" s="17">
        <f t="shared" si="289"/>
        <v>0</v>
      </c>
      <c r="TDP61" s="17">
        <f t="shared" si="289"/>
        <v>0</v>
      </c>
      <c r="TDQ61" s="17">
        <f t="shared" si="289"/>
        <v>0</v>
      </c>
      <c r="TDR61" s="17">
        <f t="shared" si="289"/>
        <v>0</v>
      </c>
      <c r="TDS61" s="17">
        <f t="shared" si="289"/>
        <v>0</v>
      </c>
      <c r="TDT61" s="17">
        <f t="shared" si="289"/>
        <v>0</v>
      </c>
      <c r="TDU61" s="17">
        <f t="shared" si="289"/>
        <v>0</v>
      </c>
      <c r="TDV61" s="17">
        <f t="shared" si="289"/>
        <v>0</v>
      </c>
      <c r="TDW61" s="17">
        <f t="shared" si="289"/>
        <v>0</v>
      </c>
      <c r="TDX61" s="17">
        <f t="shared" si="289"/>
        <v>0</v>
      </c>
      <c r="TDY61" s="17">
        <f t="shared" si="289"/>
        <v>0</v>
      </c>
      <c r="TDZ61" s="17">
        <f t="shared" si="289"/>
        <v>0</v>
      </c>
      <c r="TEA61" s="17">
        <f t="shared" si="289"/>
        <v>0</v>
      </c>
      <c r="TEB61" s="17">
        <f t="shared" si="289"/>
        <v>0</v>
      </c>
      <c r="TEC61" s="17">
        <f t="shared" si="289"/>
        <v>0</v>
      </c>
      <c r="TED61" s="17">
        <f t="shared" si="289"/>
        <v>0</v>
      </c>
      <c r="TEE61" s="17">
        <f t="shared" si="289"/>
        <v>0</v>
      </c>
      <c r="TEF61" s="17">
        <f t="shared" si="289"/>
        <v>0</v>
      </c>
      <c r="TEG61" s="17">
        <f t="shared" si="289"/>
        <v>0</v>
      </c>
      <c r="TEH61" s="17">
        <f t="shared" si="289"/>
        <v>0</v>
      </c>
      <c r="TEI61" s="17">
        <f t="shared" si="289"/>
        <v>0</v>
      </c>
      <c r="TEJ61" s="17">
        <f t="shared" si="289"/>
        <v>0</v>
      </c>
      <c r="TEK61" s="17">
        <f t="shared" si="289"/>
        <v>0</v>
      </c>
      <c r="TEL61" s="17">
        <f t="shared" si="289"/>
        <v>0</v>
      </c>
      <c r="TEM61" s="17">
        <f t="shared" si="289"/>
        <v>0</v>
      </c>
      <c r="TEN61" s="17">
        <f t="shared" si="289"/>
        <v>0</v>
      </c>
      <c r="TEO61" s="17">
        <f t="shared" si="289"/>
        <v>0</v>
      </c>
      <c r="TEP61" s="17">
        <f t="shared" si="289"/>
        <v>0</v>
      </c>
      <c r="TEQ61" s="17">
        <f t="shared" si="289"/>
        <v>0</v>
      </c>
      <c r="TER61" s="17">
        <f t="shared" ref="TER61:THC61" si="290">TER2</f>
        <v>0</v>
      </c>
      <c r="TES61" s="17">
        <f t="shared" si="290"/>
        <v>0</v>
      </c>
      <c r="TET61" s="17">
        <f t="shared" si="290"/>
        <v>0</v>
      </c>
      <c r="TEU61" s="17">
        <f t="shared" si="290"/>
        <v>0</v>
      </c>
      <c r="TEV61" s="17">
        <f t="shared" si="290"/>
        <v>0</v>
      </c>
      <c r="TEW61" s="17">
        <f t="shared" si="290"/>
        <v>0</v>
      </c>
      <c r="TEX61" s="17">
        <f t="shared" si="290"/>
        <v>0</v>
      </c>
      <c r="TEY61" s="17">
        <f t="shared" si="290"/>
        <v>0</v>
      </c>
      <c r="TEZ61" s="17">
        <f t="shared" si="290"/>
        <v>0</v>
      </c>
      <c r="TFA61" s="17">
        <f t="shared" si="290"/>
        <v>0</v>
      </c>
      <c r="TFB61" s="17">
        <f t="shared" si="290"/>
        <v>0</v>
      </c>
      <c r="TFC61" s="17">
        <f t="shared" si="290"/>
        <v>0</v>
      </c>
      <c r="TFD61" s="17">
        <f t="shared" si="290"/>
        <v>0</v>
      </c>
      <c r="TFE61" s="17">
        <f t="shared" si="290"/>
        <v>0</v>
      </c>
      <c r="TFF61" s="17">
        <f t="shared" si="290"/>
        <v>0</v>
      </c>
      <c r="TFG61" s="17">
        <f t="shared" si="290"/>
        <v>0</v>
      </c>
      <c r="TFH61" s="17">
        <f t="shared" si="290"/>
        <v>0</v>
      </c>
      <c r="TFI61" s="17">
        <f t="shared" si="290"/>
        <v>0</v>
      </c>
      <c r="TFJ61" s="17">
        <f t="shared" si="290"/>
        <v>0</v>
      </c>
      <c r="TFK61" s="17">
        <f t="shared" si="290"/>
        <v>0</v>
      </c>
      <c r="TFL61" s="17">
        <f t="shared" si="290"/>
        <v>0</v>
      </c>
      <c r="TFM61" s="17">
        <f t="shared" si="290"/>
        <v>0</v>
      </c>
      <c r="TFN61" s="17">
        <f t="shared" si="290"/>
        <v>0</v>
      </c>
      <c r="TFO61" s="17">
        <f t="shared" si="290"/>
        <v>0</v>
      </c>
      <c r="TFP61" s="17">
        <f t="shared" si="290"/>
        <v>0</v>
      </c>
      <c r="TFQ61" s="17">
        <f t="shared" si="290"/>
        <v>0</v>
      </c>
      <c r="TFR61" s="17">
        <f t="shared" si="290"/>
        <v>0</v>
      </c>
      <c r="TFS61" s="17">
        <f t="shared" si="290"/>
        <v>0</v>
      </c>
      <c r="TFT61" s="17">
        <f t="shared" si="290"/>
        <v>0</v>
      </c>
      <c r="TFU61" s="17">
        <f t="shared" si="290"/>
        <v>0</v>
      </c>
      <c r="TFV61" s="17">
        <f t="shared" si="290"/>
        <v>0</v>
      </c>
      <c r="TFW61" s="17">
        <f t="shared" si="290"/>
        <v>0</v>
      </c>
      <c r="TFX61" s="17">
        <f t="shared" si="290"/>
        <v>0</v>
      </c>
      <c r="TFY61" s="17">
        <f t="shared" si="290"/>
        <v>0</v>
      </c>
      <c r="TFZ61" s="17">
        <f t="shared" si="290"/>
        <v>0</v>
      </c>
      <c r="TGA61" s="17">
        <f t="shared" si="290"/>
        <v>0</v>
      </c>
      <c r="TGB61" s="17">
        <f t="shared" si="290"/>
        <v>0</v>
      </c>
      <c r="TGC61" s="17">
        <f t="shared" si="290"/>
        <v>0</v>
      </c>
      <c r="TGD61" s="17">
        <f t="shared" si="290"/>
        <v>0</v>
      </c>
      <c r="TGE61" s="17">
        <f t="shared" si="290"/>
        <v>0</v>
      </c>
      <c r="TGF61" s="17">
        <f t="shared" si="290"/>
        <v>0</v>
      </c>
      <c r="TGG61" s="17">
        <f t="shared" si="290"/>
        <v>0</v>
      </c>
      <c r="TGH61" s="17">
        <f t="shared" si="290"/>
        <v>0</v>
      </c>
      <c r="TGI61" s="17">
        <f t="shared" si="290"/>
        <v>0</v>
      </c>
      <c r="TGJ61" s="17">
        <f t="shared" si="290"/>
        <v>0</v>
      </c>
      <c r="TGK61" s="17">
        <f t="shared" si="290"/>
        <v>0</v>
      </c>
      <c r="TGL61" s="17">
        <f t="shared" si="290"/>
        <v>0</v>
      </c>
      <c r="TGM61" s="17">
        <f t="shared" si="290"/>
        <v>0</v>
      </c>
      <c r="TGN61" s="17">
        <f t="shared" si="290"/>
        <v>0</v>
      </c>
      <c r="TGO61" s="17">
        <f t="shared" si="290"/>
        <v>0</v>
      </c>
      <c r="TGP61" s="17">
        <f t="shared" si="290"/>
        <v>0</v>
      </c>
      <c r="TGQ61" s="17">
        <f t="shared" si="290"/>
        <v>0</v>
      </c>
      <c r="TGR61" s="17">
        <f t="shared" si="290"/>
        <v>0</v>
      </c>
      <c r="TGS61" s="17">
        <f t="shared" si="290"/>
        <v>0</v>
      </c>
      <c r="TGT61" s="17">
        <f t="shared" si="290"/>
        <v>0</v>
      </c>
      <c r="TGU61" s="17">
        <f t="shared" si="290"/>
        <v>0</v>
      </c>
      <c r="TGV61" s="17">
        <f t="shared" si="290"/>
        <v>0</v>
      </c>
      <c r="TGW61" s="17">
        <f t="shared" si="290"/>
        <v>0</v>
      </c>
      <c r="TGX61" s="17">
        <f t="shared" si="290"/>
        <v>0</v>
      </c>
      <c r="TGY61" s="17">
        <f t="shared" si="290"/>
        <v>0</v>
      </c>
      <c r="TGZ61" s="17">
        <f t="shared" si="290"/>
        <v>0</v>
      </c>
      <c r="THA61" s="17">
        <f t="shared" si="290"/>
        <v>0</v>
      </c>
      <c r="THB61" s="17">
        <f t="shared" si="290"/>
        <v>0</v>
      </c>
      <c r="THC61" s="17">
        <f t="shared" si="290"/>
        <v>0</v>
      </c>
      <c r="THD61" s="17">
        <f t="shared" ref="THD61:TJO61" si="291">THD2</f>
        <v>0</v>
      </c>
      <c r="THE61" s="17">
        <f t="shared" si="291"/>
        <v>0</v>
      </c>
      <c r="THF61" s="17">
        <f t="shared" si="291"/>
        <v>0</v>
      </c>
      <c r="THG61" s="17">
        <f t="shared" si="291"/>
        <v>0</v>
      </c>
      <c r="THH61" s="17">
        <f t="shared" si="291"/>
        <v>0</v>
      </c>
      <c r="THI61" s="17">
        <f t="shared" si="291"/>
        <v>0</v>
      </c>
      <c r="THJ61" s="17">
        <f t="shared" si="291"/>
        <v>0</v>
      </c>
      <c r="THK61" s="17">
        <f t="shared" si="291"/>
        <v>0</v>
      </c>
      <c r="THL61" s="17">
        <f t="shared" si="291"/>
        <v>0</v>
      </c>
      <c r="THM61" s="17">
        <f t="shared" si="291"/>
        <v>0</v>
      </c>
      <c r="THN61" s="17">
        <f t="shared" si="291"/>
        <v>0</v>
      </c>
      <c r="THO61" s="17">
        <f t="shared" si="291"/>
        <v>0</v>
      </c>
      <c r="THP61" s="17">
        <f t="shared" si="291"/>
        <v>0</v>
      </c>
      <c r="THQ61" s="17">
        <f t="shared" si="291"/>
        <v>0</v>
      </c>
      <c r="THR61" s="17">
        <f t="shared" si="291"/>
        <v>0</v>
      </c>
      <c r="THS61" s="17">
        <f t="shared" si="291"/>
        <v>0</v>
      </c>
      <c r="THT61" s="17">
        <f t="shared" si="291"/>
        <v>0</v>
      </c>
      <c r="THU61" s="17">
        <f t="shared" si="291"/>
        <v>0</v>
      </c>
      <c r="THV61" s="17">
        <f t="shared" si="291"/>
        <v>0</v>
      </c>
      <c r="THW61" s="17">
        <f t="shared" si="291"/>
        <v>0</v>
      </c>
      <c r="THX61" s="17">
        <f t="shared" si="291"/>
        <v>0</v>
      </c>
      <c r="THY61" s="17">
        <f t="shared" si="291"/>
        <v>0</v>
      </c>
      <c r="THZ61" s="17">
        <f t="shared" si="291"/>
        <v>0</v>
      </c>
      <c r="TIA61" s="17">
        <f t="shared" si="291"/>
        <v>0</v>
      </c>
      <c r="TIB61" s="17">
        <f t="shared" si="291"/>
        <v>0</v>
      </c>
      <c r="TIC61" s="17">
        <f t="shared" si="291"/>
        <v>0</v>
      </c>
      <c r="TID61" s="17">
        <f t="shared" si="291"/>
        <v>0</v>
      </c>
      <c r="TIE61" s="17">
        <f t="shared" si="291"/>
        <v>0</v>
      </c>
      <c r="TIF61" s="17">
        <f t="shared" si="291"/>
        <v>0</v>
      </c>
      <c r="TIG61" s="17">
        <f t="shared" si="291"/>
        <v>0</v>
      </c>
      <c r="TIH61" s="17">
        <f t="shared" si="291"/>
        <v>0</v>
      </c>
      <c r="TII61" s="17">
        <f t="shared" si="291"/>
        <v>0</v>
      </c>
      <c r="TIJ61" s="17">
        <f t="shared" si="291"/>
        <v>0</v>
      </c>
      <c r="TIK61" s="17">
        <f t="shared" si="291"/>
        <v>0</v>
      </c>
      <c r="TIL61" s="17">
        <f t="shared" si="291"/>
        <v>0</v>
      </c>
      <c r="TIM61" s="17">
        <f t="shared" si="291"/>
        <v>0</v>
      </c>
      <c r="TIN61" s="17">
        <f t="shared" si="291"/>
        <v>0</v>
      </c>
      <c r="TIO61" s="17">
        <f t="shared" si="291"/>
        <v>0</v>
      </c>
      <c r="TIP61" s="17">
        <f t="shared" si="291"/>
        <v>0</v>
      </c>
      <c r="TIQ61" s="17">
        <f t="shared" si="291"/>
        <v>0</v>
      </c>
      <c r="TIR61" s="17">
        <f t="shared" si="291"/>
        <v>0</v>
      </c>
      <c r="TIS61" s="17">
        <f t="shared" si="291"/>
        <v>0</v>
      </c>
      <c r="TIT61" s="17">
        <f t="shared" si="291"/>
        <v>0</v>
      </c>
      <c r="TIU61" s="17">
        <f t="shared" si="291"/>
        <v>0</v>
      </c>
      <c r="TIV61" s="17">
        <f t="shared" si="291"/>
        <v>0</v>
      </c>
      <c r="TIW61" s="17">
        <f t="shared" si="291"/>
        <v>0</v>
      </c>
      <c r="TIX61" s="17">
        <f t="shared" si="291"/>
        <v>0</v>
      </c>
      <c r="TIY61" s="17">
        <f t="shared" si="291"/>
        <v>0</v>
      </c>
      <c r="TIZ61" s="17">
        <f t="shared" si="291"/>
        <v>0</v>
      </c>
      <c r="TJA61" s="17">
        <f t="shared" si="291"/>
        <v>0</v>
      </c>
      <c r="TJB61" s="17">
        <f t="shared" si="291"/>
        <v>0</v>
      </c>
      <c r="TJC61" s="17">
        <f t="shared" si="291"/>
        <v>0</v>
      </c>
      <c r="TJD61" s="17">
        <f t="shared" si="291"/>
        <v>0</v>
      </c>
      <c r="TJE61" s="17">
        <f t="shared" si="291"/>
        <v>0</v>
      </c>
      <c r="TJF61" s="17">
        <f t="shared" si="291"/>
        <v>0</v>
      </c>
      <c r="TJG61" s="17">
        <f t="shared" si="291"/>
        <v>0</v>
      </c>
      <c r="TJH61" s="17">
        <f t="shared" si="291"/>
        <v>0</v>
      </c>
      <c r="TJI61" s="17">
        <f t="shared" si="291"/>
        <v>0</v>
      </c>
      <c r="TJJ61" s="17">
        <f t="shared" si="291"/>
        <v>0</v>
      </c>
      <c r="TJK61" s="17">
        <f t="shared" si="291"/>
        <v>0</v>
      </c>
      <c r="TJL61" s="17">
        <f t="shared" si="291"/>
        <v>0</v>
      </c>
      <c r="TJM61" s="17">
        <f t="shared" si="291"/>
        <v>0</v>
      </c>
      <c r="TJN61" s="17">
        <f t="shared" si="291"/>
        <v>0</v>
      </c>
      <c r="TJO61" s="17">
        <f t="shared" si="291"/>
        <v>0</v>
      </c>
      <c r="TJP61" s="17">
        <f t="shared" ref="TJP61:TMA61" si="292">TJP2</f>
        <v>0</v>
      </c>
      <c r="TJQ61" s="17">
        <f t="shared" si="292"/>
        <v>0</v>
      </c>
      <c r="TJR61" s="17">
        <f t="shared" si="292"/>
        <v>0</v>
      </c>
      <c r="TJS61" s="17">
        <f t="shared" si="292"/>
        <v>0</v>
      </c>
      <c r="TJT61" s="17">
        <f t="shared" si="292"/>
        <v>0</v>
      </c>
      <c r="TJU61" s="17">
        <f t="shared" si="292"/>
        <v>0</v>
      </c>
      <c r="TJV61" s="17">
        <f t="shared" si="292"/>
        <v>0</v>
      </c>
      <c r="TJW61" s="17">
        <f t="shared" si="292"/>
        <v>0</v>
      </c>
      <c r="TJX61" s="17">
        <f t="shared" si="292"/>
        <v>0</v>
      </c>
      <c r="TJY61" s="17">
        <f t="shared" si="292"/>
        <v>0</v>
      </c>
      <c r="TJZ61" s="17">
        <f t="shared" si="292"/>
        <v>0</v>
      </c>
      <c r="TKA61" s="17">
        <f t="shared" si="292"/>
        <v>0</v>
      </c>
      <c r="TKB61" s="17">
        <f t="shared" si="292"/>
        <v>0</v>
      </c>
      <c r="TKC61" s="17">
        <f t="shared" si="292"/>
        <v>0</v>
      </c>
      <c r="TKD61" s="17">
        <f t="shared" si="292"/>
        <v>0</v>
      </c>
      <c r="TKE61" s="17">
        <f t="shared" si="292"/>
        <v>0</v>
      </c>
      <c r="TKF61" s="17">
        <f t="shared" si="292"/>
        <v>0</v>
      </c>
      <c r="TKG61" s="17">
        <f t="shared" si="292"/>
        <v>0</v>
      </c>
      <c r="TKH61" s="17">
        <f t="shared" si="292"/>
        <v>0</v>
      </c>
      <c r="TKI61" s="17">
        <f t="shared" si="292"/>
        <v>0</v>
      </c>
      <c r="TKJ61" s="17">
        <f t="shared" si="292"/>
        <v>0</v>
      </c>
      <c r="TKK61" s="17">
        <f t="shared" si="292"/>
        <v>0</v>
      </c>
      <c r="TKL61" s="17">
        <f t="shared" si="292"/>
        <v>0</v>
      </c>
      <c r="TKM61" s="17">
        <f t="shared" si="292"/>
        <v>0</v>
      </c>
      <c r="TKN61" s="17">
        <f t="shared" si="292"/>
        <v>0</v>
      </c>
      <c r="TKO61" s="17">
        <f t="shared" si="292"/>
        <v>0</v>
      </c>
      <c r="TKP61" s="17">
        <f t="shared" si="292"/>
        <v>0</v>
      </c>
      <c r="TKQ61" s="17">
        <f t="shared" si="292"/>
        <v>0</v>
      </c>
      <c r="TKR61" s="17">
        <f t="shared" si="292"/>
        <v>0</v>
      </c>
      <c r="TKS61" s="17">
        <f t="shared" si="292"/>
        <v>0</v>
      </c>
      <c r="TKT61" s="17">
        <f t="shared" si="292"/>
        <v>0</v>
      </c>
      <c r="TKU61" s="17">
        <f t="shared" si="292"/>
        <v>0</v>
      </c>
      <c r="TKV61" s="17">
        <f t="shared" si="292"/>
        <v>0</v>
      </c>
      <c r="TKW61" s="17">
        <f t="shared" si="292"/>
        <v>0</v>
      </c>
      <c r="TKX61" s="17">
        <f t="shared" si="292"/>
        <v>0</v>
      </c>
      <c r="TKY61" s="17">
        <f t="shared" si="292"/>
        <v>0</v>
      </c>
      <c r="TKZ61" s="17">
        <f t="shared" si="292"/>
        <v>0</v>
      </c>
      <c r="TLA61" s="17">
        <f t="shared" si="292"/>
        <v>0</v>
      </c>
      <c r="TLB61" s="17">
        <f t="shared" si="292"/>
        <v>0</v>
      </c>
      <c r="TLC61" s="17">
        <f t="shared" si="292"/>
        <v>0</v>
      </c>
      <c r="TLD61" s="17">
        <f t="shared" si="292"/>
        <v>0</v>
      </c>
      <c r="TLE61" s="17">
        <f t="shared" si="292"/>
        <v>0</v>
      </c>
      <c r="TLF61" s="17">
        <f t="shared" si="292"/>
        <v>0</v>
      </c>
      <c r="TLG61" s="17">
        <f t="shared" si="292"/>
        <v>0</v>
      </c>
      <c r="TLH61" s="17">
        <f t="shared" si="292"/>
        <v>0</v>
      </c>
      <c r="TLI61" s="17">
        <f t="shared" si="292"/>
        <v>0</v>
      </c>
      <c r="TLJ61" s="17">
        <f t="shared" si="292"/>
        <v>0</v>
      </c>
      <c r="TLK61" s="17">
        <f t="shared" si="292"/>
        <v>0</v>
      </c>
      <c r="TLL61" s="17">
        <f t="shared" si="292"/>
        <v>0</v>
      </c>
      <c r="TLM61" s="17">
        <f t="shared" si="292"/>
        <v>0</v>
      </c>
      <c r="TLN61" s="17">
        <f t="shared" si="292"/>
        <v>0</v>
      </c>
      <c r="TLO61" s="17">
        <f t="shared" si="292"/>
        <v>0</v>
      </c>
      <c r="TLP61" s="17">
        <f t="shared" si="292"/>
        <v>0</v>
      </c>
      <c r="TLQ61" s="17">
        <f t="shared" si="292"/>
        <v>0</v>
      </c>
      <c r="TLR61" s="17">
        <f t="shared" si="292"/>
        <v>0</v>
      </c>
      <c r="TLS61" s="17">
        <f t="shared" si="292"/>
        <v>0</v>
      </c>
      <c r="TLT61" s="17">
        <f t="shared" si="292"/>
        <v>0</v>
      </c>
      <c r="TLU61" s="17">
        <f t="shared" si="292"/>
        <v>0</v>
      </c>
      <c r="TLV61" s="17">
        <f t="shared" si="292"/>
        <v>0</v>
      </c>
      <c r="TLW61" s="17">
        <f t="shared" si="292"/>
        <v>0</v>
      </c>
      <c r="TLX61" s="17">
        <f t="shared" si="292"/>
        <v>0</v>
      </c>
      <c r="TLY61" s="17">
        <f t="shared" si="292"/>
        <v>0</v>
      </c>
      <c r="TLZ61" s="17">
        <f t="shared" si="292"/>
        <v>0</v>
      </c>
      <c r="TMA61" s="17">
        <f t="shared" si="292"/>
        <v>0</v>
      </c>
      <c r="TMB61" s="17">
        <f t="shared" ref="TMB61:TOM61" si="293">TMB2</f>
        <v>0</v>
      </c>
      <c r="TMC61" s="17">
        <f t="shared" si="293"/>
        <v>0</v>
      </c>
      <c r="TMD61" s="17">
        <f t="shared" si="293"/>
        <v>0</v>
      </c>
      <c r="TME61" s="17">
        <f t="shared" si="293"/>
        <v>0</v>
      </c>
      <c r="TMF61" s="17">
        <f t="shared" si="293"/>
        <v>0</v>
      </c>
      <c r="TMG61" s="17">
        <f t="shared" si="293"/>
        <v>0</v>
      </c>
      <c r="TMH61" s="17">
        <f t="shared" si="293"/>
        <v>0</v>
      </c>
      <c r="TMI61" s="17">
        <f t="shared" si="293"/>
        <v>0</v>
      </c>
      <c r="TMJ61" s="17">
        <f t="shared" si="293"/>
        <v>0</v>
      </c>
      <c r="TMK61" s="17">
        <f t="shared" si="293"/>
        <v>0</v>
      </c>
      <c r="TML61" s="17">
        <f t="shared" si="293"/>
        <v>0</v>
      </c>
      <c r="TMM61" s="17">
        <f t="shared" si="293"/>
        <v>0</v>
      </c>
      <c r="TMN61" s="17">
        <f t="shared" si="293"/>
        <v>0</v>
      </c>
      <c r="TMO61" s="17">
        <f t="shared" si="293"/>
        <v>0</v>
      </c>
      <c r="TMP61" s="17">
        <f t="shared" si="293"/>
        <v>0</v>
      </c>
      <c r="TMQ61" s="17">
        <f t="shared" si="293"/>
        <v>0</v>
      </c>
      <c r="TMR61" s="17">
        <f t="shared" si="293"/>
        <v>0</v>
      </c>
      <c r="TMS61" s="17">
        <f t="shared" si="293"/>
        <v>0</v>
      </c>
      <c r="TMT61" s="17">
        <f t="shared" si="293"/>
        <v>0</v>
      </c>
      <c r="TMU61" s="17">
        <f t="shared" si="293"/>
        <v>0</v>
      </c>
      <c r="TMV61" s="17">
        <f t="shared" si="293"/>
        <v>0</v>
      </c>
      <c r="TMW61" s="17">
        <f t="shared" si="293"/>
        <v>0</v>
      </c>
      <c r="TMX61" s="17">
        <f t="shared" si="293"/>
        <v>0</v>
      </c>
      <c r="TMY61" s="17">
        <f t="shared" si="293"/>
        <v>0</v>
      </c>
      <c r="TMZ61" s="17">
        <f t="shared" si="293"/>
        <v>0</v>
      </c>
      <c r="TNA61" s="17">
        <f t="shared" si="293"/>
        <v>0</v>
      </c>
      <c r="TNB61" s="17">
        <f t="shared" si="293"/>
        <v>0</v>
      </c>
      <c r="TNC61" s="17">
        <f t="shared" si="293"/>
        <v>0</v>
      </c>
      <c r="TND61" s="17">
        <f t="shared" si="293"/>
        <v>0</v>
      </c>
      <c r="TNE61" s="17">
        <f t="shared" si="293"/>
        <v>0</v>
      </c>
      <c r="TNF61" s="17">
        <f t="shared" si="293"/>
        <v>0</v>
      </c>
      <c r="TNG61" s="17">
        <f t="shared" si="293"/>
        <v>0</v>
      </c>
      <c r="TNH61" s="17">
        <f t="shared" si="293"/>
        <v>0</v>
      </c>
      <c r="TNI61" s="17">
        <f t="shared" si="293"/>
        <v>0</v>
      </c>
      <c r="TNJ61" s="17">
        <f t="shared" si="293"/>
        <v>0</v>
      </c>
      <c r="TNK61" s="17">
        <f t="shared" si="293"/>
        <v>0</v>
      </c>
      <c r="TNL61" s="17">
        <f t="shared" si="293"/>
        <v>0</v>
      </c>
      <c r="TNM61" s="17">
        <f t="shared" si="293"/>
        <v>0</v>
      </c>
      <c r="TNN61" s="17">
        <f t="shared" si="293"/>
        <v>0</v>
      </c>
      <c r="TNO61" s="17">
        <f t="shared" si="293"/>
        <v>0</v>
      </c>
      <c r="TNP61" s="17">
        <f t="shared" si="293"/>
        <v>0</v>
      </c>
      <c r="TNQ61" s="17">
        <f t="shared" si="293"/>
        <v>0</v>
      </c>
      <c r="TNR61" s="17">
        <f t="shared" si="293"/>
        <v>0</v>
      </c>
      <c r="TNS61" s="17">
        <f t="shared" si="293"/>
        <v>0</v>
      </c>
      <c r="TNT61" s="17">
        <f t="shared" si="293"/>
        <v>0</v>
      </c>
      <c r="TNU61" s="17">
        <f t="shared" si="293"/>
        <v>0</v>
      </c>
      <c r="TNV61" s="17">
        <f t="shared" si="293"/>
        <v>0</v>
      </c>
      <c r="TNW61" s="17">
        <f t="shared" si="293"/>
        <v>0</v>
      </c>
      <c r="TNX61" s="17">
        <f t="shared" si="293"/>
        <v>0</v>
      </c>
      <c r="TNY61" s="17">
        <f t="shared" si="293"/>
        <v>0</v>
      </c>
      <c r="TNZ61" s="17">
        <f t="shared" si="293"/>
        <v>0</v>
      </c>
      <c r="TOA61" s="17">
        <f t="shared" si="293"/>
        <v>0</v>
      </c>
      <c r="TOB61" s="17">
        <f t="shared" si="293"/>
        <v>0</v>
      </c>
      <c r="TOC61" s="17">
        <f t="shared" si="293"/>
        <v>0</v>
      </c>
      <c r="TOD61" s="17">
        <f t="shared" si="293"/>
        <v>0</v>
      </c>
      <c r="TOE61" s="17">
        <f t="shared" si="293"/>
        <v>0</v>
      </c>
      <c r="TOF61" s="17">
        <f t="shared" si="293"/>
        <v>0</v>
      </c>
      <c r="TOG61" s="17">
        <f t="shared" si="293"/>
        <v>0</v>
      </c>
      <c r="TOH61" s="17">
        <f t="shared" si="293"/>
        <v>0</v>
      </c>
      <c r="TOI61" s="17">
        <f t="shared" si="293"/>
        <v>0</v>
      </c>
      <c r="TOJ61" s="17">
        <f t="shared" si="293"/>
        <v>0</v>
      </c>
      <c r="TOK61" s="17">
        <f t="shared" si="293"/>
        <v>0</v>
      </c>
      <c r="TOL61" s="17">
        <f t="shared" si="293"/>
        <v>0</v>
      </c>
      <c r="TOM61" s="17">
        <f t="shared" si="293"/>
        <v>0</v>
      </c>
      <c r="TON61" s="17">
        <f t="shared" ref="TON61:TQY61" si="294">TON2</f>
        <v>0</v>
      </c>
      <c r="TOO61" s="17">
        <f t="shared" si="294"/>
        <v>0</v>
      </c>
      <c r="TOP61" s="17">
        <f t="shared" si="294"/>
        <v>0</v>
      </c>
      <c r="TOQ61" s="17">
        <f t="shared" si="294"/>
        <v>0</v>
      </c>
      <c r="TOR61" s="17">
        <f t="shared" si="294"/>
        <v>0</v>
      </c>
      <c r="TOS61" s="17">
        <f t="shared" si="294"/>
        <v>0</v>
      </c>
      <c r="TOT61" s="17">
        <f t="shared" si="294"/>
        <v>0</v>
      </c>
      <c r="TOU61" s="17">
        <f t="shared" si="294"/>
        <v>0</v>
      </c>
      <c r="TOV61" s="17">
        <f t="shared" si="294"/>
        <v>0</v>
      </c>
      <c r="TOW61" s="17">
        <f t="shared" si="294"/>
        <v>0</v>
      </c>
      <c r="TOX61" s="17">
        <f t="shared" si="294"/>
        <v>0</v>
      </c>
      <c r="TOY61" s="17">
        <f t="shared" si="294"/>
        <v>0</v>
      </c>
      <c r="TOZ61" s="17">
        <f t="shared" si="294"/>
        <v>0</v>
      </c>
      <c r="TPA61" s="17">
        <f t="shared" si="294"/>
        <v>0</v>
      </c>
      <c r="TPB61" s="17">
        <f t="shared" si="294"/>
        <v>0</v>
      </c>
      <c r="TPC61" s="17">
        <f t="shared" si="294"/>
        <v>0</v>
      </c>
      <c r="TPD61" s="17">
        <f t="shared" si="294"/>
        <v>0</v>
      </c>
      <c r="TPE61" s="17">
        <f t="shared" si="294"/>
        <v>0</v>
      </c>
      <c r="TPF61" s="17">
        <f t="shared" si="294"/>
        <v>0</v>
      </c>
      <c r="TPG61" s="17">
        <f t="shared" si="294"/>
        <v>0</v>
      </c>
      <c r="TPH61" s="17">
        <f t="shared" si="294"/>
        <v>0</v>
      </c>
      <c r="TPI61" s="17">
        <f t="shared" si="294"/>
        <v>0</v>
      </c>
      <c r="TPJ61" s="17">
        <f t="shared" si="294"/>
        <v>0</v>
      </c>
      <c r="TPK61" s="17">
        <f t="shared" si="294"/>
        <v>0</v>
      </c>
      <c r="TPL61" s="17">
        <f t="shared" si="294"/>
        <v>0</v>
      </c>
      <c r="TPM61" s="17">
        <f t="shared" si="294"/>
        <v>0</v>
      </c>
      <c r="TPN61" s="17">
        <f t="shared" si="294"/>
        <v>0</v>
      </c>
      <c r="TPO61" s="17">
        <f t="shared" si="294"/>
        <v>0</v>
      </c>
      <c r="TPP61" s="17">
        <f t="shared" si="294"/>
        <v>0</v>
      </c>
      <c r="TPQ61" s="17">
        <f t="shared" si="294"/>
        <v>0</v>
      </c>
      <c r="TPR61" s="17">
        <f t="shared" si="294"/>
        <v>0</v>
      </c>
      <c r="TPS61" s="17">
        <f t="shared" si="294"/>
        <v>0</v>
      </c>
      <c r="TPT61" s="17">
        <f t="shared" si="294"/>
        <v>0</v>
      </c>
      <c r="TPU61" s="17">
        <f t="shared" si="294"/>
        <v>0</v>
      </c>
      <c r="TPV61" s="17">
        <f t="shared" si="294"/>
        <v>0</v>
      </c>
      <c r="TPW61" s="17">
        <f t="shared" si="294"/>
        <v>0</v>
      </c>
      <c r="TPX61" s="17">
        <f t="shared" si="294"/>
        <v>0</v>
      </c>
      <c r="TPY61" s="17">
        <f t="shared" si="294"/>
        <v>0</v>
      </c>
      <c r="TPZ61" s="17">
        <f t="shared" si="294"/>
        <v>0</v>
      </c>
      <c r="TQA61" s="17">
        <f t="shared" si="294"/>
        <v>0</v>
      </c>
      <c r="TQB61" s="17">
        <f t="shared" si="294"/>
        <v>0</v>
      </c>
      <c r="TQC61" s="17">
        <f t="shared" si="294"/>
        <v>0</v>
      </c>
      <c r="TQD61" s="17">
        <f t="shared" si="294"/>
        <v>0</v>
      </c>
      <c r="TQE61" s="17">
        <f t="shared" si="294"/>
        <v>0</v>
      </c>
      <c r="TQF61" s="17">
        <f t="shared" si="294"/>
        <v>0</v>
      </c>
      <c r="TQG61" s="17">
        <f t="shared" si="294"/>
        <v>0</v>
      </c>
      <c r="TQH61" s="17">
        <f t="shared" si="294"/>
        <v>0</v>
      </c>
      <c r="TQI61" s="17">
        <f t="shared" si="294"/>
        <v>0</v>
      </c>
      <c r="TQJ61" s="17">
        <f t="shared" si="294"/>
        <v>0</v>
      </c>
      <c r="TQK61" s="17">
        <f t="shared" si="294"/>
        <v>0</v>
      </c>
      <c r="TQL61" s="17">
        <f t="shared" si="294"/>
        <v>0</v>
      </c>
      <c r="TQM61" s="17">
        <f t="shared" si="294"/>
        <v>0</v>
      </c>
      <c r="TQN61" s="17">
        <f t="shared" si="294"/>
        <v>0</v>
      </c>
      <c r="TQO61" s="17">
        <f t="shared" si="294"/>
        <v>0</v>
      </c>
      <c r="TQP61" s="17">
        <f t="shared" si="294"/>
        <v>0</v>
      </c>
      <c r="TQQ61" s="17">
        <f t="shared" si="294"/>
        <v>0</v>
      </c>
      <c r="TQR61" s="17">
        <f t="shared" si="294"/>
        <v>0</v>
      </c>
      <c r="TQS61" s="17">
        <f t="shared" si="294"/>
        <v>0</v>
      </c>
      <c r="TQT61" s="17">
        <f t="shared" si="294"/>
        <v>0</v>
      </c>
      <c r="TQU61" s="17">
        <f t="shared" si="294"/>
        <v>0</v>
      </c>
      <c r="TQV61" s="17">
        <f t="shared" si="294"/>
        <v>0</v>
      </c>
      <c r="TQW61" s="17">
        <f t="shared" si="294"/>
        <v>0</v>
      </c>
      <c r="TQX61" s="17">
        <f t="shared" si="294"/>
        <v>0</v>
      </c>
      <c r="TQY61" s="17">
        <f t="shared" si="294"/>
        <v>0</v>
      </c>
      <c r="TQZ61" s="17">
        <f t="shared" ref="TQZ61:TTK61" si="295">TQZ2</f>
        <v>0</v>
      </c>
      <c r="TRA61" s="17">
        <f t="shared" si="295"/>
        <v>0</v>
      </c>
      <c r="TRB61" s="17">
        <f t="shared" si="295"/>
        <v>0</v>
      </c>
      <c r="TRC61" s="17">
        <f t="shared" si="295"/>
        <v>0</v>
      </c>
      <c r="TRD61" s="17">
        <f t="shared" si="295"/>
        <v>0</v>
      </c>
      <c r="TRE61" s="17">
        <f t="shared" si="295"/>
        <v>0</v>
      </c>
      <c r="TRF61" s="17">
        <f t="shared" si="295"/>
        <v>0</v>
      </c>
      <c r="TRG61" s="17">
        <f t="shared" si="295"/>
        <v>0</v>
      </c>
      <c r="TRH61" s="17">
        <f t="shared" si="295"/>
        <v>0</v>
      </c>
      <c r="TRI61" s="17">
        <f t="shared" si="295"/>
        <v>0</v>
      </c>
      <c r="TRJ61" s="17">
        <f t="shared" si="295"/>
        <v>0</v>
      </c>
      <c r="TRK61" s="17">
        <f t="shared" si="295"/>
        <v>0</v>
      </c>
      <c r="TRL61" s="17">
        <f t="shared" si="295"/>
        <v>0</v>
      </c>
      <c r="TRM61" s="17">
        <f t="shared" si="295"/>
        <v>0</v>
      </c>
      <c r="TRN61" s="17">
        <f t="shared" si="295"/>
        <v>0</v>
      </c>
      <c r="TRO61" s="17">
        <f t="shared" si="295"/>
        <v>0</v>
      </c>
      <c r="TRP61" s="17">
        <f t="shared" si="295"/>
        <v>0</v>
      </c>
      <c r="TRQ61" s="17">
        <f t="shared" si="295"/>
        <v>0</v>
      </c>
      <c r="TRR61" s="17">
        <f t="shared" si="295"/>
        <v>0</v>
      </c>
      <c r="TRS61" s="17">
        <f t="shared" si="295"/>
        <v>0</v>
      </c>
      <c r="TRT61" s="17">
        <f t="shared" si="295"/>
        <v>0</v>
      </c>
      <c r="TRU61" s="17">
        <f t="shared" si="295"/>
        <v>0</v>
      </c>
      <c r="TRV61" s="17">
        <f t="shared" si="295"/>
        <v>0</v>
      </c>
      <c r="TRW61" s="17">
        <f t="shared" si="295"/>
        <v>0</v>
      </c>
      <c r="TRX61" s="17">
        <f t="shared" si="295"/>
        <v>0</v>
      </c>
      <c r="TRY61" s="17">
        <f t="shared" si="295"/>
        <v>0</v>
      </c>
      <c r="TRZ61" s="17">
        <f t="shared" si="295"/>
        <v>0</v>
      </c>
      <c r="TSA61" s="17">
        <f t="shared" si="295"/>
        <v>0</v>
      </c>
      <c r="TSB61" s="17">
        <f t="shared" si="295"/>
        <v>0</v>
      </c>
      <c r="TSC61" s="17">
        <f t="shared" si="295"/>
        <v>0</v>
      </c>
      <c r="TSD61" s="17">
        <f t="shared" si="295"/>
        <v>0</v>
      </c>
      <c r="TSE61" s="17">
        <f t="shared" si="295"/>
        <v>0</v>
      </c>
      <c r="TSF61" s="17">
        <f t="shared" si="295"/>
        <v>0</v>
      </c>
      <c r="TSG61" s="17">
        <f t="shared" si="295"/>
        <v>0</v>
      </c>
      <c r="TSH61" s="17">
        <f t="shared" si="295"/>
        <v>0</v>
      </c>
      <c r="TSI61" s="17">
        <f t="shared" si="295"/>
        <v>0</v>
      </c>
      <c r="TSJ61" s="17">
        <f t="shared" si="295"/>
        <v>0</v>
      </c>
      <c r="TSK61" s="17">
        <f t="shared" si="295"/>
        <v>0</v>
      </c>
      <c r="TSL61" s="17">
        <f t="shared" si="295"/>
        <v>0</v>
      </c>
      <c r="TSM61" s="17">
        <f t="shared" si="295"/>
        <v>0</v>
      </c>
      <c r="TSN61" s="17">
        <f t="shared" si="295"/>
        <v>0</v>
      </c>
      <c r="TSO61" s="17">
        <f t="shared" si="295"/>
        <v>0</v>
      </c>
      <c r="TSP61" s="17">
        <f t="shared" si="295"/>
        <v>0</v>
      </c>
      <c r="TSQ61" s="17">
        <f t="shared" si="295"/>
        <v>0</v>
      </c>
      <c r="TSR61" s="17">
        <f t="shared" si="295"/>
        <v>0</v>
      </c>
      <c r="TSS61" s="17">
        <f t="shared" si="295"/>
        <v>0</v>
      </c>
      <c r="TST61" s="17">
        <f t="shared" si="295"/>
        <v>0</v>
      </c>
      <c r="TSU61" s="17">
        <f t="shared" si="295"/>
        <v>0</v>
      </c>
      <c r="TSV61" s="17">
        <f t="shared" si="295"/>
        <v>0</v>
      </c>
      <c r="TSW61" s="17">
        <f t="shared" si="295"/>
        <v>0</v>
      </c>
      <c r="TSX61" s="17">
        <f t="shared" si="295"/>
        <v>0</v>
      </c>
      <c r="TSY61" s="17">
        <f t="shared" si="295"/>
        <v>0</v>
      </c>
      <c r="TSZ61" s="17">
        <f t="shared" si="295"/>
        <v>0</v>
      </c>
      <c r="TTA61" s="17">
        <f t="shared" si="295"/>
        <v>0</v>
      </c>
      <c r="TTB61" s="17">
        <f t="shared" si="295"/>
        <v>0</v>
      </c>
      <c r="TTC61" s="17">
        <f t="shared" si="295"/>
        <v>0</v>
      </c>
      <c r="TTD61" s="17">
        <f t="shared" si="295"/>
        <v>0</v>
      </c>
      <c r="TTE61" s="17">
        <f t="shared" si="295"/>
        <v>0</v>
      </c>
      <c r="TTF61" s="17">
        <f t="shared" si="295"/>
        <v>0</v>
      </c>
      <c r="TTG61" s="17">
        <f t="shared" si="295"/>
        <v>0</v>
      </c>
      <c r="TTH61" s="17">
        <f t="shared" si="295"/>
        <v>0</v>
      </c>
      <c r="TTI61" s="17">
        <f t="shared" si="295"/>
        <v>0</v>
      </c>
      <c r="TTJ61" s="17">
        <f t="shared" si="295"/>
        <v>0</v>
      </c>
      <c r="TTK61" s="17">
        <f t="shared" si="295"/>
        <v>0</v>
      </c>
      <c r="TTL61" s="17">
        <f t="shared" ref="TTL61:TVW61" si="296">TTL2</f>
        <v>0</v>
      </c>
      <c r="TTM61" s="17">
        <f t="shared" si="296"/>
        <v>0</v>
      </c>
      <c r="TTN61" s="17">
        <f t="shared" si="296"/>
        <v>0</v>
      </c>
      <c r="TTO61" s="17">
        <f t="shared" si="296"/>
        <v>0</v>
      </c>
      <c r="TTP61" s="17">
        <f t="shared" si="296"/>
        <v>0</v>
      </c>
      <c r="TTQ61" s="17">
        <f t="shared" si="296"/>
        <v>0</v>
      </c>
      <c r="TTR61" s="17">
        <f t="shared" si="296"/>
        <v>0</v>
      </c>
      <c r="TTS61" s="17">
        <f t="shared" si="296"/>
        <v>0</v>
      </c>
      <c r="TTT61" s="17">
        <f t="shared" si="296"/>
        <v>0</v>
      </c>
      <c r="TTU61" s="17">
        <f t="shared" si="296"/>
        <v>0</v>
      </c>
      <c r="TTV61" s="17">
        <f t="shared" si="296"/>
        <v>0</v>
      </c>
      <c r="TTW61" s="17">
        <f t="shared" si="296"/>
        <v>0</v>
      </c>
      <c r="TTX61" s="17">
        <f t="shared" si="296"/>
        <v>0</v>
      </c>
      <c r="TTY61" s="17">
        <f t="shared" si="296"/>
        <v>0</v>
      </c>
      <c r="TTZ61" s="17">
        <f t="shared" si="296"/>
        <v>0</v>
      </c>
      <c r="TUA61" s="17">
        <f t="shared" si="296"/>
        <v>0</v>
      </c>
      <c r="TUB61" s="17">
        <f t="shared" si="296"/>
        <v>0</v>
      </c>
      <c r="TUC61" s="17">
        <f t="shared" si="296"/>
        <v>0</v>
      </c>
      <c r="TUD61" s="17">
        <f t="shared" si="296"/>
        <v>0</v>
      </c>
      <c r="TUE61" s="17">
        <f t="shared" si="296"/>
        <v>0</v>
      </c>
      <c r="TUF61" s="17">
        <f t="shared" si="296"/>
        <v>0</v>
      </c>
      <c r="TUG61" s="17">
        <f t="shared" si="296"/>
        <v>0</v>
      </c>
      <c r="TUH61" s="17">
        <f t="shared" si="296"/>
        <v>0</v>
      </c>
      <c r="TUI61" s="17">
        <f t="shared" si="296"/>
        <v>0</v>
      </c>
      <c r="TUJ61" s="17">
        <f t="shared" si="296"/>
        <v>0</v>
      </c>
      <c r="TUK61" s="17">
        <f t="shared" si="296"/>
        <v>0</v>
      </c>
      <c r="TUL61" s="17">
        <f t="shared" si="296"/>
        <v>0</v>
      </c>
      <c r="TUM61" s="17">
        <f t="shared" si="296"/>
        <v>0</v>
      </c>
      <c r="TUN61" s="17">
        <f t="shared" si="296"/>
        <v>0</v>
      </c>
      <c r="TUO61" s="17">
        <f t="shared" si="296"/>
        <v>0</v>
      </c>
      <c r="TUP61" s="17">
        <f t="shared" si="296"/>
        <v>0</v>
      </c>
      <c r="TUQ61" s="17">
        <f t="shared" si="296"/>
        <v>0</v>
      </c>
      <c r="TUR61" s="17">
        <f t="shared" si="296"/>
        <v>0</v>
      </c>
      <c r="TUS61" s="17">
        <f t="shared" si="296"/>
        <v>0</v>
      </c>
      <c r="TUT61" s="17">
        <f t="shared" si="296"/>
        <v>0</v>
      </c>
      <c r="TUU61" s="17">
        <f t="shared" si="296"/>
        <v>0</v>
      </c>
      <c r="TUV61" s="17">
        <f t="shared" si="296"/>
        <v>0</v>
      </c>
      <c r="TUW61" s="17">
        <f t="shared" si="296"/>
        <v>0</v>
      </c>
      <c r="TUX61" s="17">
        <f t="shared" si="296"/>
        <v>0</v>
      </c>
      <c r="TUY61" s="17">
        <f t="shared" si="296"/>
        <v>0</v>
      </c>
      <c r="TUZ61" s="17">
        <f t="shared" si="296"/>
        <v>0</v>
      </c>
      <c r="TVA61" s="17">
        <f t="shared" si="296"/>
        <v>0</v>
      </c>
      <c r="TVB61" s="17">
        <f t="shared" si="296"/>
        <v>0</v>
      </c>
      <c r="TVC61" s="17">
        <f t="shared" si="296"/>
        <v>0</v>
      </c>
      <c r="TVD61" s="17">
        <f t="shared" si="296"/>
        <v>0</v>
      </c>
      <c r="TVE61" s="17">
        <f t="shared" si="296"/>
        <v>0</v>
      </c>
      <c r="TVF61" s="17">
        <f t="shared" si="296"/>
        <v>0</v>
      </c>
      <c r="TVG61" s="17">
        <f t="shared" si="296"/>
        <v>0</v>
      </c>
      <c r="TVH61" s="17">
        <f t="shared" si="296"/>
        <v>0</v>
      </c>
      <c r="TVI61" s="17">
        <f t="shared" si="296"/>
        <v>0</v>
      </c>
      <c r="TVJ61" s="17">
        <f t="shared" si="296"/>
        <v>0</v>
      </c>
      <c r="TVK61" s="17">
        <f t="shared" si="296"/>
        <v>0</v>
      </c>
      <c r="TVL61" s="17">
        <f t="shared" si="296"/>
        <v>0</v>
      </c>
      <c r="TVM61" s="17">
        <f t="shared" si="296"/>
        <v>0</v>
      </c>
      <c r="TVN61" s="17">
        <f t="shared" si="296"/>
        <v>0</v>
      </c>
      <c r="TVO61" s="17">
        <f t="shared" si="296"/>
        <v>0</v>
      </c>
      <c r="TVP61" s="17">
        <f t="shared" si="296"/>
        <v>0</v>
      </c>
      <c r="TVQ61" s="17">
        <f t="shared" si="296"/>
        <v>0</v>
      </c>
      <c r="TVR61" s="17">
        <f t="shared" si="296"/>
        <v>0</v>
      </c>
      <c r="TVS61" s="17">
        <f t="shared" si="296"/>
        <v>0</v>
      </c>
      <c r="TVT61" s="17">
        <f t="shared" si="296"/>
        <v>0</v>
      </c>
      <c r="TVU61" s="17">
        <f t="shared" si="296"/>
        <v>0</v>
      </c>
      <c r="TVV61" s="17">
        <f t="shared" si="296"/>
        <v>0</v>
      </c>
      <c r="TVW61" s="17">
        <f t="shared" si="296"/>
        <v>0</v>
      </c>
      <c r="TVX61" s="17">
        <f t="shared" ref="TVX61:TYI61" si="297">TVX2</f>
        <v>0</v>
      </c>
      <c r="TVY61" s="17">
        <f t="shared" si="297"/>
        <v>0</v>
      </c>
      <c r="TVZ61" s="17">
        <f t="shared" si="297"/>
        <v>0</v>
      </c>
      <c r="TWA61" s="17">
        <f t="shared" si="297"/>
        <v>0</v>
      </c>
      <c r="TWB61" s="17">
        <f t="shared" si="297"/>
        <v>0</v>
      </c>
      <c r="TWC61" s="17">
        <f t="shared" si="297"/>
        <v>0</v>
      </c>
      <c r="TWD61" s="17">
        <f t="shared" si="297"/>
        <v>0</v>
      </c>
      <c r="TWE61" s="17">
        <f t="shared" si="297"/>
        <v>0</v>
      </c>
      <c r="TWF61" s="17">
        <f t="shared" si="297"/>
        <v>0</v>
      </c>
      <c r="TWG61" s="17">
        <f t="shared" si="297"/>
        <v>0</v>
      </c>
      <c r="TWH61" s="17">
        <f t="shared" si="297"/>
        <v>0</v>
      </c>
      <c r="TWI61" s="17">
        <f t="shared" si="297"/>
        <v>0</v>
      </c>
      <c r="TWJ61" s="17">
        <f t="shared" si="297"/>
        <v>0</v>
      </c>
      <c r="TWK61" s="17">
        <f t="shared" si="297"/>
        <v>0</v>
      </c>
      <c r="TWL61" s="17">
        <f t="shared" si="297"/>
        <v>0</v>
      </c>
      <c r="TWM61" s="17">
        <f t="shared" si="297"/>
        <v>0</v>
      </c>
      <c r="TWN61" s="17">
        <f t="shared" si="297"/>
        <v>0</v>
      </c>
      <c r="TWO61" s="17">
        <f t="shared" si="297"/>
        <v>0</v>
      </c>
      <c r="TWP61" s="17">
        <f t="shared" si="297"/>
        <v>0</v>
      </c>
      <c r="TWQ61" s="17">
        <f t="shared" si="297"/>
        <v>0</v>
      </c>
      <c r="TWR61" s="17">
        <f t="shared" si="297"/>
        <v>0</v>
      </c>
      <c r="TWS61" s="17">
        <f t="shared" si="297"/>
        <v>0</v>
      </c>
      <c r="TWT61" s="17">
        <f t="shared" si="297"/>
        <v>0</v>
      </c>
      <c r="TWU61" s="17">
        <f t="shared" si="297"/>
        <v>0</v>
      </c>
      <c r="TWV61" s="17">
        <f t="shared" si="297"/>
        <v>0</v>
      </c>
      <c r="TWW61" s="17">
        <f t="shared" si="297"/>
        <v>0</v>
      </c>
      <c r="TWX61" s="17">
        <f t="shared" si="297"/>
        <v>0</v>
      </c>
      <c r="TWY61" s="17">
        <f t="shared" si="297"/>
        <v>0</v>
      </c>
      <c r="TWZ61" s="17">
        <f t="shared" si="297"/>
        <v>0</v>
      </c>
      <c r="TXA61" s="17">
        <f t="shared" si="297"/>
        <v>0</v>
      </c>
      <c r="TXB61" s="17">
        <f t="shared" si="297"/>
        <v>0</v>
      </c>
      <c r="TXC61" s="17">
        <f t="shared" si="297"/>
        <v>0</v>
      </c>
      <c r="TXD61" s="17">
        <f t="shared" si="297"/>
        <v>0</v>
      </c>
      <c r="TXE61" s="17">
        <f t="shared" si="297"/>
        <v>0</v>
      </c>
      <c r="TXF61" s="17">
        <f t="shared" si="297"/>
        <v>0</v>
      </c>
      <c r="TXG61" s="17">
        <f t="shared" si="297"/>
        <v>0</v>
      </c>
      <c r="TXH61" s="17">
        <f t="shared" si="297"/>
        <v>0</v>
      </c>
      <c r="TXI61" s="17">
        <f t="shared" si="297"/>
        <v>0</v>
      </c>
      <c r="TXJ61" s="17">
        <f t="shared" si="297"/>
        <v>0</v>
      </c>
      <c r="TXK61" s="17">
        <f t="shared" si="297"/>
        <v>0</v>
      </c>
      <c r="TXL61" s="17">
        <f t="shared" si="297"/>
        <v>0</v>
      </c>
      <c r="TXM61" s="17">
        <f t="shared" si="297"/>
        <v>0</v>
      </c>
      <c r="TXN61" s="17">
        <f t="shared" si="297"/>
        <v>0</v>
      </c>
      <c r="TXO61" s="17">
        <f t="shared" si="297"/>
        <v>0</v>
      </c>
      <c r="TXP61" s="17">
        <f t="shared" si="297"/>
        <v>0</v>
      </c>
      <c r="TXQ61" s="17">
        <f t="shared" si="297"/>
        <v>0</v>
      </c>
      <c r="TXR61" s="17">
        <f t="shared" si="297"/>
        <v>0</v>
      </c>
      <c r="TXS61" s="17">
        <f t="shared" si="297"/>
        <v>0</v>
      </c>
      <c r="TXT61" s="17">
        <f t="shared" si="297"/>
        <v>0</v>
      </c>
      <c r="TXU61" s="17">
        <f t="shared" si="297"/>
        <v>0</v>
      </c>
      <c r="TXV61" s="17">
        <f t="shared" si="297"/>
        <v>0</v>
      </c>
      <c r="TXW61" s="17">
        <f t="shared" si="297"/>
        <v>0</v>
      </c>
      <c r="TXX61" s="17">
        <f t="shared" si="297"/>
        <v>0</v>
      </c>
      <c r="TXY61" s="17">
        <f t="shared" si="297"/>
        <v>0</v>
      </c>
      <c r="TXZ61" s="17">
        <f t="shared" si="297"/>
        <v>0</v>
      </c>
      <c r="TYA61" s="17">
        <f t="shared" si="297"/>
        <v>0</v>
      </c>
      <c r="TYB61" s="17">
        <f t="shared" si="297"/>
        <v>0</v>
      </c>
      <c r="TYC61" s="17">
        <f t="shared" si="297"/>
        <v>0</v>
      </c>
      <c r="TYD61" s="17">
        <f t="shared" si="297"/>
        <v>0</v>
      </c>
      <c r="TYE61" s="17">
        <f t="shared" si="297"/>
        <v>0</v>
      </c>
      <c r="TYF61" s="17">
        <f t="shared" si="297"/>
        <v>0</v>
      </c>
      <c r="TYG61" s="17">
        <f t="shared" si="297"/>
        <v>0</v>
      </c>
      <c r="TYH61" s="17">
        <f t="shared" si="297"/>
        <v>0</v>
      </c>
      <c r="TYI61" s="17">
        <f t="shared" si="297"/>
        <v>0</v>
      </c>
      <c r="TYJ61" s="17">
        <f t="shared" ref="TYJ61:UAU61" si="298">TYJ2</f>
        <v>0</v>
      </c>
      <c r="TYK61" s="17">
        <f t="shared" si="298"/>
        <v>0</v>
      </c>
      <c r="TYL61" s="17">
        <f t="shared" si="298"/>
        <v>0</v>
      </c>
      <c r="TYM61" s="17">
        <f t="shared" si="298"/>
        <v>0</v>
      </c>
      <c r="TYN61" s="17">
        <f t="shared" si="298"/>
        <v>0</v>
      </c>
      <c r="TYO61" s="17">
        <f t="shared" si="298"/>
        <v>0</v>
      </c>
      <c r="TYP61" s="17">
        <f t="shared" si="298"/>
        <v>0</v>
      </c>
      <c r="TYQ61" s="17">
        <f t="shared" si="298"/>
        <v>0</v>
      </c>
      <c r="TYR61" s="17">
        <f t="shared" si="298"/>
        <v>0</v>
      </c>
      <c r="TYS61" s="17">
        <f t="shared" si="298"/>
        <v>0</v>
      </c>
      <c r="TYT61" s="17">
        <f t="shared" si="298"/>
        <v>0</v>
      </c>
      <c r="TYU61" s="17">
        <f t="shared" si="298"/>
        <v>0</v>
      </c>
      <c r="TYV61" s="17">
        <f t="shared" si="298"/>
        <v>0</v>
      </c>
      <c r="TYW61" s="17">
        <f t="shared" si="298"/>
        <v>0</v>
      </c>
      <c r="TYX61" s="17">
        <f t="shared" si="298"/>
        <v>0</v>
      </c>
      <c r="TYY61" s="17">
        <f t="shared" si="298"/>
        <v>0</v>
      </c>
      <c r="TYZ61" s="17">
        <f t="shared" si="298"/>
        <v>0</v>
      </c>
      <c r="TZA61" s="17">
        <f t="shared" si="298"/>
        <v>0</v>
      </c>
      <c r="TZB61" s="17">
        <f t="shared" si="298"/>
        <v>0</v>
      </c>
      <c r="TZC61" s="17">
        <f t="shared" si="298"/>
        <v>0</v>
      </c>
      <c r="TZD61" s="17">
        <f t="shared" si="298"/>
        <v>0</v>
      </c>
      <c r="TZE61" s="17">
        <f t="shared" si="298"/>
        <v>0</v>
      </c>
      <c r="TZF61" s="17">
        <f t="shared" si="298"/>
        <v>0</v>
      </c>
      <c r="TZG61" s="17">
        <f t="shared" si="298"/>
        <v>0</v>
      </c>
      <c r="TZH61" s="17">
        <f t="shared" si="298"/>
        <v>0</v>
      </c>
      <c r="TZI61" s="17">
        <f t="shared" si="298"/>
        <v>0</v>
      </c>
      <c r="TZJ61" s="17">
        <f t="shared" si="298"/>
        <v>0</v>
      </c>
      <c r="TZK61" s="17">
        <f t="shared" si="298"/>
        <v>0</v>
      </c>
      <c r="TZL61" s="17">
        <f t="shared" si="298"/>
        <v>0</v>
      </c>
      <c r="TZM61" s="17">
        <f t="shared" si="298"/>
        <v>0</v>
      </c>
      <c r="TZN61" s="17">
        <f t="shared" si="298"/>
        <v>0</v>
      </c>
      <c r="TZO61" s="17">
        <f t="shared" si="298"/>
        <v>0</v>
      </c>
      <c r="TZP61" s="17">
        <f t="shared" si="298"/>
        <v>0</v>
      </c>
      <c r="TZQ61" s="17">
        <f t="shared" si="298"/>
        <v>0</v>
      </c>
      <c r="TZR61" s="17">
        <f t="shared" si="298"/>
        <v>0</v>
      </c>
      <c r="TZS61" s="17">
        <f t="shared" si="298"/>
        <v>0</v>
      </c>
      <c r="TZT61" s="17">
        <f t="shared" si="298"/>
        <v>0</v>
      </c>
      <c r="TZU61" s="17">
        <f t="shared" si="298"/>
        <v>0</v>
      </c>
      <c r="TZV61" s="17">
        <f t="shared" si="298"/>
        <v>0</v>
      </c>
      <c r="TZW61" s="17">
        <f t="shared" si="298"/>
        <v>0</v>
      </c>
      <c r="TZX61" s="17">
        <f t="shared" si="298"/>
        <v>0</v>
      </c>
      <c r="TZY61" s="17">
        <f t="shared" si="298"/>
        <v>0</v>
      </c>
      <c r="TZZ61" s="17">
        <f t="shared" si="298"/>
        <v>0</v>
      </c>
      <c r="UAA61" s="17">
        <f t="shared" si="298"/>
        <v>0</v>
      </c>
      <c r="UAB61" s="17">
        <f t="shared" si="298"/>
        <v>0</v>
      </c>
      <c r="UAC61" s="17">
        <f t="shared" si="298"/>
        <v>0</v>
      </c>
      <c r="UAD61" s="17">
        <f t="shared" si="298"/>
        <v>0</v>
      </c>
      <c r="UAE61" s="17">
        <f t="shared" si="298"/>
        <v>0</v>
      </c>
      <c r="UAF61" s="17">
        <f t="shared" si="298"/>
        <v>0</v>
      </c>
      <c r="UAG61" s="17">
        <f t="shared" si="298"/>
        <v>0</v>
      </c>
      <c r="UAH61" s="17">
        <f t="shared" si="298"/>
        <v>0</v>
      </c>
      <c r="UAI61" s="17">
        <f t="shared" si="298"/>
        <v>0</v>
      </c>
      <c r="UAJ61" s="17">
        <f t="shared" si="298"/>
        <v>0</v>
      </c>
      <c r="UAK61" s="17">
        <f t="shared" si="298"/>
        <v>0</v>
      </c>
      <c r="UAL61" s="17">
        <f t="shared" si="298"/>
        <v>0</v>
      </c>
      <c r="UAM61" s="17">
        <f t="shared" si="298"/>
        <v>0</v>
      </c>
      <c r="UAN61" s="17">
        <f t="shared" si="298"/>
        <v>0</v>
      </c>
      <c r="UAO61" s="17">
        <f t="shared" si="298"/>
        <v>0</v>
      </c>
      <c r="UAP61" s="17">
        <f t="shared" si="298"/>
        <v>0</v>
      </c>
      <c r="UAQ61" s="17">
        <f t="shared" si="298"/>
        <v>0</v>
      </c>
      <c r="UAR61" s="17">
        <f t="shared" si="298"/>
        <v>0</v>
      </c>
      <c r="UAS61" s="17">
        <f t="shared" si="298"/>
        <v>0</v>
      </c>
      <c r="UAT61" s="17">
        <f t="shared" si="298"/>
        <v>0</v>
      </c>
      <c r="UAU61" s="17">
        <f t="shared" si="298"/>
        <v>0</v>
      </c>
      <c r="UAV61" s="17">
        <f t="shared" ref="UAV61:UDG61" si="299">UAV2</f>
        <v>0</v>
      </c>
      <c r="UAW61" s="17">
        <f t="shared" si="299"/>
        <v>0</v>
      </c>
      <c r="UAX61" s="17">
        <f t="shared" si="299"/>
        <v>0</v>
      </c>
      <c r="UAY61" s="17">
        <f t="shared" si="299"/>
        <v>0</v>
      </c>
      <c r="UAZ61" s="17">
        <f t="shared" si="299"/>
        <v>0</v>
      </c>
      <c r="UBA61" s="17">
        <f t="shared" si="299"/>
        <v>0</v>
      </c>
      <c r="UBB61" s="17">
        <f t="shared" si="299"/>
        <v>0</v>
      </c>
      <c r="UBC61" s="17">
        <f t="shared" si="299"/>
        <v>0</v>
      </c>
      <c r="UBD61" s="17">
        <f t="shared" si="299"/>
        <v>0</v>
      </c>
      <c r="UBE61" s="17">
        <f t="shared" si="299"/>
        <v>0</v>
      </c>
      <c r="UBF61" s="17">
        <f t="shared" si="299"/>
        <v>0</v>
      </c>
      <c r="UBG61" s="17">
        <f t="shared" si="299"/>
        <v>0</v>
      </c>
      <c r="UBH61" s="17">
        <f t="shared" si="299"/>
        <v>0</v>
      </c>
      <c r="UBI61" s="17">
        <f t="shared" si="299"/>
        <v>0</v>
      </c>
      <c r="UBJ61" s="17">
        <f t="shared" si="299"/>
        <v>0</v>
      </c>
      <c r="UBK61" s="17">
        <f t="shared" si="299"/>
        <v>0</v>
      </c>
      <c r="UBL61" s="17">
        <f t="shared" si="299"/>
        <v>0</v>
      </c>
      <c r="UBM61" s="17">
        <f t="shared" si="299"/>
        <v>0</v>
      </c>
      <c r="UBN61" s="17">
        <f t="shared" si="299"/>
        <v>0</v>
      </c>
      <c r="UBO61" s="17">
        <f t="shared" si="299"/>
        <v>0</v>
      </c>
      <c r="UBP61" s="17">
        <f t="shared" si="299"/>
        <v>0</v>
      </c>
      <c r="UBQ61" s="17">
        <f t="shared" si="299"/>
        <v>0</v>
      </c>
      <c r="UBR61" s="17">
        <f t="shared" si="299"/>
        <v>0</v>
      </c>
      <c r="UBS61" s="17">
        <f t="shared" si="299"/>
        <v>0</v>
      </c>
      <c r="UBT61" s="17">
        <f t="shared" si="299"/>
        <v>0</v>
      </c>
      <c r="UBU61" s="17">
        <f t="shared" si="299"/>
        <v>0</v>
      </c>
      <c r="UBV61" s="17">
        <f t="shared" si="299"/>
        <v>0</v>
      </c>
      <c r="UBW61" s="17">
        <f t="shared" si="299"/>
        <v>0</v>
      </c>
      <c r="UBX61" s="17">
        <f t="shared" si="299"/>
        <v>0</v>
      </c>
      <c r="UBY61" s="17">
        <f t="shared" si="299"/>
        <v>0</v>
      </c>
      <c r="UBZ61" s="17">
        <f t="shared" si="299"/>
        <v>0</v>
      </c>
      <c r="UCA61" s="17">
        <f t="shared" si="299"/>
        <v>0</v>
      </c>
      <c r="UCB61" s="17">
        <f t="shared" si="299"/>
        <v>0</v>
      </c>
      <c r="UCC61" s="17">
        <f t="shared" si="299"/>
        <v>0</v>
      </c>
      <c r="UCD61" s="17">
        <f t="shared" si="299"/>
        <v>0</v>
      </c>
      <c r="UCE61" s="17">
        <f t="shared" si="299"/>
        <v>0</v>
      </c>
      <c r="UCF61" s="17">
        <f t="shared" si="299"/>
        <v>0</v>
      </c>
      <c r="UCG61" s="17">
        <f t="shared" si="299"/>
        <v>0</v>
      </c>
      <c r="UCH61" s="17">
        <f t="shared" si="299"/>
        <v>0</v>
      </c>
      <c r="UCI61" s="17">
        <f t="shared" si="299"/>
        <v>0</v>
      </c>
      <c r="UCJ61" s="17">
        <f t="shared" si="299"/>
        <v>0</v>
      </c>
      <c r="UCK61" s="17">
        <f t="shared" si="299"/>
        <v>0</v>
      </c>
      <c r="UCL61" s="17">
        <f t="shared" si="299"/>
        <v>0</v>
      </c>
      <c r="UCM61" s="17">
        <f t="shared" si="299"/>
        <v>0</v>
      </c>
      <c r="UCN61" s="17">
        <f t="shared" si="299"/>
        <v>0</v>
      </c>
      <c r="UCO61" s="17">
        <f t="shared" si="299"/>
        <v>0</v>
      </c>
      <c r="UCP61" s="17">
        <f t="shared" si="299"/>
        <v>0</v>
      </c>
      <c r="UCQ61" s="17">
        <f t="shared" si="299"/>
        <v>0</v>
      </c>
      <c r="UCR61" s="17">
        <f t="shared" si="299"/>
        <v>0</v>
      </c>
      <c r="UCS61" s="17">
        <f t="shared" si="299"/>
        <v>0</v>
      </c>
      <c r="UCT61" s="17">
        <f t="shared" si="299"/>
        <v>0</v>
      </c>
      <c r="UCU61" s="17">
        <f t="shared" si="299"/>
        <v>0</v>
      </c>
      <c r="UCV61" s="17">
        <f t="shared" si="299"/>
        <v>0</v>
      </c>
      <c r="UCW61" s="17">
        <f t="shared" si="299"/>
        <v>0</v>
      </c>
      <c r="UCX61" s="17">
        <f t="shared" si="299"/>
        <v>0</v>
      </c>
      <c r="UCY61" s="17">
        <f t="shared" si="299"/>
        <v>0</v>
      </c>
      <c r="UCZ61" s="17">
        <f t="shared" si="299"/>
        <v>0</v>
      </c>
      <c r="UDA61" s="17">
        <f t="shared" si="299"/>
        <v>0</v>
      </c>
      <c r="UDB61" s="17">
        <f t="shared" si="299"/>
        <v>0</v>
      </c>
      <c r="UDC61" s="17">
        <f t="shared" si="299"/>
        <v>0</v>
      </c>
      <c r="UDD61" s="17">
        <f t="shared" si="299"/>
        <v>0</v>
      </c>
      <c r="UDE61" s="17">
        <f t="shared" si="299"/>
        <v>0</v>
      </c>
      <c r="UDF61" s="17">
        <f t="shared" si="299"/>
        <v>0</v>
      </c>
      <c r="UDG61" s="17">
        <f t="shared" si="299"/>
        <v>0</v>
      </c>
      <c r="UDH61" s="17">
        <f t="shared" ref="UDH61:UFS61" si="300">UDH2</f>
        <v>0</v>
      </c>
      <c r="UDI61" s="17">
        <f t="shared" si="300"/>
        <v>0</v>
      </c>
      <c r="UDJ61" s="17">
        <f t="shared" si="300"/>
        <v>0</v>
      </c>
      <c r="UDK61" s="17">
        <f t="shared" si="300"/>
        <v>0</v>
      </c>
      <c r="UDL61" s="17">
        <f t="shared" si="300"/>
        <v>0</v>
      </c>
      <c r="UDM61" s="17">
        <f t="shared" si="300"/>
        <v>0</v>
      </c>
      <c r="UDN61" s="17">
        <f t="shared" si="300"/>
        <v>0</v>
      </c>
      <c r="UDO61" s="17">
        <f t="shared" si="300"/>
        <v>0</v>
      </c>
      <c r="UDP61" s="17">
        <f t="shared" si="300"/>
        <v>0</v>
      </c>
      <c r="UDQ61" s="17">
        <f t="shared" si="300"/>
        <v>0</v>
      </c>
      <c r="UDR61" s="17">
        <f t="shared" si="300"/>
        <v>0</v>
      </c>
      <c r="UDS61" s="17">
        <f t="shared" si="300"/>
        <v>0</v>
      </c>
      <c r="UDT61" s="17">
        <f t="shared" si="300"/>
        <v>0</v>
      </c>
      <c r="UDU61" s="17">
        <f t="shared" si="300"/>
        <v>0</v>
      </c>
      <c r="UDV61" s="17">
        <f t="shared" si="300"/>
        <v>0</v>
      </c>
      <c r="UDW61" s="17">
        <f t="shared" si="300"/>
        <v>0</v>
      </c>
      <c r="UDX61" s="17">
        <f t="shared" si="300"/>
        <v>0</v>
      </c>
      <c r="UDY61" s="17">
        <f t="shared" si="300"/>
        <v>0</v>
      </c>
      <c r="UDZ61" s="17">
        <f t="shared" si="300"/>
        <v>0</v>
      </c>
      <c r="UEA61" s="17">
        <f t="shared" si="300"/>
        <v>0</v>
      </c>
      <c r="UEB61" s="17">
        <f t="shared" si="300"/>
        <v>0</v>
      </c>
      <c r="UEC61" s="17">
        <f t="shared" si="300"/>
        <v>0</v>
      </c>
      <c r="UED61" s="17">
        <f t="shared" si="300"/>
        <v>0</v>
      </c>
      <c r="UEE61" s="17">
        <f t="shared" si="300"/>
        <v>0</v>
      </c>
      <c r="UEF61" s="17">
        <f t="shared" si="300"/>
        <v>0</v>
      </c>
      <c r="UEG61" s="17">
        <f t="shared" si="300"/>
        <v>0</v>
      </c>
      <c r="UEH61" s="17">
        <f t="shared" si="300"/>
        <v>0</v>
      </c>
      <c r="UEI61" s="17">
        <f t="shared" si="300"/>
        <v>0</v>
      </c>
      <c r="UEJ61" s="17">
        <f t="shared" si="300"/>
        <v>0</v>
      </c>
      <c r="UEK61" s="17">
        <f t="shared" si="300"/>
        <v>0</v>
      </c>
      <c r="UEL61" s="17">
        <f t="shared" si="300"/>
        <v>0</v>
      </c>
      <c r="UEM61" s="17">
        <f t="shared" si="300"/>
        <v>0</v>
      </c>
      <c r="UEN61" s="17">
        <f t="shared" si="300"/>
        <v>0</v>
      </c>
      <c r="UEO61" s="17">
        <f t="shared" si="300"/>
        <v>0</v>
      </c>
      <c r="UEP61" s="17">
        <f t="shared" si="300"/>
        <v>0</v>
      </c>
      <c r="UEQ61" s="17">
        <f t="shared" si="300"/>
        <v>0</v>
      </c>
      <c r="UER61" s="17">
        <f t="shared" si="300"/>
        <v>0</v>
      </c>
      <c r="UES61" s="17">
        <f t="shared" si="300"/>
        <v>0</v>
      </c>
      <c r="UET61" s="17">
        <f t="shared" si="300"/>
        <v>0</v>
      </c>
      <c r="UEU61" s="17">
        <f t="shared" si="300"/>
        <v>0</v>
      </c>
      <c r="UEV61" s="17">
        <f t="shared" si="300"/>
        <v>0</v>
      </c>
      <c r="UEW61" s="17">
        <f t="shared" si="300"/>
        <v>0</v>
      </c>
      <c r="UEX61" s="17">
        <f t="shared" si="300"/>
        <v>0</v>
      </c>
      <c r="UEY61" s="17">
        <f t="shared" si="300"/>
        <v>0</v>
      </c>
      <c r="UEZ61" s="17">
        <f t="shared" si="300"/>
        <v>0</v>
      </c>
      <c r="UFA61" s="17">
        <f t="shared" si="300"/>
        <v>0</v>
      </c>
      <c r="UFB61" s="17">
        <f t="shared" si="300"/>
        <v>0</v>
      </c>
      <c r="UFC61" s="17">
        <f t="shared" si="300"/>
        <v>0</v>
      </c>
      <c r="UFD61" s="17">
        <f t="shared" si="300"/>
        <v>0</v>
      </c>
      <c r="UFE61" s="17">
        <f t="shared" si="300"/>
        <v>0</v>
      </c>
      <c r="UFF61" s="17">
        <f t="shared" si="300"/>
        <v>0</v>
      </c>
      <c r="UFG61" s="17">
        <f t="shared" si="300"/>
        <v>0</v>
      </c>
      <c r="UFH61" s="17">
        <f t="shared" si="300"/>
        <v>0</v>
      </c>
      <c r="UFI61" s="17">
        <f t="shared" si="300"/>
        <v>0</v>
      </c>
      <c r="UFJ61" s="17">
        <f t="shared" si="300"/>
        <v>0</v>
      </c>
      <c r="UFK61" s="17">
        <f t="shared" si="300"/>
        <v>0</v>
      </c>
      <c r="UFL61" s="17">
        <f t="shared" si="300"/>
        <v>0</v>
      </c>
      <c r="UFM61" s="17">
        <f t="shared" si="300"/>
        <v>0</v>
      </c>
      <c r="UFN61" s="17">
        <f t="shared" si="300"/>
        <v>0</v>
      </c>
      <c r="UFO61" s="17">
        <f t="shared" si="300"/>
        <v>0</v>
      </c>
      <c r="UFP61" s="17">
        <f t="shared" si="300"/>
        <v>0</v>
      </c>
      <c r="UFQ61" s="17">
        <f t="shared" si="300"/>
        <v>0</v>
      </c>
      <c r="UFR61" s="17">
        <f t="shared" si="300"/>
        <v>0</v>
      </c>
      <c r="UFS61" s="17">
        <f t="shared" si="300"/>
        <v>0</v>
      </c>
      <c r="UFT61" s="17">
        <f t="shared" ref="UFT61:UIE61" si="301">UFT2</f>
        <v>0</v>
      </c>
      <c r="UFU61" s="17">
        <f t="shared" si="301"/>
        <v>0</v>
      </c>
      <c r="UFV61" s="17">
        <f t="shared" si="301"/>
        <v>0</v>
      </c>
      <c r="UFW61" s="17">
        <f t="shared" si="301"/>
        <v>0</v>
      </c>
      <c r="UFX61" s="17">
        <f t="shared" si="301"/>
        <v>0</v>
      </c>
      <c r="UFY61" s="17">
        <f t="shared" si="301"/>
        <v>0</v>
      </c>
      <c r="UFZ61" s="17">
        <f t="shared" si="301"/>
        <v>0</v>
      </c>
      <c r="UGA61" s="17">
        <f t="shared" si="301"/>
        <v>0</v>
      </c>
      <c r="UGB61" s="17">
        <f t="shared" si="301"/>
        <v>0</v>
      </c>
      <c r="UGC61" s="17">
        <f t="shared" si="301"/>
        <v>0</v>
      </c>
      <c r="UGD61" s="17">
        <f t="shared" si="301"/>
        <v>0</v>
      </c>
      <c r="UGE61" s="17">
        <f t="shared" si="301"/>
        <v>0</v>
      </c>
      <c r="UGF61" s="17">
        <f t="shared" si="301"/>
        <v>0</v>
      </c>
      <c r="UGG61" s="17">
        <f t="shared" si="301"/>
        <v>0</v>
      </c>
      <c r="UGH61" s="17">
        <f t="shared" si="301"/>
        <v>0</v>
      </c>
      <c r="UGI61" s="17">
        <f t="shared" si="301"/>
        <v>0</v>
      </c>
      <c r="UGJ61" s="17">
        <f t="shared" si="301"/>
        <v>0</v>
      </c>
      <c r="UGK61" s="17">
        <f t="shared" si="301"/>
        <v>0</v>
      </c>
      <c r="UGL61" s="17">
        <f t="shared" si="301"/>
        <v>0</v>
      </c>
      <c r="UGM61" s="17">
        <f t="shared" si="301"/>
        <v>0</v>
      </c>
      <c r="UGN61" s="17">
        <f t="shared" si="301"/>
        <v>0</v>
      </c>
      <c r="UGO61" s="17">
        <f t="shared" si="301"/>
        <v>0</v>
      </c>
      <c r="UGP61" s="17">
        <f t="shared" si="301"/>
        <v>0</v>
      </c>
      <c r="UGQ61" s="17">
        <f t="shared" si="301"/>
        <v>0</v>
      </c>
      <c r="UGR61" s="17">
        <f t="shared" si="301"/>
        <v>0</v>
      </c>
      <c r="UGS61" s="17">
        <f t="shared" si="301"/>
        <v>0</v>
      </c>
      <c r="UGT61" s="17">
        <f t="shared" si="301"/>
        <v>0</v>
      </c>
      <c r="UGU61" s="17">
        <f t="shared" si="301"/>
        <v>0</v>
      </c>
      <c r="UGV61" s="17">
        <f t="shared" si="301"/>
        <v>0</v>
      </c>
      <c r="UGW61" s="17">
        <f t="shared" si="301"/>
        <v>0</v>
      </c>
      <c r="UGX61" s="17">
        <f t="shared" si="301"/>
        <v>0</v>
      </c>
      <c r="UGY61" s="17">
        <f t="shared" si="301"/>
        <v>0</v>
      </c>
      <c r="UGZ61" s="17">
        <f t="shared" si="301"/>
        <v>0</v>
      </c>
      <c r="UHA61" s="17">
        <f t="shared" si="301"/>
        <v>0</v>
      </c>
      <c r="UHB61" s="17">
        <f t="shared" si="301"/>
        <v>0</v>
      </c>
      <c r="UHC61" s="17">
        <f t="shared" si="301"/>
        <v>0</v>
      </c>
      <c r="UHD61" s="17">
        <f t="shared" si="301"/>
        <v>0</v>
      </c>
      <c r="UHE61" s="17">
        <f t="shared" si="301"/>
        <v>0</v>
      </c>
      <c r="UHF61" s="17">
        <f t="shared" si="301"/>
        <v>0</v>
      </c>
      <c r="UHG61" s="17">
        <f t="shared" si="301"/>
        <v>0</v>
      </c>
      <c r="UHH61" s="17">
        <f t="shared" si="301"/>
        <v>0</v>
      </c>
      <c r="UHI61" s="17">
        <f t="shared" si="301"/>
        <v>0</v>
      </c>
      <c r="UHJ61" s="17">
        <f t="shared" si="301"/>
        <v>0</v>
      </c>
      <c r="UHK61" s="17">
        <f t="shared" si="301"/>
        <v>0</v>
      </c>
      <c r="UHL61" s="17">
        <f t="shared" si="301"/>
        <v>0</v>
      </c>
      <c r="UHM61" s="17">
        <f t="shared" si="301"/>
        <v>0</v>
      </c>
      <c r="UHN61" s="17">
        <f t="shared" si="301"/>
        <v>0</v>
      </c>
      <c r="UHO61" s="17">
        <f t="shared" si="301"/>
        <v>0</v>
      </c>
      <c r="UHP61" s="17">
        <f t="shared" si="301"/>
        <v>0</v>
      </c>
      <c r="UHQ61" s="17">
        <f t="shared" si="301"/>
        <v>0</v>
      </c>
      <c r="UHR61" s="17">
        <f t="shared" si="301"/>
        <v>0</v>
      </c>
      <c r="UHS61" s="17">
        <f t="shared" si="301"/>
        <v>0</v>
      </c>
      <c r="UHT61" s="17">
        <f t="shared" si="301"/>
        <v>0</v>
      </c>
      <c r="UHU61" s="17">
        <f t="shared" si="301"/>
        <v>0</v>
      </c>
      <c r="UHV61" s="17">
        <f t="shared" si="301"/>
        <v>0</v>
      </c>
      <c r="UHW61" s="17">
        <f t="shared" si="301"/>
        <v>0</v>
      </c>
      <c r="UHX61" s="17">
        <f t="shared" si="301"/>
        <v>0</v>
      </c>
      <c r="UHY61" s="17">
        <f t="shared" si="301"/>
        <v>0</v>
      </c>
      <c r="UHZ61" s="17">
        <f t="shared" si="301"/>
        <v>0</v>
      </c>
      <c r="UIA61" s="17">
        <f t="shared" si="301"/>
        <v>0</v>
      </c>
      <c r="UIB61" s="17">
        <f t="shared" si="301"/>
        <v>0</v>
      </c>
      <c r="UIC61" s="17">
        <f t="shared" si="301"/>
        <v>0</v>
      </c>
      <c r="UID61" s="17">
        <f t="shared" si="301"/>
        <v>0</v>
      </c>
      <c r="UIE61" s="17">
        <f t="shared" si="301"/>
        <v>0</v>
      </c>
      <c r="UIF61" s="17">
        <f t="shared" ref="UIF61:UKQ61" si="302">UIF2</f>
        <v>0</v>
      </c>
      <c r="UIG61" s="17">
        <f t="shared" si="302"/>
        <v>0</v>
      </c>
      <c r="UIH61" s="17">
        <f t="shared" si="302"/>
        <v>0</v>
      </c>
      <c r="UII61" s="17">
        <f t="shared" si="302"/>
        <v>0</v>
      </c>
      <c r="UIJ61" s="17">
        <f t="shared" si="302"/>
        <v>0</v>
      </c>
      <c r="UIK61" s="17">
        <f t="shared" si="302"/>
        <v>0</v>
      </c>
      <c r="UIL61" s="17">
        <f t="shared" si="302"/>
        <v>0</v>
      </c>
      <c r="UIM61" s="17">
        <f t="shared" si="302"/>
        <v>0</v>
      </c>
      <c r="UIN61" s="17">
        <f t="shared" si="302"/>
        <v>0</v>
      </c>
      <c r="UIO61" s="17">
        <f t="shared" si="302"/>
        <v>0</v>
      </c>
      <c r="UIP61" s="17">
        <f t="shared" si="302"/>
        <v>0</v>
      </c>
      <c r="UIQ61" s="17">
        <f t="shared" si="302"/>
        <v>0</v>
      </c>
      <c r="UIR61" s="17">
        <f t="shared" si="302"/>
        <v>0</v>
      </c>
      <c r="UIS61" s="17">
        <f t="shared" si="302"/>
        <v>0</v>
      </c>
      <c r="UIT61" s="17">
        <f t="shared" si="302"/>
        <v>0</v>
      </c>
      <c r="UIU61" s="17">
        <f t="shared" si="302"/>
        <v>0</v>
      </c>
      <c r="UIV61" s="17">
        <f t="shared" si="302"/>
        <v>0</v>
      </c>
      <c r="UIW61" s="17">
        <f t="shared" si="302"/>
        <v>0</v>
      </c>
      <c r="UIX61" s="17">
        <f t="shared" si="302"/>
        <v>0</v>
      </c>
      <c r="UIY61" s="17">
        <f t="shared" si="302"/>
        <v>0</v>
      </c>
      <c r="UIZ61" s="17">
        <f t="shared" si="302"/>
        <v>0</v>
      </c>
      <c r="UJA61" s="17">
        <f t="shared" si="302"/>
        <v>0</v>
      </c>
      <c r="UJB61" s="17">
        <f t="shared" si="302"/>
        <v>0</v>
      </c>
      <c r="UJC61" s="17">
        <f t="shared" si="302"/>
        <v>0</v>
      </c>
      <c r="UJD61" s="17">
        <f t="shared" si="302"/>
        <v>0</v>
      </c>
      <c r="UJE61" s="17">
        <f t="shared" si="302"/>
        <v>0</v>
      </c>
      <c r="UJF61" s="17">
        <f t="shared" si="302"/>
        <v>0</v>
      </c>
      <c r="UJG61" s="17">
        <f t="shared" si="302"/>
        <v>0</v>
      </c>
      <c r="UJH61" s="17">
        <f t="shared" si="302"/>
        <v>0</v>
      </c>
      <c r="UJI61" s="17">
        <f t="shared" si="302"/>
        <v>0</v>
      </c>
      <c r="UJJ61" s="17">
        <f t="shared" si="302"/>
        <v>0</v>
      </c>
      <c r="UJK61" s="17">
        <f t="shared" si="302"/>
        <v>0</v>
      </c>
      <c r="UJL61" s="17">
        <f t="shared" si="302"/>
        <v>0</v>
      </c>
      <c r="UJM61" s="17">
        <f t="shared" si="302"/>
        <v>0</v>
      </c>
      <c r="UJN61" s="17">
        <f t="shared" si="302"/>
        <v>0</v>
      </c>
      <c r="UJO61" s="17">
        <f t="shared" si="302"/>
        <v>0</v>
      </c>
      <c r="UJP61" s="17">
        <f t="shared" si="302"/>
        <v>0</v>
      </c>
      <c r="UJQ61" s="17">
        <f t="shared" si="302"/>
        <v>0</v>
      </c>
      <c r="UJR61" s="17">
        <f t="shared" si="302"/>
        <v>0</v>
      </c>
      <c r="UJS61" s="17">
        <f t="shared" si="302"/>
        <v>0</v>
      </c>
      <c r="UJT61" s="17">
        <f t="shared" si="302"/>
        <v>0</v>
      </c>
      <c r="UJU61" s="17">
        <f t="shared" si="302"/>
        <v>0</v>
      </c>
      <c r="UJV61" s="17">
        <f t="shared" si="302"/>
        <v>0</v>
      </c>
      <c r="UJW61" s="17">
        <f t="shared" si="302"/>
        <v>0</v>
      </c>
      <c r="UJX61" s="17">
        <f t="shared" si="302"/>
        <v>0</v>
      </c>
      <c r="UJY61" s="17">
        <f t="shared" si="302"/>
        <v>0</v>
      </c>
      <c r="UJZ61" s="17">
        <f t="shared" si="302"/>
        <v>0</v>
      </c>
      <c r="UKA61" s="17">
        <f t="shared" si="302"/>
        <v>0</v>
      </c>
      <c r="UKB61" s="17">
        <f t="shared" si="302"/>
        <v>0</v>
      </c>
      <c r="UKC61" s="17">
        <f t="shared" si="302"/>
        <v>0</v>
      </c>
      <c r="UKD61" s="17">
        <f t="shared" si="302"/>
        <v>0</v>
      </c>
      <c r="UKE61" s="17">
        <f t="shared" si="302"/>
        <v>0</v>
      </c>
      <c r="UKF61" s="17">
        <f t="shared" si="302"/>
        <v>0</v>
      </c>
      <c r="UKG61" s="17">
        <f t="shared" si="302"/>
        <v>0</v>
      </c>
      <c r="UKH61" s="17">
        <f t="shared" si="302"/>
        <v>0</v>
      </c>
      <c r="UKI61" s="17">
        <f t="shared" si="302"/>
        <v>0</v>
      </c>
      <c r="UKJ61" s="17">
        <f t="shared" si="302"/>
        <v>0</v>
      </c>
      <c r="UKK61" s="17">
        <f t="shared" si="302"/>
        <v>0</v>
      </c>
      <c r="UKL61" s="17">
        <f t="shared" si="302"/>
        <v>0</v>
      </c>
      <c r="UKM61" s="17">
        <f t="shared" si="302"/>
        <v>0</v>
      </c>
      <c r="UKN61" s="17">
        <f t="shared" si="302"/>
        <v>0</v>
      </c>
      <c r="UKO61" s="17">
        <f t="shared" si="302"/>
        <v>0</v>
      </c>
      <c r="UKP61" s="17">
        <f t="shared" si="302"/>
        <v>0</v>
      </c>
      <c r="UKQ61" s="17">
        <f t="shared" si="302"/>
        <v>0</v>
      </c>
      <c r="UKR61" s="17">
        <f t="shared" ref="UKR61:UNC61" si="303">UKR2</f>
        <v>0</v>
      </c>
      <c r="UKS61" s="17">
        <f t="shared" si="303"/>
        <v>0</v>
      </c>
      <c r="UKT61" s="17">
        <f t="shared" si="303"/>
        <v>0</v>
      </c>
      <c r="UKU61" s="17">
        <f t="shared" si="303"/>
        <v>0</v>
      </c>
      <c r="UKV61" s="17">
        <f t="shared" si="303"/>
        <v>0</v>
      </c>
      <c r="UKW61" s="17">
        <f t="shared" si="303"/>
        <v>0</v>
      </c>
      <c r="UKX61" s="17">
        <f t="shared" si="303"/>
        <v>0</v>
      </c>
      <c r="UKY61" s="17">
        <f t="shared" si="303"/>
        <v>0</v>
      </c>
      <c r="UKZ61" s="17">
        <f t="shared" si="303"/>
        <v>0</v>
      </c>
      <c r="ULA61" s="17">
        <f t="shared" si="303"/>
        <v>0</v>
      </c>
      <c r="ULB61" s="17">
        <f t="shared" si="303"/>
        <v>0</v>
      </c>
      <c r="ULC61" s="17">
        <f t="shared" si="303"/>
        <v>0</v>
      </c>
      <c r="ULD61" s="17">
        <f t="shared" si="303"/>
        <v>0</v>
      </c>
      <c r="ULE61" s="17">
        <f t="shared" si="303"/>
        <v>0</v>
      </c>
      <c r="ULF61" s="17">
        <f t="shared" si="303"/>
        <v>0</v>
      </c>
      <c r="ULG61" s="17">
        <f t="shared" si="303"/>
        <v>0</v>
      </c>
      <c r="ULH61" s="17">
        <f t="shared" si="303"/>
        <v>0</v>
      </c>
      <c r="ULI61" s="17">
        <f t="shared" si="303"/>
        <v>0</v>
      </c>
      <c r="ULJ61" s="17">
        <f t="shared" si="303"/>
        <v>0</v>
      </c>
      <c r="ULK61" s="17">
        <f t="shared" si="303"/>
        <v>0</v>
      </c>
      <c r="ULL61" s="17">
        <f t="shared" si="303"/>
        <v>0</v>
      </c>
      <c r="ULM61" s="17">
        <f t="shared" si="303"/>
        <v>0</v>
      </c>
      <c r="ULN61" s="17">
        <f t="shared" si="303"/>
        <v>0</v>
      </c>
      <c r="ULO61" s="17">
        <f t="shared" si="303"/>
        <v>0</v>
      </c>
      <c r="ULP61" s="17">
        <f t="shared" si="303"/>
        <v>0</v>
      </c>
      <c r="ULQ61" s="17">
        <f t="shared" si="303"/>
        <v>0</v>
      </c>
      <c r="ULR61" s="17">
        <f t="shared" si="303"/>
        <v>0</v>
      </c>
      <c r="ULS61" s="17">
        <f t="shared" si="303"/>
        <v>0</v>
      </c>
      <c r="ULT61" s="17">
        <f t="shared" si="303"/>
        <v>0</v>
      </c>
      <c r="ULU61" s="17">
        <f t="shared" si="303"/>
        <v>0</v>
      </c>
      <c r="ULV61" s="17">
        <f t="shared" si="303"/>
        <v>0</v>
      </c>
      <c r="ULW61" s="17">
        <f t="shared" si="303"/>
        <v>0</v>
      </c>
      <c r="ULX61" s="17">
        <f t="shared" si="303"/>
        <v>0</v>
      </c>
      <c r="ULY61" s="17">
        <f t="shared" si="303"/>
        <v>0</v>
      </c>
      <c r="ULZ61" s="17">
        <f t="shared" si="303"/>
        <v>0</v>
      </c>
      <c r="UMA61" s="17">
        <f t="shared" si="303"/>
        <v>0</v>
      </c>
      <c r="UMB61" s="17">
        <f t="shared" si="303"/>
        <v>0</v>
      </c>
      <c r="UMC61" s="17">
        <f t="shared" si="303"/>
        <v>0</v>
      </c>
      <c r="UMD61" s="17">
        <f t="shared" si="303"/>
        <v>0</v>
      </c>
      <c r="UME61" s="17">
        <f t="shared" si="303"/>
        <v>0</v>
      </c>
      <c r="UMF61" s="17">
        <f t="shared" si="303"/>
        <v>0</v>
      </c>
      <c r="UMG61" s="17">
        <f t="shared" si="303"/>
        <v>0</v>
      </c>
      <c r="UMH61" s="17">
        <f t="shared" si="303"/>
        <v>0</v>
      </c>
      <c r="UMI61" s="17">
        <f t="shared" si="303"/>
        <v>0</v>
      </c>
      <c r="UMJ61" s="17">
        <f t="shared" si="303"/>
        <v>0</v>
      </c>
      <c r="UMK61" s="17">
        <f t="shared" si="303"/>
        <v>0</v>
      </c>
      <c r="UML61" s="17">
        <f t="shared" si="303"/>
        <v>0</v>
      </c>
      <c r="UMM61" s="17">
        <f t="shared" si="303"/>
        <v>0</v>
      </c>
      <c r="UMN61" s="17">
        <f t="shared" si="303"/>
        <v>0</v>
      </c>
      <c r="UMO61" s="17">
        <f t="shared" si="303"/>
        <v>0</v>
      </c>
      <c r="UMP61" s="17">
        <f t="shared" si="303"/>
        <v>0</v>
      </c>
      <c r="UMQ61" s="17">
        <f t="shared" si="303"/>
        <v>0</v>
      </c>
      <c r="UMR61" s="17">
        <f t="shared" si="303"/>
        <v>0</v>
      </c>
      <c r="UMS61" s="17">
        <f t="shared" si="303"/>
        <v>0</v>
      </c>
      <c r="UMT61" s="17">
        <f t="shared" si="303"/>
        <v>0</v>
      </c>
      <c r="UMU61" s="17">
        <f t="shared" si="303"/>
        <v>0</v>
      </c>
      <c r="UMV61" s="17">
        <f t="shared" si="303"/>
        <v>0</v>
      </c>
      <c r="UMW61" s="17">
        <f t="shared" si="303"/>
        <v>0</v>
      </c>
      <c r="UMX61" s="17">
        <f t="shared" si="303"/>
        <v>0</v>
      </c>
      <c r="UMY61" s="17">
        <f t="shared" si="303"/>
        <v>0</v>
      </c>
      <c r="UMZ61" s="17">
        <f t="shared" si="303"/>
        <v>0</v>
      </c>
      <c r="UNA61" s="17">
        <f t="shared" si="303"/>
        <v>0</v>
      </c>
      <c r="UNB61" s="17">
        <f t="shared" si="303"/>
        <v>0</v>
      </c>
      <c r="UNC61" s="17">
        <f t="shared" si="303"/>
        <v>0</v>
      </c>
      <c r="UND61" s="17">
        <f t="shared" ref="UND61:UPO61" si="304">UND2</f>
        <v>0</v>
      </c>
      <c r="UNE61" s="17">
        <f t="shared" si="304"/>
        <v>0</v>
      </c>
      <c r="UNF61" s="17">
        <f t="shared" si="304"/>
        <v>0</v>
      </c>
      <c r="UNG61" s="17">
        <f t="shared" si="304"/>
        <v>0</v>
      </c>
      <c r="UNH61" s="17">
        <f t="shared" si="304"/>
        <v>0</v>
      </c>
      <c r="UNI61" s="17">
        <f t="shared" si="304"/>
        <v>0</v>
      </c>
      <c r="UNJ61" s="17">
        <f t="shared" si="304"/>
        <v>0</v>
      </c>
      <c r="UNK61" s="17">
        <f t="shared" si="304"/>
        <v>0</v>
      </c>
      <c r="UNL61" s="17">
        <f t="shared" si="304"/>
        <v>0</v>
      </c>
      <c r="UNM61" s="17">
        <f t="shared" si="304"/>
        <v>0</v>
      </c>
      <c r="UNN61" s="17">
        <f t="shared" si="304"/>
        <v>0</v>
      </c>
      <c r="UNO61" s="17">
        <f t="shared" si="304"/>
        <v>0</v>
      </c>
      <c r="UNP61" s="17">
        <f t="shared" si="304"/>
        <v>0</v>
      </c>
      <c r="UNQ61" s="17">
        <f t="shared" si="304"/>
        <v>0</v>
      </c>
      <c r="UNR61" s="17">
        <f t="shared" si="304"/>
        <v>0</v>
      </c>
      <c r="UNS61" s="17">
        <f t="shared" si="304"/>
        <v>0</v>
      </c>
      <c r="UNT61" s="17">
        <f t="shared" si="304"/>
        <v>0</v>
      </c>
      <c r="UNU61" s="17">
        <f t="shared" si="304"/>
        <v>0</v>
      </c>
      <c r="UNV61" s="17">
        <f t="shared" si="304"/>
        <v>0</v>
      </c>
      <c r="UNW61" s="17">
        <f t="shared" si="304"/>
        <v>0</v>
      </c>
      <c r="UNX61" s="17">
        <f t="shared" si="304"/>
        <v>0</v>
      </c>
      <c r="UNY61" s="17">
        <f t="shared" si="304"/>
        <v>0</v>
      </c>
      <c r="UNZ61" s="17">
        <f t="shared" si="304"/>
        <v>0</v>
      </c>
      <c r="UOA61" s="17">
        <f t="shared" si="304"/>
        <v>0</v>
      </c>
      <c r="UOB61" s="17">
        <f t="shared" si="304"/>
        <v>0</v>
      </c>
      <c r="UOC61" s="17">
        <f t="shared" si="304"/>
        <v>0</v>
      </c>
      <c r="UOD61" s="17">
        <f t="shared" si="304"/>
        <v>0</v>
      </c>
      <c r="UOE61" s="17">
        <f t="shared" si="304"/>
        <v>0</v>
      </c>
      <c r="UOF61" s="17">
        <f t="shared" si="304"/>
        <v>0</v>
      </c>
      <c r="UOG61" s="17">
        <f t="shared" si="304"/>
        <v>0</v>
      </c>
      <c r="UOH61" s="17">
        <f t="shared" si="304"/>
        <v>0</v>
      </c>
      <c r="UOI61" s="17">
        <f t="shared" si="304"/>
        <v>0</v>
      </c>
      <c r="UOJ61" s="17">
        <f t="shared" si="304"/>
        <v>0</v>
      </c>
      <c r="UOK61" s="17">
        <f t="shared" si="304"/>
        <v>0</v>
      </c>
      <c r="UOL61" s="17">
        <f t="shared" si="304"/>
        <v>0</v>
      </c>
      <c r="UOM61" s="17">
        <f t="shared" si="304"/>
        <v>0</v>
      </c>
      <c r="UON61" s="17">
        <f t="shared" si="304"/>
        <v>0</v>
      </c>
      <c r="UOO61" s="17">
        <f t="shared" si="304"/>
        <v>0</v>
      </c>
      <c r="UOP61" s="17">
        <f t="shared" si="304"/>
        <v>0</v>
      </c>
      <c r="UOQ61" s="17">
        <f t="shared" si="304"/>
        <v>0</v>
      </c>
      <c r="UOR61" s="17">
        <f t="shared" si="304"/>
        <v>0</v>
      </c>
      <c r="UOS61" s="17">
        <f t="shared" si="304"/>
        <v>0</v>
      </c>
      <c r="UOT61" s="17">
        <f t="shared" si="304"/>
        <v>0</v>
      </c>
      <c r="UOU61" s="17">
        <f t="shared" si="304"/>
        <v>0</v>
      </c>
      <c r="UOV61" s="17">
        <f t="shared" si="304"/>
        <v>0</v>
      </c>
      <c r="UOW61" s="17">
        <f t="shared" si="304"/>
        <v>0</v>
      </c>
      <c r="UOX61" s="17">
        <f t="shared" si="304"/>
        <v>0</v>
      </c>
      <c r="UOY61" s="17">
        <f t="shared" si="304"/>
        <v>0</v>
      </c>
      <c r="UOZ61" s="17">
        <f t="shared" si="304"/>
        <v>0</v>
      </c>
      <c r="UPA61" s="17">
        <f t="shared" si="304"/>
        <v>0</v>
      </c>
      <c r="UPB61" s="17">
        <f t="shared" si="304"/>
        <v>0</v>
      </c>
      <c r="UPC61" s="17">
        <f t="shared" si="304"/>
        <v>0</v>
      </c>
      <c r="UPD61" s="17">
        <f t="shared" si="304"/>
        <v>0</v>
      </c>
      <c r="UPE61" s="17">
        <f t="shared" si="304"/>
        <v>0</v>
      </c>
      <c r="UPF61" s="17">
        <f t="shared" si="304"/>
        <v>0</v>
      </c>
      <c r="UPG61" s="17">
        <f t="shared" si="304"/>
        <v>0</v>
      </c>
      <c r="UPH61" s="17">
        <f t="shared" si="304"/>
        <v>0</v>
      </c>
      <c r="UPI61" s="17">
        <f t="shared" si="304"/>
        <v>0</v>
      </c>
      <c r="UPJ61" s="17">
        <f t="shared" si="304"/>
        <v>0</v>
      </c>
      <c r="UPK61" s="17">
        <f t="shared" si="304"/>
        <v>0</v>
      </c>
      <c r="UPL61" s="17">
        <f t="shared" si="304"/>
        <v>0</v>
      </c>
      <c r="UPM61" s="17">
        <f t="shared" si="304"/>
        <v>0</v>
      </c>
      <c r="UPN61" s="17">
        <f t="shared" si="304"/>
        <v>0</v>
      </c>
      <c r="UPO61" s="17">
        <f t="shared" si="304"/>
        <v>0</v>
      </c>
      <c r="UPP61" s="17">
        <f t="shared" ref="UPP61:USA61" si="305">UPP2</f>
        <v>0</v>
      </c>
      <c r="UPQ61" s="17">
        <f t="shared" si="305"/>
        <v>0</v>
      </c>
      <c r="UPR61" s="17">
        <f t="shared" si="305"/>
        <v>0</v>
      </c>
      <c r="UPS61" s="17">
        <f t="shared" si="305"/>
        <v>0</v>
      </c>
      <c r="UPT61" s="17">
        <f t="shared" si="305"/>
        <v>0</v>
      </c>
      <c r="UPU61" s="17">
        <f t="shared" si="305"/>
        <v>0</v>
      </c>
      <c r="UPV61" s="17">
        <f t="shared" si="305"/>
        <v>0</v>
      </c>
      <c r="UPW61" s="17">
        <f t="shared" si="305"/>
        <v>0</v>
      </c>
      <c r="UPX61" s="17">
        <f t="shared" si="305"/>
        <v>0</v>
      </c>
      <c r="UPY61" s="17">
        <f t="shared" si="305"/>
        <v>0</v>
      </c>
      <c r="UPZ61" s="17">
        <f t="shared" si="305"/>
        <v>0</v>
      </c>
      <c r="UQA61" s="17">
        <f t="shared" si="305"/>
        <v>0</v>
      </c>
      <c r="UQB61" s="17">
        <f t="shared" si="305"/>
        <v>0</v>
      </c>
      <c r="UQC61" s="17">
        <f t="shared" si="305"/>
        <v>0</v>
      </c>
      <c r="UQD61" s="17">
        <f t="shared" si="305"/>
        <v>0</v>
      </c>
      <c r="UQE61" s="17">
        <f t="shared" si="305"/>
        <v>0</v>
      </c>
      <c r="UQF61" s="17">
        <f t="shared" si="305"/>
        <v>0</v>
      </c>
      <c r="UQG61" s="17">
        <f t="shared" si="305"/>
        <v>0</v>
      </c>
      <c r="UQH61" s="17">
        <f t="shared" si="305"/>
        <v>0</v>
      </c>
      <c r="UQI61" s="17">
        <f t="shared" si="305"/>
        <v>0</v>
      </c>
      <c r="UQJ61" s="17">
        <f t="shared" si="305"/>
        <v>0</v>
      </c>
      <c r="UQK61" s="17">
        <f t="shared" si="305"/>
        <v>0</v>
      </c>
      <c r="UQL61" s="17">
        <f t="shared" si="305"/>
        <v>0</v>
      </c>
      <c r="UQM61" s="17">
        <f t="shared" si="305"/>
        <v>0</v>
      </c>
      <c r="UQN61" s="17">
        <f t="shared" si="305"/>
        <v>0</v>
      </c>
      <c r="UQO61" s="17">
        <f t="shared" si="305"/>
        <v>0</v>
      </c>
      <c r="UQP61" s="17">
        <f t="shared" si="305"/>
        <v>0</v>
      </c>
      <c r="UQQ61" s="17">
        <f t="shared" si="305"/>
        <v>0</v>
      </c>
      <c r="UQR61" s="17">
        <f t="shared" si="305"/>
        <v>0</v>
      </c>
      <c r="UQS61" s="17">
        <f t="shared" si="305"/>
        <v>0</v>
      </c>
      <c r="UQT61" s="17">
        <f t="shared" si="305"/>
        <v>0</v>
      </c>
      <c r="UQU61" s="17">
        <f t="shared" si="305"/>
        <v>0</v>
      </c>
      <c r="UQV61" s="17">
        <f t="shared" si="305"/>
        <v>0</v>
      </c>
      <c r="UQW61" s="17">
        <f t="shared" si="305"/>
        <v>0</v>
      </c>
      <c r="UQX61" s="17">
        <f t="shared" si="305"/>
        <v>0</v>
      </c>
      <c r="UQY61" s="17">
        <f t="shared" si="305"/>
        <v>0</v>
      </c>
      <c r="UQZ61" s="17">
        <f t="shared" si="305"/>
        <v>0</v>
      </c>
      <c r="URA61" s="17">
        <f t="shared" si="305"/>
        <v>0</v>
      </c>
      <c r="URB61" s="17">
        <f t="shared" si="305"/>
        <v>0</v>
      </c>
      <c r="URC61" s="17">
        <f t="shared" si="305"/>
        <v>0</v>
      </c>
      <c r="URD61" s="17">
        <f t="shared" si="305"/>
        <v>0</v>
      </c>
      <c r="URE61" s="17">
        <f t="shared" si="305"/>
        <v>0</v>
      </c>
      <c r="URF61" s="17">
        <f t="shared" si="305"/>
        <v>0</v>
      </c>
      <c r="URG61" s="17">
        <f t="shared" si="305"/>
        <v>0</v>
      </c>
      <c r="URH61" s="17">
        <f t="shared" si="305"/>
        <v>0</v>
      </c>
      <c r="URI61" s="17">
        <f t="shared" si="305"/>
        <v>0</v>
      </c>
      <c r="URJ61" s="17">
        <f t="shared" si="305"/>
        <v>0</v>
      </c>
      <c r="URK61" s="17">
        <f t="shared" si="305"/>
        <v>0</v>
      </c>
      <c r="URL61" s="17">
        <f t="shared" si="305"/>
        <v>0</v>
      </c>
      <c r="URM61" s="17">
        <f t="shared" si="305"/>
        <v>0</v>
      </c>
      <c r="URN61" s="17">
        <f t="shared" si="305"/>
        <v>0</v>
      </c>
      <c r="URO61" s="17">
        <f t="shared" si="305"/>
        <v>0</v>
      </c>
      <c r="URP61" s="17">
        <f t="shared" si="305"/>
        <v>0</v>
      </c>
      <c r="URQ61" s="17">
        <f t="shared" si="305"/>
        <v>0</v>
      </c>
      <c r="URR61" s="17">
        <f t="shared" si="305"/>
        <v>0</v>
      </c>
      <c r="URS61" s="17">
        <f t="shared" si="305"/>
        <v>0</v>
      </c>
      <c r="URT61" s="17">
        <f t="shared" si="305"/>
        <v>0</v>
      </c>
      <c r="URU61" s="17">
        <f t="shared" si="305"/>
        <v>0</v>
      </c>
      <c r="URV61" s="17">
        <f t="shared" si="305"/>
        <v>0</v>
      </c>
      <c r="URW61" s="17">
        <f t="shared" si="305"/>
        <v>0</v>
      </c>
      <c r="URX61" s="17">
        <f t="shared" si="305"/>
        <v>0</v>
      </c>
      <c r="URY61" s="17">
        <f t="shared" si="305"/>
        <v>0</v>
      </c>
      <c r="URZ61" s="17">
        <f t="shared" si="305"/>
        <v>0</v>
      </c>
      <c r="USA61" s="17">
        <f t="shared" si="305"/>
        <v>0</v>
      </c>
      <c r="USB61" s="17">
        <f t="shared" ref="USB61:UUM61" si="306">USB2</f>
        <v>0</v>
      </c>
      <c r="USC61" s="17">
        <f t="shared" si="306"/>
        <v>0</v>
      </c>
      <c r="USD61" s="17">
        <f t="shared" si="306"/>
        <v>0</v>
      </c>
      <c r="USE61" s="17">
        <f t="shared" si="306"/>
        <v>0</v>
      </c>
      <c r="USF61" s="17">
        <f t="shared" si="306"/>
        <v>0</v>
      </c>
      <c r="USG61" s="17">
        <f t="shared" si="306"/>
        <v>0</v>
      </c>
      <c r="USH61" s="17">
        <f t="shared" si="306"/>
        <v>0</v>
      </c>
      <c r="USI61" s="17">
        <f t="shared" si="306"/>
        <v>0</v>
      </c>
      <c r="USJ61" s="17">
        <f t="shared" si="306"/>
        <v>0</v>
      </c>
      <c r="USK61" s="17">
        <f t="shared" si="306"/>
        <v>0</v>
      </c>
      <c r="USL61" s="17">
        <f t="shared" si="306"/>
        <v>0</v>
      </c>
      <c r="USM61" s="17">
        <f t="shared" si="306"/>
        <v>0</v>
      </c>
      <c r="USN61" s="17">
        <f t="shared" si="306"/>
        <v>0</v>
      </c>
      <c r="USO61" s="17">
        <f t="shared" si="306"/>
        <v>0</v>
      </c>
      <c r="USP61" s="17">
        <f t="shared" si="306"/>
        <v>0</v>
      </c>
      <c r="USQ61" s="17">
        <f t="shared" si="306"/>
        <v>0</v>
      </c>
      <c r="USR61" s="17">
        <f t="shared" si="306"/>
        <v>0</v>
      </c>
      <c r="USS61" s="17">
        <f t="shared" si="306"/>
        <v>0</v>
      </c>
      <c r="UST61" s="17">
        <f t="shared" si="306"/>
        <v>0</v>
      </c>
      <c r="USU61" s="17">
        <f t="shared" si="306"/>
        <v>0</v>
      </c>
      <c r="USV61" s="17">
        <f t="shared" si="306"/>
        <v>0</v>
      </c>
      <c r="USW61" s="17">
        <f t="shared" si="306"/>
        <v>0</v>
      </c>
      <c r="USX61" s="17">
        <f t="shared" si="306"/>
        <v>0</v>
      </c>
      <c r="USY61" s="17">
        <f t="shared" si="306"/>
        <v>0</v>
      </c>
      <c r="USZ61" s="17">
        <f t="shared" si="306"/>
        <v>0</v>
      </c>
      <c r="UTA61" s="17">
        <f t="shared" si="306"/>
        <v>0</v>
      </c>
      <c r="UTB61" s="17">
        <f t="shared" si="306"/>
        <v>0</v>
      </c>
      <c r="UTC61" s="17">
        <f t="shared" si="306"/>
        <v>0</v>
      </c>
      <c r="UTD61" s="17">
        <f t="shared" si="306"/>
        <v>0</v>
      </c>
      <c r="UTE61" s="17">
        <f t="shared" si="306"/>
        <v>0</v>
      </c>
      <c r="UTF61" s="17">
        <f t="shared" si="306"/>
        <v>0</v>
      </c>
      <c r="UTG61" s="17">
        <f t="shared" si="306"/>
        <v>0</v>
      </c>
      <c r="UTH61" s="17">
        <f t="shared" si="306"/>
        <v>0</v>
      </c>
      <c r="UTI61" s="17">
        <f t="shared" si="306"/>
        <v>0</v>
      </c>
      <c r="UTJ61" s="17">
        <f t="shared" si="306"/>
        <v>0</v>
      </c>
      <c r="UTK61" s="17">
        <f t="shared" si="306"/>
        <v>0</v>
      </c>
      <c r="UTL61" s="17">
        <f t="shared" si="306"/>
        <v>0</v>
      </c>
      <c r="UTM61" s="17">
        <f t="shared" si="306"/>
        <v>0</v>
      </c>
      <c r="UTN61" s="17">
        <f t="shared" si="306"/>
        <v>0</v>
      </c>
      <c r="UTO61" s="17">
        <f t="shared" si="306"/>
        <v>0</v>
      </c>
      <c r="UTP61" s="17">
        <f t="shared" si="306"/>
        <v>0</v>
      </c>
      <c r="UTQ61" s="17">
        <f t="shared" si="306"/>
        <v>0</v>
      </c>
      <c r="UTR61" s="17">
        <f t="shared" si="306"/>
        <v>0</v>
      </c>
      <c r="UTS61" s="17">
        <f t="shared" si="306"/>
        <v>0</v>
      </c>
      <c r="UTT61" s="17">
        <f t="shared" si="306"/>
        <v>0</v>
      </c>
      <c r="UTU61" s="17">
        <f t="shared" si="306"/>
        <v>0</v>
      </c>
      <c r="UTV61" s="17">
        <f t="shared" si="306"/>
        <v>0</v>
      </c>
      <c r="UTW61" s="17">
        <f t="shared" si="306"/>
        <v>0</v>
      </c>
      <c r="UTX61" s="17">
        <f t="shared" si="306"/>
        <v>0</v>
      </c>
      <c r="UTY61" s="17">
        <f t="shared" si="306"/>
        <v>0</v>
      </c>
      <c r="UTZ61" s="17">
        <f t="shared" si="306"/>
        <v>0</v>
      </c>
      <c r="UUA61" s="17">
        <f t="shared" si="306"/>
        <v>0</v>
      </c>
      <c r="UUB61" s="17">
        <f t="shared" si="306"/>
        <v>0</v>
      </c>
      <c r="UUC61" s="17">
        <f t="shared" si="306"/>
        <v>0</v>
      </c>
      <c r="UUD61" s="17">
        <f t="shared" si="306"/>
        <v>0</v>
      </c>
      <c r="UUE61" s="17">
        <f t="shared" si="306"/>
        <v>0</v>
      </c>
      <c r="UUF61" s="17">
        <f t="shared" si="306"/>
        <v>0</v>
      </c>
      <c r="UUG61" s="17">
        <f t="shared" si="306"/>
        <v>0</v>
      </c>
      <c r="UUH61" s="17">
        <f t="shared" si="306"/>
        <v>0</v>
      </c>
      <c r="UUI61" s="17">
        <f t="shared" si="306"/>
        <v>0</v>
      </c>
      <c r="UUJ61" s="17">
        <f t="shared" si="306"/>
        <v>0</v>
      </c>
      <c r="UUK61" s="17">
        <f t="shared" si="306"/>
        <v>0</v>
      </c>
      <c r="UUL61" s="17">
        <f t="shared" si="306"/>
        <v>0</v>
      </c>
      <c r="UUM61" s="17">
        <f t="shared" si="306"/>
        <v>0</v>
      </c>
      <c r="UUN61" s="17">
        <f t="shared" ref="UUN61:UWY61" si="307">UUN2</f>
        <v>0</v>
      </c>
      <c r="UUO61" s="17">
        <f t="shared" si="307"/>
        <v>0</v>
      </c>
      <c r="UUP61" s="17">
        <f t="shared" si="307"/>
        <v>0</v>
      </c>
      <c r="UUQ61" s="17">
        <f t="shared" si="307"/>
        <v>0</v>
      </c>
      <c r="UUR61" s="17">
        <f t="shared" si="307"/>
        <v>0</v>
      </c>
      <c r="UUS61" s="17">
        <f t="shared" si="307"/>
        <v>0</v>
      </c>
      <c r="UUT61" s="17">
        <f t="shared" si="307"/>
        <v>0</v>
      </c>
      <c r="UUU61" s="17">
        <f t="shared" si="307"/>
        <v>0</v>
      </c>
      <c r="UUV61" s="17">
        <f t="shared" si="307"/>
        <v>0</v>
      </c>
      <c r="UUW61" s="17">
        <f t="shared" si="307"/>
        <v>0</v>
      </c>
      <c r="UUX61" s="17">
        <f t="shared" si="307"/>
        <v>0</v>
      </c>
      <c r="UUY61" s="17">
        <f t="shared" si="307"/>
        <v>0</v>
      </c>
      <c r="UUZ61" s="17">
        <f t="shared" si="307"/>
        <v>0</v>
      </c>
      <c r="UVA61" s="17">
        <f t="shared" si="307"/>
        <v>0</v>
      </c>
      <c r="UVB61" s="17">
        <f t="shared" si="307"/>
        <v>0</v>
      </c>
      <c r="UVC61" s="17">
        <f t="shared" si="307"/>
        <v>0</v>
      </c>
      <c r="UVD61" s="17">
        <f t="shared" si="307"/>
        <v>0</v>
      </c>
      <c r="UVE61" s="17">
        <f t="shared" si="307"/>
        <v>0</v>
      </c>
      <c r="UVF61" s="17">
        <f t="shared" si="307"/>
        <v>0</v>
      </c>
      <c r="UVG61" s="17">
        <f t="shared" si="307"/>
        <v>0</v>
      </c>
      <c r="UVH61" s="17">
        <f t="shared" si="307"/>
        <v>0</v>
      </c>
      <c r="UVI61" s="17">
        <f t="shared" si="307"/>
        <v>0</v>
      </c>
      <c r="UVJ61" s="17">
        <f t="shared" si="307"/>
        <v>0</v>
      </c>
      <c r="UVK61" s="17">
        <f t="shared" si="307"/>
        <v>0</v>
      </c>
      <c r="UVL61" s="17">
        <f t="shared" si="307"/>
        <v>0</v>
      </c>
      <c r="UVM61" s="17">
        <f t="shared" si="307"/>
        <v>0</v>
      </c>
      <c r="UVN61" s="17">
        <f t="shared" si="307"/>
        <v>0</v>
      </c>
      <c r="UVO61" s="17">
        <f t="shared" si="307"/>
        <v>0</v>
      </c>
      <c r="UVP61" s="17">
        <f t="shared" si="307"/>
        <v>0</v>
      </c>
      <c r="UVQ61" s="17">
        <f t="shared" si="307"/>
        <v>0</v>
      </c>
      <c r="UVR61" s="17">
        <f t="shared" si="307"/>
        <v>0</v>
      </c>
      <c r="UVS61" s="17">
        <f t="shared" si="307"/>
        <v>0</v>
      </c>
      <c r="UVT61" s="17">
        <f t="shared" si="307"/>
        <v>0</v>
      </c>
      <c r="UVU61" s="17">
        <f t="shared" si="307"/>
        <v>0</v>
      </c>
      <c r="UVV61" s="17">
        <f t="shared" si="307"/>
        <v>0</v>
      </c>
      <c r="UVW61" s="17">
        <f t="shared" si="307"/>
        <v>0</v>
      </c>
      <c r="UVX61" s="17">
        <f t="shared" si="307"/>
        <v>0</v>
      </c>
      <c r="UVY61" s="17">
        <f t="shared" si="307"/>
        <v>0</v>
      </c>
      <c r="UVZ61" s="17">
        <f t="shared" si="307"/>
        <v>0</v>
      </c>
      <c r="UWA61" s="17">
        <f t="shared" si="307"/>
        <v>0</v>
      </c>
      <c r="UWB61" s="17">
        <f t="shared" si="307"/>
        <v>0</v>
      </c>
      <c r="UWC61" s="17">
        <f t="shared" si="307"/>
        <v>0</v>
      </c>
      <c r="UWD61" s="17">
        <f t="shared" si="307"/>
        <v>0</v>
      </c>
      <c r="UWE61" s="17">
        <f t="shared" si="307"/>
        <v>0</v>
      </c>
      <c r="UWF61" s="17">
        <f t="shared" si="307"/>
        <v>0</v>
      </c>
      <c r="UWG61" s="17">
        <f t="shared" si="307"/>
        <v>0</v>
      </c>
      <c r="UWH61" s="17">
        <f t="shared" si="307"/>
        <v>0</v>
      </c>
      <c r="UWI61" s="17">
        <f t="shared" si="307"/>
        <v>0</v>
      </c>
      <c r="UWJ61" s="17">
        <f t="shared" si="307"/>
        <v>0</v>
      </c>
      <c r="UWK61" s="17">
        <f t="shared" si="307"/>
        <v>0</v>
      </c>
      <c r="UWL61" s="17">
        <f t="shared" si="307"/>
        <v>0</v>
      </c>
      <c r="UWM61" s="17">
        <f t="shared" si="307"/>
        <v>0</v>
      </c>
      <c r="UWN61" s="17">
        <f t="shared" si="307"/>
        <v>0</v>
      </c>
      <c r="UWO61" s="17">
        <f t="shared" si="307"/>
        <v>0</v>
      </c>
      <c r="UWP61" s="17">
        <f t="shared" si="307"/>
        <v>0</v>
      </c>
      <c r="UWQ61" s="17">
        <f t="shared" si="307"/>
        <v>0</v>
      </c>
      <c r="UWR61" s="17">
        <f t="shared" si="307"/>
        <v>0</v>
      </c>
      <c r="UWS61" s="17">
        <f t="shared" si="307"/>
        <v>0</v>
      </c>
      <c r="UWT61" s="17">
        <f t="shared" si="307"/>
        <v>0</v>
      </c>
      <c r="UWU61" s="17">
        <f t="shared" si="307"/>
        <v>0</v>
      </c>
      <c r="UWV61" s="17">
        <f t="shared" si="307"/>
        <v>0</v>
      </c>
      <c r="UWW61" s="17">
        <f t="shared" si="307"/>
        <v>0</v>
      </c>
      <c r="UWX61" s="17">
        <f t="shared" si="307"/>
        <v>0</v>
      </c>
      <c r="UWY61" s="17">
        <f t="shared" si="307"/>
        <v>0</v>
      </c>
      <c r="UWZ61" s="17">
        <f t="shared" ref="UWZ61:UZK61" si="308">UWZ2</f>
        <v>0</v>
      </c>
      <c r="UXA61" s="17">
        <f t="shared" si="308"/>
        <v>0</v>
      </c>
      <c r="UXB61" s="17">
        <f t="shared" si="308"/>
        <v>0</v>
      </c>
      <c r="UXC61" s="17">
        <f t="shared" si="308"/>
        <v>0</v>
      </c>
      <c r="UXD61" s="17">
        <f t="shared" si="308"/>
        <v>0</v>
      </c>
      <c r="UXE61" s="17">
        <f t="shared" si="308"/>
        <v>0</v>
      </c>
      <c r="UXF61" s="17">
        <f t="shared" si="308"/>
        <v>0</v>
      </c>
      <c r="UXG61" s="17">
        <f t="shared" si="308"/>
        <v>0</v>
      </c>
      <c r="UXH61" s="17">
        <f t="shared" si="308"/>
        <v>0</v>
      </c>
      <c r="UXI61" s="17">
        <f t="shared" si="308"/>
        <v>0</v>
      </c>
      <c r="UXJ61" s="17">
        <f t="shared" si="308"/>
        <v>0</v>
      </c>
      <c r="UXK61" s="17">
        <f t="shared" si="308"/>
        <v>0</v>
      </c>
      <c r="UXL61" s="17">
        <f t="shared" si="308"/>
        <v>0</v>
      </c>
      <c r="UXM61" s="17">
        <f t="shared" si="308"/>
        <v>0</v>
      </c>
      <c r="UXN61" s="17">
        <f t="shared" si="308"/>
        <v>0</v>
      </c>
      <c r="UXO61" s="17">
        <f t="shared" si="308"/>
        <v>0</v>
      </c>
      <c r="UXP61" s="17">
        <f t="shared" si="308"/>
        <v>0</v>
      </c>
      <c r="UXQ61" s="17">
        <f t="shared" si="308"/>
        <v>0</v>
      </c>
      <c r="UXR61" s="17">
        <f t="shared" si="308"/>
        <v>0</v>
      </c>
      <c r="UXS61" s="17">
        <f t="shared" si="308"/>
        <v>0</v>
      </c>
      <c r="UXT61" s="17">
        <f t="shared" si="308"/>
        <v>0</v>
      </c>
      <c r="UXU61" s="17">
        <f t="shared" si="308"/>
        <v>0</v>
      </c>
      <c r="UXV61" s="17">
        <f t="shared" si="308"/>
        <v>0</v>
      </c>
      <c r="UXW61" s="17">
        <f t="shared" si="308"/>
        <v>0</v>
      </c>
      <c r="UXX61" s="17">
        <f t="shared" si="308"/>
        <v>0</v>
      </c>
      <c r="UXY61" s="17">
        <f t="shared" si="308"/>
        <v>0</v>
      </c>
      <c r="UXZ61" s="17">
        <f t="shared" si="308"/>
        <v>0</v>
      </c>
      <c r="UYA61" s="17">
        <f t="shared" si="308"/>
        <v>0</v>
      </c>
      <c r="UYB61" s="17">
        <f t="shared" si="308"/>
        <v>0</v>
      </c>
      <c r="UYC61" s="17">
        <f t="shared" si="308"/>
        <v>0</v>
      </c>
      <c r="UYD61" s="17">
        <f t="shared" si="308"/>
        <v>0</v>
      </c>
      <c r="UYE61" s="17">
        <f t="shared" si="308"/>
        <v>0</v>
      </c>
      <c r="UYF61" s="17">
        <f t="shared" si="308"/>
        <v>0</v>
      </c>
      <c r="UYG61" s="17">
        <f t="shared" si="308"/>
        <v>0</v>
      </c>
      <c r="UYH61" s="17">
        <f t="shared" si="308"/>
        <v>0</v>
      </c>
      <c r="UYI61" s="17">
        <f t="shared" si="308"/>
        <v>0</v>
      </c>
      <c r="UYJ61" s="17">
        <f t="shared" si="308"/>
        <v>0</v>
      </c>
      <c r="UYK61" s="17">
        <f t="shared" si="308"/>
        <v>0</v>
      </c>
      <c r="UYL61" s="17">
        <f t="shared" si="308"/>
        <v>0</v>
      </c>
      <c r="UYM61" s="17">
        <f t="shared" si="308"/>
        <v>0</v>
      </c>
      <c r="UYN61" s="17">
        <f t="shared" si="308"/>
        <v>0</v>
      </c>
      <c r="UYO61" s="17">
        <f t="shared" si="308"/>
        <v>0</v>
      </c>
      <c r="UYP61" s="17">
        <f t="shared" si="308"/>
        <v>0</v>
      </c>
      <c r="UYQ61" s="17">
        <f t="shared" si="308"/>
        <v>0</v>
      </c>
      <c r="UYR61" s="17">
        <f t="shared" si="308"/>
        <v>0</v>
      </c>
      <c r="UYS61" s="17">
        <f t="shared" si="308"/>
        <v>0</v>
      </c>
      <c r="UYT61" s="17">
        <f t="shared" si="308"/>
        <v>0</v>
      </c>
      <c r="UYU61" s="17">
        <f t="shared" si="308"/>
        <v>0</v>
      </c>
      <c r="UYV61" s="17">
        <f t="shared" si="308"/>
        <v>0</v>
      </c>
      <c r="UYW61" s="17">
        <f t="shared" si="308"/>
        <v>0</v>
      </c>
      <c r="UYX61" s="17">
        <f t="shared" si="308"/>
        <v>0</v>
      </c>
      <c r="UYY61" s="17">
        <f t="shared" si="308"/>
        <v>0</v>
      </c>
      <c r="UYZ61" s="17">
        <f t="shared" si="308"/>
        <v>0</v>
      </c>
      <c r="UZA61" s="17">
        <f t="shared" si="308"/>
        <v>0</v>
      </c>
      <c r="UZB61" s="17">
        <f t="shared" si="308"/>
        <v>0</v>
      </c>
      <c r="UZC61" s="17">
        <f t="shared" si="308"/>
        <v>0</v>
      </c>
      <c r="UZD61" s="17">
        <f t="shared" si="308"/>
        <v>0</v>
      </c>
      <c r="UZE61" s="17">
        <f t="shared" si="308"/>
        <v>0</v>
      </c>
      <c r="UZF61" s="17">
        <f t="shared" si="308"/>
        <v>0</v>
      </c>
      <c r="UZG61" s="17">
        <f t="shared" si="308"/>
        <v>0</v>
      </c>
      <c r="UZH61" s="17">
        <f t="shared" si="308"/>
        <v>0</v>
      </c>
      <c r="UZI61" s="17">
        <f t="shared" si="308"/>
        <v>0</v>
      </c>
      <c r="UZJ61" s="17">
        <f t="shared" si="308"/>
        <v>0</v>
      </c>
      <c r="UZK61" s="17">
        <f t="shared" si="308"/>
        <v>0</v>
      </c>
      <c r="UZL61" s="17">
        <f t="shared" ref="UZL61:VBW61" si="309">UZL2</f>
        <v>0</v>
      </c>
      <c r="UZM61" s="17">
        <f t="shared" si="309"/>
        <v>0</v>
      </c>
      <c r="UZN61" s="17">
        <f t="shared" si="309"/>
        <v>0</v>
      </c>
      <c r="UZO61" s="17">
        <f t="shared" si="309"/>
        <v>0</v>
      </c>
      <c r="UZP61" s="17">
        <f t="shared" si="309"/>
        <v>0</v>
      </c>
      <c r="UZQ61" s="17">
        <f t="shared" si="309"/>
        <v>0</v>
      </c>
      <c r="UZR61" s="17">
        <f t="shared" si="309"/>
        <v>0</v>
      </c>
      <c r="UZS61" s="17">
        <f t="shared" si="309"/>
        <v>0</v>
      </c>
      <c r="UZT61" s="17">
        <f t="shared" si="309"/>
        <v>0</v>
      </c>
      <c r="UZU61" s="17">
        <f t="shared" si="309"/>
        <v>0</v>
      </c>
      <c r="UZV61" s="17">
        <f t="shared" si="309"/>
        <v>0</v>
      </c>
      <c r="UZW61" s="17">
        <f t="shared" si="309"/>
        <v>0</v>
      </c>
      <c r="UZX61" s="17">
        <f t="shared" si="309"/>
        <v>0</v>
      </c>
      <c r="UZY61" s="17">
        <f t="shared" si="309"/>
        <v>0</v>
      </c>
      <c r="UZZ61" s="17">
        <f t="shared" si="309"/>
        <v>0</v>
      </c>
      <c r="VAA61" s="17">
        <f t="shared" si="309"/>
        <v>0</v>
      </c>
      <c r="VAB61" s="17">
        <f t="shared" si="309"/>
        <v>0</v>
      </c>
      <c r="VAC61" s="17">
        <f t="shared" si="309"/>
        <v>0</v>
      </c>
      <c r="VAD61" s="17">
        <f t="shared" si="309"/>
        <v>0</v>
      </c>
      <c r="VAE61" s="17">
        <f t="shared" si="309"/>
        <v>0</v>
      </c>
      <c r="VAF61" s="17">
        <f t="shared" si="309"/>
        <v>0</v>
      </c>
      <c r="VAG61" s="17">
        <f t="shared" si="309"/>
        <v>0</v>
      </c>
      <c r="VAH61" s="17">
        <f t="shared" si="309"/>
        <v>0</v>
      </c>
      <c r="VAI61" s="17">
        <f t="shared" si="309"/>
        <v>0</v>
      </c>
      <c r="VAJ61" s="17">
        <f t="shared" si="309"/>
        <v>0</v>
      </c>
      <c r="VAK61" s="17">
        <f t="shared" si="309"/>
        <v>0</v>
      </c>
      <c r="VAL61" s="17">
        <f t="shared" si="309"/>
        <v>0</v>
      </c>
      <c r="VAM61" s="17">
        <f t="shared" si="309"/>
        <v>0</v>
      </c>
      <c r="VAN61" s="17">
        <f t="shared" si="309"/>
        <v>0</v>
      </c>
      <c r="VAO61" s="17">
        <f t="shared" si="309"/>
        <v>0</v>
      </c>
      <c r="VAP61" s="17">
        <f t="shared" si="309"/>
        <v>0</v>
      </c>
      <c r="VAQ61" s="17">
        <f t="shared" si="309"/>
        <v>0</v>
      </c>
      <c r="VAR61" s="17">
        <f t="shared" si="309"/>
        <v>0</v>
      </c>
      <c r="VAS61" s="17">
        <f t="shared" si="309"/>
        <v>0</v>
      </c>
      <c r="VAT61" s="17">
        <f t="shared" si="309"/>
        <v>0</v>
      </c>
      <c r="VAU61" s="17">
        <f t="shared" si="309"/>
        <v>0</v>
      </c>
      <c r="VAV61" s="17">
        <f t="shared" si="309"/>
        <v>0</v>
      </c>
      <c r="VAW61" s="17">
        <f t="shared" si="309"/>
        <v>0</v>
      </c>
      <c r="VAX61" s="17">
        <f t="shared" si="309"/>
        <v>0</v>
      </c>
      <c r="VAY61" s="17">
        <f t="shared" si="309"/>
        <v>0</v>
      </c>
      <c r="VAZ61" s="17">
        <f t="shared" si="309"/>
        <v>0</v>
      </c>
      <c r="VBA61" s="17">
        <f t="shared" si="309"/>
        <v>0</v>
      </c>
      <c r="VBB61" s="17">
        <f t="shared" si="309"/>
        <v>0</v>
      </c>
      <c r="VBC61" s="17">
        <f t="shared" si="309"/>
        <v>0</v>
      </c>
      <c r="VBD61" s="17">
        <f t="shared" si="309"/>
        <v>0</v>
      </c>
      <c r="VBE61" s="17">
        <f t="shared" si="309"/>
        <v>0</v>
      </c>
      <c r="VBF61" s="17">
        <f t="shared" si="309"/>
        <v>0</v>
      </c>
      <c r="VBG61" s="17">
        <f t="shared" si="309"/>
        <v>0</v>
      </c>
      <c r="VBH61" s="17">
        <f t="shared" si="309"/>
        <v>0</v>
      </c>
      <c r="VBI61" s="17">
        <f t="shared" si="309"/>
        <v>0</v>
      </c>
      <c r="VBJ61" s="17">
        <f t="shared" si="309"/>
        <v>0</v>
      </c>
      <c r="VBK61" s="17">
        <f t="shared" si="309"/>
        <v>0</v>
      </c>
      <c r="VBL61" s="17">
        <f t="shared" si="309"/>
        <v>0</v>
      </c>
      <c r="VBM61" s="17">
        <f t="shared" si="309"/>
        <v>0</v>
      </c>
      <c r="VBN61" s="17">
        <f t="shared" si="309"/>
        <v>0</v>
      </c>
      <c r="VBO61" s="17">
        <f t="shared" si="309"/>
        <v>0</v>
      </c>
      <c r="VBP61" s="17">
        <f t="shared" si="309"/>
        <v>0</v>
      </c>
      <c r="VBQ61" s="17">
        <f t="shared" si="309"/>
        <v>0</v>
      </c>
      <c r="VBR61" s="17">
        <f t="shared" si="309"/>
        <v>0</v>
      </c>
      <c r="VBS61" s="17">
        <f t="shared" si="309"/>
        <v>0</v>
      </c>
      <c r="VBT61" s="17">
        <f t="shared" si="309"/>
        <v>0</v>
      </c>
      <c r="VBU61" s="17">
        <f t="shared" si="309"/>
        <v>0</v>
      </c>
      <c r="VBV61" s="17">
        <f t="shared" si="309"/>
        <v>0</v>
      </c>
      <c r="VBW61" s="17">
        <f t="shared" si="309"/>
        <v>0</v>
      </c>
      <c r="VBX61" s="17">
        <f t="shared" ref="VBX61:VEI61" si="310">VBX2</f>
        <v>0</v>
      </c>
      <c r="VBY61" s="17">
        <f t="shared" si="310"/>
        <v>0</v>
      </c>
      <c r="VBZ61" s="17">
        <f t="shared" si="310"/>
        <v>0</v>
      </c>
      <c r="VCA61" s="17">
        <f t="shared" si="310"/>
        <v>0</v>
      </c>
      <c r="VCB61" s="17">
        <f t="shared" si="310"/>
        <v>0</v>
      </c>
      <c r="VCC61" s="17">
        <f t="shared" si="310"/>
        <v>0</v>
      </c>
      <c r="VCD61" s="17">
        <f t="shared" si="310"/>
        <v>0</v>
      </c>
      <c r="VCE61" s="17">
        <f t="shared" si="310"/>
        <v>0</v>
      </c>
      <c r="VCF61" s="17">
        <f t="shared" si="310"/>
        <v>0</v>
      </c>
      <c r="VCG61" s="17">
        <f t="shared" si="310"/>
        <v>0</v>
      </c>
      <c r="VCH61" s="17">
        <f t="shared" si="310"/>
        <v>0</v>
      </c>
      <c r="VCI61" s="17">
        <f t="shared" si="310"/>
        <v>0</v>
      </c>
      <c r="VCJ61" s="17">
        <f t="shared" si="310"/>
        <v>0</v>
      </c>
      <c r="VCK61" s="17">
        <f t="shared" si="310"/>
        <v>0</v>
      </c>
      <c r="VCL61" s="17">
        <f t="shared" si="310"/>
        <v>0</v>
      </c>
      <c r="VCM61" s="17">
        <f t="shared" si="310"/>
        <v>0</v>
      </c>
      <c r="VCN61" s="17">
        <f t="shared" si="310"/>
        <v>0</v>
      </c>
      <c r="VCO61" s="17">
        <f t="shared" si="310"/>
        <v>0</v>
      </c>
      <c r="VCP61" s="17">
        <f t="shared" si="310"/>
        <v>0</v>
      </c>
      <c r="VCQ61" s="17">
        <f t="shared" si="310"/>
        <v>0</v>
      </c>
      <c r="VCR61" s="17">
        <f t="shared" si="310"/>
        <v>0</v>
      </c>
      <c r="VCS61" s="17">
        <f t="shared" si="310"/>
        <v>0</v>
      </c>
      <c r="VCT61" s="17">
        <f t="shared" si="310"/>
        <v>0</v>
      </c>
      <c r="VCU61" s="17">
        <f t="shared" si="310"/>
        <v>0</v>
      </c>
      <c r="VCV61" s="17">
        <f t="shared" si="310"/>
        <v>0</v>
      </c>
      <c r="VCW61" s="17">
        <f t="shared" si="310"/>
        <v>0</v>
      </c>
      <c r="VCX61" s="17">
        <f t="shared" si="310"/>
        <v>0</v>
      </c>
      <c r="VCY61" s="17">
        <f t="shared" si="310"/>
        <v>0</v>
      </c>
      <c r="VCZ61" s="17">
        <f t="shared" si="310"/>
        <v>0</v>
      </c>
      <c r="VDA61" s="17">
        <f t="shared" si="310"/>
        <v>0</v>
      </c>
      <c r="VDB61" s="17">
        <f t="shared" si="310"/>
        <v>0</v>
      </c>
      <c r="VDC61" s="17">
        <f t="shared" si="310"/>
        <v>0</v>
      </c>
      <c r="VDD61" s="17">
        <f t="shared" si="310"/>
        <v>0</v>
      </c>
      <c r="VDE61" s="17">
        <f t="shared" si="310"/>
        <v>0</v>
      </c>
      <c r="VDF61" s="17">
        <f t="shared" si="310"/>
        <v>0</v>
      </c>
      <c r="VDG61" s="17">
        <f t="shared" si="310"/>
        <v>0</v>
      </c>
      <c r="VDH61" s="17">
        <f t="shared" si="310"/>
        <v>0</v>
      </c>
      <c r="VDI61" s="17">
        <f t="shared" si="310"/>
        <v>0</v>
      </c>
      <c r="VDJ61" s="17">
        <f t="shared" si="310"/>
        <v>0</v>
      </c>
      <c r="VDK61" s="17">
        <f t="shared" si="310"/>
        <v>0</v>
      </c>
      <c r="VDL61" s="17">
        <f t="shared" si="310"/>
        <v>0</v>
      </c>
      <c r="VDM61" s="17">
        <f t="shared" si="310"/>
        <v>0</v>
      </c>
      <c r="VDN61" s="17">
        <f t="shared" si="310"/>
        <v>0</v>
      </c>
      <c r="VDO61" s="17">
        <f t="shared" si="310"/>
        <v>0</v>
      </c>
      <c r="VDP61" s="17">
        <f t="shared" si="310"/>
        <v>0</v>
      </c>
      <c r="VDQ61" s="17">
        <f t="shared" si="310"/>
        <v>0</v>
      </c>
      <c r="VDR61" s="17">
        <f t="shared" si="310"/>
        <v>0</v>
      </c>
      <c r="VDS61" s="17">
        <f t="shared" si="310"/>
        <v>0</v>
      </c>
      <c r="VDT61" s="17">
        <f t="shared" si="310"/>
        <v>0</v>
      </c>
      <c r="VDU61" s="17">
        <f t="shared" si="310"/>
        <v>0</v>
      </c>
      <c r="VDV61" s="17">
        <f t="shared" si="310"/>
        <v>0</v>
      </c>
      <c r="VDW61" s="17">
        <f t="shared" si="310"/>
        <v>0</v>
      </c>
      <c r="VDX61" s="17">
        <f t="shared" si="310"/>
        <v>0</v>
      </c>
      <c r="VDY61" s="17">
        <f t="shared" si="310"/>
        <v>0</v>
      </c>
      <c r="VDZ61" s="17">
        <f t="shared" si="310"/>
        <v>0</v>
      </c>
      <c r="VEA61" s="17">
        <f t="shared" si="310"/>
        <v>0</v>
      </c>
      <c r="VEB61" s="17">
        <f t="shared" si="310"/>
        <v>0</v>
      </c>
      <c r="VEC61" s="17">
        <f t="shared" si="310"/>
        <v>0</v>
      </c>
      <c r="VED61" s="17">
        <f t="shared" si="310"/>
        <v>0</v>
      </c>
      <c r="VEE61" s="17">
        <f t="shared" si="310"/>
        <v>0</v>
      </c>
      <c r="VEF61" s="17">
        <f t="shared" si="310"/>
        <v>0</v>
      </c>
      <c r="VEG61" s="17">
        <f t="shared" si="310"/>
        <v>0</v>
      </c>
      <c r="VEH61" s="17">
        <f t="shared" si="310"/>
        <v>0</v>
      </c>
      <c r="VEI61" s="17">
        <f t="shared" si="310"/>
        <v>0</v>
      </c>
      <c r="VEJ61" s="17">
        <f t="shared" ref="VEJ61:VGU61" si="311">VEJ2</f>
        <v>0</v>
      </c>
      <c r="VEK61" s="17">
        <f t="shared" si="311"/>
        <v>0</v>
      </c>
      <c r="VEL61" s="17">
        <f t="shared" si="311"/>
        <v>0</v>
      </c>
      <c r="VEM61" s="17">
        <f t="shared" si="311"/>
        <v>0</v>
      </c>
      <c r="VEN61" s="17">
        <f t="shared" si="311"/>
        <v>0</v>
      </c>
      <c r="VEO61" s="17">
        <f t="shared" si="311"/>
        <v>0</v>
      </c>
      <c r="VEP61" s="17">
        <f t="shared" si="311"/>
        <v>0</v>
      </c>
      <c r="VEQ61" s="17">
        <f t="shared" si="311"/>
        <v>0</v>
      </c>
      <c r="VER61" s="17">
        <f t="shared" si="311"/>
        <v>0</v>
      </c>
      <c r="VES61" s="17">
        <f t="shared" si="311"/>
        <v>0</v>
      </c>
      <c r="VET61" s="17">
        <f t="shared" si="311"/>
        <v>0</v>
      </c>
      <c r="VEU61" s="17">
        <f t="shared" si="311"/>
        <v>0</v>
      </c>
      <c r="VEV61" s="17">
        <f t="shared" si="311"/>
        <v>0</v>
      </c>
      <c r="VEW61" s="17">
        <f t="shared" si="311"/>
        <v>0</v>
      </c>
      <c r="VEX61" s="17">
        <f t="shared" si="311"/>
        <v>0</v>
      </c>
      <c r="VEY61" s="17">
        <f t="shared" si="311"/>
        <v>0</v>
      </c>
      <c r="VEZ61" s="17">
        <f t="shared" si="311"/>
        <v>0</v>
      </c>
      <c r="VFA61" s="17">
        <f t="shared" si="311"/>
        <v>0</v>
      </c>
      <c r="VFB61" s="17">
        <f t="shared" si="311"/>
        <v>0</v>
      </c>
      <c r="VFC61" s="17">
        <f t="shared" si="311"/>
        <v>0</v>
      </c>
      <c r="VFD61" s="17">
        <f t="shared" si="311"/>
        <v>0</v>
      </c>
      <c r="VFE61" s="17">
        <f t="shared" si="311"/>
        <v>0</v>
      </c>
      <c r="VFF61" s="17">
        <f t="shared" si="311"/>
        <v>0</v>
      </c>
      <c r="VFG61" s="17">
        <f t="shared" si="311"/>
        <v>0</v>
      </c>
      <c r="VFH61" s="17">
        <f t="shared" si="311"/>
        <v>0</v>
      </c>
      <c r="VFI61" s="17">
        <f t="shared" si="311"/>
        <v>0</v>
      </c>
      <c r="VFJ61" s="17">
        <f t="shared" si="311"/>
        <v>0</v>
      </c>
      <c r="VFK61" s="17">
        <f t="shared" si="311"/>
        <v>0</v>
      </c>
      <c r="VFL61" s="17">
        <f t="shared" si="311"/>
        <v>0</v>
      </c>
      <c r="VFM61" s="17">
        <f t="shared" si="311"/>
        <v>0</v>
      </c>
      <c r="VFN61" s="17">
        <f t="shared" si="311"/>
        <v>0</v>
      </c>
      <c r="VFO61" s="17">
        <f t="shared" si="311"/>
        <v>0</v>
      </c>
      <c r="VFP61" s="17">
        <f t="shared" si="311"/>
        <v>0</v>
      </c>
      <c r="VFQ61" s="17">
        <f t="shared" si="311"/>
        <v>0</v>
      </c>
      <c r="VFR61" s="17">
        <f t="shared" si="311"/>
        <v>0</v>
      </c>
      <c r="VFS61" s="17">
        <f t="shared" si="311"/>
        <v>0</v>
      </c>
      <c r="VFT61" s="17">
        <f t="shared" si="311"/>
        <v>0</v>
      </c>
      <c r="VFU61" s="17">
        <f t="shared" si="311"/>
        <v>0</v>
      </c>
      <c r="VFV61" s="17">
        <f t="shared" si="311"/>
        <v>0</v>
      </c>
      <c r="VFW61" s="17">
        <f t="shared" si="311"/>
        <v>0</v>
      </c>
      <c r="VFX61" s="17">
        <f t="shared" si="311"/>
        <v>0</v>
      </c>
      <c r="VFY61" s="17">
        <f t="shared" si="311"/>
        <v>0</v>
      </c>
      <c r="VFZ61" s="17">
        <f t="shared" si="311"/>
        <v>0</v>
      </c>
      <c r="VGA61" s="17">
        <f t="shared" si="311"/>
        <v>0</v>
      </c>
      <c r="VGB61" s="17">
        <f t="shared" si="311"/>
        <v>0</v>
      </c>
      <c r="VGC61" s="17">
        <f t="shared" si="311"/>
        <v>0</v>
      </c>
      <c r="VGD61" s="17">
        <f t="shared" si="311"/>
        <v>0</v>
      </c>
      <c r="VGE61" s="17">
        <f t="shared" si="311"/>
        <v>0</v>
      </c>
      <c r="VGF61" s="17">
        <f t="shared" si="311"/>
        <v>0</v>
      </c>
      <c r="VGG61" s="17">
        <f t="shared" si="311"/>
        <v>0</v>
      </c>
      <c r="VGH61" s="17">
        <f t="shared" si="311"/>
        <v>0</v>
      </c>
      <c r="VGI61" s="17">
        <f t="shared" si="311"/>
        <v>0</v>
      </c>
      <c r="VGJ61" s="17">
        <f t="shared" si="311"/>
        <v>0</v>
      </c>
      <c r="VGK61" s="17">
        <f t="shared" si="311"/>
        <v>0</v>
      </c>
      <c r="VGL61" s="17">
        <f t="shared" si="311"/>
        <v>0</v>
      </c>
      <c r="VGM61" s="17">
        <f t="shared" si="311"/>
        <v>0</v>
      </c>
      <c r="VGN61" s="17">
        <f t="shared" si="311"/>
        <v>0</v>
      </c>
      <c r="VGO61" s="17">
        <f t="shared" si="311"/>
        <v>0</v>
      </c>
      <c r="VGP61" s="17">
        <f t="shared" si="311"/>
        <v>0</v>
      </c>
      <c r="VGQ61" s="17">
        <f t="shared" si="311"/>
        <v>0</v>
      </c>
      <c r="VGR61" s="17">
        <f t="shared" si="311"/>
        <v>0</v>
      </c>
      <c r="VGS61" s="17">
        <f t="shared" si="311"/>
        <v>0</v>
      </c>
      <c r="VGT61" s="17">
        <f t="shared" si="311"/>
        <v>0</v>
      </c>
      <c r="VGU61" s="17">
        <f t="shared" si="311"/>
        <v>0</v>
      </c>
      <c r="VGV61" s="17">
        <f t="shared" ref="VGV61:VJG61" si="312">VGV2</f>
        <v>0</v>
      </c>
      <c r="VGW61" s="17">
        <f t="shared" si="312"/>
        <v>0</v>
      </c>
      <c r="VGX61" s="17">
        <f t="shared" si="312"/>
        <v>0</v>
      </c>
      <c r="VGY61" s="17">
        <f t="shared" si="312"/>
        <v>0</v>
      </c>
      <c r="VGZ61" s="17">
        <f t="shared" si="312"/>
        <v>0</v>
      </c>
      <c r="VHA61" s="17">
        <f t="shared" si="312"/>
        <v>0</v>
      </c>
      <c r="VHB61" s="17">
        <f t="shared" si="312"/>
        <v>0</v>
      </c>
      <c r="VHC61" s="17">
        <f t="shared" si="312"/>
        <v>0</v>
      </c>
      <c r="VHD61" s="17">
        <f t="shared" si="312"/>
        <v>0</v>
      </c>
      <c r="VHE61" s="17">
        <f t="shared" si="312"/>
        <v>0</v>
      </c>
      <c r="VHF61" s="17">
        <f t="shared" si="312"/>
        <v>0</v>
      </c>
      <c r="VHG61" s="17">
        <f t="shared" si="312"/>
        <v>0</v>
      </c>
      <c r="VHH61" s="17">
        <f t="shared" si="312"/>
        <v>0</v>
      </c>
      <c r="VHI61" s="17">
        <f t="shared" si="312"/>
        <v>0</v>
      </c>
      <c r="VHJ61" s="17">
        <f t="shared" si="312"/>
        <v>0</v>
      </c>
      <c r="VHK61" s="17">
        <f t="shared" si="312"/>
        <v>0</v>
      </c>
      <c r="VHL61" s="17">
        <f t="shared" si="312"/>
        <v>0</v>
      </c>
      <c r="VHM61" s="17">
        <f t="shared" si="312"/>
        <v>0</v>
      </c>
      <c r="VHN61" s="17">
        <f t="shared" si="312"/>
        <v>0</v>
      </c>
      <c r="VHO61" s="17">
        <f t="shared" si="312"/>
        <v>0</v>
      </c>
      <c r="VHP61" s="17">
        <f t="shared" si="312"/>
        <v>0</v>
      </c>
      <c r="VHQ61" s="17">
        <f t="shared" si="312"/>
        <v>0</v>
      </c>
      <c r="VHR61" s="17">
        <f t="shared" si="312"/>
        <v>0</v>
      </c>
      <c r="VHS61" s="17">
        <f t="shared" si="312"/>
        <v>0</v>
      </c>
      <c r="VHT61" s="17">
        <f t="shared" si="312"/>
        <v>0</v>
      </c>
      <c r="VHU61" s="17">
        <f t="shared" si="312"/>
        <v>0</v>
      </c>
      <c r="VHV61" s="17">
        <f t="shared" si="312"/>
        <v>0</v>
      </c>
      <c r="VHW61" s="17">
        <f t="shared" si="312"/>
        <v>0</v>
      </c>
      <c r="VHX61" s="17">
        <f t="shared" si="312"/>
        <v>0</v>
      </c>
      <c r="VHY61" s="17">
        <f t="shared" si="312"/>
        <v>0</v>
      </c>
      <c r="VHZ61" s="17">
        <f t="shared" si="312"/>
        <v>0</v>
      </c>
      <c r="VIA61" s="17">
        <f t="shared" si="312"/>
        <v>0</v>
      </c>
      <c r="VIB61" s="17">
        <f t="shared" si="312"/>
        <v>0</v>
      </c>
      <c r="VIC61" s="17">
        <f t="shared" si="312"/>
        <v>0</v>
      </c>
      <c r="VID61" s="17">
        <f t="shared" si="312"/>
        <v>0</v>
      </c>
      <c r="VIE61" s="17">
        <f t="shared" si="312"/>
        <v>0</v>
      </c>
      <c r="VIF61" s="17">
        <f t="shared" si="312"/>
        <v>0</v>
      </c>
      <c r="VIG61" s="17">
        <f t="shared" si="312"/>
        <v>0</v>
      </c>
      <c r="VIH61" s="17">
        <f t="shared" si="312"/>
        <v>0</v>
      </c>
      <c r="VII61" s="17">
        <f t="shared" si="312"/>
        <v>0</v>
      </c>
      <c r="VIJ61" s="17">
        <f t="shared" si="312"/>
        <v>0</v>
      </c>
      <c r="VIK61" s="17">
        <f t="shared" si="312"/>
        <v>0</v>
      </c>
      <c r="VIL61" s="17">
        <f t="shared" si="312"/>
        <v>0</v>
      </c>
      <c r="VIM61" s="17">
        <f t="shared" si="312"/>
        <v>0</v>
      </c>
      <c r="VIN61" s="17">
        <f t="shared" si="312"/>
        <v>0</v>
      </c>
      <c r="VIO61" s="17">
        <f t="shared" si="312"/>
        <v>0</v>
      </c>
      <c r="VIP61" s="17">
        <f t="shared" si="312"/>
        <v>0</v>
      </c>
      <c r="VIQ61" s="17">
        <f t="shared" si="312"/>
        <v>0</v>
      </c>
      <c r="VIR61" s="17">
        <f t="shared" si="312"/>
        <v>0</v>
      </c>
      <c r="VIS61" s="17">
        <f t="shared" si="312"/>
        <v>0</v>
      </c>
      <c r="VIT61" s="17">
        <f t="shared" si="312"/>
        <v>0</v>
      </c>
      <c r="VIU61" s="17">
        <f t="shared" si="312"/>
        <v>0</v>
      </c>
      <c r="VIV61" s="17">
        <f t="shared" si="312"/>
        <v>0</v>
      </c>
      <c r="VIW61" s="17">
        <f t="shared" si="312"/>
        <v>0</v>
      </c>
      <c r="VIX61" s="17">
        <f t="shared" si="312"/>
        <v>0</v>
      </c>
      <c r="VIY61" s="17">
        <f t="shared" si="312"/>
        <v>0</v>
      </c>
      <c r="VIZ61" s="17">
        <f t="shared" si="312"/>
        <v>0</v>
      </c>
      <c r="VJA61" s="17">
        <f t="shared" si="312"/>
        <v>0</v>
      </c>
      <c r="VJB61" s="17">
        <f t="shared" si="312"/>
        <v>0</v>
      </c>
      <c r="VJC61" s="17">
        <f t="shared" si="312"/>
        <v>0</v>
      </c>
      <c r="VJD61" s="17">
        <f t="shared" si="312"/>
        <v>0</v>
      </c>
      <c r="VJE61" s="17">
        <f t="shared" si="312"/>
        <v>0</v>
      </c>
      <c r="VJF61" s="17">
        <f t="shared" si="312"/>
        <v>0</v>
      </c>
      <c r="VJG61" s="17">
        <f t="shared" si="312"/>
        <v>0</v>
      </c>
      <c r="VJH61" s="17">
        <f t="shared" ref="VJH61:VLS61" si="313">VJH2</f>
        <v>0</v>
      </c>
      <c r="VJI61" s="17">
        <f t="shared" si="313"/>
        <v>0</v>
      </c>
      <c r="VJJ61" s="17">
        <f t="shared" si="313"/>
        <v>0</v>
      </c>
      <c r="VJK61" s="17">
        <f t="shared" si="313"/>
        <v>0</v>
      </c>
      <c r="VJL61" s="17">
        <f t="shared" si="313"/>
        <v>0</v>
      </c>
      <c r="VJM61" s="17">
        <f t="shared" si="313"/>
        <v>0</v>
      </c>
      <c r="VJN61" s="17">
        <f t="shared" si="313"/>
        <v>0</v>
      </c>
      <c r="VJO61" s="17">
        <f t="shared" si="313"/>
        <v>0</v>
      </c>
      <c r="VJP61" s="17">
        <f t="shared" si="313"/>
        <v>0</v>
      </c>
      <c r="VJQ61" s="17">
        <f t="shared" si="313"/>
        <v>0</v>
      </c>
      <c r="VJR61" s="17">
        <f t="shared" si="313"/>
        <v>0</v>
      </c>
      <c r="VJS61" s="17">
        <f t="shared" si="313"/>
        <v>0</v>
      </c>
      <c r="VJT61" s="17">
        <f t="shared" si="313"/>
        <v>0</v>
      </c>
      <c r="VJU61" s="17">
        <f t="shared" si="313"/>
        <v>0</v>
      </c>
      <c r="VJV61" s="17">
        <f t="shared" si="313"/>
        <v>0</v>
      </c>
      <c r="VJW61" s="17">
        <f t="shared" si="313"/>
        <v>0</v>
      </c>
      <c r="VJX61" s="17">
        <f t="shared" si="313"/>
        <v>0</v>
      </c>
      <c r="VJY61" s="17">
        <f t="shared" si="313"/>
        <v>0</v>
      </c>
      <c r="VJZ61" s="17">
        <f t="shared" si="313"/>
        <v>0</v>
      </c>
      <c r="VKA61" s="17">
        <f t="shared" si="313"/>
        <v>0</v>
      </c>
      <c r="VKB61" s="17">
        <f t="shared" si="313"/>
        <v>0</v>
      </c>
      <c r="VKC61" s="17">
        <f t="shared" si="313"/>
        <v>0</v>
      </c>
      <c r="VKD61" s="17">
        <f t="shared" si="313"/>
        <v>0</v>
      </c>
      <c r="VKE61" s="17">
        <f t="shared" si="313"/>
        <v>0</v>
      </c>
      <c r="VKF61" s="17">
        <f t="shared" si="313"/>
        <v>0</v>
      </c>
      <c r="VKG61" s="17">
        <f t="shared" si="313"/>
        <v>0</v>
      </c>
      <c r="VKH61" s="17">
        <f t="shared" si="313"/>
        <v>0</v>
      </c>
      <c r="VKI61" s="17">
        <f t="shared" si="313"/>
        <v>0</v>
      </c>
      <c r="VKJ61" s="17">
        <f t="shared" si="313"/>
        <v>0</v>
      </c>
      <c r="VKK61" s="17">
        <f t="shared" si="313"/>
        <v>0</v>
      </c>
      <c r="VKL61" s="17">
        <f t="shared" si="313"/>
        <v>0</v>
      </c>
      <c r="VKM61" s="17">
        <f t="shared" si="313"/>
        <v>0</v>
      </c>
      <c r="VKN61" s="17">
        <f t="shared" si="313"/>
        <v>0</v>
      </c>
      <c r="VKO61" s="17">
        <f t="shared" si="313"/>
        <v>0</v>
      </c>
      <c r="VKP61" s="17">
        <f t="shared" si="313"/>
        <v>0</v>
      </c>
      <c r="VKQ61" s="17">
        <f t="shared" si="313"/>
        <v>0</v>
      </c>
      <c r="VKR61" s="17">
        <f t="shared" si="313"/>
        <v>0</v>
      </c>
      <c r="VKS61" s="17">
        <f t="shared" si="313"/>
        <v>0</v>
      </c>
      <c r="VKT61" s="17">
        <f t="shared" si="313"/>
        <v>0</v>
      </c>
      <c r="VKU61" s="17">
        <f t="shared" si="313"/>
        <v>0</v>
      </c>
      <c r="VKV61" s="17">
        <f t="shared" si="313"/>
        <v>0</v>
      </c>
      <c r="VKW61" s="17">
        <f t="shared" si="313"/>
        <v>0</v>
      </c>
      <c r="VKX61" s="17">
        <f t="shared" si="313"/>
        <v>0</v>
      </c>
      <c r="VKY61" s="17">
        <f t="shared" si="313"/>
        <v>0</v>
      </c>
      <c r="VKZ61" s="17">
        <f t="shared" si="313"/>
        <v>0</v>
      </c>
      <c r="VLA61" s="17">
        <f t="shared" si="313"/>
        <v>0</v>
      </c>
      <c r="VLB61" s="17">
        <f t="shared" si="313"/>
        <v>0</v>
      </c>
      <c r="VLC61" s="17">
        <f t="shared" si="313"/>
        <v>0</v>
      </c>
      <c r="VLD61" s="17">
        <f t="shared" si="313"/>
        <v>0</v>
      </c>
      <c r="VLE61" s="17">
        <f t="shared" si="313"/>
        <v>0</v>
      </c>
      <c r="VLF61" s="17">
        <f t="shared" si="313"/>
        <v>0</v>
      </c>
      <c r="VLG61" s="17">
        <f t="shared" si="313"/>
        <v>0</v>
      </c>
      <c r="VLH61" s="17">
        <f t="shared" si="313"/>
        <v>0</v>
      </c>
      <c r="VLI61" s="17">
        <f t="shared" si="313"/>
        <v>0</v>
      </c>
      <c r="VLJ61" s="17">
        <f t="shared" si="313"/>
        <v>0</v>
      </c>
      <c r="VLK61" s="17">
        <f t="shared" si="313"/>
        <v>0</v>
      </c>
      <c r="VLL61" s="17">
        <f t="shared" si="313"/>
        <v>0</v>
      </c>
      <c r="VLM61" s="17">
        <f t="shared" si="313"/>
        <v>0</v>
      </c>
      <c r="VLN61" s="17">
        <f t="shared" si="313"/>
        <v>0</v>
      </c>
      <c r="VLO61" s="17">
        <f t="shared" si="313"/>
        <v>0</v>
      </c>
      <c r="VLP61" s="17">
        <f t="shared" si="313"/>
        <v>0</v>
      </c>
      <c r="VLQ61" s="17">
        <f t="shared" si="313"/>
        <v>0</v>
      </c>
      <c r="VLR61" s="17">
        <f t="shared" si="313"/>
        <v>0</v>
      </c>
      <c r="VLS61" s="17">
        <f t="shared" si="313"/>
        <v>0</v>
      </c>
      <c r="VLT61" s="17">
        <f t="shared" ref="VLT61:VOE61" si="314">VLT2</f>
        <v>0</v>
      </c>
      <c r="VLU61" s="17">
        <f t="shared" si="314"/>
        <v>0</v>
      </c>
      <c r="VLV61" s="17">
        <f t="shared" si="314"/>
        <v>0</v>
      </c>
      <c r="VLW61" s="17">
        <f t="shared" si="314"/>
        <v>0</v>
      </c>
      <c r="VLX61" s="17">
        <f t="shared" si="314"/>
        <v>0</v>
      </c>
      <c r="VLY61" s="17">
        <f t="shared" si="314"/>
        <v>0</v>
      </c>
      <c r="VLZ61" s="17">
        <f t="shared" si="314"/>
        <v>0</v>
      </c>
      <c r="VMA61" s="17">
        <f t="shared" si="314"/>
        <v>0</v>
      </c>
      <c r="VMB61" s="17">
        <f t="shared" si="314"/>
        <v>0</v>
      </c>
      <c r="VMC61" s="17">
        <f t="shared" si="314"/>
        <v>0</v>
      </c>
      <c r="VMD61" s="17">
        <f t="shared" si="314"/>
        <v>0</v>
      </c>
      <c r="VME61" s="17">
        <f t="shared" si="314"/>
        <v>0</v>
      </c>
      <c r="VMF61" s="17">
        <f t="shared" si="314"/>
        <v>0</v>
      </c>
      <c r="VMG61" s="17">
        <f t="shared" si="314"/>
        <v>0</v>
      </c>
      <c r="VMH61" s="17">
        <f t="shared" si="314"/>
        <v>0</v>
      </c>
      <c r="VMI61" s="17">
        <f t="shared" si="314"/>
        <v>0</v>
      </c>
      <c r="VMJ61" s="17">
        <f t="shared" si="314"/>
        <v>0</v>
      </c>
      <c r="VMK61" s="17">
        <f t="shared" si="314"/>
        <v>0</v>
      </c>
      <c r="VML61" s="17">
        <f t="shared" si="314"/>
        <v>0</v>
      </c>
      <c r="VMM61" s="17">
        <f t="shared" si="314"/>
        <v>0</v>
      </c>
      <c r="VMN61" s="17">
        <f t="shared" si="314"/>
        <v>0</v>
      </c>
      <c r="VMO61" s="17">
        <f t="shared" si="314"/>
        <v>0</v>
      </c>
      <c r="VMP61" s="17">
        <f t="shared" si="314"/>
        <v>0</v>
      </c>
      <c r="VMQ61" s="17">
        <f t="shared" si="314"/>
        <v>0</v>
      </c>
      <c r="VMR61" s="17">
        <f t="shared" si="314"/>
        <v>0</v>
      </c>
      <c r="VMS61" s="17">
        <f t="shared" si="314"/>
        <v>0</v>
      </c>
      <c r="VMT61" s="17">
        <f t="shared" si="314"/>
        <v>0</v>
      </c>
      <c r="VMU61" s="17">
        <f t="shared" si="314"/>
        <v>0</v>
      </c>
      <c r="VMV61" s="17">
        <f t="shared" si="314"/>
        <v>0</v>
      </c>
      <c r="VMW61" s="17">
        <f t="shared" si="314"/>
        <v>0</v>
      </c>
      <c r="VMX61" s="17">
        <f t="shared" si="314"/>
        <v>0</v>
      </c>
      <c r="VMY61" s="17">
        <f t="shared" si="314"/>
        <v>0</v>
      </c>
      <c r="VMZ61" s="17">
        <f t="shared" si="314"/>
        <v>0</v>
      </c>
      <c r="VNA61" s="17">
        <f t="shared" si="314"/>
        <v>0</v>
      </c>
      <c r="VNB61" s="17">
        <f t="shared" si="314"/>
        <v>0</v>
      </c>
      <c r="VNC61" s="17">
        <f t="shared" si="314"/>
        <v>0</v>
      </c>
      <c r="VND61" s="17">
        <f t="shared" si="314"/>
        <v>0</v>
      </c>
      <c r="VNE61" s="17">
        <f t="shared" si="314"/>
        <v>0</v>
      </c>
      <c r="VNF61" s="17">
        <f t="shared" si="314"/>
        <v>0</v>
      </c>
      <c r="VNG61" s="17">
        <f t="shared" si="314"/>
        <v>0</v>
      </c>
      <c r="VNH61" s="17">
        <f t="shared" si="314"/>
        <v>0</v>
      </c>
      <c r="VNI61" s="17">
        <f t="shared" si="314"/>
        <v>0</v>
      </c>
      <c r="VNJ61" s="17">
        <f t="shared" si="314"/>
        <v>0</v>
      </c>
      <c r="VNK61" s="17">
        <f t="shared" si="314"/>
        <v>0</v>
      </c>
      <c r="VNL61" s="17">
        <f t="shared" si="314"/>
        <v>0</v>
      </c>
      <c r="VNM61" s="17">
        <f t="shared" si="314"/>
        <v>0</v>
      </c>
      <c r="VNN61" s="17">
        <f t="shared" si="314"/>
        <v>0</v>
      </c>
      <c r="VNO61" s="17">
        <f t="shared" si="314"/>
        <v>0</v>
      </c>
      <c r="VNP61" s="17">
        <f t="shared" si="314"/>
        <v>0</v>
      </c>
      <c r="VNQ61" s="17">
        <f t="shared" si="314"/>
        <v>0</v>
      </c>
      <c r="VNR61" s="17">
        <f t="shared" si="314"/>
        <v>0</v>
      </c>
      <c r="VNS61" s="17">
        <f t="shared" si="314"/>
        <v>0</v>
      </c>
      <c r="VNT61" s="17">
        <f t="shared" si="314"/>
        <v>0</v>
      </c>
      <c r="VNU61" s="17">
        <f t="shared" si="314"/>
        <v>0</v>
      </c>
      <c r="VNV61" s="17">
        <f t="shared" si="314"/>
        <v>0</v>
      </c>
      <c r="VNW61" s="17">
        <f t="shared" si="314"/>
        <v>0</v>
      </c>
      <c r="VNX61" s="17">
        <f t="shared" si="314"/>
        <v>0</v>
      </c>
      <c r="VNY61" s="17">
        <f t="shared" si="314"/>
        <v>0</v>
      </c>
      <c r="VNZ61" s="17">
        <f t="shared" si="314"/>
        <v>0</v>
      </c>
      <c r="VOA61" s="17">
        <f t="shared" si="314"/>
        <v>0</v>
      </c>
      <c r="VOB61" s="17">
        <f t="shared" si="314"/>
        <v>0</v>
      </c>
      <c r="VOC61" s="17">
        <f t="shared" si="314"/>
        <v>0</v>
      </c>
      <c r="VOD61" s="17">
        <f t="shared" si="314"/>
        <v>0</v>
      </c>
      <c r="VOE61" s="17">
        <f t="shared" si="314"/>
        <v>0</v>
      </c>
      <c r="VOF61" s="17">
        <f t="shared" ref="VOF61:VQQ61" si="315">VOF2</f>
        <v>0</v>
      </c>
      <c r="VOG61" s="17">
        <f t="shared" si="315"/>
        <v>0</v>
      </c>
      <c r="VOH61" s="17">
        <f t="shared" si="315"/>
        <v>0</v>
      </c>
      <c r="VOI61" s="17">
        <f t="shared" si="315"/>
        <v>0</v>
      </c>
      <c r="VOJ61" s="17">
        <f t="shared" si="315"/>
        <v>0</v>
      </c>
      <c r="VOK61" s="17">
        <f t="shared" si="315"/>
        <v>0</v>
      </c>
      <c r="VOL61" s="17">
        <f t="shared" si="315"/>
        <v>0</v>
      </c>
      <c r="VOM61" s="17">
        <f t="shared" si="315"/>
        <v>0</v>
      </c>
      <c r="VON61" s="17">
        <f t="shared" si="315"/>
        <v>0</v>
      </c>
      <c r="VOO61" s="17">
        <f t="shared" si="315"/>
        <v>0</v>
      </c>
      <c r="VOP61" s="17">
        <f t="shared" si="315"/>
        <v>0</v>
      </c>
      <c r="VOQ61" s="17">
        <f t="shared" si="315"/>
        <v>0</v>
      </c>
      <c r="VOR61" s="17">
        <f t="shared" si="315"/>
        <v>0</v>
      </c>
      <c r="VOS61" s="17">
        <f t="shared" si="315"/>
        <v>0</v>
      </c>
      <c r="VOT61" s="17">
        <f t="shared" si="315"/>
        <v>0</v>
      </c>
      <c r="VOU61" s="17">
        <f t="shared" si="315"/>
        <v>0</v>
      </c>
      <c r="VOV61" s="17">
        <f t="shared" si="315"/>
        <v>0</v>
      </c>
      <c r="VOW61" s="17">
        <f t="shared" si="315"/>
        <v>0</v>
      </c>
      <c r="VOX61" s="17">
        <f t="shared" si="315"/>
        <v>0</v>
      </c>
      <c r="VOY61" s="17">
        <f t="shared" si="315"/>
        <v>0</v>
      </c>
      <c r="VOZ61" s="17">
        <f t="shared" si="315"/>
        <v>0</v>
      </c>
      <c r="VPA61" s="17">
        <f t="shared" si="315"/>
        <v>0</v>
      </c>
      <c r="VPB61" s="17">
        <f t="shared" si="315"/>
        <v>0</v>
      </c>
      <c r="VPC61" s="17">
        <f t="shared" si="315"/>
        <v>0</v>
      </c>
      <c r="VPD61" s="17">
        <f t="shared" si="315"/>
        <v>0</v>
      </c>
      <c r="VPE61" s="17">
        <f t="shared" si="315"/>
        <v>0</v>
      </c>
      <c r="VPF61" s="17">
        <f t="shared" si="315"/>
        <v>0</v>
      </c>
      <c r="VPG61" s="17">
        <f t="shared" si="315"/>
        <v>0</v>
      </c>
      <c r="VPH61" s="17">
        <f t="shared" si="315"/>
        <v>0</v>
      </c>
      <c r="VPI61" s="17">
        <f t="shared" si="315"/>
        <v>0</v>
      </c>
      <c r="VPJ61" s="17">
        <f t="shared" si="315"/>
        <v>0</v>
      </c>
      <c r="VPK61" s="17">
        <f t="shared" si="315"/>
        <v>0</v>
      </c>
      <c r="VPL61" s="17">
        <f t="shared" si="315"/>
        <v>0</v>
      </c>
      <c r="VPM61" s="17">
        <f t="shared" si="315"/>
        <v>0</v>
      </c>
      <c r="VPN61" s="17">
        <f t="shared" si="315"/>
        <v>0</v>
      </c>
      <c r="VPO61" s="17">
        <f t="shared" si="315"/>
        <v>0</v>
      </c>
      <c r="VPP61" s="17">
        <f t="shared" si="315"/>
        <v>0</v>
      </c>
      <c r="VPQ61" s="17">
        <f t="shared" si="315"/>
        <v>0</v>
      </c>
      <c r="VPR61" s="17">
        <f t="shared" si="315"/>
        <v>0</v>
      </c>
      <c r="VPS61" s="17">
        <f t="shared" si="315"/>
        <v>0</v>
      </c>
      <c r="VPT61" s="17">
        <f t="shared" si="315"/>
        <v>0</v>
      </c>
      <c r="VPU61" s="17">
        <f t="shared" si="315"/>
        <v>0</v>
      </c>
      <c r="VPV61" s="17">
        <f t="shared" si="315"/>
        <v>0</v>
      </c>
      <c r="VPW61" s="17">
        <f t="shared" si="315"/>
        <v>0</v>
      </c>
      <c r="VPX61" s="17">
        <f t="shared" si="315"/>
        <v>0</v>
      </c>
      <c r="VPY61" s="17">
        <f t="shared" si="315"/>
        <v>0</v>
      </c>
      <c r="VPZ61" s="17">
        <f t="shared" si="315"/>
        <v>0</v>
      </c>
      <c r="VQA61" s="17">
        <f t="shared" si="315"/>
        <v>0</v>
      </c>
      <c r="VQB61" s="17">
        <f t="shared" si="315"/>
        <v>0</v>
      </c>
      <c r="VQC61" s="17">
        <f t="shared" si="315"/>
        <v>0</v>
      </c>
      <c r="VQD61" s="17">
        <f t="shared" si="315"/>
        <v>0</v>
      </c>
      <c r="VQE61" s="17">
        <f t="shared" si="315"/>
        <v>0</v>
      </c>
      <c r="VQF61" s="17">
        <f t="shared" si="315"/>
        <v>0</v>
      </c>
      <c r="VQG61" s="17">
        <f t="shared" si="315"/>
        <v>0</v>
      </c>
      <c r="VQH61" s="17">
        <f t="shared" si="315"/>
        <v>0</v>
      </c>
      <c r="VQI61" s="17">
        <f t="shared" si="315"/>
        <v>0</v>
      </c>
      <c r="VQJ61" s="17">
        <f t="shared" si="315"/>
        <v>0</v>
      </c>
      <c r="VQK61" s="17">
        <f t="shared" si="315"/>
        <v>0</v>
      </c>
      <c r="VQL61" s="17">
        <f t="shared" si="315"/>
        <v>0</v>
      </c>
      <c r="VQM61" s="17">
        <f t="shared" si="315"/>
        <v>0</v>
      </c>
      <c r="VQN61" s="17">
        <f t="shared" si="315"/>
        <v>0</v>
      </c>
      <c r="VQO61" s="17">
        <f t="shared" si="315"/>
        <v>0</v>
      </c>
      <c r="VQP61" s="17">
        <f t="shared" si="315"/>
        <v>0</v>
      </c>
      <c r="VQQ61" s="17">
        <f t="shared" si="315"/>
        <v>0</v>
      </c>
      <c r="VQR61" s="17">
        <f t="shared" ref="VQR61:VTC61" si="316">VQR2</f>
        <v>0</v>
      </c>
      <c r="VQS61" s="17">
        <f t="shared" si="316"/>
        <v>0</v>
      </c>
      <c r="VQT61" s="17">
        <f t="shared" si="316"/>
        <v>0</v>
      </c>
      <c r="VQU61" s="17">
        <f t="shared" si="316"/>
        <v>0</v>
      </c>
      <c r="VQV61" s="17">
        <f t="shared" si="316"/>
        <v>0</v>
      </c>
      <c r="VQW61" s="17">
        <f t="shared" si="316"/>
        <v>0</v>
      </c>
      <c r="VQX61" s="17">
        <f t="shared" si="316"/>
        <v>0</v>
      </c>
      <c r="VQY61" s="17">
        <f t="shared" si="316"/>
        <v>0</v>
      </c>
      <c r="VQZ61" s="17">
        <f t="shared" si="316"/>
        <v>0</v>
      </c>
      <c r="VRA61" s="17">
        <f t="shared" si="316"/>
        <v>0</v>
      </c>
      <c r="VRB61" s="17">
        <f t="shared" si="316"/>
        <v>0</v>
      </c>
      <c r="VRC61" s="17">
        <f t="shared" si="316"/>
        <v>0</v>
      </c>
      <c r="VRD61" s="17">
        <f t="shared" si="316"/>
        <v>0</v>
      </c>
      <c r="VRE61" s="17">
        <f t="shared" si="316"/>
        <v>0</v>
      </c>
      <c r="VRF61" s="17">
        <f t="shared" si="316"/>
        <v>0</v>
      </c>
      <c r="VRG61" s="17">
        <f t="shared" si="316"/>
        <v>0</v>
      </c>
      <c r="VRH61" s="17">
        <f t="shared" si="316"/>
        <v>0</v>
      </c>
      <c r="VRI61" s="17">
        <f t="shared" si="316"/>
        <v>0</v>
      </c>
      <c r="VRJ61" s="17">
        <f t="shared" si="316"/>
        <v>0</v>
      </c>
      <c r="VRK61" s="17">
        <f t="shared" si="316"/>
        <v>0</v>
      </c>
      <c r="VRL61" s="17">
        <f t="shared" si="316"/>
        <v>0</v>
      </c>
      <c r="VRM61" s="17">
        <f t="shared" si="316"/>
        <v>0</v>
      </c>
      <c r="VRN61" s="17">
        <f t="shared" si="316"/>
        <v>0</v>
      </c>
      <c r="VRO61" s="17">
        <f t="shared" si="316"/>
        <v>0</v>
      </c>
      <c r="VRP61" s="17">
        <f t="shared" si="316"/>
        <v>0</v>
      </c>
      <c r="VRQ61" s="17">
        <f t="shared" si="316"/>
        <v>0</v>
      </c>
      <c r="VRR61" s="17">
        <f t="shared" si="316"/>
        <v>0</v>
      </c>
      <c r="VRS61" s="17">
        <f t="shared" si="316"/>
        <v>0</v>
      </c>
      <c r="VRT61" s="17">
        <f t="shared" si="316"/>
        <v>0</v>
      </c>
      <c r="VRU61" s="17">
        <f t="shared" si="316"/>
        <v>0</v>
      </c>
      <c r="VRV61" s="17">
        <f t="shared" si="316"/>
        <v>0</v>
      </c>
      <c r="VRW61" s="17">
        <f t="shared" si="316"/>
        <v>0</v>
      </c>
      <c r="VRX61" s="17">
        <f t="shared" si="316"/>
        <v>0</v>
      </c>
      <c r="VRY61" s="17">
        <f t="shared" si="316"/>
        <v>0</v>
      </c>
      <c r="VRZ61" s="17">
        <f t="shared" si="316"/>
        <v>0</v>
      </c>
      <c r="VSA61" s="17">
        <f t="shared" si="316"/>
        <v>0</v>
      </c>
      <c r="VSB61" s="17">
        <f t="shared" si="316"/>
        <v>0</v>
      </c>
      <c r="VSC61" s="17">
        <f t="shared" si="316"/>
        <v>0</v>
      </c>
      <c r="VSD61" s="17">
        <f t="shared" si="316"/>
        <v>0</v>
      </c>
      <c r="VSE61" s="17">
        <f t="shared" si="316"/>
        <v>0</v>
      </c>
      <c r="VSF61" s="17">
        <f t="shared" si="316"/>
        <v>0</v>
      </c>
      <c r="VSG61" s="17">
        <f t="shared" si="316"/>
        <v>0</v>
      </c>
      <c r="VSH61" s="17">
        <f t="shared" si="316"/>
        <v>0</v>
      </c>
      <c r="VSI61" s="17">
        <f t="shared" si="316"/>
        <v>0</v>
      </c>
      <c r="VSJ61" s="17">
        <f t="shared" si="316"/>
        <v>0</v>
      </c>
      <c r="VSK61" s="17">
        <f t="shared" si="316"/>
        <v>0</v>
      </c>
      <c r="VSL61" s="17">
        <f t="shared" si="316"/>
        <v>0</v>
      </c>
      <c r="VSM61" s="17">
        <f t="shared" si="316"/>
        <v>0</v>
      </c>
      <c r="VSN61" s="17">
        <f t="shared" si="316"/>
        <v>0</v>
      </c>
      <c r="VSO61" s="17">
        <f t="shared" si="316"/>
        <v>0</v>
      </c>
      <c r="VSP61" s="17">
        <f t="shared" si="316"/>
        <v>0</v>
      </c>
      <c r="VSQ61" s="17">
        <f t="shared" si="316"/>
        <v>0</v>
      </c>
      <c r="VSR61" s="17">
        <f t="shared" si="316"/>
        <v>0</v>
      </c>
      <c r="VSS61" s="17">
        <f t="shared" si="316"/>
        <v>0</v>
      </c>
      <c r="VST61" s="17">
        <f t="shared" si="316"/>
        <v>0</v>
      </c>
      <c r="VSU61" s="17">
        <f t="shared" si="316"/>
        <v>0</v>
      </c>
      <c r="VSV61" s="17">
        <f t="shared" si="316"/>
        <v>0</v>
      </c>
      <c r="VSW61" s="17">
        <f t="shared" si="316"/>
        <v>0</v>
      </c>
      <c r="VSX61" s="17">
        <f t="shared" si="316"/>
        <v>0</v>
      </c>
      <c r="VSY61" s="17">
        <f t="shared" si="316"/>
        <v>0</v>
      </c>
      <c r="VSZ61" s="17">
        <f t="shared" si="316"/>
        <v>0</v>
      </c>
      <c r="VTA61" s="17">
        <f t="shared" si="316"/>
        <v>0</v>
      </c>
      <c r="VTB61" s="17">
        <f t="shared" si="316"/>
        <v>0</v>
      </c>
      <c r="VTC61" s="17">
        <f t="shared" si="316"/>
        <v>0</v>
      </c>
      <c r="VTD61" s="17">
        <f t="shared" ref="VTD61:VVO61" si="317">VTD2</f>
        <v>0</v>
      </c>
      <c r="VTE61" s="17">
        <f t="shared" si="317"/>
        <v>0</v>
      </c>
      <c r="VTF61" s="17">
        <f t="shared" si="317"/>
        <v>0</v>
      </c>
      <c r="VTG61" s="17">
        <f t="shared" si="317"/>
        <v>0</v>
      </c>
      <c r="VTH61" s="17">
        <f t="shared" si="317"/>
        <v>0</v>
      </c>
      <c r="VTI61" s="17">
        <f t="shared" si="317"/>
        <v>0</v>
      </c>
      <c r="VTJ61" s="17">
        <f t="shared" si="317"/>
        <v>0</v>
      </c>
      <c r="VTK61" s="17">
        <f t="shared" si="317"/>
        <v>0</v>
      </c>
      <c r="VTL61" s="17">
        <f t="shared" si="317"/>
        <v>0</v>
      </c>
      <c r="VTM61" s="17">
        <f t="shared" si="317"/>
        <v>0</v>
      </c>
      <c r="VTN61" s="17">
        <f t="shared" si="317"/>
        <v>0</v>
      </c>
      <c r="VTO61" s="17">
        <f t="shared" si="317"/>
        <v>0</v>
      </c>
      <c r="VTP61" s="17">
        <f t="shared" si="317"/>
        <v>0</v>
      </c>
      <c r="VTQ61" s="17">
        <f t="shared" si="317"/>
        <v>0</v>
      </c>
      <c r="VTR61" s="17">
        <f t="shared" si="317"/>
        <v>0</v>
      </c>
      <c r="VTS61" s="17">
        <f t="shared" si="317"/>
        <v>0</v>
      </c>
      <c r="VTT61" s="17">
        <f t="shared" si="317"/>
        <v>0</v>
      </c>
      <c r="VTU61" s="17">
        <f t="shared" si="317"/>
        <v>0</v>
      </c>
      <c r="VTV61" s="17">
        <f t="shared" si="317"/>
        <v>0</v>
      </c>
      <c r="VTW61" s="17">
        <f t="shared" si="317"/>
        <v>0</v>
      </c>
      <c r="VTX61" s="17">
        <f t="shared" si="317"/>
        <v>0</v>
      </c>
      <c r="VTY61" s="17">
        <f t="shared" si="317"/>
        <v>0</v>
      </c>
      <c r="VTZ61" s="17">
        <f t="shared" si="317"/>
        <v>0</v>
      </c>
      <c r="VUA61" s="17">
        <f t="shared" si="317"/>
        <v>0</v>
      </c>
      <c r="VUB61" s="17">
        <f t="shared" si="317"/>
        <v>0</v>
      </c>
      <c r="VUC61" s="17">
        <f t="shared" si="317"/>
        <v>0</v>
      </c>
      <c r="VUD61" s="17">
        <f t="shared" si="317"/>
        <v>0</v>
      </c>
      <c r="VUE61" s="17">
        <f t="shared" si="317"/>
        <v>0</v>
      </c>
      <c r="VUF61" s="17">
        <f t="shared" si="317"/>
        <v>0</v>
      </c>
      <c r="VUG61" s="17">
        <f t="shared" si="317"/>
        <v>0</v>
      </c>
      <c r="VUH61" s="17">
        <f t="shared" si="317"/>
        <v>0</v>
      </c>
      <c r="VUI61" s="17">
        <f t="shared" si="317"/>
        <v>0</v>
      </c>
      <c r="VUJ61" s="17">
        <f t="shared" si="317"/>
        <v>0</v>
      </c>
      <c r="VUK61" s="17">
        <f t="shared" si="317"/>
        <v>0</v>
      </c>
      <c r="VUL61" s="17">
        <f t="shared" si="317"/>
        <v>0</v>
      </c>
      <c r="VUM61" s="17">
        <f t="shared" si="317"/>
        <v>0</v>
      </c>
      <c r="VUN61" s="17">
        <f t="shared" si="317"/>
        <v>0</v>
      </c>
      <c r="VUO61" s="17">
        <f t="shared" si="317"/>
        <v>0</v>
      </c>
      <c r="VUP61" s="17">
        <f t="shared" si="317"/>
        <v>0</v>
      </c>
      <c r="VUQ61" s="17">
        <f t="shared" si="317"/>
        <v>0</v>
      </c>
      <c r="VUR61" s="17">
        <f t="shared" si="317"/>
        <v>0</v>
      </c>
      <c r="VUS61" s="17">
        <f t="shared" si="317"/>
        <v>0</v>
      </c>
      <c r="VUT61" s="17">
        <f t="shared" si="317"/>
        <v>0</v>
      </c>
      <c r="VUU61" s="17">
        <f t="shared" si="317"/>
        <v>0</v>
      </c>
      <c r="VUV61" s="17">
        <f t="shared" si="317"/>
        <v>0</v>
      </c>
      <c r="VUW61" s="17">
        <f t="shared" si="317"/>
        <v>0</v>
      </c>
      <c r="VUX61" s="17">
        <f t="shared" si="317"/>
        <v>0</v>
      </c>
      <c r="VUY61" s="17">
        <f t="shared" si="317"/>
        <v>0</v>
      </c>
      <c r="VUZ61" s="17">
        <f t="shared" si="317"/>
        <v>0</v>
      </c>
      <c r="VVA61" s="17">
        <f t="shared" si="317"/>
        <v>0</v>
      </c>
      <c r="VVB61" s="17">
        <f t="shared" si="317"/>
        <v>0</v>
      </c>
      <c r="VVC61" s="17">
        <f t="shared" si="317"/>
        <v>0</v>
      </c>
      <c r="VVD61" s="17">
        <f t="shared" si="317"/>
        <v>0</v>
      </c>
      <c r="VVE61" s="17">
        <f t="shared" si="317"/>
        <v>0</v>
      </c>
      <c r="VVF61" s="17">
        <f t="shared" si="317"/>
        <v>0</v>
      </c>
      <c r="VVG61" s="17">
        <f t="shared" si="317"/>
        <v>0</v>
      </c>
      <c r="VVH61" s="17">
        <f t="shared" si="317"/>
        <v>0</v>
      </c>
      <c r="VVI61" s="17">
        <f t="shared" si="317"/>
        <v>0</v>
      </c>
      <c r="VVJ61" s="17">
        <f t="shared" si="317"/>
        <v>0</v>
      </c>
      <c r="VVK61" s="17">
        <f t="shared" si="317"/>
        <v>0</v>
      </c>
      <c r="VVL61" s="17">
        <f t="shared" si="317"/>
        <v>0</v>
      </c>
      <c r="VVM61" s="17">
        <f t="shared" si="317"/>
        <v>0</v>
      </c>
      <c r="VVN61" s="17">
        <f t="shared" si="317"/>
        <v>0</v>
      </c>
      <c r="VVO61" s="17">
        <f t="shared" si="317"/>
        <v>0</v>
      </c>
      <c r="VVP61" s="17">
        <f t="shared" ref="VVP61:VYA61" si="318">VVP2</f>
        <v>0</v>
      </c>
      <c r="VVQ61" s="17">
        <f t="shared" si="318"/>
        <v>0</v>
      </c>
      <c r="VVR61" s="17">
        <f t="shared" si="318"/>
        <v>0</v>
      </c>
      <c r="VVS61" s="17">
        <f t="shared" si="318"/>
        <v>0</v>
      </c>
      <c r="VVT61" s="17">
        <f t="shared" si="318"/>
        <v>0</v>
      </c>
      <c r="VVU61" s="17">
        <f t="shared" si="318"/>
        <v>0</v>
      </c>
      <c r="VVV61" s="17">
        <f t="shared" si="318"/>
        <v>0</v>
      </c>
      <c r="VVW61" s="17">
        <f t="shared" si="318"/>
        <v>0</v>
      </c>
      <c r="VVX61" s="17">
        <f t="shared" si="318"/>
        <v>0</v>
      </c>
      <c r="VVY61" s="17">
        <f t="shared" si="318"/>
        <v>0</v>
      </c>
      <c r="VVZ61" s="17">
        <f t="shared" si="318"/>
        <v>0</v>
      </c>
      <c r="VWA61" s="17">
        <f t="shared" si="318"/>
        <v>0</v>
      </c>
      <c r="VWB61" s="17">
        <f t="shared" si="318"/>
        <v>0</v>
      </c>
      <c r="VWC61" s="17">
        <f t="shared" si="318"/>
        <v>0</v>
      </c>
      <c r="VWD61" s="17">
        <f t="shared" si="318"/>
        <v>0</v>
      </c>
      <c r="VWE61" s="17">
        <f t="shared" si="318"/>
        <v>0</v>
      </c>
      <c r="VWF61" s="17">
        <f t="shared" si="318"/>
        <v>0</v>
      </c>
      <c r="VWG61" s="17">
        <f t="shared" si="318"/>
        <v>0</v>
      </c>
      <c r="VWH61" s="17">
        <f t="shared" si="318"/>
        <v>0</v>
      </c>
      <c r="VWI61" s="17">
        <f t="shared" si="318"/>
        <v>0</v>
      </c>
      <c r="VWJ61" s="17">
        <f t="shared" si="318"/>
        <v>0</v>
      </c>
      <c r="VWK61" s="17">
        <f t="shared" si="318"/>
        <v>0</v>
      </c>
      <c r="VWL61" s="17">
        <f t="shared" si="318"/>
        <v>0</v>
      </c>
      <c r="VWM61" s="17">
        <f t="shared" si="318"/>
        <v>0</v>
      </c>
      <c r="VWN61" s="17">
        <f t="shared" si="318"/>
        <v>0</v>
      </c>
      <c r="VWO61" s="17">
        <f t="shared" si="318"/>
        <v>0</v>
      </c>
      <c r="VWP61" s="17">
        <f t="shared" si="318"/>
        <v>0</v>
      </c>
      <c r="VWQ61" s="17">
        <f t="shared" si="318"/>
        <v>0</v>
      </c>
      <c r="VWR61" s="17">
        <f t="shared" si="318"/>
        <v>0</v>
      </c>
      <c r="VWS61" s="17">
        <f t="shared" si="318"/>
        <v>0</v>
      </c>
      <c r="VWT61" s="17">
        <f t="shared" si="318"/>
        <v>0</v>
      </c>
      <c r="VWU61" s="17">
        <f t="shared" si="318"/>
        <v>0</v>
      </c>
      <c r="VWV61" s="17">
        <f t="shared" si="318"/>
        <v>0</v>
      </c>
      <c r="VWW61" s="17">
        <f t="shared" si="318"/>
        <v>0</v>
      </c>
      <c r="VWX61" s="17">
        <f t="shared" si="318"/>
        <v>0</v>
      </c>
      <c r="VWY61" s="17">
        <f t="shared" si="318"/>
        <v>0</v>
      </c>
      <c r="VWZ61" s="17">
        <f t="shared" si="318"/>
        <v>0</v>
      </c>
      <c r="VXA61" s="17">
        <f t="shared" si="318"/>
        <v>0</v>
      </c>
      <c r="VXB61" s="17">
        <f t="shared" si="318"/>
        <v>0</v>
      </c>
      <c r="VXC61" s="17">
        <f t="shared" si="318"/>
        <v>0</v>
      </c>
      <c r="VXD61" s="17">
        <f t="shared" si="318"/>
        <v>0</v>
      </c>
      <c r="VXE61" s="17">
        <f t="shared" si="318"/>
        <v>0</v>
      </c>
      <c r="VXF61" s="17">
        <f t="shared" si="318"/>
        <v>0</v>
      </c>
      <c r="VXG61" s="17">
        <f t="shared" si="318"/>
        <v>0</v>
      </c>
      <c r="VXH61" s="17">
        <f t="shared" si="318"/>
        <v>0</v>
      </c>
      <c r="VXI61" s="17">
        <f t="shared" si="318"/>
        <v>0</v>
      </c>
      <c r="VXJ61" s="17">
        <f t="shared" si="318"/>
        <v>0</v>
      </c>
      <c r="VXK61" s="17">
        <f t="shared" si="318"/>
        <v>0</v>
      </c>
      <c r="VXL61" s="17">
        <f t="shared" si="318"/>
        <v>0</v>
      </c>
      <c r="VXM61" s="17">
        <f t="shared" si="318"/>
        <v>0</v>
      </c>
      <c r="VXN61" s="17">
        <f t="shared" si="318"/>
        <v>0</v>
      </c>
      <c r="VXO61" s="17">
        <f t="shared" si="318"/>
        <v>0</v>
      </c>
      <c r="VXP61" s="17">
        <f t="shared" si="318"/>
        <v>0</v>
      </c>
      <c r="VXQ61" s="17">
        <f t="shared" si="318"/>
        <v>0</v>
      </c>
      <c r="VXR61" s="17">
        <f t="shared" si="318"/>
        <v>0</v>
      </c>
      <c r="VXS61" s="17">
        <f t="shared" si="318"/>
        <v>0</v>
      </c>
      <c r="VXT61" s="17">
        <f t="shared" si="318"/>
        <v>0</v>
      </c>
      <c r="VXU61" s="17">
        <f t="shared" si="318"/>
        <v>0</v>
      </c>
      <c r="VXV61" s="17">
        <f t="shared" si="318"/>
        <v>0</v>
      </c>
      <c r="VXW61" s="17">
        <f t="shared" si="318"/>
        <v>0</v>
      </c>
      <c r="VXX61" s="17">
        <f t="shared" si="318"/>
        <v>0</v>
      </c>
      <c r="VXY61" s="17">
        <f t="shared" si="318"/>
        <v>0</v>
      </c>
      <c r="VXZ61" s="17">
        <f t="shared" si="318"/>
        <v>0</v>
      </c>
      <c r="VYA61" s="17">
        <f t="shared" si="318"/>
        <v>0</v>
      </c>
      <c r="VYB61" s="17">
        <f t="shared" ref="VYB61:WAM61" si="319">VYB2</f>
        <v>0</v>
      </c>
      <c r="VYC61" s="17">
        <f t="shared" si="319"/>
        <v>0</v>
      </c>
      <c r="VYD61" s="17">
        <f t="shared" si="319"/>
        <v>0</v>
      </c>
      <c r="VYE61" s="17">
        <f t="shared" si="319"/>
        <v>0</v>
      </c>
      <c r="VYF61" s="17">
        <f t="shared" si="319"/>
        <v>0</v>
      </c>
      <c r="VYG61" s="17">
        <f t="shared" si="319"/>
        <v>0</v>
      </c>
      <c r="VYH61" s="17">
        <f t="shared" si="319"/>
        <v>0</v>
      </c>
      <c r="VYI61" s="17">
        <f t="shared" si="319"/>
        <v>0</v>
      </c>
      <c r="VYJ61" s="17">
        <f t="shared" si="319"/>
        <v>0</v>
      </c>
      <c r="VYK61" s="17">
        <f t="shared" si="319"/>
        <v>0</v>
      </c>
      <c r="VYL61" s="17">
        <f t="shared" si="319"/>
        <v>0</v>
      </c>
      <c r="VYM61" s="17">
        <f t="shared" si="319"/>
        <v>0</v>
      </c>
      <c r="VYN61" s="17">
        <f t="shared" si="319"/>
        <v>0</v>
      </c>
      <c r="VYO61" s="17">
        <f t="shared" si="319"/>
        <v>0</v>
      </c>
      <c r="VYP61" s="17">
        <f t="shared" si="319"/>
        <v>0</v>
      </c>
      <c r="VYQ61" s="17">
        <f t="shared" si="319"/>
        <v>0</v>
      </c>
      <c r="VYR61" s="17">
        <f t="shared" si="319"/>
        <v>0</v>
      </c>
      <c r="VYS61" s="17">
        <f t="shared" si="319"/>
        <v>0</v>
      </c>
      <c r="VYT61" s="17">
        <f t="shared" si="319"/>
        <v>0</v>
      </c>
      <c r="VYU61" s="17">
        <f t="shared" si="319"/>
        <v>0</v>
      </c>
      <c r="VYV61" s="17">
        <f t="shared" si="319"/>
        <v>0</v>
      </c>
      <c r="VYW61" s="17">
        <f t="shared" si="319"/>
        <v>0</v>
      </c>
      <c r="VYX61" s="17">
        <f t="shared" si="319"/>
        <v>0</v>
      </c>
      <c r="VYY61" s="17">
        <f t="shared" si="319"/>
        <v>0</v>
      </c>
      <c r="VYZ61" s="17">
        <f t="shared" si="319"/>
        <v>0</v>
      </c>
      <c r="VZA61" s="17">
        <f t="shared" si="319"/>
        <v>0</v>
      </c>
      <c r="VZB61" s="17">
        <f t="shared" si="319"/>
        <v>0</v>
      </c>
      <c r="VZC61" s="17">
        <f t="shared" si="319"/>
        <v>0</v>
      </c>
      <c r="VZD61" s="17">
        <f t="shared" si="319"/>
        <v>0</v>
      </c>
      <c r="VZE61" s="17">
        <f t="shared" si="319"/>
        <v>0</v>
      </c>
      <c r="VZF61" s="17">
        <f t="shared" si="319"/>
        <v>0</v>
      </c>
      <c r="VZG61" s="17">
        <f t="shared" si="319"/>
        <v>0</v>
      </c>
      <c r="VZH61" s="17">
        <f t="shared" si="319"/>
        <v>0</v>
      </c>
      <c r="VZI61" s="17">
        <f t="shared" si="319"/>
        <v>0</v>
      </c>
      <c r="VZJ61" s="17">
        <f t="shared" si="319"/>
        <v>0</v>
      </c>
      <c r="VZK61" s="17">
        <f t="shared" si="319"/>
        <v>0</v>
      </c>
      <c r="VZL61" s="17">
        <f t="shared" si="319"/>
        <v>0</v>
      </c>
      <c r="VZM61" s="17">
        <f t="shared" si="319"/>
        <v>0</v>
      </c>
      <c r="VZN61" s="17">
        <f t="shared" si="319"/>
        <v>0</v>
      </c>
      <c r="VZO61" s="17">
        <f t="shared" si="319"/>
        <v>0</v>
      </c>
      <c r="VZP61" s="17">
        <f t="shared" si="319"/>
        <v>0</v>
      </c>
      <c r="VZQ61" s="17">
        <f t="shared" si="319"/>
        <v>0</v>
      </c>
      <c r="VZR61" s="17">
        <f t="shared" si="319"/>
        <v>0</v>
      </c>
      <c r="VZS61" s="17">
        <f t="shared" si="319"/>
        <v>0</v>
      </c>
      <c r="VZT61" s="17">
        <f t="shared" si="319"/>
        <v>0</v>
      </c>
      <c r="VZU61" s="17">
        <f t="shared" si="319"/>
        <v>0</v>
      </c>
      <c r="VZV61" s="17">
        <f t="shared" si="319"/>
        <v>0</v>
      </c>
      <c r="VZW61" s="17">
        <f t="shared" si="319"/>
        <v>0</v>
      </c>
      <c r="VZX61" s="17">
        <f t="shared" si="319"/>
        <v>0</v>
      </c>
      <c r="VZY61" s="17">
        <f t="shared" si="319"/>
        <v>0</v>
      </c>
      <c r="VZZ61" s="17">
        <f t="shared" si="319"/>
        <v>0</v>
      </c>
      <c r="WAA61" s="17">
        <f t="shared" si="319"/>
        <v>0</v>
      </c>
      <c r="WAB61" s="17">
        <f t="shared" si="319"/>
        <v>0</v>
      </c>
      <c r="WAC61" s="17">
        <f t="shared" si="319"/>
        <v>0</v>
      </c>
      <c r="WAD61" s="17">
        <f t="shared" si="319"/>
        <v>0</v>
      </c>
      <c r="WAE61" s="17">
        <f t="shared" si="319"/>
        <v>0</v>
      </c>
      <c r="WAF61" s="17">
        <f t="shared" si="319"/>
        <v>0</v>
      </c>
      <c r="WAG61" s="17">
        <f t="shared" si="319"/>
        <v>0</v>
      </c>
      <c r="WAH61" s="17">
        <f t="shared" si="319"/>
        <v>0</v>
      </c>
      <c r="WAI61" s="17">
        <f t="shared" si="319"/>
        <v>0</v>
      </c>
      <c r="WAJ61" s="17">
        <f t="shared" si="319"/>
        <v>0</v>
      </c>
      <c r="WAK61" s="17">
        <f t="shared" si="319"/>
        <v>0</v>
      </c>
      <c r="WAL61" s="17">
        <f t="shared" si="319"/>
        <v>0</v>
      </c>
      <c r="WAM61" s="17">
        <f t="shared" si="319"/>
        <v>0</v>
      </c>
      <c r="WAN61" s="17">
        <f t="shared" ref="WAN61:WCY61" si="320">WAN2</f>
        <v>0</v>
      </c>
      <c r="WAO61" s="17">
        <f t="shared" si="320"/>
        <v>0</v>
      </c>
      <c r="WAP61" s="17">
        <f t="shared" si="320"/>
        <v>0</v>
      </c>
      <c r="WAQ61" s="17">
        <f t="shared" si="320"/>
        <v>0</v>
      </c>
      <c r="WAR61" s="17">
        <f t="shared" si="320"/>
        <v>0</v>
      </c>
      <c r="WAS61" s="17">
        <f t="shared" si="320"/>
        <v>0</v>
      </c>
      <c r="WAT61" s="17">
        <f t="shared" si="320"/>
        <v>0</v>
      </c>
      <c r="WAU61" s="17">
        <f t="shared" si="320"/>
        <v>0</v>
      </c>
      <c r="WAV61" s="17">
        <f t="shared" si="320"/>
        <v>0</v>
      </c>
      <c r="WAW61" s="17">
        <f t="shared" si="320"/>
        <v>0</v>
      </c>
      <c r="WAX61" s="17">
        <f t="shared" si="320"/>
        <v>0</v>
      </c>
      <c r="WAY61" s="17">
        <f t="shared" si="320"/>
        <v>0</v>
      </c>
      <c r="WAZ61" s="17">
        <f t="shared" si="320"/>
        <v>0</v>
      </c>
      <c r="WBA61" s="17">
        <f t="shared" si="320"/>
        <v>0</v>
      </c>
      <c r="WBB61" s="17">
        <f t="shared" si="320"/>
        <v>0</v>
      </c>
      <c r="WBC61" s="17">
        <f t="shared" si="320"/>
        <v>0</v>
      </c>
      <c r="WBD61" s="17">
        <f t="shared" si="320"/>
        <v>0</v>
      </c>
      <c r="WBE61" s="17">
        <f t="shared" si="320"/>
        <v>0</v>
      </c>
      <c r="WBF61" s="17">
        <f t="shared" si="320"/>
        <v>0</v>
      </c>
      <c r="WBG61" s="17">
        <f t="shared" si="320"/>
        <v>0</v>
      </c>
      <c r="WBH61" s="17">
        <f t="shared" si="320"/>
        <v>0</v>
      </c>
      <c r="WBI61" s="17">
        <f t="shared" si="320"/>
        <v>0</v>
      </c>
      <c r="WBJ61" s="17">
        <f t="shared" si="320"/>
        <v>0</v>
      </c>
      <c r="WBK61" s="17">
        <f t="shared" si="320"/>
        <v>0</v>
      </c>
      <c r="WBL61" s="17">
        <f t="shared" si="320"/>
        <v>0</v>
      </c>
      <c r="WBM61" s="17">
        <f t="shared" si="320"/>
        <v>0</v>
      </c>
      <c r="WBN61" s="17">
        <f t="shared" si="320"/>
        <v>0</v>
      </c>
      <c r="WBO61" s="17">
        <f t="shared" si="320"/>
        <v>0</v>
      </c>
      <c r="WBP61" s="17">
        <f t="shared" si="320"/>
        <v>0</v>
      </c>
      <c r="WBQ61" s="17">
        <f t="shared" si="320"/>
        <v>0</v>
      </c>
      <c r="WBR61" s="17">
        <f t="shared" si="320"/>
        <v>0</v>
      </c>
      <c r="WBS61" s="17">
        <f t="shared" si="320"/>
        <v>0</v>
      </c>
      <c r="WBT61" s="17">
        <f t="shared" si="320"/>
        <v>0</v>
      </c>
      <c r="WBU61" s="17">
        <f t="shared" si="320"/>
        <v>0</v>
      </c>
      <c r="WBV61" s="17">
        <f t="shared" si="320"/>
        <v>0</v>
      </c>
      <c r="WBW61" s="17">
        <f t="shared" si="320"/>
        <v>0</v>
      </c>
      <c r="WBX61" s="17">
        <f t="shared" si="320"/>
        <v>0</v>
      </c>
      <c r="WBY61" s="17">
        <f t="shared" si="320"/>
        <v>0</v>
      </c>
      <c r="WBZ61" s="17">
        <f t="shared" si="320"/>
        <v>0</v>
      </c>
      <c r="WCA61" s="17">
        <f t="shared" si="320"/>
        <v>0</v>
      </c>
      <c r="WCB61" s="17">
        <f t="shared" si="320"/>
        <v>0</v>
      </c>
      <c r="WCC61" s="17">
        <f t="shared" si="320"/>
        <v>0</v>
      </c>
      <c r="WCD61" s="17">
        <f t="shared" si="320"/>
        <v>0</v>
      </c>
      <c r="WCE61" s="17">
        <f t="shared" si="320"/>
        <v>0</v>
      </c>
      <c r="WCF61" s="17">
        <f t="shared" si="320"/>
        <v>0</v>
      </c>
      <c r="WCG61" s="17">
        <f t="shared" si="320"/>
        <v>0</v>
      </c>
      <c r="WCH61" s="17">
        <f t="shared" si="320"/>
        <v>0</v>
      </c>
      <c r="WCI61" s="17">
        <f t="shared" si="320"/>
        <v>0</v>
      </c>
      <c r="WCJ61" s="17">
        <f t="shared" si="320"/>
        <v>0</v>
      </c>
      <c r="WCK61" s="17">
        <f t="shared" si="320"/>
        <v>0</v>
      </c>
      <c r="WCL61" s="17">
        <f t="shared" si="320"/>
        <v>0</v>
      </c>
      <c r="WCM61" s="17">
        <f t="shared" si="320"/>
        <v>0</v>
      </c>
      <c r="WCN61" s="17">
        <f t="shared" si="320"/>
        <v>0</v>
      </c>
      <c r="WCO61" s="17">
        <f t="shared" si="320"/>
        <v>0</v>
      </c>
      <c r="WCP61" s="17">
        <f t="shared" si="320"/>
        <v>0</v>
      </c>
      <c r="WCQ61" s="17">
        <f t="shared" si="320"/>
        <v>0</v>
      </c>
      <c r="WCR61" s="17">
        <f t="shared" si="320"/>
        <v>0</v>
      </c>
      <c r="WCS61" s="17">
        <f t="shared" si="320"/>
        <v>0</v>
      </c>
      <c r="WCT61" s="17">
        <f t="shared" si="320"/>
        <v>0</v>
      </c>
      <c r="WCU61" s="17">
        <f t="shared" si="320"/>
        <v>0</v>
      </c>
      <c r="WCV61" s="17">
        <f t="shared" si="320"/>
        <v>0</v>
      </c>
      <c r="WCW61" s="17">
        <f t="shared" si="320"/>
        <v>0</v>
      </c>
      <c r="WCX61" s="17">
        <f t="shared" si="320"/>
        <v>0</v>
      </c>
      <c r="WCY61" s="17">
        <f t="shared" si="320"/>
        <v>0</v>
      </c>
      <c r="WCZ61" s="17">
        <f t="shared" ref="WCZ61:WFK61" si="321">WCZ2</f>
        <v>0</v>
      </c>
      <c r="WDA61" s="17">
        <f t="shared" si="321"/>
        <v>0</v>
      </c>
      <c r="WDB61" s="17">
        <f t="shared" si="321"/>
        <v>0</v>
      </c>
      <c r="WDC61" s="17">
        <f t="shared" si="321"/>
        <v>0</v>
      </c>
      <c r="WDD61" s="17">
        <f t="shared" si="321"/>
        <v>0</v>
      </c>
      <c r="WDE61" s="17">
        <f t="shared" si="321"/>
        <v>0</v>
      </c>
      <c r="WDF61" s="17">
        <f t="shared" si="321"/>
        <v>0</v>
      </c>
      <c r="WDG61" s="17">
        <f t="shared" si="321"/>
        <v>0</v>
      </c>
      <c r="WDH61" s="17">
        <f t="shared" si="321"/>
        <v>0</v>
      </c>
      <c r="WDI61" s="17">
        <f t="shared" si="321"/>
        <v>0</v>
      </c>
      <c r="WDJ61" s="17">
        <f t="shared" si="321"/>
        <v>0</v>
      </c>
      <c r="WDK61" s="17">
        <f t="shared" si="321"/>
        <v>0</v>
      </c>
      <c r="WDL61" s="17">
        <f t="shared" si="321"/>
        <v>0</v>
      </c>
      <c r="WDM61" s="17">
        <f t="shared" si="321"/>
        <v>0</v>
      </c>
      <c r="WDN61" s="17">
        <f t="shared" si="321"/>
        <v>0</v>
      </c>
      <c r="WDO61" s="17">
        <f t="shared" si="321"/>
        <v>0</v>
      </c>
      <c r="WDP61" s="17">
        <f t="shared" si="321"/>
        <v>0</v>
      </c>
      <c r="WDQ61" s="17">
        <f t="shared" si="321"/>
        <v>0</v>
      </c>
      <c r="WDR61" s="17">
        <f t="shared" si="321"/>
        <v>0</v>
      </c>
      <c r="WDS61" s="17">
        <f t="shared" si="321"/>
        <v>0</v>
      </c>
      <c r="WDT61" s="17">
        <f t="shared" si="321"/>
        <v>0</v>
      </c>
      <c r="WDU61" s="17">
        <f t="shared" si="321"/>
        <v>0</v>
      </c>
      <c r="WDV61" s="17">
        <f t="shared" si="321"/>
        <v>0</v>
      </c>
      <c r="WDW61" s="17">
        <f t="shared" si="321"/>
        <v>0</v>
      </c>
      <c r="WDX61" s="17">
        <f t="shared" si="321"/>
        <v>0</v>
      </c>
      <c r="WDY61" s="17">
        <f t="shared" si="321"/>
        <v>0</v>
      </c>
      <c r="WDZ61" s="17">
        <f t="shared" si="321"/>
        <v>0</v>
      </c>
      <c r="WEA61" s="17">
        <f t="shared" si="321"/>
        <v>0</v>
      </c>
      <c r="WEB61" s="17">
        <f t="shared" si="321"/>
        <v>0</v>
      </c>
      <c r="WEC61" s="17">
        <f t="shared" si="321"/>
        <v>0</v>
      </c>
      <c r="WED61" s="17">
        <f t="shared" si="321"/>
        <v>0</v>
      </c>
      <c r="WEE61" s="17">
        <f t="shared" si="321"/>
        <v>0</v>
      </c>
      <c r="WEF61" s="17">
        <f t="shared" si="321"/>
        <v>0</v>
      </c>
      <c r="WEG61" s="17">
        <f t="shared" si="321"/>
        <v>0</v>
      </c>
      <c r="WEH61" s="17">
        <f t="shared" si="321"/>
        <v>0</v>
      </c>
      <c r="WEI61" s="17">
        <f t="shared" si="321"/>
        <v>0</v>
      </c>
      <c r="WEJ61" s="17">
        <f t="shared" si="321"/>
        <v>0</v>
      </c>
      <c r="WEK61" s="17">
        <f t="shared" si="321"/>
        <v>0</v>
      </c>
      <c r="WEL61" s="17">
        <f t="shared" si="321"/>
        <v>0</v>
      </c>
      <c r="WEM61" s="17">
        <f t="shared" si="321"/>
        <v>0</v>
      </c>
      <c r="WEN61" s="17">
        <f t="shared" si="321"/>
        <v>0</v>
      </c>
      <c r="WEO61" s="17">
        <f t="shared" si="321"/>
        <v>0</v>
      </c>
      <c r="WEP61" s="17">
        <f t="shared" si="321"/>
        <v>0</v>
      </c>
      <c r="WEQ61" s="17">
        <f t="shared" si="321"/>
        <v>0</v>
      </c>
      <c r="WER61" s="17">
        <f t="shared" si="321"/>
        <v>0</v>
      </c>
      <c r="WES61" s="17">
        <f t="shared" si="321"/>
        <v>0</v>
      </c>
      <c r="WET61" s="17">
        <f t="shared" si="321"/>
        <v>0</v>
      </c>
      <c r="WEU61" s="17">
        <f t="shared" si="321"/>
        <v>0</v>
      </c>
      <c r="WEV61" s="17">
        <f t="shared" si="321"/>
        <v>0</v>
      </c>
      <c r="WEW61" s="17">
        <f t="shared" si="321"/>
        <v>0</v>
      </c>
      <c r="WEX61" s="17">
        <f t="shared" si="321"/>
        <v>0</v>
      </c>
      <c r="WEY61" s="17">
        <f t="shared" si="321"/>
        <v>0</v>
      </c>
      <c r="WEZ61" s="17">
        <f t="shared" si="321"/>
        <v>0</v>
      </c>
      <c r="WFA61" s="17">
        <f t="shared" si="321"/>
        <v>0</v>
      </c>
      <c r="WFB61" s="17">
        <f t="shared" si="321"/>
        <v>0</v>
      </c>
      <c r="WFC61" s="17">
        <f t="shared" si="321"/>
        <v>0</v>
      </c>
      <c r="WFD61" s="17">
        <f t="shared" si="321"/>
        <v>0</v>
      </c>
      <c r="WFE61" s="17">
        <f t="shared" si="321"/>
        <v>0</v>
      </c>
      <c r="WFF61" s="17">
        <f t="shared" si="321"/>
        <v>0</v>
      </c>
      <c r="WFG61" s="17">
        <f t="shared" si="321"/>
        <v>0</v>
      </c>
      <c r="WFH61" s="17">
        <f t="shared" si="321"/>
        <v>0</v>
      </c>
      <c r="WFI61" s="17">
        <f t="shared" si="321"/>
        <v>0</v>
      </c>
      <c r="WFJ61" s="17">
        <f t="shared" si="321"/>
        <v>0</v>
      </c>
      <c r="WFK61" s="17">
        <f t="shared" si="321"/>
        <v>0</v>
      </c>
      <c r="WFL61" s="17">
        <f t="shared" ref="WFL61:WHW61" si="322">WFL2</f>
        <v>0</v>
      </c>
      <c r="WFM61" s="17">
        <f t="shared" si="322"/>
        <v>0</v>
      </c>
      <c r="WFN61" s="17">
        <f t="shared" si="322"/>
        <v>0</v>
      </c>
      <c r="WFO61" s="17">
        <f t="shared" si="322"/>
        <v>0</v>
      </c>
      <c r="WFP61" s="17">
        <f t="shared" si="322"/>
        <v>0</v>
      </c>
      <c r="WFQ61" s="17">
        <f t="shared" si="322"/>
        <v>0</v>
      </c>
      <c r="WFR61" s="17">
        <f t="shared" si="322"/>
        <v>0</v>
      </c>
      <c r="WFS61" s="17">
        <f t="shared" si="322"/>
        <v>0</v>
      </c>
      <c r="WFT61" s="17">
        <f t="shared" si="322"/>
        <v>0</v>
      </c>
      <c r="WFU61" s="17">
        <f t="shared" si="322"/>
        <v>0</v>
      </c>
      <c r="WFV61" s="17">
        <f t="shared" si="322"/>
        <v>0</v>
      </c>
      <c r="WFW61" s="17">
        <f t="shared" si="322"/>
        <v>0</v>
      </c>
      <c r="WFX61" s="17">
        <f t="shared" si="322"/>
        <v>0</v>
      </c>
      <c r="WFY61" s="17">
        <f t="shared" si="322"/>
        <v>0</v>
      </c>
      <c r="WFZ61" s="17">
        <f t="shared" si="322"/>
        <v>0</v>
      </c>
      <c r="WGA61" s="17">
        <f t="shared" si="322"/>
        <v>0</v>
      </c>
      <c r="WGB61" s="17">
        <f t="shared" si="322"/>
        <v>0</v>
      </c>
      <c r="WGC61" s="17">
        <f t="shared" si="322"/>
        <v>0</v>
      </c>
      <c r="WGD61" s="17">
        <f t="shared" si="322"/>
        <v>0</v>
      </c>
      <c r="WGE61" s="17">
        <f t="shared" si="322"/>
        <v>0</v>
      </c>
      <c r="WGF61" s="17">
        <f t="shared" si="322"/>
        <v>0</v>
      </c>
      <c r="WGG61" s="17">
        <f t="shared" si="322"/>
        <v>0</v>
      </c>
      <c r="WGH61" s="17">
        <f t="shared" si="322"/>
        <v>0</v>
      </c>
      <c r="WGI61" s="17">
        <f t="shared" si="322"/>
        <v>0</v>
      </c>
      <c r="WGJ61" s="17">
        <f t="shared" si="322"/>
        <v>0</v>
      </c>
      <c r="WGK61" s="17">
        <f t="shared" si="322"/>
        <v>0</v>
      </c>
      <c r="WGL61" s="17">
        <f t="shared" si="322"/>
        <v>0</v>
      </c>
      <c r="WGM61" s="17">
        <f t="shared" si="322"/>
        <v>0</v>
      </c>
      <c r="WGN61" s="17">
        <f t="shared" si="322"/>
        <v>0</v>
      </c>
      <c r="WGO61" s="17">
        <f t="shared" si="322"/>
        <v>0</v>
      </c>
      <c r="WGP61" s="17">
        <f t="shared" si="322"/>
        <v>0</v>
      </c>
      <c r="WGQ61" s="17">
        <f t="shared" si="322"/>
        <v>0</v>
      </c>
      <c r="WGR61" s="17">
        <f t="shared" si="322"/>
        <v>0</v>
      </c>
      <c r="WGS61" s="17">
        <f t="shared" si="322"/>
        <v>0</v>
      </c>
      <c r="WGT61" s="17">
        <f t="shared" si="322"/>
        <v>0</v>
      </c>
      <c r="WGU61" s="17">
        <f t="shared" si="322"/>
        <v>0</v>
      </c>
      <c r="WGV61" s="17">
        <f t="shared" si="322"/>
        <v>0</v>
      </c>
      <c r="WGW61" s="17">
        <f t="shared" si="322"/>
        <v>0</v>
      </c>
      <c r="WGX61" s="17">
        <f t="shared" si="322"/>
        <v>0</v>
      </c>
      <c r="WGY61" s="17">
        <f t="shared" si="322"/>
        <v>0</v>
      </c>
      <c r="WGZ61" s="17">
        <f t="shared" si="322"/>
        <v>0</v>
      </c>
      <c r="WHA61" s="17">
        <f t="shared" si="322"/>
        <v>0</v>
      </c>
      <c r="WHB61" s="17">
        <f t="shared" si="322"/>
        <v>0</v>
      </c>
      <c r="WHC61" s="17">
        <f t="shared" si="322"/>
        <v>0</v>
      </c>
      <c r="WHD61" s="17">
        <f t="shared" si="322"/>
        <v>0</v>
      </c>
      <c r="WHE61" s="17">
        <f t="shared" si="322"/>
        <v>0</v>
      </c>
      <c r="WHF61" s="17">
        <f t="shared" si="322"/>
        <v>0</v>
      </c>
      <c r="WHG61" s="17">
        <f t="shared" si="322"/>
        <v>0</v>
      </c>
      <c r="WHH61" s="17">
        <f t="shared" si="322"/>
        <v>0</v>
      </c>
      <c r="WHI61" s="17">
        <f t="shared" si="322"/>
        <v>0</v>
      </c>
      <c r="WHJ61" s="17">
        <f t="shared" si="322"/>
        <v>0</v>
      </c>
      <c r="WHK61" s="17">
        <f t="shared" si="322"/>
        <v>0</v>
      </c>
      <c r="WHL61" s="17">
        <f t="shared" si="322"/>
        <v>0</v>
      </c>
      <c r="WHM61" s="17">
        <f t="shared" si="322"/>
        <v>0</v>
      </c>
      <c r="WHN61" s="17">
        <f t="shared" si="322"/>
        <v>0</v>
      </c>
      <c r="WHO61" s="17">
        <f t="shared" si="322"/>
        <v>0</v>
      </c>
      <c r="WHP61" s="17">
        <f t="shared" si="322"/>
        <v>0</v>
      </c>
      <c r="WHQ61" s="17">
        <f t="shared" si="322"/>
        <v>0</v>
      </c>
      <c r="WHR61" s="17">
        <f t="shared" si="322"/>
        <v>0</v>
      </c>
      <c r="WHS61" s="17">
        <f t="shared" si="322"/>
        <v>0</v>
      </c>
      <c r="WHT61" s="17">
        <f t="shared" si="322"/>
        <v>0</v>
      </c>
      <c r="WHU61" s="17">
        <f t="shared" si="322"/>
        <v>0</v>
      </c>
      <c r="WHV61" s="17">
        <f t="shared" si="322"/>
        <v>0</v>
      </c>
      <c r="WHW61" s="17">
        <f t="shared" si="322"/>
        <v>0</v>
      </c>
      <c r="WHX61" s="17">
        <f t="shared" ref="WHX61:WKI61" si="323">WHX2</f>
        <v>0</v>
      </c>
      <c r="WHY61" s="17">
        <f t="shared" si="323"/>
        <v>0</v>
      </c>
      <c r="WHZ61" s="17">
        <f t="shared" si="323"/>
        <v>0</v>
      </c>
      <c r="WIA61" s="17">
        <f t="shared" si="323"/>
        <v>0</v>
      </c>
      <c r="WIB61" s="17">
        <f t="shared" si="323"/>
        <v>0</v>
      </c>
      <c r="WIC61" s="17">
        <f t="shared" si="323"/>
        <v>0</v>
      </c>
      <c r="WID61" s="17">
        <f t="shared" si="323"/>
        <v>0</v>
      </c>
      <c r="WIE61" s="17">
        <f t="shared" si="323"/>
        <v>0</v>
      </c>
      <c r="WIF61" s="17">
        <f t="shared" si="323"/>
        <v>0</v>
      </c>
      <c r="WIG61" s="17">
        <f t="shared" si="323"/>
        <v>0</v>
      </c>
      <c r="WIH61" s="17">
        <f t="shared" si="323"/>
        <v>0</v>
      </c>
      <c r="WII61" s="17">
        <f t="shared" si="323"/>
        <v>0</v>
      </c>
      <c r="WIJ61" s="17">
        <f t="shared" si="323"/>
        <v>0</v>
      </c>
      <c r="WIK61" s="17">
        <f t="shared" si="323"/>
        <v>0</v>
      </c>
      <c r="WIL61" s="17">
        <f t="shared" si="323"/>
        <v>0</v>
      </c>
      <c r="WIM61" s="17">
        <f t="shared" si="323"/>
        <v>0</v>
      </c>
      <c r="WIN61" s="17">
        <f t="shared" si="323"/>
        <v>0</v>
      </c>
      <c r="WIO61" s="17">
        <f t="shared" si="323"/>
        <v>0</v>
      </c>
      <c r="WIP61" s="17">
        <f t="shared" si="323"/>
        <v>0</v>
      </c>
      <c r="WIQ61" s="17">
        <f t="shared" si="323"/>
        <v>0</v>
      </c>
      <c r="WIR61" s="17">
        <f t="shared" si="323"/>
        <v>0</v>
      </c>
      <c r="WIS61" s="17">
        <f t="shared" si="323"/>
        <v>0</v>
      </c>
      <c r="WIT61" s="17">
        <f t="shared" si="323"/>
        <v>0</v>
      </c>
      <c r="WIU61" s="17">
        <f t="shared" si="323"/>
        <v>0</v>
      </c>
      <c r="WIV61" s="17">
        <f t="shared" si="323"/>
        <v>0</v>
      </c>
      <c r="WIW61" s="17">
        <f t="shared" si="323"/>
        <v>0</v>
      </c>
      <c r="WIX61" s="17">
        <f t="shared" si="323"/>
        <v>0</v>
      </c>
      <c r="WIY61" s="17">
        <f t="shared" si="323"/>
        <v>0</v>
      </c>
      <c r="WIZ61" s="17">
        <f t="shared" si="323"/>
        <v>0</v>
      </c>
      <c r="WJA61" s="17">
        <f t="shared" si="323"/>
        <v>0</v>
      </c>
      <c r="WJB61" s="17">
        <f t="shared" si="323"/>
        <v>0</v>
      </c>
      <c r="WJC61" s="17">
        <f t="shared" si="323"/>
        <v>0</v>
      </c>
      <c r="WJD61" s="17">
        <f t="shared" si="323"/>
        <v>0</v>
      </c>
      <c r="WJE61" s="17">
        <f t="shared" si="323"/>
        <v>0</v>
      </c>
      <c r="WJF61" s="17">
        <f t="shared" si="323"/>
        <v>0</v>
      </c>
      <c r="WJG61" s="17">
        <f t="shared" si="323"/>
        <v>0</v>
      </c>
      <c r="WJH61" s="17">
        <f t="shared" si="323"/>
        <v>0</v>
      </c>
      <c r="WJI61" s="17">
        <f t="shared" si="323"/>
        <v>0</v>
      </c>
      <c r="WJJ61" s="17">
        <f t="shared" si="323"/>
        <v>0</v>
      </c>
      <c r="WJK61" s="17">
        <f t="shared" si="323"/>
        <v>0</v>
      </c>
      <c r="WJL61" s="17">
        <f t="shared" si="323"/>
        <v>0</v>
      </c>
      <c r="WJM61" s="17">
        <f t="shared" si="323"/>
        <v>0</v>
      </c>
      <c r="WJN61" s="17">
        <f t="shared" si="323"/>
        <v>0</v>
      </c>
      <c r="WJO61" s="17">
        <f t="shared" si="323"/>
        <v>0</v>
      </c>
      <c r="WJP61" s="17">
        <f t="shared" si="323"/>
        <v>0</v>
      </c>
      <c r="WJQ61" s="17">
        <f t="shared" si="323"/>
        <v>0</v>
      </c>
      <c r="WJR61" s="17">
        <f t="shared" si="323"/>
        <v>0</v>
      </c>
      <c r="WJS61" s="17">
        <f t="shared" si="323"/>
        <v>0</v>
      </c>
      <c r="WJT61" s="17">
        <f t="shared" si="323"/>
        <v>0</v>
      </c>
      <c r="WJU61" s="17">
        <f t="shared" si="323"/>
        <v>0</v>
      </c>
      <c r="WJV61" s="17">
        <f t="shared" si="323"/>
        <v>0</v>
      </c>
      <c r="WJW61" s="17">
        <f t="shared" si="323"/>
        <v>0</v>
      </c>
      <c r="WJX61" s="17">
        <f t="shared" si="323"/>
        <v>0</v>
      </c>
      <c r="WJY61" s="17">
        <f t="shared" si="323"/>
        <v>0</v>
      </c>
      <c r="WJZ61" s="17">
        <f t="shared" si="323"/>
        <v>0</v>
      </c>
      <c r="WKA61" s="17">
        <f t="shared" si="323"/>
        <v>0</v>
      </c>
      <c r="WKB61" s="17">
        <f t="shared" si="323"/>
        <v>0</v>
      </c>
      <c r="WKC61" s="17">
        <f t="shared" si="323"/>
        <v>0</v>
      </c>
      <c r="WKD61" s="17">
        <f t="shared" si="323"/>
        <v>0</v>
      </c>
      <c r="WKE61" s="17">
        <f t="shared" si="323"/>
        <v>0</v>
      </c>
      <c r="WKF61" s="17">
        <f t="shared" si="323"/>
        <v>0</v>
      </c>
      <c r="WKG61" s="17">
        <f t="shared" si="323"/>
        <v>0</v>
      </c>
      <c r="WKH61" s="17">
        <f t="shared" si="323"/>
        <v>0</v>
      </c>
      <c r="WKI61" s="17">
        <f t="shared" si="323"/>
        <v>0</v>
      </c>
      <c r="WKJ61" s="17">
        <f t="shared" ref="WKJ61:WMU61" si="324">WKJ2</f>
        <v>0</v>
      </c>
      <c r="WKK61" s="17">
        <f t="shared" si="324"/>
        <v>0</v>
      </c>
      <c r="WKL61" s="17">
        <f t="shared" si="324"/>
        <v>0</v>
      </c>
      <c r="WKM61" s="17">
        <f t="shared" si="324"/>
        <v>0</v>
      </c>
      <c r="WKN61" s="17">
        <f t="shared" si="324"/>
        <v>0</v>
      </c>
      <c r="WKO61" s="17">
        <f t="shared" si="324"/>
        <v>0</v>
      </c>
      <c r="WKP61" s="17">
        <f t="shared" si="324"/>
        <v>0</v>
      </c>
      <c r="WKQ61" s="17">
        <f t="shared" si="324"/>
        <v>0</v>
      </c>
      <c r="WKR61" s="17">
        <f t="shared" si="324"/>
        <v>0</v>
      </c>
      <c r="WKS61" s="17">
        <f t="shared" si="324"/>
        <v>0</v>
      </c>
      <c r="WKT61" s="17">
        <f t="shared" si="324"/>
        <v>0</v>
      </c>
      <c r="WKU61" s="17">
        <f t="shared" si="324"/>
        <v>0</v>
      </c>
      <c r="WKV61" s="17">
        <f t="shared" si="324"/>
        <v>0</v>
      </c>
      <c r="WKW61" s="17">
        <f t="shared" si="324"/>
        <v>0</v>
      </c>
      <c r="WKX61" s="17">
        <f t="shared" si="324"/>
        <v>0</v>
      </c>
      <c r="WKY61" s="17">
        <f t="shared" si="324"/>
        <v>0</v>
      </c>
      <c r="WKZ61" s="17">
        <f t="shared" si="324"/>
        <v>0</v>
      </c>
      <c r="WLA61" s="17">
        <f t="shared" si="324"/>
        <v>0</v>
      </c>
      <c r="WLB61" s="17">
        <f t="shared" si="324"/>
        <v>0</v>
      </c>
      <c r="WLC61" s="17">
        <f t="shared" si="324"/>
        <v>0</v>
      </c>
      <c r="WLD61" s="17">
        <f t="shared" si="324"/>
        <v>0</v>
      </c>
      <c r="WLE61" s="17">
        <f t="shared" si="324"/>
        <v>0</v>
      </c>
      <c r="WLF61" s="17">
        <f t="shared" si="324"/>
        <v>0</v>
      </c>
      <c r="WLG61" s="17">
        <f t="shared" si="324"/>
        <v>0</v>
      </c>
      <c r="WLH61" s="17">
        <f t="shared" si="324"/>
        <v>0</v>
      </c>
      <c r="WLI61" s="17">
        <f t="shared" si="324"/>
        <v>0</v>
      </c>
      <c r="WLJ61" s="17">
        <f t="shared" si="324"/>
        <v>0</v>
      </c>
      <c r="WLK61" s="17">
        <f t="shared" si="324"/>
        <v>0</v>
      </c>
      <c r="WLL61" s="17">
        <f t="shared" si="324"/>
        <v>0</v>
      </c>
      <c r="WLM61" s="17">
        <f t="shared" si="324"/>
        <v>0</v>
      </c>
      <c r="WLN61" s="17">
        <f t="shared" si="324"/>
        <v>0</v>
      </c>
      <c r="WLO61" s="17">
        <f t="shared" si="324"/>
        <v>0</v>
      </c>
      <c r="WLP61" s="17">
        <f t="shared" si="324"/>
        <v>0</v>
      </c>
      <c r="WLQ61" s="17">
        <f t="shared" si="324"/>
        <v>0</v>
      </c>
      <c r="WLR61" s="17">
        <f t="shared" si="324"/>
        <v>0</v>
      </c>
      <c r="WLS61" s="17">
        <f t="shared" si="324"/>
        <v>0</v>
      </c>
      <c r="WLT61" s="17">
        <f t="shared" si="324"/>
        <v>0</v>
      </c>
      <c r="WLU61" s="17">
        <f t="shared" si="324"/>
        <v>0</v>
      </c>
      <c r="WLV61" s="17">
        <f t="shared" si="324"/>
        <v>0</v>
      </c>
      <c r="WLW61" s="17">
        <f t="shared" si="324"/>
        <v>0</v>
      </c>
      <c r="WLX61" s="17">
        <f t="shared" si="324"/>
        <v>0</v>
      </c>
      <c r="WLY61" s="17">
        <f t="shared" si="324"/>
        <v>0</v>
      </c>
      <c r="WLZ61" s="17">
        <f t="shared" si="324"/>
        <v>0</v>
      </c>
      <c r="WMA61" s="17">
        <f t="shared" si="324"/>
        <v>0</v>
      </c>
      <c r="WMB61" s="17">
        <f t="shared" si="324"/>
        <v>0</v>
      </c>
      <c r="WMC61" s="17">
        <f t="shared" si="324"/>
        <v>0</v>
      </c>
      <c r="WMD61" s="17">
        <f t="shared" si="324"/>
        <v>0</v>
      </c>
      <c r="WME61" s="17">
        <f t="shared" si="324"/>
        <v>0</v>
      </c>
      <c r="WMF61" s="17">
        <f t="shared" si="324"/>
        <v>0</v>
      </c>
      <c r="WMG61" s="17">
        <f t="shared" si="324"/>
        <v>0</v>
      </c>
      <c r="WMH61" s="17">
        <f t="shared" si="324"/>
        <v>0</v>
      </c>
      <c r="WMI61" s="17">
        <f t="shared" si="324"/>
        <v>0</v>
      </c>
      <c r="WMJ61" s="17">
        <f t="shared" si="324"/>
        <v>0</v>
      </c>
      <c r="WMK61" s="17">
        <f t="shared" si="324"/>
        <v>0</v>
      </c>
      <c r="WML61" s="17">
        <f t="shared" si="324"/>
        <v>0</v>
      </c>
      <c r="WMM61" s="17">
        <f t="shared" si="324"/>
        <v>0</v>
      </c>
      <c r="WMN61" s="17">
        <f t="shared" si="324"/>
        <v>0</v>
      </c>
      <c r="WMO61" s="17">
        <f t="shared" si="324"/>
        <v>0</v>
      </c>
      <c r="WMP61" s="17">
        <f t="shared" si="324"/>
        <v>0</v>
      </c>
      <c r="WMQ61" s="17">
        <f t="shared" si="324"/>
        <v>0</v>
      </c>
      <c r="WMR61" s="17">
        <f t="shared" si="324"/>
        <v>0</v>
      </c>
      <c r="WMS61" s="17">
        <f t="shared" si="324"/>
        <v>0</v>
      </c>
      <c r="WMT61" s="17">
        <f t="shared" si="324"/>
        <v>0</v>
      </c>
      <c r="WMU61" s="17">
        <f t="shared" si="324"/>
        <v>0</v>
      </c>
      <c r="WMV61" s="17">
        <f t="shared" ref="WMV61:WPG61" si="325">WMV2</f>
        <v>0</v>
      </c>
      <c r="WMW61" s="17">
        <f t="shared" si="325"/>
        <v>0</v>
      </c>
      <c r="WMX61" s="17">
        <f t="shared" si="325"/>
        <v>0</v>
      </c>
      <c r="WMY61" s="17">
        <f t="shared" si="325"/>
        <v>0</v>
      </c>
      <c r="WMZ61" s="17">
        <f t="shared" si="325"/>
        <v>0</v>
      </c>
      <c r="WNA61" s="17">
        <f t="shared" si="325"/>
        <v>0</v>
      </c>
      <c r="WNB61" s="17">
        <f t="shared" si="325"/>
        <v>0</v>
      </c>
      <c r="WNC61" s="17">
        <f t="shared" si="325"/>
        <v>0</v>
      </c>
      <c r="WND61" s="17">
        <f t="shared" si="325"/>
        <v>0</v>
      </c>
      <c r="WNE61" s="17">
        <f t="shared" si="325"/>
        <v>0</v>
      </c>
      <c r="WNF61" s="17">
        <f t="shared" si="325"/>
        <v>0</v>
      </c>
      <c r="WNG61" s="17">
        <f t="shared" si="325"/>
        <v>0</v>
      </c>
      <c r="WNH61" s="17">
        <f t="shared" si="325"/>
        <v>0</v>
      </c>
      <c r="WNI61" s="17">
        <f t="shared" si="325"/>
        <v>0</v>
      </c>
      <c r="WNJ61" s="17">
        <f t="shared" si="325"/>
        <v>0</v>
      </c>
      <c r="WNK61" s="17">
        <f t="shared" si="325"/>
        <v>0</v>
      </c>
      <c r="WNL61" s="17">
        <f t="shared" si="325"/>
        <v>0</v>
      </c>
      <c r="WNM61" s="17">
        <f t="shared" si="325"/>
        <v>0</v>
      </c>
      <c r="WNN61" s="17">
        <f t="shared" si="325"/>
        <v>0</v>
      </c>
      <c r="WNO61" s="17">
        <f t="shared" si="325"/>
        <v>0</v>
      </c>
      <c r="WNP61" s="17">
        <f t="shared" si="325"/>
        <v>0</v>
      </c>
      <c r="WNQ61" s="17">
        <f t="shared" si="325"/>
        <v>0</v>
      </c>
      <c r="WNR61" s="17">
        <f t="shared" si="325"/>
        <v>0</v>
      </c>
      <c r="WNS61" s="17">
        <f t="shared" si="325"/>
        <v>0</v>
      </c>
      <c r="WNT61" s="17">
        <f t="shared" si="325"/>
        <v>0</v>
      </c>
      <c r="WNU61" s="17">
        <f t="shared" si="325"/>
        <v>0</v>
      </c>
      <c r="WNV61" s="17">
        <f t="shared" si="325"/>
        <v>0</v>
      </c>
      <c r="WNW61" s="17">
        <f t="shared" si="325"/>
        <v>0</v>
      </c>
      <c r="WNX61" s="17">
        <f t="shared" si="325"/>
        <v>0</v>
      </c>
      <c r="WNY61" s="17">
        <f t="shared" si="325"/>
        <v>0</v>
      </c>
      <c r="WNZ61" s="17">
        <f t="shared" si="325"/>
        <v>0</v>
      </c>
      <c r="WOA61" s="17">
        <f t="shared" si="325"/>
        <v>0</v>
      </c>
      <c r="WOB61" s="17">
        <f t="shared" si="325"/>
        <v>0</v>
      </c>
      <c r="WOC61" s="17">
        <f t="shared" si="325"/>
        <v>0</v>
      </c>
      <c r="WOD61" s="17">
        <f t="shared" si="325"/>
        <v>0</v>
      </c>
      <c r="WOE61" s="17">
        <f t="shared" si="325"/>
        <v>0</v>
      </c>
      <c r="WOF61" s="17">
        <f t="shared" si="325"/>
        <v>0</v>
      </c>
      <c r="WOG61" s="17">
        <f t="shared" si="325"/>
        <v>0</v>
      </c>
      <c r="WOH61" s="17">
        <f t="shared" si="325"/>
        <v>0</v>
      </c>
      <c r="WOI61" s="17">
        <f t="shared" si="325"/>
        <v>0</v>
      </c>
      <c r="WOJ61" s="17">
        <f t="shared" si="325"/>
        <v>0</v>
      </c>
      <c r="WOK61" s="17">
        <f t="shared" si="325"/>
        <v>0</v>
      </c>
      <c r="WOL61" s="17">
        <f t="shared" si="325"/>
        <v>0</v>
      </c>
      <c r="WOM61" s="17">
        <f t="shared" si="325"/>
        <v>0</v>
      </c>
      <c r="WON61" s="17">
        <f t="shared" si="325"/>
        <v>0</v>
      </c>
      <c r="WOO61" s="17">
        <f t="shared" si="325"/>
        <v>0</v>
      </c>
      <c r="WOP61" s="17">
        <f t="shared" si="325"/>
        <v>0</v>
      </c>
      <c r="WOQ61" s="17">
        <f t="shared" si="325"/>
        <v>0</v>
      </c>
      <c r="WOR61" s="17">
        <f t="shared" si="325"/>
        <v>0</v>
      </c>
      <c r="WOS61" s="17">
        <f t="shared" si="325"/>
        <v>0</v>
      </c>
      <c r="WOT61" s="17">
        <f t="shared" si="325"/>
        <v>0</v>
      </c>
      <c r="WOU61" s="17">
        <f t="shared" si="325"/>
        <v>0</v>
      </c>
      <c r="WOV61" s="17">
        <f t="shared" si="325"/>
        <v>0</v>
      </c>
      <c r="WOW61" s="17">
        <f t="shared" si="325"/>
        <v>0</v>
      </c>
      <c r="WOX61" s="17">
        <f t="shared" si="325"/>
        <v>0</v>
      </c>
      <c r="WOY61" s="17">
        <f t="shared" si="325"/>
        <v>0</v>
      </c>
      <c r="WOZ61" s="17">
        <f t="shared" si="325"/>
        <v>0</v>
      </c>
      <c r="WPA61" s="17">
        <f t="shared" si="325"/>
        <v>0</v>
      </c>
      <c r="WPB61" s="17">
        <f t="shared" si="325"/>
        <v>0</v>
      </c>
      <c r="WPC61" s="17">
        <f t="shared" si="325"/>
        <v>0</v>
      </c>
      <c r="WPD61" s="17">
        <f t="shared" si="325"/>
        <v>0</v>
      </c>
      <c r="WPE61" s="17">
        <f t="shared" si="325"/>
        <v>0</v>
      </c>
      <c r="WPF61" s="17">
        <f t="shared" si="325"/>
        <v>0</v>
      </c>
      <c r="WPG61" s="17">
        <f t="shared" si="325"/>
        <v>0</v>
      </c>
      <c r="WPH61" s="17">
        <f t="shared" ref="WPH61:WRS61" si="326">WPH2</f>
        <v>0</v>
      </c>
      <c r="WPI61" s="17">
        <f t="shared" si="326"/>
        <v>0</v>
      </c>
      <c r="WPJ61" s="17">
        <f t="shared" si="326"/>
        <v>0</v>
      </c>
      <c r="WPK61" s="17">
        <f t="shared" si="326"/>
        <v>0</v>
      </c>
      <c r="WPL61" s="17">
        <f t="shared" si="326"/>
        <v>0</v>
      </c>
      <c r="WPM61" s="17">
        <f t="shared" si="326"/>
        <v>0</v>
      </c>
      <c r="WPN61" s="17">
        <f t="shared" si="326"/>
        <v>0</v>
      </c>
      <c r="WPO61" s="17">
        <f t="shared" si="326"/>
        <v>0</v>
      </c>
      <c r="WPP61" s="17">
        <f t="shared" si="326"/>
        <v>0</v>
      </c>
      <c r="WPQ61" s="17">
        <f t="shared" si="326"/>
        <v>0</v>
      </c>
      <c r="WPR61" s="17">
        <f t="shared" si="326"/>
        <v>0</v>
      </c>
      <c r="WPS61" s="17">
        <f t="shared" si="326"/>
        <v>0</v>
      </c>
      <c r="WPT61" s="17">
        <f t="shared" si="326"/>
        <v>0</v>
      </c>
      <c r="WPU61" s="17">
        <f t="shared" si="326"/>
        <v>0</v>
      </c>
      <c r="WPV61" s="17">
        <f t="shared" si="326"/>
        <v>0</v>
      </c>
      <c r="WPW61" s="17">
        <f t="shared" si="326"/>
        <v>0</v>
      </c>
      <c r="WPX61" s="17">
        <f t="shared" si="326"/>
        <v>0</v>
      </c>
      <c r="WPY61" s="17">
        <f t="shared" si="326"/>
        <v>0</v>
      </c>
      <c r="WPZ61" s="17">
        <f t="shared" si="326"/>
        <v>0</v>
      </c>
      <c r="WQA61" s="17">
        <f t="shared" si="326"/>
        <v>0</v>
      </c>
      <c r="WQB61" s="17">
        <f t="shared" si="326"/>
        <v>0</v>
      </c>
      <c r="WQC61" s="17">
        <f t="shared" si="326"/>
        <v>0</v>
      </c>
      <c r="WQD61" s="17">
        <f t="shared" si="326"/>
        <v>0</v>
      </c>
      <c r="WQE61" s="17">
        <f t="shared" si="326"/>
        <v>0</v>
      </c>
      <c r="WQF61" s="17">
        <f t="shared" si="326"/>
        <v>0</v>
      </c>
      <c r="WQG61" s="17">
        <f t="shared" si="326"/>
        <v>0</v>
      </c>
      <c r="WQH61" s="17">
        <f t="shared" si="326"/>
        <v>0</v>
      </c>
      <c r="WQI61" s="17">
        <f t="shared" si="326"/>
        <v>0</v>
      </c>
      <c r="WQJ61" s="17">
        <f t="shared" si="326"/>
        <v>0</v>
      </c>
      <c r="WQK61" s="17">
        <f t="shared" si="326"/>
        <v>0</v>
      </c>
      <c r="WQL61" s="17">
        <f t="shared" si="326"/>
        <v>0</v>
      </c>
      <c r="WQM61" s="17">
        <f t="shared" si="326"/>
        <v>0</v>
      </c>
      <c r="WQN61" s="17">
        <f t="shared" si="326"/>
        <v>0</v>
      </c>
      <c r="WQO61" s="17">
        <f t="shared" si="326"/>
        <v>0</v>
      </c>
      <c r="WQP61" s="17">
        <f t="shared" si="326"/>
        <v>0</v>
      </c>
      <c r="WQQ61" s="17">
        <f t="shared" si="326"/>
        <v>0</v>
      </c>
      <c r="WQR61" s="17">
        <f t="shared" si="326"/>
        <v>0</v>
      </c>
      <c r="WQS61" s="17">
        <f t="shared" si="326"/>
        <v>0</v>
      </c>
      <c r="WQT61" s="17">
        <f t="shared" si="326"/>
        <v>0</v>
      </c>
      <c r="WQU61" s="17">
        <f t="shared" si="326"/>
        <v>0</v>
      </c>
      <c r="WQV61" s="17">
        <f t="shared" si="326"/>
        <v>0</v>
      </c>
      <c r="WQW61" s="17">
        <f t="shared" si="326"/>
        <v>0</v>
      </c>
      <c r="WQX61" s="17">
        <f t="shared" si="326"/>
        <v>0</v>
      </c>
      <c r="WQY61" s="17">
        <f t="shared" si="326"/>
        <v>0</v>
      </c>
      <c r="WQZ61" s="17">
        <f t="shared" si="326"/>
        <v>0</v>
      </c>
      <c r="WRA61" s="17">
        <f t="shared" si="326"/>
        <v>0</v>
      </c>
      <c r="WRB61" s="17">
        <f t="shared" si="326"/>
        <v>0</v>
      </c>
      <c r="WRC61" s="17">
        <f t="shared" si="326"/>
        <v>0</v>
      </c>
      <c r="WRD61" s="17">
        <f t="shared" si="326"/>
        <v>0</v>
      </c>
      <c r="WRE61" s="17">
        <f t="shared" si="326"/>
        <v>0</v>
      </c>
      <c r="WRF61" s="17">
        <f t="shared" si="326"/>
        <v>0</v>
      </c>
      <c r="WRG61" s="17">
        <f t="shared" si="326"/>
        <v>0</v>
      </c>
      <c r="WRH61" s="17">
        <f t="shared" si="326"/>
        <v>0</v>
      </c>
      <c r="WRI61" s="17">
        <f t="shared" si="326"/>
        <v>0</v>
      </c>
      <c r="WRJ61" s="17">
        <f t="shared" si="326"/>
        <v>0</v>
      </c>
      <c r="WRK61" s="17">
        <f t="shared" si="326"/>
        <v>0</v>
      </c>
      <c r="WRL61" s="17">
        <f t="shared" si="326"/>
        <v>0</v>
      </c>
      <c r="WRM61" s="17">
        <f t="shared" si="326"/>
        <v>0</v>
      </c>
      <c r="WRN61" s="17">
        <f t="shared" si="326"/>
        <v>0</v>
      </c>
      <c r="WRO61" s="17">
        <f t="shared" si="326"/>
        <v>0</v>
      </c>
      <c r="WRP61" s="17">
        <f t="shared" si="326"/>
        <v>0</v>
      </c>
      <c r="WRQ61" s="17">
        <f t="shared" si="326"/>
        <v>0</v>
      </c>
      <c r="WRR61" s="17">
        <f t="shared" si="326"/>
        <v>0</v>
      </c>
      <c r="WRS61" s="17">
        <f t="shared" si="326"/>
        <v>0</v>
      </c>
      <c r="WRT61" s="17">
        <f t="shared" ref="WRT61:WUE61" si="327">WRT2</f>
        <v>0</v>
      </c>
      <c r="WRU61" s="17">
        <f t="shared" si="327"/>
        <v>0</v>
      </c>
      <c r="WRV61" s="17">
        <f t="shared" si="327"/>
        <v>0</v>
      </c>
      <c r="WRW61" s="17">
        <f t="shared" si="327"/>
        <v>0</v>
      </c>
      <c r="WRX61" s="17">
        <f t="shared" si="327"/>
        <v>0</v>
      </c>
      <c r="WRY61" s="17">
        <f t="shared" si="327"/>
        <v>0</v>
      </c>
      <c r="WRZ61" s="17">
        <f t="shared" si="327"/>
        <v>0</v>
      </c>
      <c r="WSA61" s="17">
        <f t="shared" si="327"/>
        <v>0</v>
      </c>
      <c r="WSB61" s="17">
        <f t="shared" si="327"/>
        <v>0</v>
      </c>
      <c r="WSC61" s="17">
        <f t="shared" si="327"/>
        <v>0</v>
      </c>
      <c r="WSD61" s="17">
        <f t="shared" si="327"/>
        <v>0</v>
      </c>
      <c r="WSE61" s="17">
        <f t="shared" si="327"/>
        <v>0</v>
      </c>
      <c r="WSF61" s="17">
        <f t="shared" si="327"/>
        <v>0</v>
      </c>
      <c r="WSG61" s="17">
        <f t="shared" si="327"/>
        <v>0</v>
      </c>
      <c r="WSH61" s="17">
        <f t="shared" si="327"/>
        <v>0</v>
      </c>
      <c r="WSI61" s="17">
        <f t="shared" si="327"/>
        <v>0</v>
      </c>
      <c r="WSJ61" s="17">
        <f t="shared" si="327"/>
        <v>0</v>
      </c>
      <c r="WSK61" s="17">
        <f t="shared" si="327"/>
        <v>0</v>
      </c>
      <c r="WSL61" s="17">
        <f t="shared" si="327"/>
        <v>0</v>
      </c>
      <c r="WSM61" s="17">
        <f t="shared" si="327"/>
        <v>0</v>
      </c>
      <c r="WSN61" s="17">
        <f t="shared" si="327"/>
        <v>0</v>
      </c>
      <c r="WSO61" s="17">
        <f t="shared" si="327"/>
        <v>0</v>
      </c>
      <c r="WSP61" s="17">
        <f t="shared" si="327"/>
        <v>0</v>
      </c>
      <c r="WSQ61" s="17">
        <f t="shared" si="327"/>
        <v>0</v>
      </c>
      <c r="WSR61" s="17">
        <f t="shared" si="327"/>
        <v>0</v>
      </c>
      <c r="WSS61" s="17">
        <f t="shared" si="327"/>
        <v>0</v>
      </c>
      <c r="WST61" s="17">
        <f t="shared" si="327"/>
        <v>0</v>
      </c>
      <c r="WSU61" s="17">
        <f t="shared" si="327"/>
        <v>0</v>
      </c>
      <c r="WSV61" s="17">
        <f t="shared" si="327"/>
        <v>0</v>
      </c>
      <c r="WSW61" s="17">
        <f t="shared" si="327"/>
        <v>0</v>
      </c>
      <c r="WSX61" s="17">
        <f t="shared" si="327"/>
        <v>0</v>
      </c>
      <c r="WSY61" s="17">
        <f t="shared" si="327"/>
        <v>0</v>
      </c>
      <c r="WSZ61" s="17">
        <f t="shared" si="327"/>
        <v>0</v>
      </c>
      <c r="WTA61" s="17">
        <f t="shared" si="327"/>
        <v>0</v>
      </c>
      <c r="WTB61" s="17">
        <f t="shared" si="327"/>
        <v>0</v>
      </c>
      <c r="WTC61" s="17">
        <f t="shared" si="327"/>
        <v>0</v>
      </c>
      <c r="WTD61" s="17">
        <f t="shared" si="327"/>
        <v>0</v>
      </c>
      <c r="WTE61" s="17">
        <f t="shared" si="327"/>
        <v>0</v>
      </c>
      <c r="WTF61" s="17">
        <f t="shared" si="327"/>
        <v>0</v>
      </c>
      <c r="WTG61" s="17">
        <f t="shared" si="327"/>
        <v>0</v>
      </c>
      <c r="WTH61" s="17">
        <f t="shared" si="327"/>
        <v>0</v>
      </c>
      <c r="WTI61" s="17">
        <f t="shared" si="327"/>
        <v>0</v>
      </c>
      <c r="WTJ61" s="17">
        <f t="shared" si="327"/>
        <v>0</v>
      </c>
      <c r="WTK61" s="17">
        <f t="shared" si="327"/>
        <v>0</v>
      </c>
      <c r="WTL61" s="17">
        <f t="shared" si="327"/>
        <v>0</v>
      </c>
      <c r="WTM61" s="17">
        <f t="shared" si="327"/>
        <v>0</v>
      </c>
      <c r="WTN61" s="17">
        <f t="shared" si="327"/>
        <v>0</v>
      </c>
      <c r="WTO61" s="17">
        <f t="shared" si="327"/>
        <v>0</v>
      </c>
      <c r="WTP61" s="17">
        <f t="shared" si="327"/>
        <v>0</v>
      </c>
      <c r="WTQ61" s="17">
        <f t="shared" si="327"/>
        <v>0</v>
      </c>
      <c r="WTR61" s="17">
        <f t="shared" si="327"/>
        <v>0</v>
      </c>
      <c r="WTS61" s="17">
        <f t="shared" si="327"/>
        <v>0</v>
      </c>
      <c r="WTT61" s="17">
        <f t="shared" si="327"/>
        <v>0</v>
      </c>
      <c r="WTU61" s="17">
        <f t="shared" si="327"/>
        <v>0</v>
      </c>
      <c r="WTV61" s="17">
        <f t="shared" si="327"/>
        <v>0</v>
      </c>
      <c r="WTW61" s="17">
        <f t="shared" si="327"/>
        <v>0</v>
      </c>
      <c r="WTX61" s="17">
        <f t="shared" si="327"/>
        <v>0</v>
      </c>
      <c r="WTY61" s="17">
        <f t="shared" si="327"/>
        <v>0</v>
      </c>
      <c r="WTZ61" s="17">
        <f t="shared" si="327"/>
        <v>0</v>
      </c>
      <c r="WUA61" s="17">
        <f t="shared" si="327"/>
        <v>0</v>
      </c>
      <c r="WUB61" s="17">
        <f t="shared" si="327"/>
        <v>0</v>
      </c>
      <c r="WUC61" s="17">
        <f t="shared" si="327"/>
        <v>0</v>
      </c>
      <c r="WUD61" s="17">
        <f t="shared" si="327"/>
        <v>0</v>
      </c>
      <c r="WUE61" s="17">
        <f t="shared" si="327"/>
        <v>0</v>
      </c>
      <c r="WUF61" s="17">
        <f t="shared" ref="WUF61:WWQ61" si="328">WUF2</f>
        <v>0</v>
      </c>
      <c r="WUG61" s="17">
        <f t="shared" si="328"/>
        <v>0</v>
      </c>
      <c r="WUH61" s="17">
        <f t="shared" si="328"/>
        <v>0</v>
      </c>
      <c r="WUI61" s="17">
        <f t="shared" si="328"/>
        <v>0</v>
      </c>
      <c r="WUJ61" s="17">
        <f t="shared" si="328"/>
        <v>0</v>
      </c>
      <c r="WUK61" s="17">
        <f t="shared" si="328"/>
        <v>0</v>
      </c>
      <c r="WUL61" s="17">
        <f t="shared" si="328"/>
        <v>0</v>
      </c>
      <c r="WUM61" s="17">
        <f t="shared" si="328"/>
        <v>0</v>
      </c>
      <c r="WUN61" s="17">
        <f t="shared" si="328"/>
        <v>0</v>
      </c>
      <c r="WUO61" s="17">
        <f t="shared" si="328"/>
        <v>0</v>
      </c>
      <c r="WUP61" s="17">
        <f t="shared" si="328"/>
        <v>0</v>
      </c>
      <c r="WUQ61" s="17">
        <f t="shared" si="328"/>
        <v>0</v>
      </c>
      <c r="WUR61" s="17">
        <f t="shared" si="328"/>
        <v>0</v>
      </c>
      <c r="WUS61" s="17">
        <f t="shared" si="328"/>
        <v>0</v>
      </c>
      <c r="WUT61" s="17">
        <f t="shared" si="328"/>
        <v>0</v>
      </c>
      <c r="WUU61" s="17">
        <f t="shared" si="328"/>
        <v>0</v>
      </c>
      <c r="WUV61" s="17">
        <f t="shared" si="328"/>
        <v>0</v>
      </c>
      <c r="WUW61" s="17">
        <f t="shared" si="328"/>
        <v>0</v>
      </c>
      <c r="WUX61" s="17">
        <f t="shared" si="328"/>
        <v>0</v>
      </c>
      <c r="WUY61" s="17">
        <f t="shared" si="328"/>
        <v>0</v>
      </c>
      <c r="WUZ61" s="17">
        <f t="shared" si="328"/>
        <v>0</v>
      </c>
      <c r="WVA61" s="17">
        <f t="shared" si="328"/>
        <v>0</v>
      </c>
      <c r="WVB61" s="17">
        <f t="shared" si="328"/>
        <v>0</v>
      </c>
      <c r="WVC61" s="17">
        <f t="shared" si="328"/>
        <v>0</v>
      </c>
      <c r="WVD61" s="17">
        <f t="shared" si="328"/>
        <v>0</v>
      </c>
      <c r="WVE61" s="17">
        <f t="shared" si="328"/>
        <v>0</v>
      </c>
      <c r="WVF61" s="17">
        <f t="shared" si="328"/>
        <v>0</v>
      </c>
      <c r="WVG61" s="17">
        <f t="shared" si="328"/>
        <v>0</v>
      </c>
      <c r="WVH61" s="17">
        <f t="shared" si="328"/>
        <v>0</v>
      </c>
      <c r="WVI61" s="17">
        <f t="shared" si="328"/>
        <v>0</v>
      </c>
      <c r="WVJ61" s="17">
        <f t="shared" si="328"/>
        <v>0</v>
      </c>
      <c r="WVK61" s="17">
        <f t="shared" si="328"/>
        <v>0</v>
      </c>
      <c r="WVL61" s="17">
        <f t="shared" si="328"/>
        <v>0</v>
      </c>
      <c r="WVM61" s="17">
        <f t="shared" si="328"/>
        <v>0</v>
      </c>
      <c r="WVN61" s="17">
        <f t="shared" si="328"/>
        <v>0</v>
      </c>
      <c r="WVO61" s="17">
        <f t="shared" si="328"/>
        <v>0</v>
      </c>
      <c r="WVP61" s="17">
        <f t="shared" si="328"/>
        <v>0</v>
      </c>
      <c r="WVQ61" s="17">
        <f t="shared" si="328"/>
        <v>0</v>
      </c>
      <c r="WVR61" s="17">
        <f t="shared" si="328"/>
        <v>0</v>
      </c>
      <c r="WVS61" s="17">
        <f t="shared" si="328"/>
        <v>0</v>
      </c>
      <c r="WVT61" s="17">
        <f t="shared" si="328"/>
        <v>0</v>
      </c>
      <c r="WVU61" s="17">
        <f t="shared" si="328"/>
        <v>0</v>
      </c>
      <c r="WVV61" s="17">
        <f t="shared" si="328"/>
        <v>0</v>
      </c>
      <c r="WVW61" s="17">
        <f t="shared" si="328"/>
        <v>0</v>
      </c>
      <c r="WVX61" s="17">
        <f t="shared" si="328"/>
        <v>0</v>
      </c>
      <c r="WVY61" s="17">
        <f t="shared" si="328"/>
        <v>0</v>
      </c>
      <c r="WVZ61" s="17">
        <f t="shared" si="328"/>
        <v>0</v>
      </c>
      <c r="WWA61" s="17">
        <f t="shared" si="328"/>
        <v>0</v>
      </c>
      <c r="WWB61" s="17">
        <f t="shared" si="328"/>
        <v>0</v>
      </c>
      <c r="WWC61" s="17">
        <f t="shared" si="328"/>
        <v>0</v>
      </c>
      <c r="WWD61" s="17">
        <f t="shared" si="328"/>
        <v>0</v>
      </c>
      <c r="WWE61" s="17">
        <f t="shared" si="328"/>
        <v>0</v>
      </c>
      <c r="WWF61" s="17">
        <f t="shared" si="328"/>
        <v>0</v>
      </c>
      <c r="WWG61" s="17">
        <f t="shared" si="328"/>
        <v>0</v>
      </c>
      <c r="WWH61" s="17">
        <f t="shared" si="328"/>
        <v>0</v>
      </c>
      <c r="WWI61" s="17">
        <f t="shared" si="328"/>
        <v>0</v>
      </c>
      <c r="WWJ61" s="17">
        <f t="shared" si="328"/>
        <v>0</v>
      </c>
      <c r="WWK61" s="17">
        <f t="shared" si="328"/>
        <v>0</v>
      </c>
      <c r="WWL61" s="17">
        <f t="shared" si="328"/>
        <v>0</v>
      </c>
      <c r="WWM61" s="17">
        <f t="shared" si="328"/>
        <v>0</v>
      </c>
      <c r="WWN61" s="17">
        <f t="shared" si="328"/>
        <v>0</v>
      </c>
      <c r="WWO61" s="17">
        <f t="shared" si="328"/>
        <v>0</v>
      </c>
      <c r="WWP61" s="17">
        <f t="shared" si="328"/>
        <v>0</v>
      </c>
      <c r="WWQ61" s="17">
        <f t="shared" si="328"/>
        <v>0</v>
      </c>
      <c r="WWR61" s="17">
        <f t="shared" ref="WWR61:WZC61" si="329">WWR2</f>
        <v>0</v>
      </c>
      <c r="WWS61" s="17">
        <f t="shared" si="329"/>
        <v>0</v>
      </c>
      <c r="WWT61" s="17">
        <f t="shared" si="329"/>
        <v>0</v>
      </c>
      <c r="WWU61" s="17">
        <f t="shared" si="329"/>
        <v>0</v>
      </c>
      <c r="WWV61" s="17">
        <f t="shared" si="329"/>
        <v>0</v>
      </c>
      <c r="WWW61" s="17">
        <f t="shared" si="329"/>
        <v>0</v>
      </c>
      <c r="WWX61" s="17">
        <f t="shared" si="329"/>
        <v>0</v>
      </c>
      <c r="WWY61" s="17">
        <f t="shared" si="329"/>
        <v>0</v>
      </c>
      <c r="WWZ61" s="17">
        <f t="shared" si="329"/>
        <v>0</v>
      </c>
      <c r="WXA61" s="17">
        <f t="shared" si="329"/>
        <v>0</v>
      </c>
      <c r="WXB61" s="17">
        <f t="shared" si="329"/>
        <v>0</v>
      </c>
      <c r="WXC61" s="17">
        <f t="shared" si="329"/>
        <v>0</v>
      </c>
      <c r="WXD61" s="17">
        <f t="shared" si="329"/>
        <v>0</v>
      </c>
      <c r="WXE61" s="17">
        <f t="shared" si="329"/>
        <v>0</v>
      </c>
      <c r="WXF61" s="17">
        <f t="shared" si="329"/>
        <v>0</v>
      </c>
      <c r="WXG61" s="17">
        <f t="shared" si="329"/>
        <v>0</v>
      </c>
      <c r="WXH61" s="17">
        <f t="shared" si="329"/>
        <v>0</v>
      </c>
      <c r="WXI61" s="17">
        <f t="shared" si="329"/>
        <v>0</v>
      </c>
      <c r="WXJ61" s="17">
        <f t="shared" si="329"/>
        <v>0</v>
      </c>
      <c r="WXK61" s="17">
        <f t="shared" si="329"/>
        <v>0</v>
      </c>
      <c r="WXL61" s="17">
        <f t="shared" si="329"/>
        <v>0</v>
      </c>
      <c r="WXM61" s="17">
        <f t="shared" si="329"/>
        <v>0</v>
      </c>
      <c r="WXN61" s="17">
        <f t="shared" si="329"/>
        <v>0</v>
      </c>
      <c r="WXO61" s="17">
        <f t="shared" si="329"/>
        <v>0</v>
      </c>
      <c r="WXP61" s="17">
        <f t="shared" si="329"/>
        <v>0</v>
      </c>
      <c r="WXQ61" s="17">
        <f t="shared" si="329"/>
        <v>0</v>
      </c>
      <c r="WXR61" s="17">
        <f t="shared" si="329"/>
        <v>0</v>
      </c>
      <c r="WXS61" s="17">
        <f t="shared" si="329"/>
        <v>0</v>
      </c>
      <c r="WXT61" s="17">
        <f t="shared" si="329"/>
        <v>0</v>
      </c>
      <c r="WXU61" s="17">
        <f t="shared" si="329"/>
        <v>0</v>
      </c>
      <c r="WXV61" s="17">
        <f t="shared" si="329"/>
        <v>0</v>
      </c>
      <c r="WXW61" s="17">
        <f t="shared" si="329"/>
        <v>0</v>
      </c>
      <c r="WXX61" s="17">
        <f t="shared" si="329"/>
        <v>0</v>
      </c>
      <c r="WXY61" s="17">
        <f t="shared" si="329"/>
        <v>0</v>
      </c>
      <c r="WXZ61" s="17">
        <f t="shared" si="329"/>
        <v>0</v>
      </c>
      <c r="WYA61" s="17">
        <f t="shared" si="329"/>
        <v>0</v>
      </c>
      <c r="WYB61" s="17">
        <f t="shared" si="329"/>
        <v>0</v>
      </c>
      <c r="WYC61" s="17">
        <f t="shared" si="329"/>
        <v>0</v>
      </c>
      <c r="WYD61" s="17">
        <f t="shared" si="329"/>
        <v>0</v>
      </c>
      <c r="WYE61" s="17">
        <f t="shared" si="329"/>
        <v>0</v>
      </c>
      <c r="WYF61" s="17">
        <f t="shared" si="329"/>
        <v>0</v>
      </c>
      <c r="WYG61" s="17">
        <f t="shared" si="329"/>
        <v>0</v>
      </c>
      <c r="WYH61" s="17">
        <f t="shared" si="329"/>
        <v>0</v>
      </c>
      <c r="WYI61" s="17">
        <f t="shared" si="329"/>
        <v>0</v>
      </c>
      <c r="WYJ61" s="17">
        <f t="shared" si="329"/>
        <v>0</v>
      </c>
      <c r="WYK61" s="17">
        <f t="shared" si="329"/>
        <v>0</v>
      </c>
      <c r="WYL61" s="17">
        <f t="shared" si="329"/>
        <v>0</v>
      </c>
      <c r="WYM61" s="17">
        <f t="shared" si="329"/>
        <v>0</v>
      </c>
      <c r="WYN61" s="17">
        <f t="shared" si="329"/>
        <v>0</v>
      </c>
      <c r="WYO61" s="17">
        <f t="shared" si="329"/>
        <v>0</v>
      </c>
      <c r="WYP61" s="17">
        <f t="shared" si="329"/>
        <v>0</v>
      </c>
      <c r="WYQ61" s="17">
        <f t="shared" si="329"/>
        <v>0</v>
      </c>
      <c r="WYR61" s="17">
        <f t="shared" si="329"/>
        <v>0</v>
      </c>
      <c r="WYS61" s="17">
        <f t="shared" si="329"/>
        <v>0</v>
      </c>
      <c r="WYT61" s="17">
        <f t="shared" si="329"/>
        <v>0</v>
      </c>
      <c r="WYU61" s="17">
        <f t="shared" si="329"/>
        <v>0</v>
      </c>
      <c r="WYV61" s="17">
        <f t="shared" si="329"/>
        <v>0</v>
      </c>
      <c r="WYW61" s="17">
        <f t="shared" si="329"/>
        <v>0</v>
      </c>
      <c r="WYX61" s="17">
        <f t="shared" si="329"/>
        <v>0</v>
      </c>
      <c r="WYY61" s="17">
        <f t="shared" si="329"/>
        <v>0</v>
      </c>
      <c r="WYZ61" s="17">
        <f t="shared" si="329"/>
        <v>0</v>
      </c>
      <c r="WZA61" s="17">
        <f t="shared" si="329"/>
        <v>0</v>
      </c>
      <c r="WZB61" s="17">
        <f t="shared" si="329"/>
        <v>0</v>
      </c>
      <c r="WZC61" s="17">
        <f t="shared" si="329"/>
        <v>0</v>
      </c>
      <c r="WZD61" s="17">
        <f t="shared" ref="WZD61:XBO61" si="330">WZD2</f>
        <v>0</v>
      </c>
      <c r="WZE61" s="17">
        <f t="shared" si="330"/>
        <v>0</v>
      </c>
      <c r="WZF61" s="17">
        <f t="shared" si="330"/>
        <v>0</v>
      </c>
      <c r="WZG61" s="17">
        <f t="shared" si="330"/>
        <v>0</v>
      </c>
      <c r="WZH61" s="17">
        <f t="shared" si="330"/>
        <v>0</v>
      </c>
      <c r="WZI61" s="17">
        <f t="shared" si="330"/>
        <v>0</v>
      </c>
      <c r="WZJ61" s="17">
        <f t="shared" si="330"/>
        <v>0</v>
      </c>
      <c r="WZK61" s="17">
        <f t="shared" si="330"/>
        <v>0</v>
      </c>
      <c r="WZL61" s="17">
        <f t="shared" si="330"/>
        <v>0</v>
      </c>
      <c r="WZM61" s="17">
        <f t="shared" si="330"/>
        <v>0</v>
      </c>
      <c r="WZN61" s="17">
        <f t="shared" si="330"/>
        <v>0</v>
      </c>
      <c r="WZO61" s="17">
        <f t="shared" si="330"/>
        <v>0</v>
      </c>
      <c r="WZP61" s="17">
        <f t="shared" si="330"/>
        <v>0</v>
      </c>
      <c r="WZQ61" s="17">
        <f t="shared" si="330"/>
        <v>0</v>
      </c>
      <c r="WZR61" s="17">
        <f t="shared" si="330"/>
        <v>0</v>
      </c>
      <c r="WZS61" s="17">
        <f t="shared" si="330"/>
        <v>0</v>
      </c>
      <c r="WZT61" s="17">
        <f t="shared" si="330"/>
        <v>0</v>
      </c>
      <c r="WZU61" s="17">
        <f t="shared" si="330"/>
        <v>0</v>
      </c>
      <c r="WZV61" s="17">
        <f t="shared" si="330"/>
        <v>0</v>
      </c>
      <c r="WZW61" s="17">
        <f t="shared" si="330"/>
        <v>0</v>
      </c>
      <c r="WZX61" s="17">
        <f t="shared" si="330"/>
        <v>0</v>
      </c>
      <c r="WZY61" s="17">
        <f t="shared" si="330"/>
        <v>0</v>
      </c>
      <c r="WZZ61" s="17">
        <f t="shared" si="330"/>
        <v>0</v>
      </c>
      <c r="XAA61" s="17">
        <f t="shared" si="330"/>
        <v>0</v>
      </c>
      <c r="XAB61" s="17">
        <f t="shared" si="330"/>
        <v>0</v>
      </c>
      <c r="XAC61" s="17">
        <f t="shared" si="330"/>
        <v>0</v>
      </c>
      <c r="XAD61" s="17">
        <f t="shared" si="330"/>
        <v>0</v>
      </c>
      <c r="XAE61" s="17">
        <f t="shared" si="330"/>
        <v>0</v>
      </c>
      <c r="XAF61" s="17">
        <f t="shared" si="330"/>
        <v>0</v>
      </c>
      <c r="XAG61" s="17">
        <f t="shared" si="330"/>
        <v>0</v>
      </c>
      <c r="XAH61" s="17">
        <f t="shared" si="330"/>
        <v>0</v>
      </c>
      <c r="XAI61" s="17">
        <f t="shared" si="330"/>
        <v>0</v>
      </c>
      <c r="XAJ61" s="17">
        <f t="shared" si="330"/>
        <v>0</v>
      </c>
      <c r="XAK61" s="17">
        <f t="shared" si="330"/>
        <v>0</v>
      </c>
      <c r="XAL61" s="17">
        <f t="shared" si="330"/>
        <v>0</v>
      </c>
      <c r="XAM61" s="17">
        <f t="shared" si="330"/>
        <v>0</v>
      </c>
      <c r="XAN61" s="17">
        <f t="shared" si="330"/>
        <v>0</v>
      </c>
      <c r="XAO61" s="17">
        <f t="shared" si="330"/>
        <v>0</v>
      </c>
      <c r="XAP61" s="17">
        <f t="shared" si="330"/>
        <v>0</v>
      </c>
      <c r="XAQ61" s="17">
        <f t="shared" si="330"/>
        <v>0</v>
      </c>
      <c r="XAR61" s="17">
        <f t="shared" si="330"/>
        <v>0</v>
      </c>
      <c r="XAS61" s="17">
        <f t="shared" si="330"/>
        <v>0</v>
      </c>
      <c r="XAT61" s="17">
        <f t="shared" si="330"/>
        <v>0</v>
      </c>
      <c r="XAU61" s="17">
        <f t="shared" si="330"/>
        <v>0</v>
      </c>
      <c r="XAV61" s="17">
        <f t="shared" si="330"/>
        <v>0</v>
      </c>
      <c r="XAW61" s="17">
        <f t="shared" si="330"/>
        <v>0</v>
      </c>
      <c r="XAX61" s="17">
        <f t="shared" si="330"/>
        <v>0</v>
      </c>
      <c r="XAY61" s="17">
        <f t="shared" si="330"/>
        <v>0</v>
      </c>
      <c r="XAZ61" s="17">
        <f t="shared" si="330"/>
        <v>0</v>
      </c>
      <c r="XBA61" s="17">
        <f t="shared" si="330"/>
        <v>0</v>
      </c>
      <c r="XBB61" s="17">
        <f t="shared" si="330"/>
        <v>0</v>
      </c>
      <c r="XBC61" s="17">
        <f t="shared" si="330"/>
        <v>0</v>
      </c>
      <c r="XBD61" s="17">
        <f t="shared" si="330"/>
        <v>0</v>
      </c>
      <c r="XBE61" s="17">
        <f t="shared" si="330"/>
        <v>0</v>
      </c>
      <c r="XBF61" s="17">
        <f t="shared" si="330"/>
        <v>0</v>
      </c>
      <c r="XBG61" s="17">
        <f t="shared" si="330"/>
        <v>0</v>
      </c>
      <c r="XBH61" s="17">
        <f t="shared" si="330"/>
        <v>0</v>
      </c>
      <c r="XBI61" s="17">
        <f t="shared" si="330"/>
        <v>0</v>
      </c>
      <c r="XBJ61" s="17">
        <f t="shared" si="330"/>
        <v>0</v>
      </c>
      <c r="XBK61" s="17">
        <f t="shared" si="330"/>
        <v>0</v>
      </c>
      <c r="XBL61" s="17">
        <f t="shared" si="330"/>
        <v>0</v>
      </c>
      <c r="XBM61" s="17">
        <f t="shared" si="330"/>
        <v>0</v>
      </c>
      <c r="XBN61" s="17">
        <f t="shared" si="330"/>
        <v>0</v>
      </c>
      <c r="XBO61" s="17">
        <f t="shared" si="330"/>
        <v>0</v>
      </c>
      <c r="XBP61" s="17">
        <f t="shared" ref="XBP61:XEA61" si="331">XBP2</f>
        <v>0</v>
      </c>
      <c r="XBQ61" s="17">
        <f t="shared" si="331"/>
        <v>0</v>
      </c>
      <c r="XBR61" s="17">
        <f t="shared" si="331"/>
        <v>0</v>
      </c>
      <c r="XBS61" s="17">
        <f t="shared" si="331"/>
        <v>0</v>
      </c>
      <c r="XBT61" s="17">
        <f t="shared" si="331"/>
        <v>0</v>
      </c>
      <c r="XBU61" s="17">
        <f t="shared" si="331"/>
        <v>0</v>
      </c>
      <c r="XBV61" s="17">
        <f t="shared" si="331"/>
        <v>0</v>
      </c>
      <c r="XBW61" s="17">
        <f t="shared" si="331"/>
        <v>0</v>
      </c>
      <c r="XBX61" s="17">
        <f t="shared" si="331"/>
        <v>0</v>
      </c>
      <c r="XBY61" s="17">
        <f t="shared" si="331"/>
        <v>0</v>
      </c>
      <c r="XBZ61" s="17">
        <f t="shared" si="331"/>
        <v>0</v>
      </c>
      <c r="XCA61" s="17">
        <f t="shared" si="331"/>
        <v>0</v>
      </c>
      <c r="XCB61" s="17">
        <f t="shared" si="331"/>
        <v>0</v>
      </c>
      <c r="XCC61" s="17">
        <f t="shared" si="331"/>
        <v>0</v>
      </c>
      <c r="XCD61" s="17">
        <f t="shared" si="331"/>
        <v>0</v>
      </c>
      <c r="XCE61" s="17">
        <f t="shared" si="331"/>
        <v>0</v>
      </c>
      <c r="XCF61" s="17">
        <f t="shared" si="331"/>
        <v>0</v>
      </c>
      <c r="XCG61" s="17">
        <f t="shared" si="331"/>
        <v>0</v>
      </c>
      <c r="XCH61" s="17">
        <f t="shared" si="331"/>
        <v>0</v>
      </c>
      <c r="XCI61" s="17">
        <f t="shared" si="331"/>
        <v>0</v>
      </c>
      <c r="XCJ61" s="17">
        <f t="shared" si="331"/>
        <v>0</v>
      </c>
      <c r="XCK61" s="17">
        <f t="shared" si="331"/>
        <v>0</v>
      </c>
      <c r="XCL61" s="17">
        <f t="shared" si="331"/>
        <v>0</v>
      </c>
      <c r="XCM61" s="17">
        <f t="shared" si="331"/>
        <v>0</v>
      </c>
      <c r="XCN61" s="17">
        <f t="shared" si="331"/>
        <v>0</v>
      </c>
      <c r="XCO61" s="17">
        <f t="shared" si="331"/>
        <v>0</v>
      </c>
      <c r="XCP61" s="17">
        <f t="shared" si="331"/>
        <v>0</v>
      </c>
      <c r="XCQ61" s="17">
        <f t="shared" si="331"/>
        <v>0</v>
      </c>
      <c r="XCR61" s="17">
        <f t="shared" si="331"/>
        <v>0</v>
      </c>
      <c r="XCS61" s="17">
        <f t="shared" si="331"/>
        <v>0</v>
      </c>
      <c r="XCT61" s="17">
        <f t="shared" si="331"/>
        <v>0</v>
      </c>
      <c r="XCU61" s="17">
        <f t="shared" si="331"/>
        <v>0</v>
      </c>
      <c r="XCV61" s="17">
        <f t="shared" si="331"/>
        <v>0</v>
      </c>
      <c r="XCW61" s="17">
        <f t="shared" si="331"/>
        <v>0</v>
      </c>
      <c r="XCX61" s="17">
        <f t="shared" si="331"/>
        <v>0</v>
      </c>
      <c r="XCY61" s="17">
        <f t="shared" si="331"/>
        <v>0</v>
      </c>
      <c r="XCZ61" s="17">
        <f t="shared" si="331"/>
        <v>0</v>
      </c>
      <c r="XDA61" s="17">
        <f t="shared" si="331"/>
        <v>0</v>
      </c>
      <c r="XDB61" s="17">
        <f t="shared" si="331"/>
        <v>0</v>
      </c>
      <c r="XDC61" s="17">
        <f t="shared" si="331"/>
        <v>0</v>
      </c>
      <c r="XDD61" s="17">
        <f t="shared" si="331"/>
        <v>0</v>
      </c>
      <c r="XDE61" s="17">
        <f t="shared" si="331"/>
        <v>0</v>
      </c>
      <c r="XDF61" s="17">
        <f t="shared" si="331"/>
        <v>0</v>
      </c>
      <c r="XDG61" s="17">
        <f t="shared" si="331"/>
        <v>0</v>
      </c>
      <c r="XDH61" s="17">
        <f t="shared" si="331"/>
        <v>0</v>
      </c>
      <c r="XDI61" s="17">
        <f t="shared" si="331"/>
        <v>0</v>
      </c>
      <c r="XDJ61" s="17">
        <f t="shared" si="331"/>
        <v>0</v>
      </c>
      <c r="XDK61" s="17">
        <f t="shared" si="331"/>
        <v>0</v>
      </c>
      <c r="XDL61" s="17">
        <f t="shared" si="331"/>
        <v>0</v>
      </c>
      <c r="XDM61" s="17">
        <f t="shared" si="331"/>
        <v>0</v>
      </c>
      <c r="XDN61" s="17">
        <f t="shared" si="331"/>
        <v>0</v>
      </c>
      <c r="XDO61" s="17">
        <f t="shared" si="331"/>
        <v>0</v>
      </c>
      <c r="XDP61" s="17">
        <f t="shared" si="331"/>
        <v>0</v>
      </c>
      <c r="XDQ61" s="17">
        <f t="shared" si="331"/>
        <v>0</v>
      </c>
      <c r="XDR61" s="17">
        <f t="shared" si="331"/>
        <v>0</v>
      </c>
      <c r="XDS61" s="17">
        <f t="shared" si="331"/>
        <v>0</v>
      </c>
      <c r="XDT61" s="17">
        <f t="shared" si="331"/>
        <v>0</v>
      </c>
      <c r="XDU61" s="17">
        <f t="shared" si="331"/>
        <v>0</v>
      </c>
      <c r="XDV61" s="17">
        <f t="shared" si="331"/>
        <v>0</v>
      </c>
      <c r="XDW61" s="17">
        <f t="shared" si="331"/>
        <v>0</v>
      </c>
      <c r="XDX61" s="17">
        <f t="shared" si="331"/>
        <v>0</v>
      </c>
      <c r="XDY61" s="17">
        <f t="shared" si="331"/>
        <v>0</v>
      </c>
      <c r="XDZ61" s="17">
        <f t="shared" si="331"/>
        <v>0</v>
      </c>
      <c r="XEA61" s="17">
        <f t="shared" si="331"/>
        <v>0</v>
      </c>
      <c r="XEB61" s="17">
        <f t="shared" ref="XEB61:XFD61" si="332">XEB2</f>
        <v>0</v>
      </c>
      <c r="XEC61" s="17">
        <f t="shared" si="332"/>
        <v>0</v>
      </c>
      <c r="XED61" s="17">
        <f t="shared" si="332"/>
        <v>0</v>
      </c>
      <c r="XEE61" s="17">
        <f t="shared" si="332"/>
        <v>0</v>
      </c>
      <c r="XEF61" s="17">
        <f t="shared" si="332"/>
        <v>0</v>
      </c>
      <c r="XEG61" s="17">
        <f t="shared" si="332"/>
        <v>0</v>
      </c>
      <c r="XEH61" s="17">
        <f t="shared" si="332"/>
        <v>0</v>
      </c>
      <c r="XEI61" s="17">
        <f t="shared" si="332"/>
        <v>0</v>
      </c>
      <c r="XEJ61" s="17">
        <f t="shared" si="332"/>
        <v>0</v>
      </c>
      <c r="XEK61" s="17">
        <f t="shared" si="332"/>
        <v>0</v>
      </c>
      <c r="XEL61" s="17">
        <f t="shared" si="332"/>
        <v>0</v>
      </c>
      <c r="XEM61" s="17">
        <f t="shared" si="332"/>
        <v>0</v>
      </c>
      <c r="XEN61" s="17">
        <f t="shared" si="332"/>
        <v>0</v>
      </c>
      <c r="XEO61" s="17">
        <f t="shared" si="332"/>
        <v>0</v>
      </c>
      <c r="XEP61" s="17">
        <f t="shared" si="332"/>
        <v>0</v>
      </c>
      <c r="XEQ61" s="17">
        <f t="shared" si="332"/>
        <v>0</v>
      </c>
      <c r="XER61" s="17">
        <f t="shared" si="332"/>
        <v>0</v>
      </c>
      <c r="XES61" s="17">
        <f t="shared" si="332"/>
        <v>0</v>
      </c>
      <c r="XET61" s="17">
        <f t="shared" si="332"/>
        <v>0</v>
      </c>
      <c r="XEU61" s="17">
        <f t="shared" si="332"/>
        <v>0</v>
      </c>
      <c r="XEV61" s="17">
        <f t="shared" si="332"/>
        <v>0</v>
      </c>
      <c r="XEW61" s="17">
        <f t="shared" si="332"/>
        <v>0</v>
      </c>
      <c r="XEX61" s="17">
        <f t="shared" si="332"/>
        <v>0</v>
      </c>
      <c r="XEY61" s="17">
        <f t="shared" si="332"/>
        <v>0</v>
      </c>
      <c r="XEZ61" s="17">
        <f t="shared" si="332"/>
        <v>0</v>
      </c>
      <c r="XFA61" s="17">
        <f t="shared" si="332"/>
        <v>0</v>
      </c>
      <c r="XFB61" s="17">
        <f t="shared" si="332"/>
        <v>0</v>
      </c>
      <c r="XFC61" s="17">
        <f t="shared" si="332"/>
        <v>0</v>
      </c>
      <c r="XFD61" s="17">
        <f t="shared" si="332"/>
        <v>0</v>
      </c>
    </row>
    <row r="62" spans="1:16384" s="8" customFormat="1" x14ac:dyDescent="0.2">
      <c r="A62" s="11"/>
      <c r="B62" s="11"/>
      <c r="C62" s="13"/>
      <c r="D62" s="14"/>
    </row>
    <row r="63" spans="1:16384" s="8" customFormat="1" x14ac:dyDescent="0.2">
      <c r="A63" s="11" t="s">
        <v>213</v>
      </c>
      <c r="B63" s="11"/>
      <c r="C63" s="13"/>
      <c r="D63" s="14"/>
    </row>
    <row r="64" spans="1:16384" s="8" customFormat="1" hidden="1" outlineLevel="1" x14ac:dyDescent="0.2">
      <c r="A64" s="8" t="s">
        <v>134</v>
      </c>
      <c r="B64" s="11"/>
      <c r="C64" s="13"/>
      <c r="D64" s="101">
        <f t="shared" ref="D64:AG64" si="333">D20</f>
        <v>-1499.6231768480536</v>
      </c>
      <c r="E64" s="101">
        <f t="shared" si="333"/>
        <v>-1529.6156403850148</v>
      </c>
      <c r="F64" s="101">
        <f t="shared" si="333"/>
        <v>-1560.2079531927152</v>
      </c>
      <c r="G64" s="101">
        <f t="shared" si="333"/>
        <v>-1591.4121122565696</v>
      </c>
      <c r="H64" s="101">
        <f t="shared" si="333"/>
        <v>-1623.2403545017009</v>
      </c>
      <c r="I64" s="101">
        <f t="shared" si="333"/>
        <v>-1655.7051615917351</v>
      </c>
      <c r="J64" s="101">
        <f t="shared" si="333"/>
        <v>-1688.8192648235697</v>
      </c>
      <c r="K64" s="101">
        <f t="shared" si="333"/>
        <v>-1722.5956501200412</v>
      </c>
      <c r="L64" s="101">
        <f t="shared" si="333"/>
        <v>-1757.0475631224422</v>
      </c>
      <c r="M64" s="101">
        <f t="shared" si="333"/>
        <v>-1792.1885143848911</v>
      </c>
      <c r="N64" s="101">
        <f t="shared" si="333"/>
        <v>-1828.032284672589</v>
      </c>
      <c r="O64" s="101">
        <f t="shared" si="333"/>
        <v>-1864.5929303660407</v>
      </c>
      <c r="P64" s="101">
        <f t="shared" si="333"/>
        <v>-1901.8847889733615</v>
      </c>
      <c r="Q64" s="101">
        <f t="shared" si="333"/>
        <v>-1939.9224847528287</v>
      </c>
      <c r="R64" s="101">
        <f t="shared" si="333"/>
        <v>-1978.7209344478854</v>
      </c>
      <c r="S64" s="101">
        <f t="shared" si="333"/>
        <v>-2018.2953531368432</v>
      </c>
      <c r="T64" s="101">
        <f t="shared" si="333"/>
        <v>-2058.6612601995803</v>
      </c>
      <c r="U64" s="101">
        <f t="shared" si="333"/>
        <v>-2099.8344854035718</v>
      </c>
      <c r="V64" s="101">
        <f t="shared" si="333"/>
        <v>-2141.8311751116435</v>
      </c>
      <c r="W64" s="101">
        <f t="shared" si="333"/>
        <v>-2184.6677986138766</v>
      </c>
      <c r="X64" s="101">
        <f t="shared" si="333"/>
        <v>-2228.361154586154</v>
      </c>
      <c r="Y64" s="101">
        <f t="shared" si="333"/>
        <v>-2272.9283776778771</v>
      </c>
      <c r="Z64" s="101">
        <f t="shared" si="333"/>
        <v>-2318.3869452314348</v>
      </c>
      <c r="AA64" s="101">
        <f t="shared" si="333"/>
        <v>-2364.7546841360636</v>
      </c>
      <c r="AB64" s="101">
        <f t="shared" si="333"/>
        <v>-2412.0497778187851</v>
      </c>
      <c r="AC64" s="101">
        <f t="shared" si="333"/>
        <v>-2460.2907733751608</v>
      </c>
      <c r="AD64" s="101">
        <f t="shared" si="333"/>
        <v>-2509.4965888426641</v>
      </c>
      <c r="AE64" s="101">
        <f t="shared" si="333"/>
        <v>-2559.6865206195175</v>
      </c>
      <c r="AF64" s="101">
        <f t="shared" si="333"/>
        <v>-2610.8802510319078</v>
      </c>
      <c r="AG64" s="101">
        <f t="shared" si="333"/>
        <v>-2663.0978560525459</v>
      </c>
    </row>
    <row r="65" spans="1:34" hidden="1" outlineLevel="1" x14ac:dyDescent="0.2">
      <c r="A65" s="8" t="s">
        <v>135</v>
      </c>
      <c r="B65" s="11"/>
      <c r="C65" s="13"/>
      <c r="D65" s="101">
        <f t="shared" ref="D65:AG65" si="334">D46</f>
        <v>-1417.9925732637266</v>
      </c>
      <c r="E65" s="101">
        <f t="shared" si="334"/>
        <v>-1446.3524247290011</v>
      </c>
      <c r="F65" s="101">
        <f t="shared" si="334"/>
        <v>-1475.2794732235811</v>
      </c>
      <c r="G65" s="101">
        <f t="shared" si="334"/>
        <v>-1504.7850626880527</v>
      </c>
      <c r="H65" s="101">
        <f t="shared" si="334"/>
        <v>-1534.8807639418137</v>
      </c>
      <c r="I65" s="101">
        <f t="shared" si="334"/>
        <v>-1565.57837922065</v>
      </c>
      <c r="J65" s="101">
        <f t="shared" si="334"/>
        <v>-1596.8899468050631</v>
      </c>
      <c r="K65" s="101">
        <f t="shared" si="334"/>
        <v>-1628.8277457411643</v>
      </c>
      <c r="L65" s="101">
        <f t="shared" si="334"/>
        <v>-1661.4043006559878</v>
      </c>
      <c r="M65" s="101">
        <f t="shared" si="334"/>
        <v>-1694.6323866691075</v>
      </c>
      <c r="N65" s="101">
        <f t="shared" si="334"/>
        <v>-1728.5250344024896</v>
      </c>
      <c r="O65" s="101">
        <f t="shared" si="334"/>
        <v>-1763.0955350905394</v>
      </c>
      <c r="P65" s="101">
        <f t="shared" si="334"/>
        <v>-1798.3574457923503</v>
      </c>
      <c r="Q65" s="101">
        <f t="shared" si="334"/>
        <v>-1834.3245947081973</v>
      </c>
      <c r="R65" s="101">
        <f t="shared" si="334"/>
        <v>-1871.0110866023613</v>
      </c>
      <c r="S65" s="101">
        <f t="shared" si="334"/>
        <v>-1908.4313083344086</v>
      </c>
      <c r="T65" s="101">
        <f t="shared" si="334"/>
        <v>-1946.5999345010969</v>
      </c>
      <c r="U65" s="101">
        <f t="shared" si="334"/>
        <v>-1985.5319331911189</v>
      </c>
      <c r="V65" s="101">
        <f t="shared" si="334"/>
        <v>-2025.2425718549414</v>
      </c>
      <c r="W65" s="101">
        <f t="shared" si="334"/>
        <v>-2065.7474232920404</v>
      </c>
      <c r="X65" s="101">
        <f t="shared" si="334"/>
        <v>-2107.062371757881</v>
      </c>
      <c r="Y65" s="101">
        <f t="shared" si="334"/>
        <v>-2149.2036191930388</v>
      </c>
      <c r="Z65" s="101">
        <f t="shared" si="334"/>
        <v>-2192.1876915768994</v>
      </c>
      <c r="AA65" s="101">
        <f t="shared" si="334"/>
        <v>-2236.0314454084373</v>
      </c>
      <c r="AB65" s="101">
        <f t="shared" si="334"/>
        <v>-2280.752074316606</v>
      </c>
      <c r="AC65" s="101">
        <f t="shared" si="334"/>
        <v>-2326.3671158029383</v>
      </c>
      <c r="AD65" s="101">
        <f t="shared" si="334"/>
        <v>-2372.8944581189971</v>
      </c>
      <c r="AE65" s="101">
        <f t="shared" si="334"/>
        <v>-2420.3523472813772</v>
      </c>
      <c r="AF65" s="101">
        <f t="shared" si="334"/>
        <v>-2468.7593942270046</v>
      </c>
      <c r="AG65" s="101">
        <f t="shared" si="334"/>
        <v>-2518.1345821115447</v>
      </c>
    </row>
    <row r="66" spans="1:34" hidden="1" outlineLevel="1" x14ac:dyDescent="0.2">
      <c r="A66" s="8" t="s">
        <v>206</v>
      </c>
      <c r="B66" s="11"/>
      <c r="C66" s="13"/>
      <c r="D66" s="101">
        <f>D65-D64</f>
        <v>81.630603584326991</v>
      </c>
      <c r="E66" s="101">
        <f t="shared" ref="E66:AG66" si="335">E65-E64</f>
        <v>83.263215656013699</v>
      </c>
      <c r="F66" s="101">
        <f t="shared" si="335"/>
        <v>84.92847996913406</v>
      </c>
      <c r="G66" s="101">
        <f t="shared" si="335"/>
        <v>86.627049568516895</v>
      </c>
      <c r="H66" s="101">
        <f t="shared" si="335"/>
        <v>88.359590559887238</v>
      </c>
      <c r="I66" s="101">
        <f t="shared" si="335"/>
        <v>90.126782371085028</v>
      </c>
      <c r="J66" s="101">
        <f t="shared" si="335"/>
        <v>91.929318018506592</v>
      </c>
      <c r="K66" s="101">
        <f t="shared" si="335"/>
        <v>93.767904378876892</v>
      </c>
      <c r="L66" s="101">
        <f t="shared" si="335"/>
        <v>95.643262466454416</v>
      </c>
      <c r="M66" s="101">
        <f t="shared" si="335"/>
        <v>97.556127715783532</v>
      </c>
      <c r="N66" s="101">
        <f t="shared" si="335"/>
        <v>99.507250270099348</v>
      </c>
      <c r="O66" s="101">
        <f t="shared" si="335"/>
        <v>101.49739527550128</v>
      </c>
      <c r="P66" s="101">
        <f t="shared" si="335"/>
        <v>103.52734318101125</v>
      </c>
      <c r="Q66" s="101">
        <f t="shared" si="335"/>
        <v>105.59789004463141</v>
      </c>
      <c r="R66" s="101">
        <f t="shared" si="335"/>
        <v>107.70984784552411</v>
      </c>
      <c r="S66" s="101">
        <f t="shared" si="335"/>
        <v>109.86404480243459</v>
      </c>
      <c r="T66" s="101">
        <f t="shared" si="335"/>
        <v>112.06132569848342</v>
      </c>
      <c r="U66" s="101">
        <f t="shared" si="335"/>
        <v>114.30255221245284</v>
      </c>
      <c r="V66" s="101">
        <f t="shared" si="335"/>
        <v>116.58860325670207</v>
      </c>
      <c r="W66" s="101">
        <f t="shared" si="335"/>
        <v>118.92037532183622</v>
      </c>
      <c r="X66" s="101">
        <f t="shared" si="335"/>
        <v>121.29878282827303</v>
      </c>
      <c r="Y66" s="101">
        <f t="shared" si="335"/>
        <v>123.72475848483828</v>
      </c>
      <c r="Z66" s="101">
        <f t="shared" si="335"/>
        <v>126.19925365453537</v>
      </c>
      <c r="AA66" s="101">
        <f t="shared" si="335"/>
        <v>128.72323872762627</v>
      </c>
      <c r="AB66" s="101">
        <f t="shared" si="335"/>
        <v>131.29770350217905</v>
      </c>
      <c r="AC66" s="101">
        <f t="shared" si="335"/>
        <v>133.92365757222251</v>
      </c>
      <c r="AD66" s="101">
        <f t="shared" si="335"/>
        <v>136.60213072366696</v>
      </c>
      <c r="AE66" s="101">
        <f t="shared" si="335"/>
        <v>139.33417333814032</v>
      </c>
      <c r="AF66" s="101">
        <f t="shared" si="335"/>
        <v>142.12085680490327</v>
      </c>
      <c r="AG66" s="101">
        <f t="shared" si="335"/>
        <v>144.96327394100126</v>
      </c>
    </row>
    <row r="67" spans="1:34" hidden="1" outlineLevel="1" x14ac:dyDescent="0.2">
      <c r="A67" s="8" t="s">
        <v>207</v>
      </c>
      <c r="B67" s="11"/>
      <c r="C67" s="13"/>
      <c r="D67" s="101">
        <f>D66/(1+Input!$B$55)^D10</f>
        <v>80.664384561995448</v>
      </c>
      <c r="E67" s="101">
        <f>E66/(1+Input!$B$55)^E10</f>
        <v>80.341443465711876</v>
      </c>
      <c r="F67" s="101">
        <f>F66/(1+Input!$B$55)^F10</f>
        <v>80.019795269042262</v>
      </c>
      <c r="G67" s="101">
        <f>G66/(1+Input!$B$55)^G10</f>
        <v>79.699434795843445</v>
      </c>
      <c r="H67" s="101">
        <f>H66/(1+Input!$B$55)^H10</f>
        <v>79.380356890694557</v>
      </c>
      <c r="I67" s="101">
        <f>I66/(1+Input!$B$55)^I10</f>
        <v>79.062556418815063</v>
      </c>
      <c r="J67" s="101">
        <f>J66/(1+Input!$B$55)^J10</f>
        <v>78.746028265981096</v>
      </c>
      <c r="K67" s="101">
        <f>K66/(1+Input!$B$55)^K10</f>
        <v>78.430767338444355</v>
      </c>
      <c r="L67" s="101">
        <f>L66/(1+Input!$B$55)^L10</f>
        <v>78.116768562848577</v>
      </c>
      <c r="M67" s="101">
        <f>M66/(1+Input!$B$55)^M10</f>
        <v>77.804026886149359</v>
      </c>
      <c r="N67" s="101">
        <f>N66/(1+Input!$B$55)^N10</f>
        <v>77.492537275532143</v>
      </c>
      <c r="O67" s="101">
        <f>O66/(1+Input!$B$55)^O10</f>
        <v>77.182294718330965</v>
      </c>
      <c r="P67" s="101">
        <f>P66/(1+Input!$B$55)^P10</f>
        <v>76.873294221948584</v>
      </c>
      <c r="Q67" s="101">
        <f>Q66/(1+Input!$B$55)^Q10</f>
        <v>76.565530813775524</v>
      </c>
      <c r="R67" s="101">
        <f>R66/(1+Input!$B$55)^R10</f>
        <v>76.258999541110327</v>
      </c>
      <c r="S67" s="101">
        <f>S66/(1+Input!$B$55)^S10</f>
        <v>75.953695471079499</v>
      </c>
      <c r="T67" s="101">
        <f>T66/(1+Input!$B$55)^T10</f>
        <v>75.649613690558724</v>
      </c>
      <c r="U67" s="101">
        <f>U66/(1+Input!$B$55)^U10</f>
        <v>75.346749306092889</v>
      </c>
      <c r="V67" s="101">
        <f>V66/(1+Input!$B$55)^V10</f>
        <v>75.045097443818833</v>
      </c>
      <c r="W67" s="101">
        <f>W66/(1+Input!$B$55)^W10</f>
        <v>74.744653249385095</v>
      </c>
      <c r="X67" s="101">
        <f>X66/(1+Input!$B$55)^X10</f>
        <v>74.445411887875068</v>
      </c>
      <c r="Y67" s="101">
        <f>Y66/(1+Input!$B$55)^Y10</f>
        <v>74.147368543728575</v>
      </c>
      <c r="Z67" s="101">
        <f>Z66/(1+Input!$B$55)^Z10</f>
        <v>73.85051842066531</v>
      </c>
      <c r="AA67" s="101">
        <f>AA66/(1+Input!$B$55)^AA10</f>
        <v>73.554856741606017</v>
      </c>
      <c r="AB67" s="101">
        <f>AB66/(1+Input!$B$55)^AB10</f>
        <v>73.260378748597091</v>
      </c>
      <c r="AC67" s="101">
        <f>AC66/(1+Input!$B$55)^AC10</f>
        <v>72.967079702733102</v>
      </c>
      <c r="AD67" s="101">
        <f>AD66/(1+Input!$B$55)^AD10</f>
        <v>72.674954884081401</v>
      </c>
      <c r="AE67" s="101">
        <f>AE66/(1+Input!$B$55)^AE10</f>
        <v>72.383999591605345</v>
      </c>
      <c r="AF67" s="101">
        <f>AF66/(1+Input!$B$55)^AF10</f>
        <v>72.094209143089088</v>
      </c>
      <c r="AG67" s="101">
        <f>AG66/(1+Input!$B$55)^AG10</f>
        <v>71.80557887506184</v>
      </c>
    </row>
    <row r="68" spans="1:34" collapsed="1" x14ac:dyDescent="0.2">
      <c r="A68" s="8" t="s">
        <v>8</v>
      </c>
      <c r="B68" s="11"/>
      <c r="C68" s="13">
        <f>SUM(D67:AH67)</f>
        <v>2284.5623847262018</v>
      </c>
      <c r="D68" s="101"/>
      <c r="E68" s="101"/>
      <c r="F68" s="101"/>
      <c r="G68" s="101"/>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row>
    <row r="69" spans="1:34" x14ac:dyDescent="0.2">
      <c r="A69" s="11"/>
      <c r="B69" s="11"/>
      <c r="C69" s="13"/>
      <c r="D69" s="14"/>
    </row>
    <row r="70" spans="1:34" x14ac:dyDescent="0.2">
      <c r="A70" s="11" t="s">
        <v>211</v>
      </c>
      <c r="B70" s="11"/>
      <c r="C70" s="13"/>
      <c r="D70" s="14"/>
    </row>
    <row r="71" spans="1:34" hidden="1" outlineLevel="1" x14ac:dyDescent="0.2">
      <c r="A71" s="8" t="s">
        <v>288</v>
      </c>
      <c r="B71" s="11"/>
      <c r="C71" s="13"/>
      <c r="D71" s="101">
        <f t="shared" ref="D71:AG71" si="336">D21</f>
        <v>-11398.52029943173</v>
      </c>
      <c r="E71" s="101">
        <f t="shared" si="336"/>
        <v>-11398.52029943173</v>
      </c>
      <c r="F71" s="101">
        <f t="shared" si="336"/>
        <v>-11398.52029943173</v>
      </c>
      <c r="G71" s="101">
        <f t="shared" si="336"/>
        <v>-11398.52029943173</v>
      </c>
      <c r="H71" s="101">
        <f t="shared" si="336"/>
        <v>-11398.52029943173</v>
      </c>
      <c r="I71" s="101">
        <f t="shared" si="336"/>
        <v>-11398.52029943173</v>
      </c>
      <c r="J71" s="101">
        <f t="shared" si="336"/>
        <v>-11398.52029943173</v>
      </c>
      <c r="K71" s="101">
        <f t="shared" si="336"/>
        <v>-11398.52029943173</v>
      </c>
      <c r="L71" s="101">
        <f t="shared" si="336"/>
        <v>-11398.52029943173</v>
      </c>
      <c r="M71" s="101">
        <f t="shared" si="336"/>
        <v>-11398.52029943173</v>
      </c>
      <c r="N71" s="101">
        <f t="shared" si="336"/>
        <v>-16121.389953613558</v>
      </c>
      <c r="O71" s="101">
        <f t="shared" si="336"/>
        <v>-16121.389953613558</v>
      </c>
      <c r="P71" s="101">
        <f t="shared" si="336"/>
        <v>-16121.389953613558</v>
      </c>
      <c r="Q71" s="101">
        <f t="shared" si="336"/>
        <v>-16121.389953613558</v>
      </c>
      <c r="R71" s="101">
        <f t="shared" si="336"/>
        <v>-16121.389953613558</v>
      </c>
      <c r="S71" s="101">
        <f t="shared" si="336"/>
        <v>-16121.389953613558</v>
      </c>
      <c r="T71" s="101">
        <f t="shared" si="336"/>
        <v>-16121.389953613558</v>
      </c>
      <c r="U71" s="101">
        <f t="shared" si="336"/>
        <v>-16121.389953613558</v>
      </c>
      <c r="V71" s="101">
        <f t="shared" si="336"/>
        <v>-16121.389953613558</v>
      </c>
      <c r="W71" s="101">
        <f t="shared" si="336"/>
        <v>-16121.389953613558</v>
      </c>
      <c r="X71" s="101">
        <f t="shared" si="336"/>
        <v>-16121.389953613558</v>
      </c>
      <c r="Y71" s="101">
        <f t="shared" si="336"/>
        <v>-16121.389953613558</v>
      </c>
      <c r="Z71" s="101">
        <f t="shared" si="336"/>
        <v>-16121.389953613558</v>
      </c>
      <c r="AA71" s="101">
        <f t="shared" si="336"/>
        <v>-16121.389953613558</v>
      </c>
      <c r="AB71" s="101">
        <f t="shared" si="336"/>
        <v>-16121.389953613558</v>
      </c>
      <c r="AC71" s="101">
        <f t="shared" si="336"/>
        <v>-16121.389953613558</v>
      </c>
      <c r="AD71" s="101">
        <f t="shared" si="336"/>
        <v>-16121.389953613558</v>
      </c>
      <c r="AE71" s="101">
        <f t="shared" si="336"/>
        <v>-16121.389953613558</v>
      </c>
      <c r="AF71" s="101">
        <f t="shared" si="336"/>
        <v>-16121.389953613558</v>
      </c>
      <c r="AG71" s="101">
        <f t="shared" si="336"/>
        <v>-16121.389953613558</v>
      </c>
    </row>
    <row r="72" spans="1:34" hidden="1" outlineLevel="1" x14ac:dyDescent="0.2">
      <c r="A72" s="8" t="s">
        <v>289</v>
      </c>
      <c r="B72" s="11"/>
      <c r="C72" s="13"/>
      <c r="D72" s="101"/>
      <c r="E72" s="101"/>
      <c r="F72" s="101"/>
      <c r="G72" s="101"/>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9">
        <f>AH22</f>
        <v>1.0004441719502211E-10</v>
      </c>
    </row>
    <row r="73" spans="1:34" hidden="1" outlineLevel="1" x14ac:dyDescent="0.2">
      <c r="A73" s="8" t="s">
        <v>248</v>
      </c>
      <c r="B73" s="11"/>
      <c r="C73" s="13"/>
      <c r="D73" s="101">
        <f t="shared" ref="D73:AG73" si="337">D47</f>
        <v>-11237.743006718563</v>
      </c>
      <c r="E73" s="101">
        <f t="shared" si="337"/>
        <v>-11237.743006718563</v>
      </c>
      <c r="F73" s="101">
        <f t="shared" si="337"/>
        <v>-11237.743006718563</v>
      </c>
      <c r="G73" s="101">
        <f t="shared" si="337"/>
        <v>-11237.743006718563</v>
      </c>
      <c r="H73" s="101">
        <f t="shared" si="337"/>
        <v>-11237.743006718563</v>
      </c>
      <c r="I73" s="101">
        <f t="shared" si="337"/>
        <v>-11237.743006718563</v>
      </c>
      <c r="J73" s="101">
        <f t="shared" si="337"/>
        <v>-11237.743006718563</v>
      </c>
      <c r="K73" s="101">
        <f t="shared" si="337"/>
        <v>-11237.743006718563</v>
      </c>
      <c r="L73" s="101">
        <f t="shared" si="337"/>
        <v>-11237.743006718563</v>
      </c>
      <c r="M73" s="101">
        <f t="shared" si="337"/>
        <v>-11237.743006718563</v>
      </c>
      <c r="N73" s="101">
        <f t="shared" si="337"/>
        <v>-15914.352381601961</v>
      </c>
      <c r="O73" s="101">
        <f t="shared" si="337"/>
        <v>-15914.352381601961</v>
      </c>
      <c r="P73" s="101">
        <f t="shared" si="337"/>
        <v>-15914.352381601961</v>
      </c>
      <c r="Q73" s="101">
        <f t="shared" si="337"/>
        <v>-15914.352381601961</v>
      </c>
      <c r="R73" s="101">
        <f t="shared" si="337"/>
        <v>-15914.352381601961</v>
      </c>
      <c r="S73" s="101">
        <f t="shared" si="337"/>
        <v>-15914.352381601961</v>
      </c>
      <c r="T73" s="101">
        <f t="shared" si="337"/>
        <v>-15914.352381601961</v>
      </c>
      <c r="U73" s="101">
        <f t="shared" si="337"/>
        <v>-15914.352381601961</v>
      </c>
      <c r="V73" s="101">
        <f t="shared" si="337"/>
        <v>-15914.352381601961</v>
      </c>
      <c r="W73" s="101">
        <f t="shared" si="337"/>
        <v>-15914.352381601961</v>
      </c>
      <c r="X73" s="101">
        <f t="shared" si="337"/>
        <v>-15914.352381601961</v>
      </c>
      <c r="Y73" s="101">
        <f t="shared" si="337"/>
        <v>-15914.352381601961</v>
      </c>
      <c r="Z73" s="101">
        <f t="shared" si="337"/>
        <v>-15914.352381601961</v>
      </c>
      <c r="AA73" s="101">
        <f t="shared" si="337"/>
        <v>-15914.352381601961</v>
      </c>
      <c r="AB73" s="101">
        <f t="shared" si="337"/>
        <v>-15914.352381601961</v>
      </c>
      <c r="AC73" s="101">
        <f t="shared" si="337"/>
        <v>-15914.352381601961</v>
      </c>
      <c r="AD73" s="101">
        <f t="shared" si="337"/>
        <v>-15914.352381601961</v>
      </c>
      <c r="AE73" s="101">
        <f t="shared" si="337"/>
        <v>-15914.352381601961</v>
      </c>
      <c r="AF73" s="101">
        <f t="shared" si="337"/>
        <v>-15914.352381601961</v>
      </c>
      <c r="AG73" s="101">
        <f t="shared" si="337"/>
        <v>-15914.352381601961</v>
      </c>
    </row>
    <row r="74" spans="1:34" hidden="1" outlineLevel="1" x14ac:dyDescent="0.2">
      <c r="A74" s="8" t="s">
        <v>290</v>
      </c>
      <c r="B74" s="11"/>
      <c r="C74" s="13"/>
      <c r="D74" s="101"/>
      <c r="E74" s="101"/>
      <c r="F74" s="101"/>
      <c r="G74" s="101"/>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9">
        <f>AH48</f>
        <v>1.0913936421275139E-10</v>
      </c>
    </row>
    <row r="75" spans="1:34" hidden="1" outlineLevel="1" x14ac:dyDescent="0.2">
      <c r="A75" s="8" t="s">
        <v>208</v>
      </c>
      <c r="B75" s="11"/>
      <c r="C75" s="13"/>
      <c r="D75" s="9">
        <f>D73-D71</f>
        <v>160.77729271316639</v>
      </c>
      <c r="E75" s="9">
        <f t="shared" ref="E75:AG75" si="338">E73-E71</f>
        <v>160.77729271316639</v>
      </c>
      <c r="F75" s="9">
        <f t="shared" si="338"/>
        <v>160.77729271316639</v>
      </c>
      <c r="G75" s="9">
        <f t="shared" si="338"/>
        <v>160.77729271316639</v>
      </c>
      <c r="H75" s="9">
        <f t="shared" si="338"/>
        <v>160.77729271316639</v>
      </c>
      <c r="I75" s="9">
        <f t="shared" si="338"/>
        <v>160.77729271316639</v>
      </c>
      <c r="J75" s="9">
        <f t="shared" si="338"/>
        <v>160.77729271316639</v>
      </c>
      <c r="K75" s="9">
        <f t="shared" si="338"/>
        <v>160.77729271316639</v>
      </c>
      <c r="L75" s="9">
        <f t="shared" si="338"/>
        <v>160.77729271316639</v>
      </c>
      <c r="M75" s="9">
        <f t="shared" si="338"/>
        <v>160.77729271316639</v>
      </c>
      <c r="N75" s="9">
        <f t="shared" si="338"/>
        <v>207.03757201159715</v>
      </c>
      <c r="O75" s="9">
        <f t="shared" si="338"/>
        <v>207.03757201159715</v>
      </c>
      <c r="P75" s="9">
        <f t="shared" si="338"/>
        <v>207.03757201159715</v>
      </c>
      <c r="Q75" s="9">
        <f t="shared" si="338"/>
        <v>207.03757201159715</v>
      </c>
      <c r="R75" s="9">
        <f t="shared" si="338"/>
        <v>207.03757201159715</v>
      </c>
      <c r="S75" s="9">
        <f t="shared" si="338"/>
        <v>207.03757201159715</v>
      </c>
      <c r="T75" s="9">
        <f t="shared" si="338"/>
        <v>207.03757201159715</v>
      </c>
      <c r="U75" s="9">
        <f t="shared" si="338"/>
        <v>207.03757201159715</v>
      </c>
      <c r="V75" s="9">
        <f t="shared" si="338"/>
        <v>207.03757201159715</v>
      </c>
      <c r="W75" s="9">
        <f t="shared" si="338"/>
        <v>207.03757201159715</v>
      </c>
      <c r="X75" s="9">
        <f t="shared" si="338"/>
        <v>207.03757201159715</v>
      </c>
      <c r="Y75" s="9">
        <f t="shared" si="338"/>
        <v>207.03757201159715</v>
      </c>
      <c r="Z75" s="9">
        <f t="shared" si="338"/>
        <v>207.03757201159715</v>
      </c>
      <c r="AA75" s="9">
        <f t="shared" si="338"/>
        <v>207.03757201159715</v>
      </c>
      <c r="AB75" s="9">
        <f t="shared" si="338"/>
        <v>207.03757201159715</v>
      </c>
      <c r="AC75" s="9">
        <f t="shared" si="338"/>
        <v>207.03757201159715</v>
      </c>
      <c r="AD75" s="9">
        <f t="shared" si="338"/>
        <v>207.03757201159715</v>
      </c>
      <c r="AE75" s="9">
        <f t="shared" si="338"/>
        <v>207.03757201159715</v>
      </c>
      <c r="AF75" s="9">
        <f t="shared" si="338"/>
        <v>207.03757201159715</v>
      </c>
      <c r="AG75" s="9">
        <f t="shared" si="338"/>
        <v>207.03757201159715</v>
      </c>
      <c r="AH75" s="9">
        <f>AH74-AH72</f>
        <v>9.0949470177292824E-12</v>
      </c>
    </row>
    <row r="76" spans="1:34" hidden="1" outlineLevel="1" x14ac:dyDescent="0.2">
      <c r="A76" s="8" t="s">
        <v>207</v>
      </c>
      <c r="B76" s="11"/>
      <c r="C76" s="13"/>
      <c r="D76" s="9">
        <f>D75/(1+Input!$B$55)^D10</f>
        <v>158.87425547275262</v>
      </c>
      <c r="E76" s="9">
        <f>E75/(1+Input!$B$55)^E10</f>
        <v>155.13549015989906</v>
      </c>
      <c r="F76" s="9">
        <f>F75/(1+Input!$B$55)^F10</f>
        <v>151.48470868069433</v>
      </c>
      <c r="G76" s="9">
        <f>G75/(1+Input!$B$55)^G10</f>
        <v>147.91984052406437</v>
      </c>
      <c r="H76" s="9">
        <f>H75/(1+Input!$B$55)^H10</f>
        <v>144.43886390397847</v>
      </c>
      <c r="I76" s="9">
        <f>I75/(1+Input!$B$55)^I10</f>
        <v>141.03980461280977</v>
      </c>
      <c r="J76" s="9">
        <f>J75/(1+Input!$B$55)^J10</f>
        <v>137.72073490167929</v>
      </c>
      <c r="K76" s="9">
        <f>K75/(1+Input!$B$55)^K10</f>
        <v>134.47977238714901</v>
      </c>
      <c r="L76" s="9">
        <f>L75/(1+Input!$B$55)^L10</f>
        <v>131.31507898364322</v>
      </c>
      <c r="M76" s="9">
        <f>M75/(1+Input!$B$55)^M10</f>
        <v>128.22485986099326</v>
      </c>
      <c r="N76" s="9">
        <f>N75/(1+Input!$B$55)^N10</f>
        <v>161.23314354477083</v>
      </c>
      <c r="O76" s="9">
        <f>O75/(1+Input!$B$55)^O10</f>
        <v>157.43886685359908</v>
      </c>
      <c r="P76" s="9">
        <f>P75/(1+Input!$B$55)^P10</f>
        <v>153.73388033746613</v>
      </c>
      <c r="Q76" s="9">
        <f>Q75/(1+Input!$B$55)^Q10</f>
        <v>150.11608274335137</v>
      </c>
      <c r="R76" s="9">
        <f>R75/(1+Input!$B$55)^R10</f>
        <v>146.58342226672335</v>
      </c>
      <c r="S76" s="9">
        <f>S75/(1+Input!$B$55)^S10</f>
        <v>143.13389538787553</v>
      </c>
      <c r="T76" s="9">
        <f>T75/(1+Input!$B$55)^T10</f>
        <v>139.76554573564644</v>
      </c>
      <c r="U76" s="9">
        <f>U75/(1+Input!$B$55)^U10</f>
        <v>136.47646297787955</v>
      </c>
      <c r="V76" s="9">
        <f>V75/(1+Input!$B$55)^V10</f>
        <v>133.2647817379939</v>
      </c>
      <c r="W76" s="9">
        <f>W75/(1+Input!$B$55)^W10</f>
        <v>130.12868053705097</v>
      </c>
      <c r="X76" s="9">
        <f>X75/(1+Input!$B$55)^X10</f>
        <v>127.06638076071768</v>
      </c>
      <c r="Y76" s="9">
        <f>Y75/(1+Input!$B$55)^Y10</f>
        <v>124.07614565053967</v>
      </c>
      <c r="Z76" s="9">
        <f>Z75/(1+Input!$B$55)^Z10</f>
        <v>121.15627931895291</v>
      </c>
      <c r="AA76" s="9">
        <f>AA75/(1+Input!$B$55)^AA10</f>
        <v>118.30512578747475</v>
      </c>
      <c r="AB76" s="9">
        <f>AB75/(1+Input!$B$55)^AB10</f>
        <v>115.52106804752931</v>
      </c>
      <c r="AC76" s="9">
        <f>AC75/(1+Input!$B$55)^AC10</f>
        <v>112.80252714337398</v>
      </c>
      <c r="AD76" s="9">
        <f>AD75/(1+Input!$B$55)^AD10</f>
        <v>110.14796127660775</v>
      </c>
      <c r="AE76" s="9">
        <f>AE75/(1+Input!$B$55)^AE10</f>
        <v>107.5558649317525</v>
      </c>
      <c r="AF76" s="9">
        <f>AF75/(1+Input!$B$55)^AF10</f>
        <v>105.02476802241237</v>
      </c>
      <c r="AG76" s="9">
        <f>AG75/(1+Input!$B$55)^AG10</f>
        <v>102.553235057526</v>
      </c>
      <c r="AH76" s="9">
        <f>AH75/(1+Input!$B$55)^AH10</f>
        <v>4.4517338234732474E-12</v>
      </c>
    </row>
    <row r="77" spans="1:34" collapsed="1" x14ac:dyDescent="0.2">
      <c r="A77" s="8" t="s">
        <v>8</v>
      </c>
      <c r="B77" s="11"/>
      <c r="C77" s="13">
        <f>SUM(D76:AH76)</f>
        <v>4026.7175276069124</v>
      </c>
      <c r="D77" s="101"/>
    </row>
    <row r="78" spans="1:34" x14ac:dyDescent="0.2">
      <c r="A78" s="11"/>
      <c r="B78" s="11"/>
      <c r="C78" s="13"/>
      <c r="D78" s="101"/>
      <c r="N78" s="9"/>
    </row>
    <row r="79" spans="1:34" x14ac:dyDescent="0.2">
      <c r="A79" s="11" t="s">
        <v>209</v>
      </c>
      <c r="B79" s="11"/>
      <c r="C79" s="13"/>
      <c r="D79" s="101"/>
    </row>
    <row r="80" spans="1:34" hidden="1" outlineLevel="1" x14ac:dyDescent="0.2">
      <c r="A80" s="8" t="s">
        <v>210</v>
      </c>
      <c r="B80" s="11"/>
      <c r="C80" s="13"/>
      <c r="D80" s="14"/>
      <c r="S80" s="9"/>
      <c r="AH80" s="9">
        <f>SUM(AH51:AH52)-AH23</f>
        <v>31651.897154526087</v>
      </c>
    </row>
    <row r="81" spans="1:16384" s="8" customFormat="1" hidden="1" outlineLevel="1" x14ac:dyDescent="0.2">
      <c r="A81" s="8" t="s">
        <v>207</v>
      </c>
      <c r="B81" s="11"/>
      <c r="C81" s="13"/>
      <c r="D81" s="14"/>
      <c r="S81" s="9"/>
      <c r="AH81" s="9">
        <f>AH80/(1+Input!$B$55)^AH10</f>
        <v>15492.758876464581</v>
      </c>
    </row>
    <row r="82" spans="1:16384" s="8" customFormat="1" collapsed="1" x14ac:dyDescent="0.2">
      <c r="A82" s="8" t="s">
        <v>8</v>
      </c>
      <c r="B82" s="11"/>
      <c r="C82" s="13">
        <f>SUM(D81:AH81)</f>
        <v>15492.758876464581</v>
      </c>
      <c r="D82" s="101"/>
    </row>
    <row r="83" spans="1:16384" s="8" customFormat="1" x14ac:dyDescent="0.2">
      <c r="A83" s="11"/>
      <c r="B83" s="11"/>
      <c r="C83" s="13"/>
      <c r="D83" s="14"/>
    </row>
    <row r="84" spans="1:16384" s="8" customFormat="1" x14ac:dyDescent="0.2">
      <c r="A84" s="11" t="s">
        <v>212</v>
      </c>
      <c r="B84" s="11"/>
      <c r="C84" s="13">
        <f>SUM(C68,C77,C82)</f>
        <v>21804.038788797694</v>
      </c>
      <c r="D84" s="14"/>
    </row>
    <row r="85" spans="1:16384" s="8" customFormat="1" x14ac:dyDescent="0.2">
      <c r="A85" s="11"/>
      <c r="B85" s="11"/>
      <c r="C85" s="13"/>
      <c r="D85" s="14"/>
    </row>
    <row r="86" spans="1:16384" s="8" customFormat="1" x14ac:dyDescent="0.2">
      <c r="A86" s="3" t="s">
        <v>247</v>
      </c>
      <c r="B86" s="3"/>
      <c r="C86" s="3" t="str">
        <f>C2</f>
        <v>2020 einde jaar</v>
      </c>
      <c r="D86" s="3">
        <f t="shared" ref="D86:AH86" si="339">D2</f>
        <v>2021</v>
      </c>
      <c r="E86" s="3">
        <f t="shared" si="339"/>
        <v>2022</v>
      </c>
      <c r="F86" s="3">
        <f t="shared" si="339"/>
        <v>2023</v>
      </c>
      <c r="G86" s="3">
        <f t="shared" si="339"/>
        <v>2024</v>
      </c>
      <c r="H86" s="3">
        <f t="shared" si="339"/>
        <v>2025</v>
      </c>
      <c r="I86" s="3">
        <f t="shared" si="339"/>
        <v>2026</v>
      </c>
      <c r="J86" s="3">
        <f t="shared" si="339"/>
        <v>2027</v>
      </c>
      <c r="K86" s="3">
        <f t="shared" si="339"/>
        <v>2028</v>
      </c>
      <c r="L86" s="3">
        <f t="shared" si="339"/>
        <v>2029</v>
      </c>
      <c r="M86" s="3">
        <f t="shared" si="339"/>
        <v>2030</v>
      </c>
      <c r="N86" s="3">
        <f t="shared" si="339"/>
        <v>2031</v>
      </c>
      <c r="O86" s="3">
        <f t="shared" si="339"/>
        <v>2032</v>
      </c>
      <c r="P86" s="3">
        <f t="shared" si="339"/>
        <v>2033</v>
      </c>
      <c r="Q86" s="3">
        <f t="shared" si="339"/>
        <v>2034</v>
      </c>
      <c r="R86" s="3">
        <f t="shared" si="339"/>
        <v>2035</v>
      </c>
      <c r="S86" s="3">
        <f t="shared" si="339"/>
        <v>2036</v>
      </c>
      <c r="T86" s="3">
        <f t="shared" si="339"/>
        <v>2037</v>
      </c>
      <c r="U86" s="3">
        <f t="shared" si="339"/>
        <v>2038</v>
      </c>
      <c r="V86" s="3">
        <f t="shared" si="339"/>
        <v>2039</v>
      </c>
      <c r="W86" s="3">
        <f t="shared" si="339"/>
        <v>2040</v>
      </c>
      <c r="X86" s="3">
        <f t="shared" si="339"/>
        <v>2041</v>
      </c>
      <c r="Y86" s="3">
        <f t="shared" si="339"/>
        <v>2042</v>
      </c>
      <c r="Z86" s="3">
        <f t="shared" si="339"/>
        <v>2043</v>
      </c>
      <c r="AA86" s="3">
        <f t="shared" si="339"/>
        <v>2044</v>
      </c>
      <c r="AB86" s="3">
        <f t="shared" si="339"/>
        <v>2045</v>
      </c>
      <c r="AC86" s="3">
        <f t="shared" si="339"/>
        <v>2046</v>
      </c>
      <c r="AD86" s="3">
        <f t="shared" si="339"/>
        <v>2047</v>
      </c>
      <c r="AE86" s="3">
        <f t="shared" si="339"/>
        <v>2048</v>
      </c>
      <c r="AF86" s="3">
        <f t="shared" si="339"/>
        <v>2049</v>
      </c>
      <c r="AG86" s="3">
        <f t="shared" si="339"/>
        <v>2050</v>
      </c>
      <c r="AH86" s="3" t="str">
        <f t="shared" si="339"/>
        <v>2050 einde jaar</v>
      </c>
      <c r="AI86" s="3"/>
    </row>
    <row r="87" spans="1:16384" s="8" customFormat="1" x14ac:dyDescent="0.2">
      <c r="A87" s="11"/>
      <c r="B87" s="11"/>
      <c r="C87" s="13"/>
      <c r="D87" s="14"/>
    </row>
    <row r="88" spans="1:16384" s="8" customFormat="1" x14ac:dyDescent="0.2">
      <c r="A88" s="11" t="s">
        <v>246</v>
      </c>
      <c r="B88" s="11"/>
      <c r="C88" s="13"/>
      <c r="D88" s="14"/>
    </row>
    <row r="89" spans="1:16384" s="8" customFormat="1" hidden="1" outlineLevel="1" x14ac:dyDescent="0.2">
      <c r="A89" s="8" t="s">
        <v>249</v>
      </c>
      <c r="B89" s="11"/>
      <c r="C89" s="13"/>
      <c r="D89" s="9">
        <f t="shared" ref="D89:AG89" si="340">D49</f>
        <v>-256.79480599645842</v>
      </c>
      <c r="E89" s="9">
        <f t="shared" si="340"/>
        <v>-256.79480599645842</v>
      </c>
      <c r="F89" s="9">
        <f t="shared" si="340"/>
        <v>-256.79480599645842</v>
      </c>
      <c r="G89" s="9">
        <f t="shared" si="340"/>
        <v>-256.79480599645842</v>
      </c>
      <c r="H89" s="9">
        <f t="shared" si="340"/>
        <v>-256.79480599645842</v>
      </c>
      <c r="I89" s="9">
        <f t="shared" si="340"/>
        <v>-256.79480599645842</v>
      </c>
      <c r="J89" s="9">
        <f t="shared" si="340"/>
        <v>-256.79480599645842</v>
      </c>
      <c r="K89" s="9">
        <f t="shared" si="340"/>
        <v>-256.79480599645842</v>
      </c>
      <c r="L89" s="9">
        <f t="shared" si="340"/>
        <v>-256.79480599645842</v>
      </c>
      <c r="M89" s="9">
        <f t="shared" si="340"/>
        <v>-256.79480599645842</v>
      </c>
      <c r="N89" s="9">
        <f t="shared" si="340"/>
        <v>-363.66048146406933</v>
      </c>
      <c r="O89" s="9">
        <f t="shared" si="340"/>
        <v>-363.66048146406933</v>
      </c>
      <c r="P89" s="9">
        <f t="shared" si="340"/>
        <v>-363.66048146406933</v>
      </c>
      <c r="Q89" s="9">
        <f t="shared" si="340"/>
        <v>-363.66048146406933</v>
      </c>
      <c r="R89" s="9">
        <f t="shared" si="340"/>
        <v>-363.66048146406933</v>
      </c>
      <c r="S89" s="9">
        <f t="shared" si="340"/>
        <v>-363.66048146406933</v>
      </c>
      <c r="T89" s="9">
        <f t="shared" si="340"/>
        <v>-363.66048146406933</v>
      </c>
      <c r="U89" s="9">
        <f t="shared" si="340"/>
        <v>-363.66048146406933</v>
      </c>
      <c r="V89" s="9">
        <f t="shared" si="340"/>
        <v>-363.66048146406933</v>
      </c>
      <c r="W89" s="9">
        <f t="shared" si="340"/>
        <v>-363.66048146406933</v>
      </c>
      <c r="X89" s="9">
        <f t="shared" si="340"/>
        <v>-363.66048146406933</v>
      </c>
      <c r="Y89" s="9">
        <f t="shared" si="340"/>
        <v>-363.66048146406933</v>
      </c>
      <c r="Z89" s="9">
        <f t="shared" si="340"/>
        <v>-363.66048146406933</v>
      </c>
      <c r="AA89" s="9">
        <f t="shared" si="340"/>
        <v>-363.66048146406933</v>
      </c>
      <c r="AB89" s="9">
        <f t="shared" si="340"/>
        <v>-363.66048146406933</v>
      </c>
      <c r="AC89" s="9">
        <f t="shared" si="340"/>
        <v>-363.66048146406933</v>
      </c>
      <c r="AD89" s="9">
        <f t="shared" si="340"/>
        <v>-363.66048146406933</v>
      </c>
      <c r="AE89" s="9">
        <f t="shared" si="340"/>
        <v>-363.66048146406933</v>
      </c>
      <c r="AF89" s="9">
        <f t="shared" si="340"/>
        <v>-363.66048146406933</v>
      </c>
      <c r="AG89" s="9">
        <f t="shared" si="340"/>
        <v>-363.66048146406933</v>
      </c>
    </row>
    <row r="90" spans="1:16384" s="8" customFormat="1" hidden="1" outlineLevel="1" x14ac:dyDescent="0.2">
      <c r="A90" s="8" t="s">
        <v>277</v>
      </c>
      <c r="B90" s="11"/>
      <c r="C90" s="13"/>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f>AH50</f>
        <v>0</v>
      </c>
    </row>
    <row r="91" spans="1:16384" s="8" customFormat="1" hidden="1" outlineLevel="1" x14ac:dyDescent="0.2">
      <c r="A91" s="8" t="s">
        <v>207</v>
      </c>
      <c r="B91" s="11"/>
      <c r="C91" s="13"/>
      <c r="D91" s="9">
        <f>D89/(1+Input!$B$55)^D10</f>
        <v>-253.75525936204698</v>
      </c>
      <c r="E91" s="9">
        <f>E89/(1+Input!$B$55)^E10</f>
        <v>-247.78367284644759</v>
      </c>
      <c r="F91" s="9">
        <f>F89/(1+Input!$B$55)^F10</f>
        <v>-241.95261482906707</v>
      </c>
      <c r="G91" s="9">
        <f>G89/(1+Input!$B$55)^G10</f>
        <v>-236.25877827269514</v>
      </c>
      <c r="H91" s="9">
        <f>H89/(1+Input!$B$55)^H10</f>
        <v>-230.69893396415887</v>
      </c>
      <c r="I91" s="9">
        <f>I89/(1+Input!$B$55)^I10</f>
        <v>-225.269928682901</v>
      </c>
      <c r="J91" s="9">
        <f>J89/(1+Input!$B$55)^J10</f>
        <v>-219.96868341265596</v>
      </c>
      <c r="K91" s="9">
        <f>K89/(1+Input!$B$55)^K10</f>
        <v>-214.79219159521139</v>
      </c>
      <c r="L91" s="9">
        <f>L89/(1+Input!$B$55)^L10</f>
        <v>-209.73751742526255</v>
      </c>
      <c r="M91" s="9">
        <f>M89/(1+Input!$B$55)^M10</f>
        <v>-204.8017941853945</v>
      </c>
      <c r="N91" s="9">
        <f>N89/(1+Input!$B$55)^N10</f>
        <v>-283.20522714675377</v>
      </c>
      <c r="O91" s="9">
        <f>O89/(1+Input!$B$55)^O10</f>
        <v>-276.54059871765821</v>
      </c>
      <c r="P91" s="9">
        <f>P89/(1+Input!$B$55)^P10</f>
        <v>-270.03280804380256</v>
      </c>
      <c r="Q91" s="9">
        <f>Q89/(1+Input!$B$55)^Q10</f>
        <v>-263.67816428454501</v>
      </c>
      <c r="R91" s="9">
        <f>R89/(1+Input!$B$55)^R10</f>
        <v>-257.47306345527295</v>
      </c>
      <c r="S91" s="9">
        <f>S89/(1+Input!$B$55)^S10</f>
        <v>-251.41398638343219</v>
      </c>
      <c r="T91" s="9">
        <f>T89/(1+Input!$B$55)^T10</f>
        <v>-245.49749671265715</v>
      </c>
      <c r="U91" s="9">
        <f>U89/(1+Input!$B$55)^U10</f>
        <v>-239.72023895386891</v>
      </c>
      <c r="V91" s="9">
        <f>V89/(1+Input!$B$55)^V10</f>
        <v>-234.07893658223702</v>
      </c>
      <c r="W91" s="9">
        <f>W89/(1+Input!$B$55)^W10</f>
        <v>-228.57039017892492</v>
      </c>
      <c r="X91" s="9">
        <f>X89/(1+Input!$B$55)^X10</f>
        <v>-223.19147561656567</v>
      </c>
      <c r="Y91" s="9">
        <f>Y89/(1+Input!$B$55)^Y10</f>
        <v>-217.93914228743841</v>
      </c>
      <c r="Z91" s="9">
        <f>Z89/(1+Input!$B$55)^Z10</f>
        <v>-212.81041137334091</v>
      </c>
      <c r="AA91" s="9">
        <f>AA89/(1+Input!$B$55)^AA10</f>
        <v>-207.80237415617702</v>
      </c>
      <c r="AB91" s="9">
        <f>AB89/(1+Input!$B$55)^AB10</f>
        <v>-202.91219036830097</v>
      </c>
      <c r="AC91" s="9">
        <f>AC89/(1+Input!$B$55)^AC10</f>
        <v>-198.13708658168241</v>
      </c>
      <c r="AD91" s="9">
        <f>AD89/(1+Input!$B$55)^AD10</f>
        <v>-193.47435463497942</v>
      </c>
      <c r="AE91" s="9">
        <f>AE89/(1+Input!$B$55)^AE10</f>
        <v>-188.9213500976266</v>
      </c>
      <c r="AF91" s="9">
        <f>AF89/(1+Input!$B$55)^AF10</f>
        <v>-184.47549077006798</v>
      </c>
      <c r="AG91" s="9">
        <f>AG89/(1+Input!$B$55)^AG10</f>
        <v>-180.13425521928326</v>
      </c>
      <c r="AH91" s="9">
        <f>AH90/(1+Input!$B$55)^AH10</f>
        <v>0</v>
      </c>
    </row>
    <row r="92" spans="1:16384" s="8" customFormat="1" collapsed="1" x14ac:dyDescent="0.2">
      <c r="A92" s="8" t="s">
        <v>8</v>
      </c>
      <c r="B92" s="11"/>
      <c r="C92" s="13">
        <f>SUM(D91:AG91)</f>
        <v>-6845.0284161404561</v>
      </c>
      <c r="D92" s="14"/>
    </row>
    <row r="93" spans="1:16384" s="8" customFormat="1" x14ac:dyDescent="0.2">
      <c r="A93" s="11"/>
      <c r="B93" s="11"/>
      <c r="C93" s="13"/>
      <c r="D93" s="14"/>
    </row>
    <row r="94" spans="1:16384" s="3" customFormat="1" x14ac:dyDescent="0.2">
      <c r="A94" s="3" t="s">
        <v>145</v>
      </c>
      <c r="C94" s="3" t="str">
        <f t="shared" ref="C94:AH94" si="341">C2</f>
        <v>2020 einde jaar</v>
      </c>
      <c r="D94" s="3">
        <f t="shared" si="341"/>
        <v>2021</v>
      </c>
      <c r="E94" s="3">
        <f t="shared" si="341"/>
        <v>2022</v>
      </c>
      <c r="F94" s="3">
        <f t="shared" si="341"/>
        <v>2023</v>
      </c>
      <c r="G94" s="3">
        <f t="shared" si="341"/>
        <v>2024</v>
      </c>
      <c r="H94" s="3">
        <f t="shared" si="341"/>
        <v>2025</v>
      </c>
      <c r="I94" s="3">
        <f t="shared" si="341"/>
        <v>2026</v>
      </c>
      <c r="J94" s="3">
        <f t="shared" si="341"/>
        <v>2027</v>
      </c>
      <c r="K94" s="3">
        <f t="shared" si="341"/>
        <v>2028</v>
      </c>
      <c r="L94" s="3">
        <f t="shared" si="341"/>
        <v>2029</v>
      </c>
      <c r="M94" s="3">
        <f t="shared" si="341"/>
        <v>2030</v>
      </c>
      <c r="N94" s="3">
        <f t="shared" si="341"/>
        <v>2031</v>
      </c>
      <c r="O94" s="3">
        <f t="shared" si="341"/>
        <v>2032</v>
      </c>
      <c r="P94" s="3">
        <f t="shared" si="341"/>
        <v>2033</v>
      </c>
      <c r="Q94" s="3">
        <f t="shared" si="341"/>
        <v>2034</v>
      </c>
      <c r="R94" s="3">
        <f t="shared" si="341"/>
        <v>2035</v>
      </c>
      <c r="S94" s="3">
        <f t="shared" si="341"/>
        <v>2036</v>
      </c>
      <c r="T94" s="3">
        <f t="shared" si="341"/>
        <v>2037</v>
      </c>
      <c r="U94" s="3">
        <f t="shared" si="341"/>
        <v>2038</v>
      </c>
      <c r="V94" s="3">
        <f t="shared" si="341"/>
        <v>2039</v>
      </c>
      <c r="W94" s="3">
        <f t="shared" si="341"/>
        <v>2040</v>
      </c>
      <c r="X94" s="3">
        <f t="shared" si="341"/>
        <v>2041</v>
      </c>
      <c r="Y94" s="3">
        <f t="shared" si="341"/>
        <v>2042</v>
      </c>
      <c r="Z94" s="3">
        <f t="shared" si="341"/>
        <v>2043</v>
      </c>
      <c r="AA94" s="3">
        <f t="shared" si="341"/>
        <v>2044</v>
      </c>
      <c r="AB94" s="3">
        <f t="shared" si="341"/>
        <v>2045</v>
      </c>
      <c r="AC94" s="3">
        <f t="shared" si="341"/>
        <v>2046</v>
      </c>
      <c r="AD94" s="3">
        <f t="shared" si="341"/>
        <v>2047</v>
      </c>
      <c r="AE94" s="3">
        <f t="shared" si="341"/>
        <v>2048</v>
      </c>
      <c r="AF94" s="3">
        <f t="shared" si="341"/>
        <v>2049</v>
      </c>
      <c r="AG94" s="3">
        <f t="shared" si="341"/>
        <v>2050</v>
      </c>
      <c r="AH94" s="3" t="str">
        <f t="shared" si="341"/>
        <v>2050 einde jaar</v>
      </c>
      <c r="AJ94" s="3">
        <f t="shared" ref="AJ94:CU94" si="342">AJ2</f>
        <v>0</v>
      </c>
      <c r="AK94" s="3">
        <f t="shared" si="342"/>
        <v>0</v>
      </c>
      <c r="AL94" s="3">
        <f t="shared" si="342"/>
        <v>0</v>
      </c>
      <c r="AM94" s="3">
        <f t="shared" si="342"/>
        <v>0</v>
      </c>
      <c r="AN94" s="3">
        <f t="shared" si="342"/>
        <v>0</v>
      </c>
      <c r="AO94" s="3">
        <f t="shared" si="342"/>
        <v>0</v>
      </c>
      <c r="AP94" s="3">
        <f t="shared" si="342"/>
        <v>0</v>
      </c>
      <c r="AQ94" s="3">
        <f t="shared" si="342"/>
        <v>0</v>
      </c>
      <c r="AR94" s="3">
        <f t="shared" si="342"/>
        <v>0</v>
      </c>
      <c r="AS94" s="3">
        <f t="shared" si="342"/>
        <v>0</v>
      </c>
      <c r="AT94" s="3">
        <f t="shared" si="342"/>
        <v>0</v>
      </c>
      <c r="AU94" s="3">
        <f t="shared" si="342"/>
        <v>0</v>
      </c>
      <c r="AV94" s="3">
        <f t="shared" si="342"/>
        <v>0</v>
      </c>
      <c r="AW94" s="3">
        <f t="shared" si="342"/>
        <v>0</v>
      </c>
      <c r="AX94" s="3">
        <f t="shared" si="342"/>
        <v>0</v>
      </c>
      <c r="AY94" s="3">
        <f t="shared" si="342"/>
        <v>0</v>
      </c>
      <c r="AZ94" s="3">
        <f t="shared" si="342"/>
        <v>0</v>
      </c>
      <c r="BA94" s="3">
        <f t="shared" si="342"/>
        <v>0</v>
      </c>
      <c r="BB94" s="3">
        <f t="shared" si="342"/>
        <v>0</v>
      </c>
      <c r="BC94" s="3">
        <f t="shared" si="342"/>
        <v>0</v>
      </c>
      <c r="BD94" s="3">
        <f t="shared" si="342"/>
        <v>0</v>
      </c>
      <c r="BE94" s="3">
        <f t="shared" si="342"/>
        <v>0</v>
      </c>
      <c r="BF94" s="3">
        <f t="shared" si="342"/>
        <v>0</v>
      </c>
      <c r="BG94" s="3">
        <f t="shared" si="342"/>
        <v>0</v>
      </c>
      <c r="BH94" s="3">
        <f t="shared" si="342"/>
        <v>0</v>
      </c>
      <c r="BI94" s="3">
        <f t="shared" si="342"/>
        <v>0</v>
      </c>
      <c r="BJ94" s="3">
        <f t="shared" si="342"/>
        <v>0</v>
      </c>
      <c r="BK94" s="3">
        <f t="shared" si="342"/>
        <v>0</v>
      </c>
      <c r="BL94" s="3">
        <f t="shared" si="342"/>
        <v>0</v>
      </c>
      <c r="BM94" s="3">
        <f t="shared" si="342"/>
        <v>0</v>
      </c>
      <c r="BN94" s="3">
        <f t="shared" si="342"/>
        <v>0</v>
      </c>
      <c r="BO94" s="3">
        <f t="shared" si="342"/>
        <v>0</v>
      </c>
      <c r="BP94" s="3">
        <f t="shared" si="342"/>
        <v>0</v>
      </c>
      <c r="BQ94" s="3">
        <f t="shared" si="342"/>
        <v>0</v>
      </c>
      <c r="BR94" s="3">
        <f t="shared" si="342"/>
        <v>0</v>
      </c>
      <c r="BS94" s="3">
        <f t="shared" si="342"/>
        <v>0</v>
      </c>
      <c r="BT94" s="3">
        <f t="shared" si="342"/>
        <v>0</v>
      </c>
      <c r="BU94" s="3">
        <f t="shared" si="342"/>
        <v>0</v>
      </c>
      <c r="BV94" s="3">
        <f t="shared" si="342"/>
        <v>0</v>
      </c>
      <c r="BW94" s="3">
        <f t="shared" si="342"/>
        <v>0</v>
      </c>
      <c r="BX94" s="3">
        <f t="shared" si="342"/>
        <v>0</v>
      </c>
      <c r="BY94" s="3">
        <f t="shared" si="342"/>
        <v>0</v>
      </c>
      <c r="BZ94" s="3">
        <f t="shared" si="342"/>
        <v>0</v>
      </c>
      <c r="CA94" s="3">
        <f t="shared" si="342"/>
        <v>0</v>
      </c>
      <c r="CB94" s="3">
        <f t="shared" si="342"/>
        <v>0</v>
      </c>
      <c r="CC94" s="3">
        <f t="shared" si="342"/>
        <v>0</v>
      </c>
      <c r="CD94" s="3">
        <f t="shared" si="342"/>
        <v>0</v>
      </c>
      <c r="CE94" s="3">
        <f t="shared" si="342"/>
        <v>0</v>
      </c>
      <c r="CF94" s="3">
        <f t="shared" si="342"/>
        <v>0</v>
      </c>
      <c r="CG94" s="3">
        <f t="shared" si="342"/>
        <v>0</v>
      </c>
      <c r="CH94" s="3">
        <f t="shared" si="342"/>
        <v>0</v>
      </c>
      <c r="CI94" s="3">
        <f t="shared" si="342"/>
        <v>0</v>
      </c>
      <c r="CJ94" s="3">
        <f t="shared" si="342"/>
        <v>0</v>
      </c>
      <c r="CK94" s="3">
        <f t="shared" si="342"/>
        <v>0</v>
      </c>
      <c r="CL94" s="3">
        <f t="shared" si="342"/>
        <v>0</v>
      </c>
      <c r="CM94" s="3">
        <f t="shared" si="342"/>
        <v>0</v>
      </c>
      <c r="CN94" s="3">
        <f t="shared" si="342"/>
        <v>0</v>
      </c>
      <c r="CO94" s="3">
        <f t="shared" si="342"/>
        <v>0</v>
      </c>
      <c r="CP94" s="3">
        <f t="shared" si="342"/>
        <v>0</v>
      </c>
      <c r="CQ94" s="3">
        <f t="shared" si="342"/>
        <v>0</v>
      </c>
      <c r="CR94" s="3">
        <f t="shared" si="342"/>
        <v>0</v>
      </c>
      <c r="CS94" s="3">
        <f t="shared" si="342"/>
        <v>0</v>
      </c>
      <c r="CT94" s="3">
        <f t="shared" si="342"/>
        <v>0</v>
      </c>
      <c r="CU94" s="3">
        <f t="shared" si="342"/>
        <v>0</v>
      </c>
      <c r="CV94" s="3">
        <f t="shared" ref="CV94:FG94" si="343">CV2</f>
        <v>0</v>
      </c>
      <c r="CW94" s="3">
        <f t="shared" si="343"/>
        <v>0</v>
      </c>
      <c r="CX94" s="3">
        <f t="shared" si="343"/>
        <v>0</v>
      </c>
      <c r="CY94" s="3">
        <f t="shared" si="343"/>
        <v>0</v>
      </c>
      <c r="CZ94" s="3">
        <f t="shared" si="343"/>
        <v>0</v>
      </c>
      <c r="DA94" s="3">
        <f t="shared" si="343"/>
        <v>0</v>
      </c>
      <c r="DB94" s="3">
        <f t="shared" si="343"/>
        <v>0</v>
      </c>
      <c r="DC94" s="3">
        <f t="shared" si="343"/>
        <v>0</v>
      </c>
      <c r="DD94" s="3">
        <f t="shared" si="343"/>
        <v>0</v>
      </c>
      <c r="DE94" s="3">
        <f t="shared" si="343"/>
        <v>0</v>
      </c>
      <c r="DF94" s="3">
        <f t="shared" si="343"/>
        <v>0</v>
      </c>
      <c r="DG94" s="3">
        <f t="shared" si="343"/>
        <v>0</v>
      </c>
      <c r="DH94" s="3">
        <f t="shared" si="343"/>
        <v>0</v>
      </c>
      <c r="DI94" s="3">
        <f t="shared" si="343"/>
        <v>0</v>
      </c>
      <c r="DJ94" s="3">
        <f t="shared" si="343"/>
        <v>0</v>
      </c>
      <c r="DK94" s="3">
        <f t="shared" si="343"/>
        <v>0</v>
      </c>
      <c r="DL94" s="3">
        <f t="shared" si="343"/>
        <v>0</v>
      </c>
      <c r="DM94" s="3">
        <f t="shared" si="343"/>
        <v>0</v>
      </c>
      <c r="DN94" s="3">
        <f t="shared" si="343"/>
        <v>0</v>
      </c>
      <c r="DO94" s="3">
        <f t="shared" si="343"/>
        <v>0</v>
      </c>
      <c r="DP94" s="3">
        <f t="shared" si="343"/>
        <v>0</v>
      </c>
      <c r="DQ94" s="3">
        <f t="shared" si="343"/>
        <v>0</v>
      </c>
      <c r="DR94" s="3">
        <f t="shared" si="343"/>
        <v>0</v>
      </c>
      <c r="DS94" s="3">
        <f t="shared" si="343"/>
        <v>0</v>
      </c>
      <c r="DT94" s="3">
        <f t="shared" si="343"/>
        <v>0</v>
      </c>
      <c r="DU94" s="3">
        <f t="shared" si="343"/>
        <v>0</v>
      </c>
      <c r="DV94" s="3">
        <f t="shared" si="343"/>
        <v>0</v>
      </c>
      <c r="DW94" s="3">
        <f t="shared" si="343"/>
        <v>0</v>
      </c>
      <c r="DX94" s="3">
        <f t="shared" si="343"/>
        <v>0</v>
      </c>
      <c r="DY94" s="3">
        <f t="shared" si="343"/>
        <v>0</v>
      </c>
      <c r="DZ94" s="3">
        <f t="shared" si="343"/>
        <v>0</v>
      </c>
      <c r="EA94" s="3">
        <f t="shared" si="343"/>
        <v>0</v>
      </c>
      <c r="EB94" s="3">
        <f t="shared" si="343"/>
        <v>0</v>
      </c>
      <c r="EC94" s="3">
        <f t="shared" si="343"/>
        <v>0</v>
      </c>
      <c r="ED94" s="3">
        <f t="shared" si="343"/>
        <v>0</v>
      </c>
      <c r="EE94" s="3">
        <f t="shared" si="343"/>
        <v>0</v>
      </c>
      <c r="EF94" s="3">
        <f t="shared" si="343"/>
        <v>0</v>
      </c>
      <c r="EG94" s="3">
        <f t="shared" si="343"/>
        <v>0</v>
      </c>
      <c r="EH94" s="3">
        <f t="shared" si="343"/>
        <v>0</v>
      </c>
      <c r="EI94" s="3">
        <f t="shared" si="343"/>
        <v>0</v>
      </c>
      <c r="EJ94" s="3">
        <f t="shared" si="343"/>
        <v>0</v>
      </c>
      <c r="EK94" s="3">
        <f t="shared" si="343"/>
        <v>0</v>
      </c>
      <c r="EL94" s="3">
        <f t="shared" si="343"/>
        <v>0</v>
      </c>
      <c r="EM94" s="3">
        <f t="shared" si="343"/>
        <v>0</v>
      </c>
      <c r="EN94" s="3">
        <f t="shared" si="343"/>
        <v>0</v>
      </c>
      <c r="EO94" s="3">
        <f t="shared" si="343"/>
        <v>0</v>
      </c>
      <c r="EP94" s="3">
        <f t="shared" si="343"/>
        <v>0</v>
      </c>
      <c r="EQ94" s="3">
        <f t="shared" si="343"/>
        <v>0</v>
      </c>
      <c r="ER94" s="3">
        <f t="shared" si="343"/>
        <v>0</v>
      </c>
      <c r="ES94" s="3">
        <f t="shared" si="343"/>
        <v>0</v>
      </c>
      <c r="ET94" s="3">
        <f t="shared" si="343"/>
        <v>0</v>
      </c>
      <c r="EU94" s="3">
        <f t="shared" si="343"/>
        <v>0</v>
      </c>
      <c r="EV94" s="3">
        <f t="shared" si="343"/>
        <v>0</v>
      </c>
      <c r="EW94" s="3">
        <f t="shared" si="343"/>
        <v>0</v>
      </c>
      <c r="EX94" s="3">
        <f t="shared" si="343"/>
        <v>0</v>
      </c>
      <c r="EY94" s="3">
        <f t="shared" si="343"/>
        <v>0</v>
      </c>
      <c r="EZ94" s="3">
        <f t="shared" si="343"/>
        <v>0</v>
      </c>
      <c r="FA94" s="3">
        <f t="shared" si="343"/>
        <v>0</v>
      </c>
      <c r="FB94" s="3">
        <f t="shared" si="343"/>
        <v>0</v>
      </c>
      <c r="FC94" s="3">
        <f t="shared" si="343"/>
        <v>0</v>
      </c>
      <c r="FD94" s="3">
        <f t="shared" si="343"/>
        <v>0</v>
      </c>
      <c r="FE94" s="3">
        <f t="shared" si="343"/>
        <v>0</v>
      </c>
      <c r="FF94" s="3">
        <f t="shared" si="343"/>
        <v>0</v>
      </c>
      <c r="FG94" s="3">
        <f t="shared" si="343"/>
        <v>0</v>
      </c>
      <c r="FH94" s="3">
        <f t="shared" ref="FH94:HS94" si="344">FH2</f>
        <v>0</v>
      </c>
      <c r="FI94" s="3">
        <f t="shared" si="344"/>
        <v>0</v>
      </c>
      <c r="FJ94" s="3">
        <f t="shared" si="344"/>
        <v>0</v>
      </c>
      <c r="FK94" s="3">
        <f t="shared" si="344"/>
        <v>0</v>
      </c>
      <c r="FL94" s="3">
        <f t="shared" si="344"/>
        <v>0</v>
      </c>
      <c r="FM94" s="3">
        <f t="shared" si="344"/>
        <v>0</v>
      </c>
      <c r="FN94" s="3">
        <f t="shared" si="344"/>
        <v>0</v>
      </c>
      <c r="FO94" s="3">
        <f t="shared" si="344"/>
        <v>0</v>
      </c>
      <c r="FP94" s="3">
        <f t="shared" si="344"/>
        <v>0</v>
      </c>
      <c r="FQ94" s="3">
        <f t="shared" si="344"/>
        <v>0</v>
      </c>
      <c r="FR94" s="3">
        <f t="shared" si="344"/>
        <v>0</v>
      </c>
      <c r="FS94" s="3">
        <f t="shared" si="344"/>
        <v>0</v>
      </c>
      <c r="FT94" s="3">
        <f t="shared" si="344"/>
        <v>0</v>
      </c>
      <c r="FU94" s="3">
        <f t="shared" si="344"/>
        <v>0</v>
      </c>
      <c r="FV94" s="3">
        <f t="shared" si="344"/>
        <v>0</v>
      </c>
      <c r="FW94" s="3">
        <f t="shared" si="344"/>
        <v>0</v>
      </c>
      <c r="FX94" s="3">
        <f t="shared" si="344"/>
        <v>0</v>
      </c>
      <c r="FY94" s="3">
        <f t="shared" si="344"/>
        <v>0</v>
      </c>
      <c r="FZ94" s="3">
        <f t="shared" si="344"/>
        <v>0</v>
      </c>
      <c r="GA94" s="3">
        <f t="shared" si="344"/>
        <v>0</v>
      </c>
      <c r="GB94" s="3">
        <f t="shared" si="344"/>
        <v>0</v>
      </c>
      <c r="GC94" s="3">
        <f t="shared" si="344"/>
        <v>0</v>
      </c>
      <c r="GD94" s="3">
        <f t="shared" si="344"/>
        <v>0</v>
      </c>
      <c r="GE94" s="3">
        <f t="shared" si="344"/>
        <v>0</v>
      </c>
      <c r="GF94" s="3">
        <f t="shared" si="344"/>
        <v>0</v>
      </c>
      <c r="GG94" s="3">
        <f t="shared" si="344"/>
        <v>0</v>
      </c>
      <c r="GH94" s="3">
        <f t="shared" si="344"/>
        <v>0</v>
      </c>
      <c r="GI94" s="3">
        <f t="shared" si="344"/>
        <v>0</v>
      </c>
      <c r="GJ94" s="3">
        <f t="shared" si="344"/>
        <v>0</v>
      </c>
      <c r="GK94" s="3">
        <f t="shared" si="344"/>
        <v>0</v>
      </c>
      <c r="GL94" s="3">
        <f t="shared" si="344"/>
        <v>0</v>
      </c>
      <c r="GM94" s="3">
        <f t="shared" si="344"/>
        <v>0</v>
      </c>
      <c r="GN94" s="3">
        <f t="shared" si="344"/>
        <v>0</v>
      </c>
      <c r="GO94" s="3">
        <f t="shared" si="344"/>
        <v>0</v>
      </c>
      <c r="GP94" s="3">
        <f t="shared" si="344"/>
        <v>0</v>
      </c>
      <c r="GQ94" s="3">
        <f t="shared" si="344"/>
        <v>0</v>
      </c>
      <c r="GR94" s="3">
        <f t="shared" si="344"/>
        <v>0</v>
      </c>
      <c r="GS94" s="3">
        <f t="shared" si="344"/>
        <v>0</v>
      </c>
      <c r="GT94" s="3">
        <f t="shared" si="344"/>
        <v>0</v>
      </c>
      <c r="GU94" s="3">
        <f t="shared" si="344"/>
        <v>0</v>
      </c>
      <c r="GV94" s="3">
        <f t="shared" si="344"/>
        <v>0</v>
      </c>
      <c r="GW94" s="3">
        <f t="shared" si="344"/>
        <v>0</v>
      </c>
      <c r="GX94" s="3">
        <f t="shared" si="344"/>
        <v>0</v>
      </c>
      <c r="GY94" s="3">
        <f t="shared" si="344"/>
        <v>0</v>
      </c>
      <c r="GZ94" s="3">
        <f t="shared" si="344"/>
        <v>0</v>
      </c>
      <c r="HA94" s="3">
        <f t="shared" si="344"/>
        <v>0</v>
      </c>
      <c r="HB94" s="3">
        <f t="shared" si="344"/>
        <v>0</v>
      </c>
      <c r="HC94" s="3">
        <f t="shared" si="344"/>
        <v>0</v>
      </c>
      <c r="HD94" s="3">
        <f t="shared" si="344"/>
        <v>0</v>
      </c>
      <c r="HE94" s="3">
        <f t="shared" si="344"/>
        <v>0</v>
      </c>
      <c r="HF94" s="3">
        <f t="shared" si="344"/>
        <v>0</v>
      </c>
      <c r="HG94" s="3">
        <f t="shared" si="344"/>
        <v>0</v>
      </c>
      <c r="HH94" s="3">
        <f t="shared" si="344"/>
        <v>0</v>
      </c>
      <c r="HI94" s="3">
        <f t="shared" si="344"/>
        <v>0</v>
      </c>
      <c r="HJ94" s="3">
        <f t="shared" si="344"/>
        <v>0</v>
      </c>
      <c r="HK94" s="3">
        <f t="shared" si="344"/>
        <v>0</v>
      </c>
      <c r="HL94" s="3">
        <f t="shared" si="344"/>
        <v>0</v>
      </c>
      <c r="HM94" s="3">
        <f t="shared" si="344"/>
        <v>0</v>
      </c>
      <c r="HN94" s="3">
        <f t="shared" si="344"/>
        <v>0</v>
      </c>
      <c r="HO94" s="3">
        <f t="shared" si="344"/>
        <v>0</v>
      </c>
      <c r="HP94" s="3">
        <f t="shared" si="344"/>
        <v>0</v>
      </c>
      <c r="HQ94" s="3">
        <f t="shared" si="344"/>
        <v>0</v>
      </c>
      <c r="HR94" s="3">
        <f t="shared" si="344"/>
        <v>0</v>
      </c>
      <c r="HS94" s="3">
        <f t="shared" si="344"/>
        <v>0</v>
      </c>
      <c r="HT94" s="3">
        <f t="shared" ref="HT94:KE94" si="345">HT2</f>
        <v>0</v>
      </c>
      <c r="HU94" s="3">
        <f t="shared" si="345"/>
        <v>0</v>
      </c>
      <c r="HV94" s="3">
        <f t="shared" si="345"/>
        <v>0</v>
      </c>
      <c r="HW94" s="3">
        <f t="shared" si="345"/>
        <v>0</v>
      </c>
      <c r="HX94" s="3">
        <f t="shared" si="345"/>
        <v>0</v>
      </c>
      <c r="HY94" s="3">
        <f t="shared" si="345"/>
        <v>0</v>
      </c>
      <c r="HZ94" s="3">
        <f t="shared" si="345"/>
        <v>0</v>
      </c>
      <c r="IA94" s="3">
        <f t="shared" si="345"/>
        <v>0</v>
      </c>
      <c r="IB94" s="3">
        <f t="shared" si="345"/>
        <v>0</v>
      </c>
      <c r="IC94" s="3">
        <f t="shared" si="345"/>
        <v>0</v>
      </c>
      <c r="ID94" s="3">
        <f t="shared" si="345"/>
        <v>0</v>
      </c>
      <c r="IE94" s="3">
        <f t="shared" si="345"/>
        <v>0</v>
      </c>
      <c r="IF94" s="3">
        <f t="shared" si="345"/>
        <v>0</v>
      </c>
      <c r="IG94" s="3">
        <f t="shared" si="345"/>
        <v>0</v>
      </c>
      <c r="IH94" s="3">
        <f t="shared" si="345"/>
        <v>0</v>
      </c>
      <c r="II94" s="3">
        <f t="shared" si="345"/>
        <v>0</v>
      </c>
      <c r="IJ94" s="3">
        <f t="shared" si="345"/>
        <v>0</v>
      </c>
      <c r="IK94" s="3">
        <f t="shared" si="345"/>
        <v>0</v>
      </c>
      <c r="IL94" s="3">
        <f t="shared" si="345"/>
        <v>0</v>
      </c>
      <c r="IM94" s="3">
        <f t="shared" si="345"/>
        <v>0</v>
      </c>
      <c r="IN94" s="3">
        <f t="shared" si="345"/>
        <v>0</v>
      </c>
      <c r="IO94" s="3">
        <f t="shared" si="345"/>
        <v>0</v>
      </c>
      <c r="IP94" s="3">
        <f t="shared" si="345"/>
        <v>0</v>
      </c>
      <c r="IQ94" s="3">
        <f t="shared" si="345"/>
        <v>0</v>
      </c>
      <c r="IR94" s="3">
        <f t="shared" si="345"/>
        <v>0</v>
      </c>
      <c r="IS94" s="3">
        <f t="shared" si="345"/>
        <v>0</v>
      </c>
      <c r="IT94" s="3">
        <f t="shared" si="345"/>
        <v>0</v>
      </c>
      <c r="IU94" s="3">
        <f t="shared" si="345"/>
        <v>0</v>
      </c>
      <c r="IV94" s="3">
        <f t="shared" si="345"/>
        <v>0</v>
      </c>
      <c r="IW94" s="3">
        <f t="shared" si="345"/>
        <v>0</v>
      </c>
      <c r="IX94" s="3">
        <f t="shared" si="345"/>
        <v>0</v>
      </c>
      <c r="IY94" s="3">
        <f t="shared" si="345"/>
        <v>0</v>
      </c>
      <c r="IZ94" s="3">
        <f t="shared" si="345"/>
        <v>0</v>
      </c>
      <c r="JA94" s="3">
        <f t="shared" si="345"/>
        <v>0</v>
      </c>
      <c r="JB94" s="3">
        <f t="shared" si="345"/>
        <v>0</v>
      </c>
      <c r="JC94" s="3">
        <f t="shared" si="345"/>
        <v>0</v>
      </c>
      <c r="JD94" s="3">
        <f t="shared" si="345"/>
        <v>0</v>
      </c>
      <c r="JE94" s="3">
        <f t="shared" si="345"/>
        <v>0</v>
      </c>
      <c r="JF94" s="3">
        <f t="shared" si="345"/>
        <v>0</v>
      </c>
      <c r="JG94" s="3">
        <f t="shared" si="345"/>
        <v>0</v>
      </c>
      <c r="JH94" s="3">
        <f t="shared" si="345"/>
        <v>0</v>
      </c>
      <c r="JI94" s="3">
        <f t="shared" si="345"/>
        <v>0</v>
      </c>
      <c r="JJ94" s="3">
        <f t="shared" si="345"/>
        <v>0</v>
      </c>
      <c r="JK94" s="3">
        <f t="shared" si="345"/>
        <v>0</v>
      </c>
      <c r="JL94" s="3">
        <f t="shared" si="345"/>
        <v>0</v>
      </c>
      <c r="JM94" s="3">
        <f t="shared" si="345"/>
        <v>0</v>
      </c>
      <c r="JN94" s="3">
        <f t="shared" si="345"/>
        <v>0</v>
      </c>
      <c r="JO94" s="3">
        <f t="shared" si="345"/>
        <v>0</v>
      </c>
      <c r="JP94" s="3">
        <f t="shared" si="345"/>
        <v>0</v>
      </c>
      <c r="JQ94" s="3">
        <f t="shared" si="345"/>
        <v>0</v>
      </c>
      <c r="JR94" s="3">
        <f t="shared" si="345"/>
        <v>0</v>
      </c>
      <c r="JS94" s="3">
        <f t="shared" si="345"/>
        <v>0</v>
      </c>
      <c r="JT94" s="3">
        <f t="shared" si="345"/>
        <v>0</v>
      </c>
      <c r="JU94" s="3">
        <f t="shared" si="345"/>
        <v>0</v>
      </c>
      <c r="JV94" s="3">
        <f t="shared" si="345"/>
        <v>0</v>
      </c>
      <c r="JW94" s="3">
        <f t="shared" si="345"/>
        <v>0</v>
      </c>
      <c r="JX94" s="3">
        <f t="shared" si="345"/>
        <v>0</v>
      </c>
      <c r="JY94" s="3">
        <f t="shared" si="345"/>
        <v>0</v>
      </c>
      <c r="JZ94" s="3">
        <f t="shared" si="345"/>
        <v>0</v>
      </c>
      <c r="KA94" s="3">
        <f t="shared" si="345"/>
        <v>0</v>
      </c>
      <c r="KB94" s="3">
        <f t="shared" si="345"/>
        <v>0</v>
      </c>
      <c r="KC94" s="3">
        <f t="shared" si="345"/>
        <v>0</v>
      </c>
      <c r="KD94" s="3">
        <f t="shared" si="345"/>
        <v>0</v>
      </c>
      <c r="KE94" s="3">
        <f t="shared" si="345"/>
        <v>0</v>
      </c>
      <c r="KF94" s="3">
        <f t="shared" ref="KF94:MQ94" si="346">KF2</f>
        <v>0</v>
      </c>
      <c r="KG94" s="3">
        <f t="shared" si="346"/>
        <v>0</v>
      </c>
      <c r="KH94" s="3">
        <f t="shared" si="346"/>
        <v>0</v>
      </c>
      <c r="KI94" s="3">
        <f t="shared" si="346"/>
        <v>0</v>
      </c>
      <c r="KJ94" s="3">
        <f t="shared" si="346"/>
        <v>0</v>
      </c>
      <c r="KK94" s="3">
        <f t="shared" si="346"/>
        <v>0</v>
      </c>
      <c r="KL94" s="3">
        <f t="shared" si="346"/>
        <v>0</v>
      </c>
      <c r="KM94" s="3">
        <f t="shared" si="346"/>
        <v>0</v>
      </c>
      <c r="KN94" s="3">
        <f t="shared" si="346"/>
        <v>0</v>
      </c>
      <c r="KO94" s="3">
        <f t="shared" si="346"/>
        <v>0</v>
      </c>
      <c r="KP94" s="3">
        <f t="shared" si="346"/>
        <v>0</v>
      </c>
      <c r="KQ94" s="3">
        <f t="shared" si="346"/>
        <v>0</v>
      </c>
      <c r="KR94" s="3">
        <f t="shared" si="346"/>
        <v>0</v>
      </c>
      <c r="KS94" s="3">
        <f t="shared" si="346"/>
        <v>0</v>
      </c>
      <c r="KT94" s="3">
        <f t="shared" si="346"/>
        <v>0</v>
      </c>
      <c r="KU94" s="3">
        <f t="shared" si="346"/>
        <v>0</v>
      </c>
      <c r="KV94" s="3">
        <f t="shared" si="346"/>
        <v>0</v>
      </c>
      <c r="KW94" s="3">
        <f t="shared" si="346"/>
        <v>0</v>
      </c>
      <c r="KX94" s="3">
        <f t="shared" si="346"/>
        <v>0</v>
      </c>
      <c r="KY94" s="3">
        <f t="shared" si="346"/>
        <v>0</v>
      </c>
      <c r="KZ94" s="3">
        <f t="shared" si="346"/>
        <v>0</v>
      </c>
      <c r="LA94" s="3">
        <f t="shared" si="346"/>
        <v>0</v>
      </c>
      <c r="LB94" s="3">
        <f t="shared" si="346"/>
        <v>0</v>
      </c>
      <c r="LC94" s="3">
        <f t="shared" si="346"/>
        <v>0</v>
      </c>
      <c r="LD94" s="3">
        <f t="shared" si="346"/>
        <v>0</v>
      </c>
      <c r="LE94" s="3">
        <f t="shared" si="346"/>
        <v>0</v>
      </c>
      <c r="LF94" s="3">
        <f t="shared" si="346"/>
        <v>0</v>
      </c>
      <c r="LG94" s="3">
        <f t="shared" si="346"/>
        <v>0</v>
      </c>
      <c r="LH94" s="3">
        <f t="shared" si="346"/>
        <v>0</v>
      </c>
      <c r="LI94" s="3">
        <f t="shared" si="346"/>
        <v>0</v>
      </c>
      <c r="LJ94" s="3">
        <f t="shared" si="346"/>
        <v>0</v>
      </c>
      <c r="LK94" s="3">
        <f t="shared" si="346"/>
        <v>0</v>
      </c>
      <c r="LL94" s="3">
        <f t="shared" si="346"/>
        <v>0</v>
      </c>
      <c r="LM94" s="3">
        <f t="shared" si="346"/>
        <v>0</v>
      </c>
      <c r="LN94" s="3">
        <f t="shared" si="346"/>
        <v>0</v>
      </c>
      <c r="LO94" s="3">
        <f t="shared" si="346"/>
        <v>0</v>
      </c>
      <c r="LP94" s="3">
        <f t="shared" si="346"/>
        <v>0</v>
      </c>
      <c r="LQ94" s="3">
        <f t="shared" si="346"/>
        <v>0</v>
      </c>
      <c r="LR94" s="3">
        <f t="shared" si="346"/>
        <v>0</v>
      </c>
      <c r="LS94" s="3">
        <f t="shared" si="346"/>
        <v>0</v>
      </c>
      <c r="LT94" s="3">
        <f t="shared" si="346"/>
        <v>0</v>
      </c>
      <c r="LU94" s="3">
        <f t="shared" si="346"/>
        <v>0</v>
      </c>
      <c r="LV94" s="3">
        <f t="shared" si="346"/>
        <v>0</v>
      </c>
      <c r="LW94" s="3">
        <f t="shared" si="346"/>
        <v>0</v>
      </c>
      <c r="LX94" s="3">
        <f t="shared" si="346"/>
        <v>0</v>
      </c>
      <c r="LY94" s="3">
        <f t="shared" si="346"/>
        <v>0</v>
      </c>
      <c r="LZ94" s="3">
        <f t="shared" si="346"/>
        <v>0</v>
      </c>
      <c r="MA94" s="3">
        <f t="shared" si="346"/>
        <v>0</v>
      </c>
      <c r="MB94" s="3">
        <f t="shared" si="346"/>
        <v>0</v>
      </c>
      <c r="MC94" s="3">
        <f t="shared" si="346"/>
        <v>0</v>
      </c>
      <c r="MD94" s="3">
        <f t="shared" si="346"/>
        <v>0</v>
      </c>
      <c r="ME94" s="3">
        <f t="shared" si="346"/>
        <v>0</v>
      </c>
      <c r="MF94" s="3">
        <f t="shared" si="346"/>
        <v>0</v>
      </c>
      <c r="MG94" s="3">
        <f t="shared" si="346"/>
        <v>0</v>
      </c>
      <c r="MH94" s="3">
        <f t="shared" si="346"/>
        <v>0</v>
      </c>
      <c r="MI94" s="3">
        <f t="shared" si="346"/>
        <v>0</v>
      </c>
      <c r="MJ94" s="3">
        <f t="shared" si="346"/>
        <v>0</v>
      </c>
      <c r="MK94" s="3">
        <f t="shared" si="346"/>
        <v>0</v>
      </c>
      <c r="ML94" s="3">
        <f t="shared" si="346"/>
        <v>0</v>
      </c>
      <c r="MM94" s="3">
        <f t="shared" si="346"/>
        <v>0</v>
      </c>
      <c r="MN94" s="3">
        <f t="shared" si="346"/>
        <v>0</v>
      </c>
      <c r="MO94" s="3">
        <f t="shared" si="346"/>
        <v>0</v>
      </c>
      <c r="MP94" s="3">
        <f t="shared" si="346"/>
        <v>0</v>
      </c>
      <c r="MQ94" s="3">
        <f t="shared" si="346"/>
        <v>0</v>
      </c>
      <c r="MR94" s="3">
        <f t="shared" ref="MR94:PC94" si="347">MR2</f>
        <v>0</v>
      </c>
      <c r="MS94" s="3">
        <f t="shared" si="347"/>
        <v>0</v>
      </c>
      <c r="MT94" s="3">
        <f t="shared" si="347"/>
        <v>0</v>
      </c>
      <c r="MU94" s="3">
        <f t="shared" si="347"/>
        <v>0</v>
      </c>
      <c r="MV94" s="3">
        <f t="shared" si="347"/>
        <v>0</v>
      </c>
      <c r="MW94" s="3">
        <f t="shared" si="347"/>
        <v>0</v>
      </c>
      <c r="MX94" s="3">
        <f t="shared" si="347"/>
        <v>0</v>
      </c>
      <c r="MY94" s="3">
        <f t="shared" si="347"/>
        <v>0</v>
      </c>
      <c r="MZ94" s="3">
        <f t="shared" si="347"/>
        <v>0</v>
      </c>
      <c r="NA94" s="3">
        <f t="shared" si="347"/>
        <v>0</v>
      </c>
      <c r="NB94" s="3">
        <f t="shared" si="347"/>
        <v>0</v>
      </c>
      <c r="NC94" s="3">
        <f t="shared" si="347"/>
        <v>0</v>
      </c>
      <c r="ND94" s="3">
        <f t="shared" si="347"/>
        <v>0</v>
      </c>
      <c r="NE94" s="3">
        <f t="shared" si="347"/>
        <v>0</v>
      </c>
      <c r="NF94" s="3">
        <f t="shared" si="347"/>
        <v>0</v>
      </c>
      <c r="NG94" s="3">
        <f t="shared" si="347"/>
        <v>0</v>
      </c>
      <c r="NH94" s="3">
        <f t="shared" si="347"/>
        <v>0</v>
      </c>
      <c r="NI94" s="3">
        <f t="shared" si="347"/>
        <v>0</v>
      </c>
      <c r="NJ94" s="3">
        <f t="shared" si="347"/>
        <v>0</v>
      </c>
      <c r="NK94" s="3">
        <f t="shared" si="347"/>
        <v>0</v>
      </c>
      <c r="NL94" s="3">
        <f t="shared" si="347"/>
        <v>0</v>
      </c>
      <c r="NM94" s="3">
        <f t="shared" si="347"/>
        <v>0</v>
      </c>
      <c r="NN94" s="3">
        <f t="shared" si="347"/>
        <v>0</v>
      </c>
      <c r="NO94" s="3">
        <f t="shared" si="347"/>
        <v>0</v>
      </c>
      <c r="NP94" s="3">
        <f t="shared" si="347"/>
        <v>0</v>
      </c>
      <c r="NQ94" s="3">
        <f t="shared" si="347"/>
        <v>0</v>
      </c>
      <c r="NR94" s="3">
        <f t="shared" si="347"/>
        <v>0</v>
      </c>
      <c r="NS94" s="3">
        <f t="shared" si="347"/>
        <v>0</v>
      </c>
      <c r="NT94" s="3">
        <f t="shared" si="347"/>
        <v>0</v>
      </c>
      <c r="NU94" s="3">
        <f t="shared" si="347"/>
        <v>0</v>
      </c>
      <c r="NV94" s="3">
        <f t="shared" si="347"/>
        <v>0</v>
      </c>
      <c r="NW94" s="3">
        <f t="shared" si="347"/>
        <v>0</v>
      </c>
      <c r="NX94" s="3">
        <f t="shared" si="347"/>
        <v>0</v>
      </c>
      <c r="NY94" s="3">
        <f t="shared" si="347"/>
        <v>0</v>
      </c>
      <c r="NZ94" s="3">
        <f t="shared" si="347"/>
        <v>0</v>
      </c>
      <c r="OA94" s="3">
        <f t="shared" si="347"/>
        <v>0</v>
      </c>
      <c r="OB94" s="3">
        <f t="shared" si="347"/>
        <v>0</v>
      </c>
      <c r="OC94" s="3">
        <f t="shared" si="347"/>
        <v>0</v>
      </c>
      <c r="OD94" s="3">
        <f t="shared" si="347"/>
        <v>0</v>
      </c>
      <c r="OE94" s="3">
        <f t="shared" si="347"/>
        <v>0</v>
      </c>
      <c r="OF94" s="3">
        <f t="shared" si="347"/>
        <v>0</v>
      </c>
      <c r="OG94" s="3">
        <f t="shared" si="347"/>
        <v>0</v>
      </c>
      <c r="OH94" s="3">
        <f t="shared" si="347"/>
        <v>0</v>
      </c>
      <c r="OI94" s="3">
        <f t="shared" si="347"/>
        <v>0</v>
      </c>
      <c r="OJ94" s="3">
        <f t="shared" si="347"/>
        <v>0</v>
      </c>
      <c r="OK94" s="3">
        <f t="shared" si="347"/>
        <v>0</v>
      </c>
      <c r="OL94" s="3">
        <f t="shared" si="347"/>
        <v>0</v>
      </c>
      <c r="OM94" s="3">
        <f t="shared" si="347"/>
        <v>0</v>
      </c>
      <c r="ON94" s="3">
        <f t="shared" si="347"/>
        <v>0</v>
      </c>
      <c r="OO94" s="3">
        <f t="shared" si="347"/>
        <v>0</v>
      </c>
      <c r="OP94" s="3">
        <f t="shared" si="347"/>
        <v>0</v>
      </c>
      <c r="OQ94" s="3">
        <f t="shared" si="347"/>
        <v>0</v>
      </c>
      <c r="OR94" s="3">
        <f t="shared" si="347"/>
        <v>0</v>
      </c>
      <c r="OS94" s="3">
        <f t="shared" si="347"/>
        <v>0</v>
      </c>
      <c r="OT94" s="3">
        <f t="shared" si="347"/>
        <v>0</v>
      </c>
      <c r="OU94" s="3">
        <f t="shared" si="347"/>
        <v>0</v>
      </c>
      <c r="OV94" s="3">
        <f t="shared" si="347"/>
        <v>0</v>
      </c>
      <c r="OW94" s="3">
        <f t="shared" si="347"/>
        <v>0</v>
      </c>
      <c r="OX94" s="3">
        <f t="shared" si="347"/>
        <v>0</v>
      </c>
      <c r="OY94" s="3">
        <f t="shared" si="347"/>
        <v>0</v>
      </c>
      <c r="OZ94" s="3">
        <f t="shared" si="347"/>
        <v>0</v>
      </c>
      <c r="PA94" s="3">
        <f t="shared" si="347"/>
        <v>0</v>
      </c>
      <c r="PB94" s="3">
        <f t="shared" si="347"/>
        <v>0</v>
      </c>
      <c r="PC94" s="3">
        <f t="shared" si="347"/>
        <v>0</v>
      </c>
      <c r="PD94" s="3">
        <f t="shared" ref="PD94:RO94" si="348">PD2</f>
        <v>0</v>
      </c>
      <c r="PE94" s="3">
        <f t="shared" si="348"/>
        <v>0</v>
      </c>
      <c r="PF94" s="3">
        <f t="shared" si="348"/>
        <v>0</v>
      </c>
      <c r="PG94" s="3">
        <f t="shared" si="348"/>
        <v>0</v>
      </c>
      <c r="PH94" s="3">
        <f t="shared" si="348"/>
        <v>0</v>
      </c>
      <c r="PI94" s="3">
        <f t="shared" si="348"/>
        <v>0</v>
      </c>
      <c r="PJ94" s="3">
        <f t="shared" si="348"/>
        <v>0</v>
      </c>
      <c r="PK94" s="3">
        <f t="shared" si="348"/>
        <v>0</v>
      </c>
      <c r="PL94" s="3">
        <f t="shared" si="348"/>
        <v>0</v>
      </c>
      <c r="PM94" s="3">
        <f t="shared" si="348"/>
        <v>0</v>
      </c>
      <c r="PN94" s="3">
        <f t="shared" si="348"/>
        <v>0</v>
      </c>
      <c r="PO94" s="3">
        <f t="shared" si="348"/>
        <v>0</v>
      </c>
      <c r="PP94" s="3">
        <f t="shared" si="348"/>
        <v>0</v>
      </c>
      <c r="PQ94" s="3">
        <f t="shared" si="348"/>
        <v>0</v>
      </c>
      <c r="PR94" s="3">
        <f t="shared" si="348"/>
        <v>0</v>
      </c>
      <c r="PS94" s="3">
        <f t="shared" si="348"/>
        <v>0</v>
      </c>
      <c r="PT94" s="3">
        <f t="shared" si="348"/>
        <v>0</v>
      </c>
      <c r="PU94" s="3">
        <f t="shared" si="348"/>
        <v>0</v>
      </c>
      <c r="PV94" s="3">
        <f t="shared" si="348"/>
        <v>0</v>
      </c>
      <c r="PW94" s="3">
        <f t="shared" si="348"/>
        <v>0</v>
      </c>
      <c r="PX94" s="3">
        <f t="shared" si="348"/>
        <v>0</v>
      </c>
      <c r="PY94" s="3">
        <f t="shared" si="348"/>
        <v>0</v>
      </c>
      <c r="PZ94" s="3">
        <f t="shared" si="348"/>
        <v>0</v>
      </c>
      <c r="QA94" s="3">
        <f t="shared" si="348"/>
        <v>0</v>
      </c>
      <c r="QB94" s="3">
        <f t="shared" si="348"/>
        <v>0</v>
      </c>
      <c r="QC94" s="3">
        <f t="shared" si="348"/>
        <v>0</v>
      </c>
      <c r="QD94" s="3">
        <f t="shared" si="348"/>
        <v>0</v>
      </c>
      <c r="QE94" s="3">
        <f t="shared" si="348"/>
        <v>0</v>
      </c>
      <c r="QF94" s="3">
        <f t="shared" si="348"/>
        <v>0</v>
      </c>
      <c r="QG94" s="3">
        <f t="shared" si="348"/>
        <v>0</v>
      </c>
      <c r="QH94" s="3">
        <f t="shared" si="348"/>
        <v>0</v>
      </c>
      <c r="QI94" s="3">
        <f t="shared" si="348"/>
        <v>0</v>
      </c>
      <c r="QJ94" s="3">
        <f t="shared" si="348"/>
        <v>0</v>
      </c>
      <c r="QK94" s="3">
        <f t="shared" si="348"/>
        <v>0</v>
      </c>
      <c r="QL94" s="3">
        <f t="shared" si="348"/>
        <v>0</v>
      </c>
      <c r="QM94" s="3">
        <f t="shared" si="348"/>
        <v>0</v>
      </c>
      <c r="QN94" s="3">
        <f t="shared" si="348"/>
        <v>0</v>
      </c>
      <c r="QO94" s="3">
        <f t="shared" si="348"/>
        <v>0</v>
      </c>
      <c r="QP94" s="3">
        <f t="shared" si="348"/>
        <v>0</v>
      </c>
      <c r="QQ94" s="3">
        <f t="shared" si="348"/>
        <v>0</v>
      </c>
      <c r="QR94" s="3">
        <f t="shared" si="348"/>
        <v>0</v>
      </c>
      <c r="QS94" s="3">
        <f t="shared" si="348"/>
        <v>0</v>
      </c>
      <c r="QT94" s="3">
        <f t="shared" si="348"/>
        <v>0</v>
      </c>
      <c r="QU94" s="3">
        <f t="shared" si="348"/>
        <v>0</v>
      </c>
      <c r="QV94" s="3">
        <f t="shared" si="348"/>
        <v>0</v>
      </c>
      <c r="QW94" s="3">
        <f t="shared" si="348"/>
        <v>0</v>
      </c>
      <c r="QX94" s="3">
        <f t="shared" si="348"/>
        <v>0</v>
      </c>
      <c r="QY94" s="3">
        <f t="shared" si="348"/>
        <v>0</v>
      </c>
      <c r="QZ94" s="3">
        <f t="shared" si="348"/>
        <v>0</v>
      </c>
      <c r="RA94" s="3">
        <f t="shared" si="348"/>
        <v>0</v>
      </c>
      <c r="RB94" s="3">
        <f t="shared" si="348"/>
        <v>0</v>
      </c>
      <c r="RC94" s="3">
        <f t="shared" si="348"/>
        <v>0</v>
      </c>
      <c r="RD94" s="3">
        <f t="shared" si="348"/>
        <v>0</v>
      </c>
      <c r="RE94" s="3">
        <f t="shared" si="348"/>
        <v>0</v>
      </c>
      <c r="RF94" s="3">
        <f t="shared" si="348"/>
        <v>0</v>
      </c>
      <c r="RG94" s="3">
        <f t="shared" si="348"/>
        <v>0</v>
      </c>
      <c r="RH94" s="3">
        <f t="shared" si="348"/>
        <v>0</v>
      </c>
      <c r="RI94" s="3">
        <f t="shared" si="348"/>
        <v>0</v>
      </c>
      <c r="RJ94" s="3">
        <f t="shared" si="348"/>
        <v>0</v>
      </c>
      <c r="RK94" s="3">
        <f t="shared" si="348"/>
        <v>0</v>
      </c>
      <c r="RL94" s="3">
        <f t="shared" si="348"/>
        <v>0</v>
      </c>
      <c r="RM94" s="3">
        <f t="shared" si="348"/>
        <v>0</v>
      </c>
      <c r="RN94" s="3">
        <f t="shared" si="348"/>
        <v>0</v>
      </c>
      <c r="RO94" s="3">
        <f t="shared" si="348"/>
        <v>0</v>
      </c>
      <c r="RP94" s="3">
        <f t="shared" ref="RP94:UA94" si="349">RP2</f>
        <v>0</v>
      </c>
      <c r="RQ94" s="3">
        <f t="shared" si="349"/>
        <v>0</v>
      </c>
      <c r="RR94" s="3">
        <f t="shared" si="349"/>
        <v>0</v>
      </c>
      <c r="RS94" s="3">
        <f t="shared" si="349"/>
        <v>0</v>
      </c>
      <c r="RT94" s="3">
        <f t="shared" si="349"/>
        <v>0</v>
      </c>
      <c r="RU94" s="3">
        <f t="shared" si="349"/>
        <v>0</v>
      </c>
      <c r="RV94" s="3">
        <f t="shared" si="349"/>
        <v>0</v>
      </c>
      <c r="RW94" s="3">
        <f t="shared" si="349"/>
        <v>0</v>
      </c>
      <c r="RX94" s="3">
        <f t="shared" si="349"/>
        <v>0</v>
      </c>
      <c r="RY94" s="3">
        <f t="shared" si="349"/>
        <v>0</v>
      </c>
      <c r="RZ94" s="3">
        <f t="shared" si="349"/>
        <v>0</v>
      </c>
      <c r="SA94" s="3">
        <f t="shared" si="349"/>
        <v>0</v>
      </c>
      <c r="SB94" s="3">
        <f t="shared" si="349"/>
        <v>0</v>
      </c>
      <c r="SC94" s="3">
        <f t="shared" si="349"/>
        <v>0</v>
      </c>
      <c r="SD94" s="3">
        <f t="shared" si="349"/>
        <v>0</v>
      </c>
      <c r="SE94" s="3">
        <f t="shared" si="349"/>
        <v>0</v>
      </c>
      <c r="SF94" s="3">
        <f t="shared" si="349"/>
        <v>0</v>
      </c>
      <c r="SG94" s="3">
        <f t="shared" si="349"/>
        <v>0</v>
      </c>
      <c r="SH94" s="3">
        <f t="shared" si="349"/>
        <v>0</v>
      </c>
      <c r="SI94" s="3">
        <f t="shared" si="349"/>
        <v>0</v>
      </c>
      <c r="SJ94" s="3">
        <f t="shared" si="349"/>
        <v>0</v>
      </c>
      <c r="SK94" s="3">
        <f t="shared" si="349"/>
        <v>0</v>
      </c>
      <c r="SL94" s="3">
        <f t="shared" si="349"/>
        <v>0</v>
      </c>
      <c r="SM94" s="3">
        <f t="shared" si="349"/>
        <v>0</v>
      </c>
      <c r="SN94" s="3">
        <f t="shared" si="349"/>
        <v>0</v>
      </c>
      <c r="SO94" s="3">
        <f t="shared" si="349"/>
        <v>0</v>
      </c>
      <c r="SP94" s="3">
        <f t="shared" si="349"/>
        <v>0</v>
      </c>
      <c r="SQ94" s="3">
        <f t="shared" si="349"/>
        <v>0</v>
      </c>
      <c r="SR94" s="3">
        <f t="shared" si="349"/>
        <v>0</v>
      </c>
      <c r="SS94" s="3">
        <f t="shared" si="349"/>
        <v>0</v>
      </c>
      <c r="ST94" s="3">
        <f t="shared" si="349"/>
        <v>0</v>
      </c>
      <c r="SU94" s="3">
        <f t="shared" si="349"/>
        <v>0</v>
      </c>
      <c r="SV94" s="3">
        <f t="shared" si="349"/>
        <v>0</v>
      </c>
      <c r="SW94" s="3">
        <f t="shared" si="349"/>
        <v>0</v>
      </c>
      <c r="SX94" s="3">
        <f t="shared" si="349"/>
        <v>0</v>
      </c>
      <c r="SY94" s="3">
        <f t="shared" si="349"/>
        <v>0</v>
      </c>
      <c r="SZ94" s="3">
        <f t="shared" si="349"/>
        <v>0</v>
      </c>
      <c r="TA94" s="3">
        <f t="shared" si="349"/>
        <v>0</v>
      </c>
      <c r="TB94" s="3">
        <f t="shared" si="349"/>
        <v>0</v>
      </c>
      <c r="TC94" s="3">
        <f t="shared" si="349"/>
        <v>0</v>
      </c>
      <c r="TD94" s="3">
        <f t="shared" si="349"/>
        <v>0</v>
      </c>
      <c r="TE94" s="3">
        <f t="shared" si="349"/>
        <v>0</v>
      </c>
      <c r="TF94" s="3">
        <f t="shared" si="349"/>
        <v>0</v>
      </c>
      <c r="TG94" s="3">
        <f t="shared" si="349"/>
        <v>0</v>
      </c>
      <c r="TH94" s="3">
        <f t="shared" si="349"/>
        <v>0</v>
      </c>
      <c r="TI94" s="3">
        <f t="shared" si="349"/>
        <v>0</v>
      </c>
      <c r="TJ94" s="3">
        <f t="shared" si="349"/>
        <v>0</v>
      </c>
      <c r="TK94" s="3">
        <f t="shared" si="349"/>
        <v>0</v>
      </c>
      <c r="TL94" s="3">
        <f t="shared" si="349"/>
        <v>0</v>
      </c>
      <c r="TM94" s="3">
        <f t="shared" si="349"/>
        <v>0</v>
      </c>
      <c r="TN94" s="3">
        <f t="shared" si="349"/>
        <v>0</v>
      </c>
      <c r="TO94" s="3">
        <f t="shared" si="349"/>
        <v>0</v>
      </c>
      <c r="TP94" s="3">
        <f t="shared" si="349"/>
        <v>0</v>
      </c>
      <c r="TQ94" s="3">
        <f t="shared" si="349"/>
        <v>0</v>
      </c>
      <c r="TR94" s="3">
        <f t="shared" si="349"/>
        <v>0</v>
      </c>
      <c r="TS94" s="3">
        <f t="shared" si="349"/>
        <v>0</v>
      </c>
      <c r="TT94" s="3">
        <f t="shared" si="349"/>
        <v>0</v>
      </c>
      <c r="TU94" s="3">
        <f t="shared" si="349"/>
        <v>0</v>
      </c>
      <c r="TV94" s="3">
        <f t="shared" si="349"/>
        <v>0</v>
      </c>
      <c r="TW94" s="3">
        <f t="shared" si="349"/>
        <v>0</v>
      </c>
      <c r="TX94" s="3">
        <f t="shared" si="349"/>
        <v>0</v>
      </c>
      <c r="TY94" s="3">
        <f t="shared" si="349"/>
        <v>0</v>
      </c>
      <c r="TZ94" s="3">
        <f t="shared" si="349"/>
        <v>0</v>
      </c>
      <c r="UA94" s="3">
        <f t="shared" si="349"/>
        <v>0</v>
      </c>
      <c r="UB94" s="3">
        <f t="shared" ref="UB94:WM94" si="350">UB2</f>
        <v>0</v>
      </c>
      <c r="UC94" s="3">
        <f t="shared" si="350"/>
        <v>0</v>
      </c>
      <c r="UD94" s="3">
        <f t="shared" si="350"/>
        <v>0</v>
      </c>
      <c r="UE94" s="3">
        <f t="shared" si="350"/>
        <v>0</v>
      </c>
      <c r="UF94" s="3">
        <f t="shared" si="350"/>
        <v>0</v>
      </c>
      <c r="UG94" s="3">
        <f t="shared" si="350"/>
        <v>0</v>
      </c>
      <c r="UH94" s="3">
        <f t="shared" si="350"/>
        <v>0</v>
      </c>
      <c r="UI94" s="3">
        <f t="shared" si="350"/>
        <v>0</v>
      </c>
      <c r="UJ94" s="3">
        <f t="shared" si="350"/>
        <v>0</v>
      </c>
      <c r="UK94" s="3">
        <f t="shared" si="350"/>
        <v>0</v>
      </c>
      <c r="UL94" s="3">
        <f t="shared" si="350"/>
        <v>0</v>
      </c>
      <c r="UM94" s="3">
        <f t="shared" si="350"/>
        <v>0</v>
      </c>
      <c r="UN94" s="3">
        <f t="shared" si="350"/>
        <v>0</v>
      </c>
      <c r="UO94" s="3">
        <f t="shared" si="350"/>
        <v>0</v>
      </c>
      <c r="UP94" s="3">
        <f t="shared" si="350"/>
        <v>0</v>
      </c>
      <c r="UQ94" s="3">
        <f t="shared" si="350"/>
        <v>0</v>
      </c>
      <c r="UR94" s="3">
        <f t="shared" si="350"/>
        <v>0</v>
      </c>
      <c r="US94" s="3">
        <f t="shared" si="350"/>
        <v>0</v>
      </c>
      <c r="UT94" s="3">
        <f t="shared" si="350"/>
        <v>0</v>
      </c>
      <c r="UU94" s="3">
        <f t="shared" si="350"/>
        <v>0</v>
      </c>
      <c r="UV94" s="3">
        <f t="shared" si="350"/>
        <v>0</v>
      </c>
      <c r="UW94" s="3">
        <f t="shared" si="350"/>
        <v>0</v>
      </c>
      <c r="UX94" s="3">
        <f t="shared" si="350"/>
        <v>0</v>
      </c>
      <c r="UY94" s="3">
        <f t="shared" si="350"/>
        <v>0</v>
      </c>
      <c r="UZ94" s="3">
        <f t="shared" si="350"/>
        <v>0</v>
      </c>
      <c r="VA94" s="3">
        <f t="shared" si="350"/>
        <v>0</v>
      </c>
      <c r="VB94" s="3">
        <f t="shared" si="350"/>
        <v>0</v>
      </c>
      <c r="VC94" s="3">
        <f t="shared" si="350"/>
        <v>0</v>
      </c>
      <c r="VD94" s="3">
        <f t="shared" si="350"/>
        <v>0</v>
      </c>
      <c r="VE94" s="3">
        <f t="shared" si="350"/>
        <v>0</v>
      </c>
      <c r="VF94" s="3">
        <f t="shared" si="350"/>
        <v>0</v>
      </c>
      <c r="VG94" s="3">
        <f t="shared" si="350"/>
        <v>0</v>
      </c>
      <c r="VH94" s="3">
        <f t="shared" si="350"/>
        <v>0</v>
      </c>
      <c r="VI94" s="3">
        <f t="shared" si="350"/>
        <v>0</v>
      </c>
      <c r="VJ94" s="3">
        <f t="shared" si="350"/>
        <v>0</v>
      </c>
      <c r="VK94" s="3">
        <f t="shared" si="350"/>
        <v>0</v>
      </c>
      <c r="VL94" s="3">
        <f t="shared" si="350"/>
        <v>0</v>
      </c>
      <c r="VM94" s="3">
        <f t="shared" si="350"/>
        <v>0</v>
      </c>
      <c r="VN94" s="3">
        <f t="shared" si="350"/>
        <v>0</v>
      </c>
      <c r="VO94" s="3">
        <f t="shared" si="350"/>
        <v>0</v>
      </c>
      <c r="VP94" s="3">
        <f t="shared" si="350"/>
        <v>0</v>
      </c>
      <c r="VQ94" s="3">
        <f t="shared" si="350"/>
        <v>0</v>
      </c>
      <c r="VR94" s="3">
        <f t="shared" si="350"/>
        <v>0</v>
      </c>
      <c r="VS94" s="3">
        <f t="shared" si="350"/>
        <v>0</v>
      </c>
      <c r="VT94" s="3">
        <f t="shared" si="350"/>
        <v>0</v>
      </c>
      <c r="VU94" s="3">
        <f t="shared" si="350"/>
        <v>0</v>
      </c>
      <c r="VV94" s="3">
        <f t="shared" si="350"/>
        <v>0</v>
      </c>
      <c r="VW94" s="3">
        <f t="shared" si="350"/>
        <v>0</v>
      </c>
      <c r="VX94" s="3">
        <f t="shared" si="350"/>
        <v>0</v>
      </c>
      <c r="VY94" s="3">
        <f t="shared" si="350"/>
        <v>0</v>
      </c>
      <c r="VZ94" s="3">
        <f t="shared" si="350"/>
        <v>0</v>
      </c>
      <c r="WA94" s="3">
        <f t="shared" si="350"/>
        <v>0</v>
      </c>
      <c r="WB94" s="3">
        <f t="shared" si="350"/>
        <v>0</v>
      </c>
      <c r="WC94" s="3">
        <f t="shared" si="350"/>
        <v>0</v>
      </c>
      <c r="WD94" s="3">
        <f t="shared" si="350"/>
        <v>0</v>
      </c>
      <c r="WE94" s="3">
        <f t="shared" si="350"/>
        <v>0</v>
      </c>
      <c r="WF94" s="3">
        <f t="shared" si="350"/>
        <v>0</v>
      </c>
      <c r="WG94" s="3">
        <f t="shared" si="350"/>
        <v>0</v>
      </c>
      <c r="WH94" s="3">
        <f t="shared" si="350"/>
        <v>0</v>
      </c>
      <c r="WI94" s="3">
        <f t="shared" si="350"/>
        <v>0</v>
      </c>
      <c r="WJ94" s="3">
        <f t="shared" si="350"/>
        <v>0</v>
      </c>
      <c r="WK94" s="3">
        <f t="shared" si="350"/>
        <v>0</v>
      </c>
      <c r="WL94" s="3">
        <f t="shared" si="350"/>
        <v>0</v>
      </c>
      <c r="WM94" s="3">
        <f t="shared" si="350"/>
        <v>0</v>
      </c>
      <c r="WN94" s="3">
        <f t="shared" ref="WN94:YY94" si="351">WN2</f>
        <v>0</v>
      </c>
      <c r="WO94" s="3">
        <f t="shared" si="351"/>
        <v>0</v>
      </c>
      <c r="WP94" s="3">
        <f t="shared" si="351"/>
        <v>0</v>
      </c>
      <c r="WQ94" s="3">
        <f t="shared" si="351"/>
        <v>0</v>
      </c>
      <c r="WR94" s="3">
        <f t="shared" si="351"/>
        <v>0</v>
      </c>
      <c r="WS94" s="3">
        <f t="shared" si="351"/>
        <v>0</v>
      </c>
      <c r="WT94" s="3">
        <f t="shared" si="351"/>
        <v>0</v>
      </c>
      <c r="WU94" s="3">
        <f t="shared" si="351"/>
        <v>0</v>
      </c>
      <c r="WV94" s="3">
        <f t="shared" si="351"/>
        <v>0</v>
      </c>
      <c r="WW94" s="3">
        <f t="shared" si="351"/>
        <v>0</v>
      </c>
      <c r="WX94" s="3">
        <f t="shared" si="351"/>
        <v>0</v>
      </c>
      <c r="WY94" s="3">
        <f t="shared" si="351"/>
        <v>0</v>
      </c>
      <c r="WZ94" s="3">
        <f t="shared" si="351"/>
        <v>0</v>
      </c>
      <c r="XA94" s="3">
        <f t="shared" si="351"/>
        <v>0</v>
      </c>
      <c r="XB94" s="3">
        <f t="shared" si="351"/>
        <v>0</v>
      </c>
      <c r="XC94" s="3">
        <f t="shared" si="351"/>
        <v>0</v>
      </c>
      <c r="XD94" s="3">
        <f t="shared" si="351"/>
        <v>0</v>
      </c>
      <c r="XE94" s="3">
        <f t="shared" si="351"/>
        <v>0</v>
      </c>
      <c r="XF94" s="3">
        <f t="shared" si="351"/>
        <v>0</v>
      </c>
      <c r="XG94" s="3">
        <f t="shared" si="351"/>
        <v>0</v>
      </c>
      <c r="XH94" s="3">
        <f t="shared" si="351"/>
        <v>0</v>
      </c>
      <c r="XI94" s="3">
        <f t="shared" si="351"/>
        <v>0</v>
      </c>
      <c r="XJ94" s="3">
        <f t="shared" si="351"/>
        <v>0</v>
      </c>
      <c r="XK94" s="3">
        <f t="shared" si="351"/>
        <v>0</v>
      </c>
      <c r="XL94" s="3">
        <f t="shared" si="351"/>
        <v>0</v>
      </c>
      <c r="XM94" s="3">
        <f t="shared" si="351"/>
        <v>0</v>
      </c>
      <c r="XN94" s="3">
        <f t="shared" si="351"/>
        <v>0</v>
      </c>
      <c r="XO94" s="3">
        <f t="shared" si="351"/>
        <v>0</v>
      </c>
      <c r="XP94" s="3">
        <f t="shared" si="351"/>
        <v>0</v>
      </c>
      <c r="XQ94" s="3">
        <f t="shared" si="351"/>
        <v>0</v>
      </c>
      <c r="XR94" s="3">
        <f t="shared" si="351"/>
        <v>0</v>
      </c>
      <c r="XS94" s="3">
        <f t="shared" si="351"/>
        <v>0</v>
      </c>
      <c r="XT94" s="3">
        <f t="shared" si="351"/>
        <v>0</v>
      </c>
      <c r="XU94" s="3">
        <f t="shared" si="351"/>
        <v>0</v>
      </c>
      <c r="XV94" s="3">
        <f t="shared" si="351"/>
        <v>0</v>
      </c>
      <c r="XW94" s="3">
        <f t="shared" si="351"/>
        <v>0</v>
      </c>
      <c r="XX94" s="3">
        <f t="shared" si="351"/>
        <v>0</v>
      </c>
      <c r="XY94" s="3">
        <f t="shared" si="351"/>
        <v>0</v>
      </c>
      <c r="XZ94" s="3">
        <f t="shared" si="351"/>
        <v>0</v>
      </c>
      <c r="YA94" s="3">
        <f t="shared" si="351"/>
        <v>0</v>
      </c>
      <c r="YB94" s="3">
        <f t="shared" si="351"/>
        <v>0</v>
      </c>
      <c r="YC94" s="3">
        <f t="shared" si="351"/>
        <v>0</v>
      </c>
      <c r="YD94" s="3">
        <f t="shared" si="351"/>
        <v>0</v>
      </c>
      <c r="YE94" s="3">
        <f t="shared" si="351"/>
        <v>0</v>
      </c>
      <c r="YF94" s="3">
        <f t="shared" si="351"/>
        <v>0</v>
      </c>
      <c r="YG94" s="3">
        <f t="shared" si="351"/>
        <v>0</v>
      </c>
      <c r="YH94" s="3">
        <f t="shared" si="351"/>
        <v>0</v>
      </c>
      <c r="YI94" s="3">
        <f t="shared" si="351"/>
        <v>0</v>
      </c>
      <c r="YJ94" s="3">
        <f t="shared" si="351"/>
        <v>0</v>
      </c>
      <c r="YK94" s="3">
        <f t="shared" si="351"/>
        <v>0</v>
      </c>
      <c r="YL94" s="3">
        <f t="shared" si="351"/>
        <v>0</v>
      </c>
      <c r="YM94" s="3">
        <f t="shared" si="351"/>
        <v>0</v>
      </c>
      <c r="YN94" s="3">
        <f t="shared" si="351"/>
        <v>0</v>
      </c>
      <c r="YO94" s="3">
        <f t="shared" si="351"/>
        <v>0</v>
      </c>
      <c r="YP94" s="3">
        <f t="shared" si="351"/>
        <v>0</v>
      </c>
      <c r="YQ94" s="3">
        <f t="shared" si="351"/>
        <v>0</v>
      </c>
      <c r="YR94" s="3">
        <f t="shared" si="351"/>
        <v>0</v>
      </c>
      <c r="YS94" s="3">
        <f t="shared" si="351"/>
        <v>0</v>
      </c>
      <c r="YT94" s="3">
        <f t="shared" si="351"/>
        <v>0</v>
      </c>
      <c r="YU94" s="3">
        <f t="shared" si="351"/>
        <v>0</v>
      </c>
      <c r="YV94" s="3">
        <f t="shared" si="351"/>
        <v>0</v>
      </c>
      <c r="YW94" s="3">
        <f t="shared" si="351"/>
        <v>0</v>
      </c>
      <c r="YX94" s="3">
        <f t="shared" si="351"/>
        <v>0</v>
      </c>
      <c r="YY94" s="3">
        <f t="shared" si="351"/>
        <v>0</v>
      </c>
      <c r="YZ94" s="3">
        <f t="shared" ref="YZ94:ABK94" si="352">YZ2</f>
        <v>0</v>
      </c>
      <c r="ZA94" s="3">
        <f t="shared" si="352"/>
        <v>0</v>
      </c>
      <c r="ZB94" s="3">
        <f t="shared" si="352"/>
        <v>0</v>
      </c>
      <c r="ZC94" s="3">
        <f t="shared" si="352"/>
        <v>0</v>
      </c>
      <c r="ZD94" s="3">
        <f t="shared" si="352"/>
        <v>0</v>
      </c>
      <c r="ZE94" s="3">
        <f t="shared" si="352"/>
        <v>0</v>
      </c>
      <c r="ZF94" s="3">
        <f t="shared" si="352"/>
        <v>0</v>
      </c>
      <c r="ZG94" s="3">
        <f t="shared" si="352"/>
        <v>0</v>
      </c>
      <c r="ZH94" s="3">
        <f t="shared" si="352"/>
        <v>0</v>
      </c>
      <c r="ZI94" s="3">
        <f t="shared" si="352"/>
        <v>0</v>
      </c>
      <c r="ZJ94" s="3">
        <f t="shared" si="352"/>
        <v>0</v>
      </c>
      <c r="ZK94" s="3">
        <f t="shared" si="352"/>
        <v>0</v>
      </c>
      <c r="ZL94" s="3">
        <f t="shared" si="352"/>
        <v>0</v>
      </c>
      <c r="ZM94" s="3">
        <f t="shared" si="352"/>
        <v>0</v>
      </c>
      <c r="ZN94" s="3">
        <f t="shared" si="352"/>
        <v>0</v>
      </c>
      <c r="ZO94" s="3">
        <f t="shared" si="352"/>
        <v>0</v>
      </c>
      <c r="ZP94" s="3">
        <f t="shared" si="352"/>
        <v>0</v>
      </c>
      <c r="ZQ94" s="3">
        <f t="shared" si="352"/>
        <v>0</v>
      </c>
      <c r="ZR94" s="3">
        <f t="shared" si="352"/>
        <v>0</v>
      </c>
      <c r="ZS94" s="3">
        <f t="shared" si="352"/>
        <v>0</v>
      </c>
      <c r="ZT94" s="3">
        <f t="shared" si="352"/>
        <v>0</v>
      </c>
      <c r="ZU94" s="3">
        <f t="shared" si="352"/>
        <v>0</v>
      </c>
      <c r="ZV94" s="3">
        <f t="shared" si="352"/>
        <v>0</v>
      </c>
      <c r="ZW94" s="3">
        <f t="shared" si="352"/>
        <v>0</v>
      </c>
      <c r="ZX94" s="3">
        <f t="shared" si="352"/>
        <v>0</v>
      </c>
      <c r="ZY94" s="3">
        <f t="shared" si="352"/>
        <v>0</v>
      </c>
      <c r="ZZ94" s="3">
        <f t="shared" si="352"/>
        <v>0</v>
      </c>
      <c r="AAA94" s="3">
        <f t="shared" si="352"/>
        <v>0</v>
      </c>
      <c r="AAB94" s="3">
        <f t="shared" si="352"/>
        <v>0</v>
      </c>
      <c r="AAC94" s="3">
        <f t="shared" si="352"/>
        <v>0</v>
      </c>
      <c r="AAD94" s="3">
        <f t="shared" si="352"/>
        <v>0</v>
      </c>
      <c r="AAE94" s="3">
        <f t="shared" si="352"/>
        <v>0</v>
      </c>
      <c r="AAF94" s="3">
        <f t="shared" si="352"/>
        <v>0</v>
      </c>
      <c r="AAG94" s="3">
        <f t="shared" si="352"/>
        <v>0</v>
      </c>
      <c r="AAH94" s="3">
        <f t="shared" si="352"/>
        <v>0</v>
      </c>
      <c r="AAI94" s="3">
        <f t="shared" si="352"/>
        <v>0</v>
      </c>
      <c r="AAJ94" s="3">
        <f t="shared" si="352"/>
        <v>0</v>
      </c>
      <c r="AAK94" s="3">
        <f t="shared" si="352"/>
        <v>0</v>
      </c>
      <c r="AAL94" s="3">
        <f t="shared" si="352"/>
        <v>0</v>
      </c>
      <c r="AAM94" s="3">
        <f t="shared" si="352"/>
        <v>0</v>
      </c>
      <c r="AAN94" s="3">
        <f t="shared" si="352"/>
        <v>0</v>
      </c>
      <c r="AAO94" s="3">
        <f t="shared" si="352"/>
        <v>0</v>
      </c>
      <c r="AAP94" s="3">
        <f t="shared" si="352"/>
        <v>0</v>
      </c>
      <c r="AAQ94" s="3">
        <f t="shared" si="352"/>
        <v>0</v>
      </c>
      <c r="AAR94" s="3">
        <f t="shared" si="352"/>
        <v>0</v>
      </c>
      <c r="AAS94" s="3">
        <f t="shared" si="352"/>
        <v>0</v>
      </c>
      <c r="AAT94" s="3">
        <f t="shared" si="352"/>
        <v>0</v>
      </c>
      <c r="AAU94" s="3">
        <f t="shared" si="352"/>
        <v>0</v>
      </c>
      <c r="AAV94" s="3">
        <f t="shared" si="352"/>
        <v>0</v>
      </c>
      <c r="AAW94" s="3">
        <f t="shared" si="352"/>
        <v>0</v>
      </c>
      <c r="AAX94" s="3">
        <f t="shared" si="352"/>
        <v>0</v>
      </c>
      <c r="AAY94" s="3">
        <f t="shared" si="352"/>
        <v>0</v>
      </c>
      <c r="AAZ94" s="3">
        <f t="shared" si="352"/>
        <v>0</v>
      </c>
      <c r="ABA94" s="3">
        <f t="shared" si="352"/>
        <v>0</v>
      </c>
      <c r="ABB94" s="3">
        <f t="shared" si="352"/>
        <v>0</v>
      </c>
      <c r="ABC94" s="3">
        <f t="shared" si="352"/>
        <v>0</v>
      </c>
      <c r="ABD94" s="3">
        <f t="shared" si="352"/>
        <v>0</v>
      </c>
      <c r="ABE94" s="3">
        <f t="shared" si="352"/>
        <v>0</v>
      </c>
      <c r="ABF94" s="3">
        <f t="shared" si="352"/>
        <v>0</v>
      </c>
      <c r="ABG94" s="3">
        <f t="shared" si="352"/>
        <v>0</v>
      </c>
      <c r="ABH94" s="3">
        <f t="shared" si="352"/>
        <v>0</v>
      </c>
      <c r="ABI94" s="3">
        <f t="shared" si="352"/>
        <v>0</v>
      </c>
      <c r="ABJ94" s="3">
        <f t="shared" si="352"/>
        <v>0</v>
      </c>
      <c r="ABK94" s="3">
        <f t="shared" si="352"/>
        <v>0</v>
      </c>
      <c r="ABL94" s="3">
        <f t="shared" ref="ABL94:ADW94" si="353">ABL2</f>
        <v>0</v>
      </c>
      <c r="ABM94" s="3">
        <f t="shared" si="353"/>
        <v>0</v>
      </c>
      <c r="ABN94" s="3">
        <f t="shared" si="353"/>
        <v>0</v>
      </c>
      <c r="ABO94" s="3">
        <f t="shared" si="353"/>
        <v>0</v>
      </c>
      <c r="ABP94" s="3">
        <f t="shared" si="353"/>
        <v>0</v>
      </c>
      <c r="ABQ94" s="3">
        <f t="shared" si="353"/>
        <v>0</v>
      </c>
      <c r="ABR94" s="3">
        <f t="shared" si="353"/>
        <v>0</v>
      </c>
      <c r="ABS94" s="3">
        <f t="shared" si="353"/>
        <v>0</v>
      </c>
      <c r="ABT94" s="3">
        <f t="shared" si="353"/>
        <v>0</v>
      </c>
      <c r="ABU94" s="3">
        <f t="shared" si="353"/>
        <v>0</v>
      </c>
      <c r="ABV94" s="3">
        <f t="shared" si="353"/>
        <v>0</v>
      </c>
      <c r="ABW94" s="3">
        <f t="shared" si="353"/>
        <v>0</v>
      </c>
      <c r="ABX94" s="3">
        <f t="shared" si="353"/>
        <v>0</v>
      </c>
      <c r="ABY94" s="3">
        <f t="shared" si="353"/>
        <v>0</v>
      </c>
      <c r="ABZ94" s="3">
        <f t="shared" si="353"/>
        <v>0</v>
      </c>
      <c r="ACA94" s="3">
        <f t="shared" si="353"/>
        <v>0</v>
      </c>
      <c r="ACB94" s="3">
        <f t="shared" si="353"/>
        <v>0</v>
      </c>
      <c r="ACC94" s="3">
        <f t="shared" si="353"/>
        <v>0</v>
      </c>
      <c r="ACD94" s="3">
        <f t="shared" si="353"/>
        <v>0</v>
      </c>
      <c r="ACE94" s="3">
        <f t="shared" si="353"/>
        <v>0</v>
      </c>
      <c r="ACF94" s="3">
        <f t="shared" si="353"/>
        <v>0</v>
      </c>
      <c r="ACG94" s="3">
        <f t="shared" si="353"/>
        <v>0</v>
      </c>
      <c r="ACH94" s="3">
        <f t="shared" si="353"/>
        <v>0</v>
      </c>
      <c r="ACI94" s="3">
        <f t="shared" si="353"/>
        <v>0</v>
      </c>
      <c r="ACJ94" s="3">
        <f t="shared" si="353"/>
        <v>0</v>
      </c>
      <c r="ACK94" s="3">
        <f t="shared" si="353"/>
        <v>0</v>
      </c>
      <c r="ACL94" s="3">
        <f t="shared" si="353"/>
        <v>0</v>
      </c>
      <c r="ACM94" s="3">
        <f t="shared" si="353"/>
        <v>0</v>
      </c>
      <c r="ACN94" s="3">
        <f t="shared" si="353"/>
        <v>0</v>
      </c>
      <c r="ACO94" s="3">
        <f t="shared" si="353"/>
        <v>0</v>
      </c>
      <c r="ACP94" s="3">
        <f t="shared" si="353"/>
        <v>0</v>
      </c>
      <c r="ACQ94" s="3">
        <f t="shared" si="353"/>
        <v>0</v>
      </c>
      <c r="ACR94" s="3">
        <f t="shared" si="353"/>
        <v>0</v>
      </c>
      <c r="ACS94" s="3">
        <f t="shared" si="353"/>
        <v>0</v>
      </c>
      <c r="ACT94" s="3">
        <f t="shared" si="353"/>
        <v>0</v>
      </c>
      <c r="ACU94" s="3">
        <f t="shared" si="353"/>
        <v>0</v>
      </c>
      <c r="ACV94" s="3">
        <f t="shared" si="353"/>
        <v>0</v>
      </c>
      <c r="ACW94" s="3">
        <f t="shared" si="353"/>
        <v>0</v>
      </c>
      <c r="ACX94" s="3">
        <f t="shared" si="353"/>
        <v>0</v>
      </c>
      <c r="ACY94" s="3">
        <f t="shared" si="353"/>
        <v>0</v>
      </c>
      <c r="ACZ94" s="3">
        <f t="shared" si="353"/>
        <v>0</v>
      </c>
      <c r="ADA94" s="3">
        <f t="shared" si="353"/>
        <v>0</v>
      </c>
      <c r="ADB94" s="3">
        <f t="shared" si="353"/>
        <v>0</v>
      </c>
      <c r="ADC94" s="3">
        <f t="shared" si="353"/>
        <v>0</v>
      </c>
      <c r="ADD94" s="3">
        <f t="shared" si="353"/>
        <v>0</v>
      </c>
      <c r="ADE94" s="3">
        <f t="shared" si="353"/>
        <v>0</v>
      </c>
      <c r="ADF94" s="3">
        <f t="shared" si="353"/>
        <v>0</v>
      </c>
      <c r="ADG94" s="3">
        <f t="shared" si="353"/>
        <v>0</v>
      </c>
      <c r="ADH94" s="3">
        <f t="shared" si="353"/>
        <v>0</v>
      </c>
      <c r="ADI94" s="3">
        <f t="shared" si="353"/>
        <v>0</v>
      </c>
      <c r="ADJ94" s="3">
        <f t="shared" si="353"/>
        <v>0</v>
      </c>
      <c r="ADK94" s="3">
        <f t="shared" si="353"/>
        <v>0</v>
      </c>
      <c r="ADL94" s="3">
        <f t="shared" si="353"/>
        <v>0</v>
      </c>
      <c r="ADM94" s="3">
        <f t="shared" si="353"/>
        <v>0</v>
      </c>
      <c r="ADN94" s="3">
        <f t="shared" si="353"/>
        <v>0</v>
      </c>
      <c r="ADO94" s="3">
        <f t="shared" si="353"/>
        <v>0</v>
      </c>
      <c r="ADP94" s="3">
        <f t="shared" si="353"/>
        <v>0</v>
      </c>
      <c r="ADQ94" s="3">
        <f t="shared" si="353"/>
        <v>0</v>
      </c>
      <c r="ADR94" s="3">
        <f t="shared" si="353"/>
        <v>0</v>
      </c>
      <c r="ADS94" s="3">
        <f t="shared" si="353"/>
        <v>0</v>
      </c>
      <c r="ADT94" s="3">
        <f t="shared" si="353"/>
        <v>0</v>
      </c>
      <c r="ADU94" s="3">
        <f t="shared" si="353"/>
        <v>0</v>
      </c>
      <c r="ADV94" s="3">
        <f t="shared" si="353"/>
        <v>0</v>
      </c>
      <c r="ADW94" s="3">
        <f t="shared" si="353"/>
        <v>0</v>
      </c>
      <c r="ADX94" s="3">
        <f t="shared" ref="ADX94:AGI94" si="354">ADX2</f>
        <v>0</v>
      </c>
      <c r="ADY94" s="3">
        <f t="shared" si="354"/>
        <v>0</v>
      </c>
      <c r="ADZ94" s="3">
        <f t="shared" si="354"/>
        <v>0</v>
      </c>
      <c r="AEA94" s="3">
        <f t="shared" si="354"/>
        <v>0</v>
      </c>
      <c r="AEB94" s="3">
        <f t="shared" si="354"/>
        <v>0</v>
      </c>
      <c r="AEC94" s="3">
        <f t="shared" si="354"/>
        <v>0</v>
      </c>
      <c r="AED94" s="3">
        <f t="shared" si="354"/>
        <v>0</v>
      </c>
      <c r="AEE94" s="3">
        <f t="shared" si="354"/>
        <v>0</v>
      </c>
      <c r="AEF94" s="3">
        <f t="shared" si="354"/>
        <v>0</v>
      </c>
      <c r="AEG94" s="3">
        <f t="shared" si="354"/>
        <v>0</v>
      </c>
      <c r="AEH94" s="3">
        <f t="shared" si="354"/>
        <v>0</v>
      </c>
      <c r="AEI94" s="3">
        <f t="shared" si="354"/>
        <v>0</v>
      </c>
      <c r="AEJ94" s="3">
        <f t="shared" si="354"/>
        <v>0</v>
      </c>
      <c r="AEK94" s="3">
        <f t="shared" si="354"/>
        <v>0</v>
      </c>
      <c r="AEL94" s="3">
        <f t="shared" si="354"/>
        <v>0</v>
      </c>
      <c r="AEM94" s="3">
        <f t="shared" si="354"/>
        <v>0</v>
      </c>
      <c r="AEN94" s="3">
        <f t="shared" si="354"/>
        <v>0</v>
      </c>
      <c r="AEO94" s="3">
        <f t="shared" si="354"/>
        <v>0</v>
      </c>
      <c r="AEP94" s="3">
        <f t="shared" si="354"/>
        <v>0</v>
      </c>
      <c r="AEQ94" s="3">
        <f t="shared" si="354"/>
        <v>0</v>
      </c>
      <c r="AER94" s="3">
        <f t="shared" si="354"/>
        <v>0</v>
      </c>
      <c r="AES94" s="3">
        <f t="shared" si="354"/>
        <v>0</v>
      </c>
      <c r="AET94" s="3">
        <f t="shared" si="354"/>
        <v>0</v>
      </c>
      <c r="AEU94" s="3">
        <f t="shared" si="354"/>
        <v>0</v>
      </c>
      <c r="AEV94" s="3">
        <f t="shared" si="354"/>
        <v>0</v>
      </c>
      <c r="AEW94" s="3">
        <f t="shared" si="354"/>
        <v>0</v>
      </c>
      <c r="AEX94" s="3">
        <f t="shared" si="354"/>
        <v>0</v>
      </c>
      <c r="AEY94" s="3">
        <f t="shared" si="354"/>
        <v>0</v>
      </c>
      <c r="AEZ94" s="3">
        <f t="shared" si="354"/>
        <v>0</v>
      </c>
      <c r="AFA94" s="3">
        <f t="shared" si="354"/>
        <v>0</v>
      </c>
      <c r="AFB94" s="3">
        <f t="shared" si="354"/>
        <v>0</v>
      </c>
      <c r="AFC94" s="3">
        <f t="shared" si="354"/>
        <v>0</v>
      </c>
      <c r="AFD94" s="3">
        <f t="shared" si="354"/>
        <v>0</v>
      </c>
      <c r="AFE94" s="3">
        <f t="shared" si="354"/>
        <v>0</v>
      </c>
      <c r="AFF94" s="3">
        <f t="shared" si="354"/>
        <v>0</v>
      </c>
      <c r="AFG94" s="3">
        <f t="shared" si="354"/>
        <v>0</v>
      </c>
      <c r="AFH94" s="3">
        <f t="shared" si="354"/>
        <v>0</v>
      </c>
      <c r="AFI94" s="3">
        <f t="shared" si="354"/>
        <v>0</v>
      </c>
      <c r="AFJ94" s="3">
        <f t="shared" si="354"/>
        <v>0</v>
      </c>
      <c r="AFK94" s="3">
        <f t="shared" si="354"/>
        <v>0</v>
      </c>
      <c r="AFL94" s="3">
        <f t="shared" si="354"/>
        <v>0</v>
      </c>
      <c r="AFM94" s="3">
        <f t="shared" si="354"/>
        <v>0</v>
      </c>
      <c r="AFN94" s="3">
        <f t="shared" si="354"/>
        <v>0</v>
      </c>
      <c r="AFO94" s="3">
        <f t="shared" si="354"/>
        <v>0</v>
      </c>
      <c r="AFP94" s="3">
        <f t="shared" si="354"/>
        <v>0</v>
      </c>
      <c r="AFQ94" s="3">
        <f t="shared" si="354"/>
        <v>0</v>
      </c>
      <c r="AFR94" s="3">
        <f t="shared" si="354"/>
        <v>0</v>
      </c>
      <c r="AFS94" s="3">
        <f t="shared" si="354"/>
        <v>0</v>
      </c>
      <c r="AFT94" s="3">
        <f t="shared" si="354"/>
        <v>0</v>
      </c>
      <c r="AFU94" s="3">
        <f t="shared" si="354"/>
        <v>0</v>
      </c>
      <c r="AFV94" s="3">
        <f t="shared" si="354"/>
        <v>0</v>
      </c>
      <c r="AFW94" s="3">
        <f t="shared" si="354"/>
        <v>0</v>
      </c>
      <c r="AFX94" s="3">
        <f t="shared" si="354"/>
        <v>0</v>
      </c>
      <c r="AFY94" s="3">
        <f t="shared" si="354"/>
        <v>0</v>
      </c>
      <c r="AFZ94" s="3">
        <f t="shared" si="354"/>
        <v>0</v>
      </c>
      <c r="AGA94" s="3">
        <f t="shared" si="354"/>
        <v>0</v>
      </c>
      <c r="AGB94" s="3">
        <f t="shared" si="354"/>
        <v>0</v>
      </c>
      <c r="AGC94" s="3">
        <f t="shared" si="354"/>
        <v>0</v>
      </c>
      <c r="AGD94" s="3">
        <f t="shared" si="354"/>
        <v>0</v>
      </c>
      <c r="AGE94" s="3">
        <f t="shared" si="354"/>
        <v>0</v>
      </c>
      <c r="AGF94" s="3">
        <f t="shared" si="354"/>
        <v>0</v>
      </c>
      <c r="AGG94" s="3">
        <f t="shared" si="354"/>
        <v>0</v>
      </c>
      <c r="AGH94" s="3">
        <f t="shared" si="354"/>
        <v>0</v>
      </c>
      <c r="AGI94" s="3">
        <f t="shared" si="354"/>
        <v>0</v>
      </c>
      <c r="AGJ94" s="3">
        <f t="shared" ref="AGJ94:AIU94" si="355">AGJ2</f>
        <v>0</v>
      </c>
      <c r="AGK94" s="3">
        <f t="shared" si="355"/>
        <v>0</v>
      </c>
      <c r="AGL94" s="3">
        <f t="shared" si="355"/>
        <v>0</v>
      </c>
      <c r="AGM94" s="3">
        <f t="shared" si="355"/>
        <v>0</v>
      </c>
      <c r="AGN94" s="3">
        <f t="shared" si="355"/>
        <v>0</v>
      </c>
      <c r="AGO94" s="3">
        <f t="shared" si="355"/>
        <v>0</v>
      </c>
      <c r="AGP94" s="3">
        <f t="shared" si="355"/>
        <v>0</v>
      </c>
      <c r="AGQ94" s="3">
        <f t="shared" si="355"/>
        <v>0</v>
      </c>
      <c r="AGR94" s="3">
        <f t="shared" si="355"/>
        <v>0</v>
      </c>
      <c r="AGS94" s="3">
        <f t="shared" si="355"/>
        <v>0</v>
      </c>
      <c r="AGT94" s="3">
        <f t="shared" si="355"/>
        <v>0</v>
      </c>
      <c r="AGU94" s="3">
        <f t="shared" si="355"/>
        <v>0</v>
      </c>
      <c r="AGV94" s="3">
        <f t="shared" si="355"/>
        <v>0</v>
      </c>
      <c r="AGW94" s="3">
        <f t="shared" si="355"/>
        <v>0</v>
      </c>
      <c r="AGX94" s="3">
        <f t="shared" si="355"/>
        <v>0</v>
      </c>
      <c r="AGY94" s="3">
        <f t="shared" si="355"/>
        <v>0</v>
      </c>
      <c r="AGZ94" s="3">
        <f t="shared" si="355"/>
        <v>0</v>
      </c>
      <c r="AHA94" s="3">
        <f t="shared" si="355"/>
        <v>0</v>
      </c>
      <c r="AHB94" s="3">
        <f t="shared" si="355"/>
        <v>0</v>
      </c>
      <c r="AHC94" s="3">
        <f t="shared" si="355"/>
        <v>0</v>
      </c>
      <c r="AHD94" s="3">
        <f t="shared" si="355"/>
        <v>0</v>
      </c>
      <c r="AHE94" s="3">
        <f t="shared" si="355"/>
        <v>0</v>
      </c>
      <c r="AHF94" s="3">
        <f t="shared" si="355"/>
        <v>0</v>
      </c>
      <c r="AHG94" s="3">
        <f t="shared" si="355"/>
        <v>0</v>
      </c>
      <c r="AHH94" s="3">
        <f t="shared" si="355"/>
        <v>0</v>
      </c>
      <c r="AHI94" s="3">
        <f t="shared" si="355"/>
        <v>0</v>
      </c>
      <c r="AHJ94" s="3">
        <f t="shared" si="355"/>
        <v>0</v>
      </c>
      <c r="AHK94" s="3">
        <f t="shared" si="355"/>
        <v>0</v>
      </c>
      <c r="AHL94" s="3">
        <f t="shared" si="355"/>
        <v>0</v>
      </c>
      <c r="AHM94" s="3">
        <f t="shared" si="355"/>
        <v>0</v>
      </c>
      <c r="AHN94" s="3">
        <f t="shared" si="355"/>
        <v>0</v>
      </c>
      <c r="AHO94" s="3">
        <f t="shared" si="355"/>
        <v>0</v>
      </c>
      <c r="AHP94" s="3">
        <f t="shared" si="355"/>
        <v>0</v>
      </c>
      <c r="AHQ94" s="3">
        <f t="shared" si="355"/>
        <v>0</v>
      </c>
      <c r="AHR94" s="3">
        <f t="shared" si="355"/>
        <v>0</v>
      </c>
      <c r="AHS94" s="3">
        <f t="shared" si="355"/>
        <v>0</v>
      </c>
      <c r="AHT94" s="3">
        <f t="shared" si="355"/>
        <v>0</v>
      </c>
      <c r="AHU94" s="3">
        <f t="shared" si="355"/>
        <v>0</v>
      </c>
      <c r="AHV94" s="3">
        <f t="shared" si="355"/>
        <v>0</v>
      </c>
      <c r="AHW94" s="3">
        <f t="shared" si="355"/>
        <v>0</v>
      </c>
      <c r="AHX94" s="3">
        <f t="shared" si="355"/>
        <v>0</v>
      </c>
      <c r="AHY94" s="3">
        <f t="shared" si="355"/>
        <v>0</v>
      </c>
      <c r="AHZ94" s="3">
        <f t="shared" si="355"/>
        <v>0</v>
      </c>
      <c r="AIA94" s="3">
        <f t="shared" si="355"/>
        <v>0</v>
      </c>
      <c r="AIB94" s="3">
        <f t="shared" si="355"/>
        <v>0</v>
      </c>
      <c r="AIC94" s="3">
        <f t="shared" si="355"/>
        <v>0</v>
      </c>
      <c r="AID94" s="3">
        <f t="shared" si="355"/>
        <v>0</v>
      </c>
      <c r="AIE94" s="3">
        <f t="shared" si="355"/>
        <v>0</v>
      </c>
      <c r="AIF94" s="3">
        <f t="shared" si="355"/>
        <v>0</v>
      </c>
      <c r="AIG94" s="3">
        <f t="shared" si="355"/>
        <v>0</v>
      </c>
      <c r="AIH94" s="3">
        <f t="shared" si="355"/>
        <v>0</v>
      </c>
      <c r="AII94" s="3">
        <f t="shared" si="355"/>
        <v>0</v>
      </c>
      <c r="AIJ94" s="3">
        <f t="shared" si="355"/>
        <v>0</v>
      </c>
      <c r="AIK94" s="3">
        <f t="shared" si="355"/>
        <v>0</v>
      </c>
      <c r="AIL94" s="3">
        <f t="shared" si="355"/>
        <v>0</v>
      </c>
      <c r="AIM94" s="3">
        <f t="shared" si="355"/>
        <v>0</v>
      </c>
      <c r="AIN94" s="3">
        <f t="shared" si="355"/>
        <v>0</v>
      </c>
      <c r="AIO94" s="3">
        <f t="shared" si="355"/>
        <v>0</v>
      </c>
      <c r="AIP94" s="3">
        <f t="shared" si="355"/>
        <v>0</v>
      </c>
      <c r="AIQ94" s="3">
        <f t="shared" si="355"/>
        <v>0</v>
      </c>
      <c r="AIR94" s="3">
        <f t="shared" si="355"/>
        <v>0</v>
      </c>
      <c r="AIS94" s="3">
        <f t="shared" si="355"/>
        <v>0</v>
      </c>
      <c r="AIT94" s="3">
        <f t="shared" si="355"/>
        <v>0</v>
      </c>
      <c r="AIU94" s="3">
        <f t="shared" si="355"/>
        <v>0</v>
      </c>
      <c r="AIV94" s="3">
        <f t="shared" ref="AIV94:ALG94" si="356">AIV2</f>
        <v>0</v>
      </c>
      <c r="AIW94" s="3">
        <f t="shared" si="356"/>
        <v>0</v>
      </c>
      <c r="AIX94" s="3">
        <f t="shared" si="356"/>
        <v>0</v>
      </c>
      <c r="AIY94" s="3">
        <f t="shared" si="356"/>
        <v>0</v>
      </c>
      <c r="AIZ94" s="3">
        <f t="shared" si="356"/>
        <v>0</v>
      </c>
      <c r="AJA94" s="3">
        <f t="shared" si="356"/>
        <v>0</v>
      </c>
      <c r="AJB94" s="3">
        <f t="shared" si="356"/>
        <v>0</v>
      </c>
      <c r="AJC94" s="3">
        <f t="shared" si="356"/>
        <v>0</v>
      </c>
      <c r="AJD94" s="3">
        <f t="shared" si="356"/>
        <v>0</v>
      </c>
      <c r="AJE94" s="3">
        <f t="shared" si="356"/>
        <v>0</v>
      </c>
      <c r="AJF94" s="3">
        <f t="shared" si="356"/>
        <v>0</v>
      </c>
      <c r="AJG94" s="3">
        <f t="shared" si="356"/>
        <v>0</v>
      </c>
      <c r="AJH94" s="3">
        <f t="shared" si="356"/>
        <v>0</v>
      </c>
      <c r="AJI94" s="3">
        <f t="shared" si="356"/>
        <v>0</v>
      </c>
      <c r="AJJ94" s="3">
        <f t="shared" si="356"/>
        <v>0</v>
      </c>
      <c r="AJK94" s="3">
        <f t="shared" si="356"/>
        <v>0</v>
      </c>
      <c r="AJL94" s="3">
        <f t="shared" si="356"/>
        <v>0</v>
      </c>
      <c r="AJM94" s="3">
        <f t="shared" si="356"/>
        <v>0</v>
      </c>
      <c r="AJN94" s="3">
        <f t="shared" si="356"/>
        <v>0</v>
      </c>
      <c r="AJO94" s="3">
        <f t="shared" si="356"/>
        <v>0</v>
      </c>
      <c r="AJP94" s="3">
        <f t="shared" si="356"/>
        <v>0</v>
      </c>
      <c r="AJQ94" s="3">
        <f t="shared" si="356"/>
        <v>0</v>
      </c>
      <c r="AJR94" s="3">
        <f t="shared" si="356"/>
        <v>0</v>
      </c>
      <c r="AJS94" s="3">
        <f t="shared" si="356"/>
        <v>0</v>
      </c>
      <c r="AJT94" s="3">
        <f t="shared" si="356"/>
        <v>0</v>
      </c>
      <c r="AJU94" s="3">
        <f t="shared" si="356"/>
        <v>0</v>
      </c>
      <c r="AJV94" s="3">
        <f t="shared" si="356"/>
        <v>0</v>
      </c>
      <c r="AJW94" s="3">
        <f t="shared" si="356"/>
        <v>0</v>
      </c>
      <c r="AJX94" s="3">
        <f t="shared" si="356"/>
        <v>0</v>
      </c>
      <c r="AJY94" s="3">
        <f t="shared" si="356"/>
        <v>0</v>
      </c>
      <c r="AJZ94" s="3">
        <f t="shared" si="356"/>
        <v>0</v>
      </c>
      <c r="AKA94" s="3">
        <f t="shared" si="356"/>
        <v>0</v>
      </c>
      <c r="AKB94" s="3">
        <f t="shared" si="356"/>
        <v>0</v>
      </c>
      <c r="AKC94" s="3">
        <f t="shared" si="356"/>
        <v>0</v>
      </c>
      <c r="AKD94" s="3">
        <f t="shared" si="356"/>
        <v>0</v>
      </c>
      <c r="AKE94" s="3">
        <f t="shared" si="356"/>
        <v>0</v>
      </c>
      <c r="AKF94" s="3">
        <f t="shared" si="356"/>
        <v>0</v>
      </c>
      <c r="AKG94" s="3">
        <f t="shared" si="356"/>
        <v>0</v>
      </c>
      <c r="AKH94" s="3">
        <f t="shared" si="356"/>
        <v>0</v>
      </c>
      <c r="AKI94" s="3">
        <f t="shared" si="356"/>
        <v>0</v>
      </c>
      <c r="AKJ94" s="3">
        <f t="shared" si="356"/>
        <v>0</v>
      </c>
      <c r="AKK94" s="3">
        <f t="shared" si="356"/>
        <v>0</v>
      </c>
      <c r="AKL94" s="3">
        <f t="shared" si="356"/>
        <v>0</v>
      </c>
      <c r="AKM94" s="3">
        <f t="shared" si="356"/>
        <v>0</v>
      </c>
      <c r="AKN94" s="3">
        <f t="shared" si="356"/>
        <v>0</v>
      </c>
      <c r="AKO94" s="3">
        <f t="shared" si="356"/>
        <v>0</v>
      </c>
      <c r="AKP94" s="3">
        <f t="shared" si="356"/>
        <v>0</v>
      </c>
      <c r="AKQ94" s="3">
        <f t="shared" si="356"/>
        <v>0</v>
      </c>
      <c r="AKR94" s="3">
        <f t="shared" si="356"/>
        <v>0</v>
      </c>
      <c r="AKS94" s="3">
        <f t="shared" si="356"/>
        <v>0</v>
      </c>
      <c r="AKT94" s="3">
        <f t="shared" si="356"/>
        <v>0</v>
      </c>
      <c r="AKU94" s="3">
        <f t="shared" si="356"/>
        <v>0</v>
      </c>
      <c r="AKV94" s="3">
        <f t="shared" si="356"/>
        <v>0</v>
      </c>
      <c r="AKW94" s="3">
        <f t="shared" si="356"/>
        <v>0</v>
      </c>
      <c r="AKX94" s="3">
        <f t="shared" si="356"/>
        <v>0</v>
      </c>
      <c r="AKY94" s="3">
        <f t="shared" si="356"/>
        <v>0</v>
      </c>
      <c r="AKZ94" s="3">
        <f t="shared" si="356"/>
        <v>0</v>
      </c>
      <c r="ALA94" s="3">
        <f t="shared" si="356"/>
        <v>0</v>
      </c>
      <c r="ALB94" s="3">
        <f t="shared" si="356"/>
        <v>0</v>
      </c>
      <c r="ALC94" s="3">
        <f t="shared" si="356"/>
        <v>0</v>
      </c>
      <c r="ALD94" s="3">
        <f t="shared" si="356"/>
        <v>0</v>
      </c>
      <c r="ALE94" s="3">
        <f t="shared" si="356"/>
        <v>0</v>
      </c>
      <c r="ALF94" s="3">
        <f t="shared" si="356"/>
        <v>0</v>
      </c>
      <c r="ALG94" s="3">
        <f t="shared" si="356"/>
        <v>0</v>
      </c>
      <c r="ALH94" s="3">
        <f t="shared" ref="ALH94:ANS94" si="357">ALH2</f>
        <v>0</v>
      </c>
      <c r="ALI94" s="3">
        <f t="shared" si="357"/>
        <v>0</v>
      </c>
      <c r="ALJ94" s="3">
        <f t="shared" si="357"/>
        <v>0</v>
      </c>
      <c r="ALK94" s="3">
        <f t="shared" si="357"/>
        <v>0</v>
      </c>
      <c r="ALL94" s="3">
        <f t="shared" si="357"/>
        <v>0</v>
      </c>
      <c r="ALM94" s="3">
        <f t="shared" si="357"/>
        <v>0</v>
      </c>
      <c r="ALN94" s="3">
        <f t="shared" si="357"/>
        <v>0</v>
      </c>
      <c r="ALO94" s="3">
        <f t="shared" si="357"/>
        <v>0</v>
      </c>
      <c r="ALP94" s="3">
        <f t="shared" si="357"/>
        <v>0</v>
      </c>
      <c r="ALQ94" s="3">
        <f t="shared" si="357"/>
        <v>0</v>
      </c>
      <c r="ALR94" s="3">
        <f t="shared" si="357"/>
        <v>0</v>
      </c>
      <c r="ALS94" s="3">
        <f t="shared" si="357"/>
        <v>0</v>
      </c>
      <c r="ALT94" s="3">
        <f t="shared" si="357"/>
        <v>0</v>
      </c>
      <c r="ALU94" s="3">
        <f t="shared" si="357"/>
        <v>0</v>
      </c>
      <c r="ALV94" s="3">
        <f t="shared" si="357"/>
        <v>0</v>
      </c>
      <c r="ALW94" s="3">
        <f t="shared" si="357"/>
        <v>0</v>
      </c>
      <c r="ALX94" s="3">
        <f t="shared" si="357"/>
        <v>0</v>
      </c>
      <c r="ALY94" s="3">
        <f t="shared" si="357"/>
        <v>0</v>
      </c>
      <c r="ALZ94" s="3">
        <f t="shared" si="357"/>
        <v>0</v>
      </c>
      <c r="AMA94" s="3">
        <f t="shared" si="357"/>
        <v>0</v>
      </c>
      <c r="AMB94" s="3">
        <f t="shared" si="357"/>
        <v>0</v>
      </c>
      <c r="AMC94" s="3">
        <f t="shared" si="357"/>
        <v>0</v>
      </c>
      <c r="AMD94" s="3">
        <f t="shared" si="357"/>
        <v>0</v>
      </c>
      <c r="AME94" s="3">
        <f t="shared" si="357"/>
        <v>0</v>
      </c>
      <c r="AMF94" s="3">
        <f t="shared" si="357"/>
        <v>0</v>
      </c>
      <c r="AMG94" s="3">
        <f t="shared" si="357"/>
        <v>0</v>
      </c>
      <c r="AMH94" s="3">
        <f t="shared" si="357"/>
        <v>0</v>
      </c>
      <c r="AMI94" s="3">
        <f t="shared" si="357"/>
        <v>0</v>
      </c>
      <c r="AMJ94" s="3">
        <f t="shared" si="357"/>
        <v>0</v>
      </c>
      <c r="AMK94" s="3">
        <f t="shared" si="357"/>
        <v>0</v>
      </c>
      <c r="AML94" s="3">
        <f t="shared" si="357"/>
        <v>0</v>
      </c>
      <c r="AMM94" s="3">
        <f t="shared" si="357"/>
        <v>0</v>
      </c>
      <c r="AMN94" s="3">
        <f t="shared" si="357"/>
        <v>0</v>
      </c>
      <c r="AMO94" s="3">
        <f t="shared" si="357"/>
        <v>0</v>
      </c>
      <c r="AMP94" s="3">
        <f t="shared" si="357"/>
        <v>0</v>
      </c>
      <c r="AMQ94" s="3">
        <f t="shared" si="357"/>
        <v>0</v>
      </c>
      <c r="AMR94" s="3">
        <f t="shared" si="357"/>
        <v>0</v>
      </c>
      <c r="AMS94" s="3">
        <f t="shared" si="357"/>
        <v>0</v>
      </c>
      <c r="AMT94" s="3">
        <f t="shared" si="357"/>
        <v>0</v>
      </c>
      <c r="AMU94" s="3">
        <f t="shared" si="357"/>
        <v>0</v>
      </c>
      <c r="AMV94" s="3">
        <f t="shared" si="357"/>
        <v>0</v>
      </c>
      <c r="AMW94" s="3">
        <f t="shared" si="357"/>
        <v>0</v>
      </c>
      <c r="AMX94" s="3">
        <f t="shared" si="357"/>
        <v>0</v>
      </c>
      <c r="AMY94" s="3">
        <f t="shared" si="357"/>
        <v>0</v>
      </c>
      <c r="AMZ94" s="3">
        <f t="shared" si="357"/>
        <v>0</v>
      </c>
      <c r="ANA94" s="3">
        <f t="shared" si="357"/>
        <v>0</v>
      </c>
      <c r="ANB94" s="3">
        <f t="shared" si="357"/>
        <v>0</v>
      </c>
      <c r="ANC94" s="3">
        <f t="shared" si="357"/>
        <v>0</v>
      </c>
      <c r="AND94" s="3">
        <f t="shared" si="357"/>
        <v>0</v>
      </c>
      <c r="ANE94" s="3">
        <f t="shared" si="357"/>
        <v>0</v>
      </c>
      <c r="ANF94" s="3">
        <f t="shared" si="357"/>
        <v>0</v>
      </c>
      <c r="ANG94" s="3">
        <f t="shared" si="357"/>
        <v>0</v>
      </c>
      <c r="ANH94" s="3">
        <f t="shared" si="357"/>
        <v>0</v>
      </c>
      <c r="ANI94" s="3">
        <f t="shared" si="357"/>
        <v>0</v>
      </c>
      <c r="ANJ94" s="3">
        <f t="shared" si="357"/>
        <v>0</v>
      </c>
      <c r="ANK94" s="3">
        <f t="shared" si="357"/>
        <v>0</v>
      </c>
      <c r="ANL94" s="3">
        <f t="shared" si="357"/>
        <v>0</v>
      </c>
      <c r="ANM94" s="3">
        <f t="shared" si="357"/>
        <v>0</v>
      </c>
      <c r="ANN94" s="3">
        <f t="shared" si="357"/>
        <v>0</v>
      </c>
      <c r="ANO94" s="3">
        <f t="shared" si="357"/>
        <v>0</v>
      </c>
      <c r="ANP94" s="3">
        <f t="shared" si="357"/>
        <v>0</v>
      </c>
      <c r="ANQ94" s="3">
        <f t="shared" si="357"/>
        <v>0</v>
      </c>
      <c r="ANR94" s="3">
        <f t="shared" si="357"/>
        <v>0</v>
      </c>
      <c r="ANS94" s="3">
        <f t="shared" si="357"/>
        <v>0</v>
      </c>
      <c r="ANT94" s="3">
        <f t="shared" ref="ANT94:AQE94" si="358">ANT2</f>
        <v>0</v>
      </c>
      <c r="ANU94" s="3">
        <f t="shared" si="358"/>
        <v>0</v>
      </c>
      <c r="ANV94" s="3">
        <f t="shared" si="358"/>
        <v>0</v>
      </c>
      <c r="ANW94" s="3">
        <f t="shared" si="358"/>
        <v>0</v>
      </c>
      <c r="ANX94" s="3">
        <f t="shared" si="358"/>
        <v>0</v>
      </c>
      <c r="ANY94" s="3">
        <f t="shared" si="358"/>
        <v>0</v>
      </c>
      <c r="ANZ94" s="3">
        <f t="shared" si="358"/>
        <v>0</v>
      </c>
      <c r="AOA94" s="3">
        <f t="shared" si="358"/>
        <v>0</v>
      </c>
      <c r="AOB94" s="3">
        <f t="shared" si="358"/>
        <v>0</v>
      </c>
      <c r="AOC94" s="3">
        <f t="shared" si="358"/>
        <v>0</v>
      </c>
      <c r="AOD94" s="3">
        <f t="shared" si="358"/>
        <v>0</v>
      </c>
      <c r="AOE94" s="3">
        <f t="shared" si="358"/>
        <v>0</v>
      </c>
      <c r="AOF94" s="3">
        <f t="shared" si="358"/>
        <v>0</v>
      </c>
      <c r="AOG94" s="3">
        <f t="shared" si="358"/>
        <v>0</v>
      </c>
      <c r="AOH94" s="3">
        <f t="shared" si="358"/>
        <v>0</v>
      </c>
      <c r="AOI94" s="3">
        <f t="shared" si="358"/>
        <v>0</v>
      </c>
      <c r="AOJ94" s="3">
        <f t="shared" si="358"/>
        <v>0</v>
      </c>
      <c r="AOK94" s="3">
        <f t="shared" si="358"/>
        <v>0</v>
      </c>
      <c r="AOL94" s="3">
        <f t="shared" si="358"/>
        <v>0</v>
      </c>
      <c r="AOM94" s="3">
        <f t="shared" si="358"/>
        <v>0</v>
      </c>
      <c r="AON94" s="3">
        <f t="shared" si="358"/>
        <v>0</v>
      </c>
      <c r="AOO94" s="3">
        <f t="shared" si="358"/>
        <v>0</v>
      </c>
      <c r="AOP94" s="3">
        <f t="shared" si="358"/>
        <v>0</v>
      </c>
      <c r="AOQ94" s="3">
        <f t="shared" si="358"/>
        <v>0</v>
      </c>
      <c r="AOR94" s="3">
        <f t="shared" si="358"/>
        <v>0</v>
      </c>
      <c r="AOS94" s="3">
        <f t="shared" si="358"/>
        <v>0</v>
      </c>
      <c r="AOT94" s="3">
        <f t="shared" si="358"/>
        <v>0</v>
      </c>
      <c r="AOU94" s="3">
        <f t="shared" si="358"/>
        <v>0</v>
      </c>
      <c r="AOV94" s="3">
        <f t="shared" si="358"/>
        <v>0</v>
      </c>
      <c r="AOW94" s="3">
        <f t="shared" si="358"/>
        <v>0</v>
      </c>
      <c r="AOX94" s="3">
        <f t="shared" si="358"/>
        <v>0</v>
      </c>
      <c r="AOY94" s="3">
        <f t="shared" si="358"/>
        <v>0</v>
      </c>
      <c r="AOZ94" s="3">
        <f t="shared" si="358"/>
        <v>0</v>
      </c>
      <c r="APA94" s="3">
        <f t="shared" si="358"/>
        <v>0</v>
      </c>
      <c r="APB94" s="3">
        <f t="shared" si="358"/>
        <v>0</v>
      </c>
      <c r="APC94" s="3">
        <f t="shared" si="358"/>
        <v>0</v>
      </c>
      <c r="APD94" s="3">
        <f t="shared" si="358"/>
        <v>0</v>
      </c>
      <c r="APE94" s="3">
        <f t="shared" si="358"/>
        <v>0</v>
      </c>
      <c r="APF94" s="3">
        <f t="shared" si="358"/>
        <v>0</v>
      </c>
      <c r="APG94" s="3">
        <f t="shared" si="358"/>
        <v>0</v>
      </c>
      <c r="APH94" s="3">
        <f t="shared" si="358"/>
        <v>0</v>
      </c>
      <c r="API94" s="3">
        <f t="shared" si="358"/>
        <v>0</v>
      </c>
      <c r="APJ94" s="3">
        <f t="shared" si="358"/>
        <v>0</v>
      </c>
      <c r="APK94" s="3">
        <f t="shared" si="358"/>
        <v>0</v>
      </c>
      <c r="APL94" s="3">
        <f t="shared" si="358"/>
        <v>0</v>
      </c>
      <c r="APM94" s="3">
        <f t="shared" si="358"/>
        <v>0</v>
      </c>
      <c r="APN94" s="3">
        <f t="shared" si="358"/>
        <v>0</v>
      </c>
      <c r="APO94" s="3">
        <f t="shared" si="358"/>
        <v>0</v>
      </c>
      <c r="APP94" s="3">
        <f t="shared" si="358"/>
        <v>0</v>
      </c>
      <c r="APQ94" s="3">
        <f t="shared" si="358"/>
        <v>0</v>
      </c>
      <c r="APR94" s="3">
        <f t="shared" si="358"/>
        <v>0</v>
      </c>
      <c r="APS94" s="3">
        <f t="shared" si="358"/>
        <v>0</v>
      </c>
      <c r="APT94" s="3">
        <f t="shared" si="358"/>
        <v>0</v>
      </c>
      <c r="APU94" s="3">
        <f t="shared" si="358"/>
        <v>0</v>
      </c>
      <c r="APV94" s="3">
        <f t="shared" si="358"/>
        <v>0</v>
      </c>
      <c r="APW94" s="3">
        <f t="shared" si="358"/>
        <v>0</v>
      </c>
      <c r="APX94" s="3">
        <f t="shared" si="358"/>
        <v>0</v>
      </c>
      <c r="APY94" s="3">
        <f t="shared" si="358"/>
        <v>0</v>
      </c>
      <c r="APZ94" s="3">
        <f t="shared" si="358"/>
        <v>0</v>
      </c>
      <c r="AQA94" s="3">
        <f t="shared" si="358"/>
        <v>0</v>
      </c>
      <c r="AQB94" s="3">
        <f t="shared" si="358"/>
        <v>0</v>
      </c>
      <c r="AQC94" s="3">
        <f t="shared" si="358"/>
        <v>0</v>
      </c>
      <c r="AQD94" s="3">
        <f t="shared" si="358"/>
        <v>0</v>
      </c>
      <c r="AQE94" s="3">
        <f t="shared" si="358"/>
        <v>0</v>
      </c>
      <c r="AQF94" s="3">
        <f t="shared" ref="AQF94:ASQ94" si="359">AQF2</f>
        <v>0</v>
      </c>
      <c r="AQG94" s="3">
        <f t="shared" si="359"/>
        <v>0</v>
      </c>
      <c r="AQH94" s="3">
        <f t="shared" si="359"/>
        <v>0</v>
      </c>
      <c r="AQI94" s="3">
        <f t="shared" si="359"/>
        <v>0</v>
      </c>
      <c r="AQJ94" s="3">
        <f t="shared" si="359"/>
        <v>0</v>
      </c>
      <c r="AQK94" s="3">
        <f t="shared" si="359"/>
        <v>0</v>
      </c>
      <c r="AQL94" s="3">
        <f t="shared" si="359"/>
        <v>0</v>
      </c>
      <c r="AQM94" s="3">
        <f t="shared" si="359"/>
        <v>0</v>
      </c>
      <c r="AQN94" s="3">
        <f t="shared" si="359"/>
        <v>0</v>
      </c>
      <c r="AQO94" s="3">
        <f t="shared" si="359"/>
        <v>0</v>
      </c>
      <c r="AQP94" s="3">
        <f t="shared" si="359"/>
        <v>0</v>
      </c>
      <c r="AQQ94" s="3">
        <f t="shared" si="359"/>
        <v>0</v>
      </c>
      <c r="AQR94" s="3">
        <f t="shared" si="359"/>
        <v>0</v>
      </c>
      <c r="AQS94" s="3">
        <f t="shared" si="359"/>
        <v>0</v>
      </c>
      <c r="AQT94" s="3">
        <f t="shared" si="359"/>
        <v>0</v>
      </c>
      <c r="AQU94" s="3">
        <f t="shared" si="359"/>
        <v>0</v>
      </c>
      <c r="AQV94" s="3">
        <f t="shared" si="359"/>
        <v>0</v>
      </c>
      <c r="AQW94" s="3">
        <f t="shared" si="359"/>
        <v>0</v>
      </c>
      <c r="AQX94" s="3">
        <f t="shared" si="359"/>
        <v>0</v>
      </c>
      <c r="AQY94" s="3">
        <f t="shared" si="359"/>
        <v>0</v>
      </c>
      <c r="AQZ94" s="3">
        <f t="shared" si="359"/>
        <v>0</v>
      </c>
      <c r="ARA94" s="3">
        <f t="shared" si="359"/>
        <v>0</v>
      </c>
      <c r="ARB94" s="3">
        <f t="shared" si="359"/>
        <v>0</v>
      </c>
      <c r="ARC94" s="3">
        <f t="shared" si="359"/>
        <v>0</v>
      </c>
      <c r="ARD94" s="3">
        <f t="shared" si="359"/>
        <v>0</v>
      </c>
      <c r="ARE94" s="3">
        <f t="shared" si="359"/>
        <v>0</v>
      </c>
      <c r="ARF94" s="3">
        <f t="shared" si="359"/>
        <v>0</v>
      </c>
      <c r="ARG94" s="3">
        <f t="shared" si="359"/>
        <v>0</v>
      </c>
      <c r="ARH94" s="3">
        <f t="shared" si="359"/>
        <v>0</v>
      </c>
      <c r="ARI94" s="3">
        <f t="shared" si="359"/>
        <v>0</v>
      </c>
      <c r="ARJ94" s="3">
        <f t="shared" si="359"/>
        <v>0</v>
      </c>
      <c r="ARK94" s="3">
        <f t="shared" si="359"/>
        <v>0</v>
      </c>
      <c r="ARL94" s="3">
        <f t="shared" si="359"/>
        <v>0</v>
      </c>
      <c r="ARM94" s="3">
        <f t="shared" si="359"/>
        <v>0</v>
      </c>
      <c r="ARN94" s="3">
        <f t="shared" si="359"/>
        <v>0</v>
      </c>
      <c r="ARO94" s="3">
        <f t="shared" si="359"/>
        <v>0</v>
      </c>
      <c r="ARP94" s="3">
        <f t="shared" si="359"/>
        <v>0</v>
      </c>
      <c r="ARQ94" s="3">
        <f t="shared" si="359"/>
        <v>0</v>
      </c>
      <c r="ARR94" s="3">
        <f t="shared" si="359"/>
        <v>0</v>
      </c>
      <c r="ARS94" s="3">
        <f t="shared" si="359"/>
        <v>0</v>
      </c>
      <c r="ART94" s="3">
        <f t="shared" si="359"/>
        <v>0</v>
      </c>
      <c r="ARU94" s="3">
        <f t="shared" si="359"/>
        <v>0</v>
      </c>
      <c r="ARV94" s="3">
        <f t="shared" si="359"/>
        <v>0</v>
      </c>
      <c r="ARW94" s="3">
        <f t="shared" si="359"/>
        <v>0</v>
      </c>
      <c r="ARX94" s="3">
        <f t="shared" si="359"/>
        <v>0</v>
      </c>
      <c r="ARY94" s="3">
        <f t="shared" si="359"/>
        <v>0</v>
      </c>
      <c r="ARZ94" s="3">
        <f t="shared" si="359"/>
        <v>0</v>
      </c>
      <c r="ASA94" s="3">
        <f t="shared" si="359"/>
        <v>0</v>
      </c>
      <c r="ASB94" s="3">
        <f t="shared" si="359"/>
        <v>0</v>
      </c>
      <c r="ASC94" s="3">
        <f t="shared" si="359"/>
        <v>0</v>
      </c>
      <c r="ASD94" s="3">
        <f t="shared" si="359"/>
        <v>0</v>
      </c>
      <c r="ASE94" s="3">
        <f t="shared" si="359"/>
        <v>0</v>
      </c>
      <c r="ASF94" s="3">
        <f t="shared" si="359"/>
        <v>0</v>
      </c>
      <c r="ASG94" s="3">
        <f t="shared" si="359"/>
        <v>0</v>
      </c>
      <c r="ASH94" s="3">
        <f t="shared" si="359"/>
        <v>0</v>
      </c>
      <c r="ASI94" s="3">
        <f t="shared" si="359"/>
        <v>0</v>
      </c>
      <c r="ASJ94" s="3">
        <f t="shared" si="359"/>
        <v>0</v>
      </c>
      <c r="ASK94" s="3">
        <f t="shared" si="359"/>
        <v>0</v>
      </c>
      <c r="ASL94" s="3">
        <f t="shared" si="359"/>
        <v>0</v>
      </c>
      <c r="ASM94" s="3">
        <f t="shared" si="359"/>
        <v>0</v>
      </c>
      <c r="ASN94" s="3">
        <f t="shared" si="359"/>
        <v>0</v>
      </c>
      <c r="ASO94" s="3">
        <f t="shared" si="359"/>
        <v>0</v>
      </c>
      <c r="ASP94" s="3">
        <f t="shared" si="359"/>
        <v>0</v>
      </c>
      <c r="ASQ94" s="3">
        <f t="shared" si="359"/>
        <v>0</v>
      </c>
      <c r="ASR94" s="3">
        <f t="shared" ref="ASR94:AVC94" si="360">ASR2</f>
        <v>0</v>
      </c>
      <c r="ASS94" s="3">
        <f t="shared" si="360"/>
        <v>0</v>
      </c>
      <c r="AST94" s="3">
        <f t="shared" si="360"/>
        <v>0</v>
      </c>
      <c r="ASU94" s="3">
        <f t="shared" si="360"/>
        <v>0</v>
      </c>
      <c r="ASV94" s="3">
        <f t="shared" si="360"/>
        <v>0</v>
      </c>
      <c r="ASW94" s="3">
        <f t="shared" si="360"/>
        <v>0</v>
      </c>
      <c r="ASX94" s="3">
        <f t="shared" si="360"/>
        <v>0</v>
      </c>
      <c r="ASY94" s="3">
        <f t="shared" si="360"/>
        <v>0</v>
      </c>
      <c r="ASZ94" s="3">
        <f t="shared" si="360"/>
        <v>0</v>
      </c>
      <c r="ATA94" s="3">
        <f t="shared" si="360"/>
        <v>0</v>
      </c>
      <c r="ATB94" s="3">
        <f t="shared" si="360"/>
        <v>0</v>
      </c>
      <c r="ATC94" s="3">
        <f t="shared" si="360"/>
        <v>0</v>
      </c>
      <c r="ATD94" s="3">
        <f t="shared" si="360"/>
        <v>0</v>
      </c>
      <c r="ATE94" s="3">
        <f t="shared" si="360"/>
        <v>0</v>
      </c>
      <c r="ATF94" s="3">
        <f t="shared" si="360"/>
        <v>0</v>
      </c>
      <c r="ATG94" s="3">
        <f t="shared" si="360"/>
        <v>0</v>
      </c>
      <c r="ATH94" s="3">
        <f t="shared" si="360"/>
        <v>0</v>
      </c>
      <c r="ATI94" s="3">
        <f t="shared" si="360"/>
        <v>0</v>
      </c>
      <c r="ATJ94" s="3">
        <f t="shared" si="360"/>
        <v>0</v>
      </c>
      <c r="ATK94" s="3">
        <f t="shared" si="360"/>
        <v>0</v>
      </c>
      <c r="ATL94" s="3">
        <f t="shared" si="360"/>
        <v>0</v>
      </c>
      <c r="ATM94" s="3">
        <f t="shared" si="360"/>
        <v>0</v>
      </c>
      <c r="ATN94" s="3">
        <f t="shared" si="360"/>
        <v>0</v>
      </c>
      <c r="ATO94" s="3">
        <f t="shared" si="360"/>
        <v>0</v>
      </c>
      <c r="ATP94" s="3">
        <f t="shared" si="360"/>
        <v>0</v>
      </c>
      <c r="ATQ94" s="3">
        <f t="shared" si="360"/>
        <v>0</v>
      </c>
      <c r="ATR94" s="3">
        <f t="shared" si="360"/>
        <v>0</v>
      </c>
      <c r="ATS94" s="3">
        <f t="shared" si="360"/>
        <v>0</v>
      </c>
      <c r="ATT94" s="3">
        <f t="shared" si="360"/>
        <v>0</v>
      </c>
      <c r="ATU94" s="3">
        <f t="shared" si="360"/>
        <v>0</v>
      </c>
      <c r="ATV94" s="3">
        <f t="shared" si="360"/>
        <v>0</v>
      </c>
      <c r="ATW94" s="3">
        <f t="shared" si="360"/>
        <v>0</v>
      </c>
      <c r="ATX94" s="3">
        <f t="shared" si="360"/>
        <v>0</v>
      </c>
      <c r="ATY94" s="3">
        <f t="shared" si="360"/>
        <v>0</v>
      </c>
      <c r="ATZ94" s="3">
        <f t="shared" si="360"/>
        <v>0</v>
      </c>
      <c r="AUA94" s="3">
        <f t="shared" si="360"/>
        <v>0</v>
      </c>
      <c r="AUB94" s="3">
        <f t="shared" si="360"/>
        <v>0</v>
      </c>
      <c r="AUC94" s="3">
        <f t="shared" si="360"/>
        <v>0</v>
      </c>
      <c r="AUD94" s="3">
        <f t="shared" si="360"/>
        <v>0</v>
      </c>
      <c r="AUE94" s="3">
        <f t="shared" si="360"/>
        <v>0</v>
      </c>
      <c r="AUF94" s="3">
        <f t="shared" si="360"/>
        <v>0</v>
      </c>
      <c r="AUG94" s="3">
        <f t="shared" si="360"/>
        <v>0</v>
      </c>
      <c r="AUH94" s="3">
        <f t="shared" si="360"/>
        <v>0</v>
      </c>
      <c r="AUI94" s="3">
        <f t="shared" si="360"/>
        <v>0</v>
      </c>
      <c r="AUJ94" s="3">
        <f t="shared" si="360"/>
        <v>0</v>
      </c>
      <c r="AUK94" s="3">
        <f t="shared" si="360"/>
        <v>0</v>
      </c>
      <c r="AUL94" s="3">
        <f t="shared" si="360"/>
        <v>0</v>
      </c>
      <c r="AUM94" s="3">
        <f t="shared" si="360"/>
        <v>0</v>
      </c>
      <c r="AUN94" s="3">
        <f t="shared" si="360"/>
        <v>0</v>
      </c>
      <c r="AUO94" s="3">
        <f t="shared" si="360"/>
        <v>0</v>
      </c>
      <c r="AUP94" s="3">
        <f t="shared" si="360"/>
        <v>0</v>
      </c>
      <c r="AUQ94" s="3">
        <f t="shared" si="360"/>
        <v>0</v>
      </c>
      <c r="AUR94" s="3">
        <f t="shared" si="360"/>
        <v>0</v>
      </c>
      <c r="AUS94" s="3">
        <f t="shared" si="360"/>
        <v>0</v>
      </c>
      <c r="AUT94" s="3">
        <f t="shared" si="360"/>
        <v>0</v>
      </c>
      <c r="AUU94" s="3">
        <f t="shared" si="360"/>
        <v>0</v>
      </c>
      <c r="AUV94" s="3">
        <f t="shared" si="360"/>
        <v>0</v>
      </c>
      <c r="AUW94" s="3">
        <f t="shared" si="360"/>
        <v>0</v>
      </c>
      <c r="AUX94" s="3">
        <f t="shared" si="360"/>
        <v>0</v>
      </c>
      <c r="AUY94" s="3">
        <f t="shared" si="360"/>
        <v>0</v>
      </c>
      <c r="AUZ94" s="3">
        <f t="shared" si="360"/>
        <v>0</v>
      </c>
      <c r="AVA94" s="3">
        <f t="shared" si="360"/>
        <v>0</v>
      </c>
      <c r="AVB94" s="3">
        <f t="shared" si="360"/>
        <v>0</v>
      </c>
      <c r="AVC94" s="3">
        <f t="shared" si="360"/>
        <v>0</v>
      </c>
      <c r="AVD94" s="3">
        <f t="shared" ref="AVD94:AXO94" si="361">AVD2</f>
        <v>0</v>
      </c>
      <c r="AVE94" s="3">
        <f t="shared" si="361"/>
        <v>0</v>
      </c>
      <c r="AVF94" s="3">
        <f t="shared" si="361"/>
        <v>0</v>
      </c>
      <c r="AVG94" s="3">
        <f t="shared" si="361"/>
        <v>0</v>
      </c>
      <c r="AVH94" s="3">
        <f t="shared" si="361"/>
        <v>0</v>
      </c>
      <c r="AVI94" s="3">
        <f t="shared" si="361"/>
        <v>0</v>
      </c>
      <c r="AVJ94" s="3">
        <f t="shared" si="361"/>
        <v>0</v>
      </c>
      <c r="AVK94" s="3">
        <f t="shared" si="361"/>
        <v>0</v>
      </c>
      <c r="AVL94" s="3">
        <f t="shared" si="361"/>
        <v>0</v>
      </c>
      <c r="AVM94" s="3">
        <f t="shared" si="361"/>
        <v>0</v>
      </c>
      <c r="AVN94" s="3">
        <f t="shared" si="361"/>
        <v>0</v>
      </c>
      <c r="AVO94" s="3">
        <f t="shared" si="361"/>
        <v>0</v>
      </c>
      <c r="AVP94" s="3">
        <f t="shared" si="361"/>
        <v>0</v>
      </c>
      <c r="AVQ94" s="3">
        <f t="shared" si="361"/>
        <v>0</v>
      </c>
      <c r="AVR94" s="3">
        <f t="shared" si="361"/>
        <v>0</v>
      </c>
      <c r="AVS94" s="3">
        <f t="shared" si="361"/>
        <v>0</v>
      </c>
      <c r="AVT94" s="3">
        <f t="shared" si="361"/>
        <v>0</v>
      </c>
      <c r="AVU94" s="3">
        <f t="shared" si="361"/>
        <v>0</v>
      </c>
      <c r="AVV94" s="3">
        <f t="shared" si="361"/>
        <v>0</v>
      </c>
      <c r="AVW94" s="3">
        <f t="shared" si="361"/>
        <v>0</v>
      </c>
      <c r="AVX94" s="3">
        <f t="shared" si="361"/>
        <v>0</v>
      </c>
      <c r="AVY94" s="3">
        <f t="shared" si="361"/>
        <v>0</v>
      </c>
      <c r="AVZ94" s="3">
        <f t="shared" si="361"/>
        <v>0</v>
      </c>
      <c r="AWA94" s="3">
        <f t="shared" si="361"/>
        <v>0</v>
      </c>
      <c r="AWB94" s="3">
        <f t="shared" si="361"/>
        <v>0</v>
      </c>
      <c r="AWC94" s="3">
        <f t="shared" si="361"/>
        <v>0</v>
      </c>
      <c r="AWD94" s="3">
        <f t="shared" si="361"/>
        <v>0</v>
      </c>
      <c r="AWE94" s="3">
        <f t="shared" si="361"/>
        <v>0</v>
      </c>
      <c r="AWF94" s="3">
        <f t="shared" si="361"/>
        <v>0</v>
      </c>
      <c r="AWG94" s="3">
        <f t="shared" si="361"/>
        <v>0</v>
      </c>
      <c r="AWH94" s="3">
        <f t="shared" si="361"/>
        <v>0</v>
      </c>
      <c r="AWI94" s="3">
        <f t="shared" si="361"/>
        <v>0</v>
      </c>
      <c r="AWJ94" s="3">
        <f t="shared" si="361"/>
        <v>0</v>
      </c>
      <c r="AWK94" s="3">
        <f t="shared" si="361"/>
        <v>0</v>
      </c>
      <c r="AWL94" s="3">
        <f t="shared" si="361"/>
        <v>0</v>
      </c>
      <c r="AWM94" s="3">
        <f t="shared" si="361"/>
        <v>0</v>
      </c>
      <c r="AWN94" s="3">
        <f t="shared" si="361"/>
        <v>0</v>
      </c>
      <c r="AWO94" s="3">
        <f t="shared" si="361"/>
        <v>0</v>
      </c>
      <c r="AWP94" s="3">
        <f t="shared" si="361"/>
        <v>0</v>
      </c>
      <c r="AWQ94" s="3">
        <f t="shared" si="361"/>
        <v>0</v>
      </c>
      <c r="AWR94" s="3">
        <f t="shared" si="361"/>
        <v>0</v>
      </c>
      <c r="AWS94" s="3">
        <f t="shared" si="361"/>
        <v>0</v>
      </c>
      <c r="AWT94" s="3">
        <f t="shared" si="361"/>
        <v>0</v>
      </c>
      <c r="AWU94" s="3">
        <f t="shared" si="361"/>
        <v>0</v>
      </c>
      <c r="AWV94" s="3">
        <f t="shared" si="361"/>
        <v>0</v>
      </c>
      <c r="AWW94" s="3">
        <f t="shared" si="361"/>
        <v>0</v>
      </c>
      <c r="AWX94" s="3">
        <f t="shared" si="361"/>
        <v>0</v>
      </c>
      <c r="AWY94" s="3">
        <f t="shared" si="361"/>
        <v>0</v>
      </c>
      <c r="AWZ94" s="3">
        <f t="shared" si="361"/>
        <v>0</v>
      </c>
      <c r="AXA94" s="3">
        <f t="shared" si="361"/>
        <v>0</v>
      </c>
      <c r="AXB94" s="3">
        <f t="shared" si="361"/>
        <v>0</v>
      </c>
      <c r="AXC94" s="3">
        <f t="shared" si="361"/>
        <v>0</v>
      </c>
      <c r="AXD94" s="3">
        <f t="shared" si="361"/>
        <v>0</v>
      </c>
      <c r="AXE94" s="3">
        <f t="shared" si="361"/>
        <v>0</v>
      </c>
      <c r="AXF94" s="3">
        <f t="shared" si="361"/>
        <v>0</v>
      </c>
      <c r="AXG94" s="3">
        <f t="shared" si="361"/>
        <v>0</v>
      </c>
      <c r="AXH94" s="3">
        <f t="shared" si="361"/>
        <v>0</v>
      </c>
      <c r="AXI94" s="3">
        <f t="shared" si="361"/>
        <v>0</v>
      </c>
      <c r="AXJ94" s="3">
        <f t="shared" si="361"/>
        <v>0</v>
      </c>
      <c r="AXK94" s="3">
        <f t="shared" si="361"/>
        <v>0</v>
      </c>
      <c r="AXL94" s="3">
        <f t="shared" si="361"/>
        <v>0</v>
      </c>
      <c r="AXM94" s="3">
        <f t="shared" si="361"/>
        <v>0</v>
      </c>
      <c r="AXN94" s="3">
        <f t="shared" si="361"/>
        <v>0</v>
      </c>
      <c r="AXO94" s="3">
        <f t="shared" si="361"/>
        <v>0</v>
      </c>
      <c r="AXP94" s="3">
        <f t="shared" ref="AXP94:BAA94" si="362">AXP2</f>
        <v>0</v>
      </c>
      <c r="AXQ94" s="3">
        <f t="shared" si="362"/>
        <v>0</v>
      </c>
      <c r="AXR94" s="3">
        <f t="shared" si="362"/>
        <v>0</v>
      </c>
      <c r="AXS94" s="3">
        <f t="shared" si="362"/>
        <v>0</v>
      </c>
      <c r="AXT94" s="3">
        <f t="shared" si="362"/>
        <v>0</v>
      </c>
      <c r="AXU94" s="3">
        <f t="shared" si="362"/>
        <v>0</v>
      </c>
      <c r="AXV94" s="3">
        <f t="shared" si="362"/>
        <v>0</v>
      </c>
      <c r="AXW94" s="3">
        <f t="shared" si="362"/>
        <v>0</v>
      </c>
      <c r="AXX94" s="3">
        <f t="shared" si="362"/>
        <v>0</v>
      </c>
      <c r="AXY94" s="3">
        <f t="shared" si="362"/>
        <v>0</v>
      </c>
      <c r="AXZ94" s="3">
        <f t="shared" si="362"/>
        <v>0</v>
      </c>
      <c r="AYA94" s="3">
        <f t="shared" si="362"/>
        <v>0</v>
      </c>
      <c r="AYB94" s="3">
        <f t="shared" si="362"/>
        <v>0</v>
      </c>
      <c r="AYC94" s="3">
        <f t="shared" si="362"/>
        <v>0</v>
      </c>
      <c r="AYD94" s="3">
        <f t="shared" si="362"/>
        <v>0</v>
      </c>
      <c r="AYE94" s="3">
        <f t="shared" si="362"/>
        <v>0</v>
      </c>
      <c r="AYF94" s="3">
        <f t="shared" si="362"/>
        <v>0</v>
      </c>
      <c r="AYG94" s="3">
        <f t="shared" si="362"/>
        <v>0</v>
      </c>
      <c r="AYH94" s="3">
        <f t="shared" si="362"/>
        <v>0</v>
      </c>
      <c r="AYI94" s="3">
        <f t="shared" si="362"/>
        <v>0</v>
      </c>
      <c r="AYJ94" s="3">
        <f t="shared" si="362"/>
        <v>0</v>
      </c>
      <c r="AYK94" s="3">
        <f t="shared" si="362"/>
        <v>0</v>
      </c>
      <c r="AYL94" s="3">
        <f t="shared" si="362"/>
        <v>0</v>
      </c>
      <c r="AYM94" s="3">
        <f t="shared" si="362"/>
        <v>0</v>
      </c>
      <c r="AYN94" s="3">
        <f t="shared" si="362"/>
        <v>0</v>
      </c>
      <c r="AYO94" s="3">
        <f t="shared" si="362"/>
        <v>0</v>
      </c>
      <c r="AYP94" s="3">
        <f t="shared" si="362"/>
        <v>0</v>
      </c>
      <c r="AYQ94" s="3">
        <f t="shared" si="362"/>
        <v>0</v>
      </c>
      <c r="AYR94" s="3">
        <f t="shared" si="362"/>
        <v>0</v>
      </c>
      <c r="AYS94" s="3">
        <f t="shared" si="362"/>
        <v>0</v>
      </c>
      <c r="AYT94" s="3">
        <f t="shared" si="362"/>
        <v>0</v>
      </c>
      <c r="AYU94" s="3">
        <f t="shared" si="362"/>
        <v>0</v>
      </c>
      <c r="AYV94" s="3">
        <f t="shared" si="362"/>
        <v>0</v>
      </c>
      <c r="AYW94" s="3">
        <f t="shared" si="362"/>
        <v>0</v>
      </c>
      <c r="AYX94" s="3">
        <f t="shared" si="362"/>
        <v>0</v>
      </c>
      <c r="AYY94" s="3">
        <f t="shared" si="362"/>
        <v>0</v>
      </c>
      <c r="AYZ94" s="3">
        <f t="shared" si="362"/>
        <v>0</v>
      </c>
      <c r="AZA94" s="3">
        <f t="shared" si="362"/>
        <v>0</v>
      </c>
      <c r="AZB94" s="3">
        <f t="shared" si="362"/>
        <v>0</v>
      </c>
      <c r="AZC94" s="3">
        <f t="shared" si="362"/>
        <v>0</v>
      </c>
      <c r="AZD94" s="3">
        <f t="shared" si="362"/>
        <v>0</v>
      </c>
      <c r="AZE94" s="3">
        <f t="shared" si="362"/>
        <v>0</v>
      </c>
      <c r="AZF94" s="3">
        <f t="shared" si="362"/>
        <v>0</v>
      </c>
      <c r="AZG94" s="3">
        <f t="shared" si="362"/>
        <v>0</v>
      </c>
      <c r="AZH94" s="3">
        <f t="shared" si="362"/>
        <v>0</v>
      </c>
      <c r="AZI94" s="3">
        <f t="shared" si="362"/>
        <v>0</v>
      </c>
      <c r="AZJ94" s="3">
        <f t="shared" si="362"/>
        <v>0</v>
      </c>
      <c r="AZK94" s="3">
        <f t="shared" si="362"/>
        <v>0</v>
      </c>
      <c r="AZL94" s="3">
        <f t="shared" si="362"/>
        <v>0</v>
      </c>
      <c r="AZM94" s="3">
        <f t="shared" si="362"/>
        <v>0</v>
      </c>
      <c r="AZN94" s="3">
        <f t="shared" si="362"/>
        <v>0</v>
      </c>
      <c r="AZO94" s="3">
        <f t="shared" si="362"/>
        <v>0</v>
      </c>
      <c r="AZP94" s="3">
        <f t="shared" si="362"/>
        <v>0</v>
      </c>
      <c r="AZQ94" s="3">
        <f t="shared" si="362"/>
        <v>0</v>
      </c>
      <c r="AZR94" s="3">
        <f t="shared" si="362"/>
        <v>0</v>
      </c>
      <c r="AZS94" s="3">
        <f t="shared" si="362"/>
        <v>0</v>
      </c>
      <c r="AZT94" s="3">
        <f t="shared" si="362"/>
        <v>0</v>
      </c>
      <c r="AZU94" s="3">
        <f t="shared" si="362"/>
        <v>0</v>
      </c>
      <c r="AZV94" s="3">
        <f t="shared" si="362"/>
        <v>0</v>
      </c>
      <c r="AZW94" s="3">
        <f t="shared" si="362"/>
        <v>0</v>
      </c>
      <c r="AZX94" s="3">
        <f t="shared" si="362"/>
        <v>0</v>
      </c>
      <c r="AZY94" s="3">
        <f t="shared" si="362"/>
        <v>0</v>
      </c>
      <c r="AZZ94" s="3">
        <f t="shared" si="362"/>
        <v>0</v>
      </c>
      <c r="BAA94" s="3">
        <f t="shared" si="362"/>
        <v>0</v>
      </c>
      <c r="BAB94" s="3">
        <f t="shared" ref="BAB94:BCM94" si="363">BAB2</f>
        <v>0</v>
      </c>
      <c r="BAC94" s="3">
        <f t="shared" si="363"/>
        <v>0</v>
      </c>
      <c r="BAD94" s="3">
        <f t="shared" si="363"/>
        <v>0</v>
      </c>
      <c r="BAE94" s="3">
        <f t="shared" si="363"/>
        <v>0</v>
      </c>
      <c r="BAF94" s="3">
        <f t="shared" si="363"/>
        <v>0</v>
      </c>
      <c r="BAG94" s="3">
        <f t="shared" si="363"/>
        <v>0</v>
      </c>
      <c r="BAH94" s="3">
        <f t="shared" si="363"/>
        <v>0</v>
      </c>
      <c r="BAI94" s="3">
        <f t="shared" si="363"/>
        <v>0</v>
      </c>
      <c r="BAJ94" s="3">
        <f t="shared" si="363"/>
        <v>0</v>
      </c>
      <c r="BAK94" s="3">
        <f t="shared" si="363"/>
        <v>0</v>
      </c>
      <c r="BAL94" s="3">
        <f t="shared" si="363"/>
        <v>0</v>
      </c>
      <c r="BAM94" s="3">
        <f t="shared" si="363"/>
        <v>0</v>
      </c>
      <c r="BAN94" s="3">
        <f t="shared" si="363"/>
        <v>0</v>
      </c>
      <c r="BAO94" s="3">
        <f t="shared" si="363"/>
        <v>0</v>
      </c>
      <c r="BAP94" s="3">
        <f t="shared" si="363"/>
        <v>0</v>
      </c>
      <c r="BAQ94" s="3">
        <f t="shared" si="363"/>
        <v>0</v>
      </c>
      <c r="BAR94" s="3">
        <f t="shared" si="363"/>
        <v>0</v>
      </c>
      <c r="BAS94" s="3">
        <f t="shared" si="363"/>
        <v>0</v>
      </c>
      <c r="BAT94" s="3">
        <f t="shared" si="363"/>
        <v>0</v>
      </c>
      <c r="BAU94" s="3">
        <f t="shared" si="363"/>
        <v>0</v>
      </c>
      <c r="BAV94" s="3">
        <f t="shared" si="363"/>
        <v>0</v>
      </c>
      <c r="BAW94" s="3">
        <f t="shared" si="363"/>
        <v>0</v>
      </c>
      <c r="BAX94" s="3">
        <f t="shared" si="363"/>
        <v>0</v>
      </c>
      <c r="BAY94" s="3">
        <f t="shared" si="363"/>
        <v>0</v>
      </c>
      <c r="BAZ94" s="3">
        <f t="shared" si="363"/>
        <v>0</v>
      </c>
      <c r="BBA94" s="3">
        <f t="shared" si="363"/>
        <v>0</v>
      </c>
      <c r="BBB94" s="3">
        <f t="shared" si="363"/>
        <v>0</v>
      </c>
      <c r="BBC94" s="3">
        <f t="shared" si="363"/>
        <v>0</v>
      </c>
      <c r="BBD94" s="3">
        <f t="shared" si="363"/>
        <v>0</v>
      </c>
      <c r="BBE94" s="3">
        <f t="shared" si="363"/>
        <v>0</v>
      </c>
      <c r="BBF94" s="3">
        <f t="shared" si="363"/>
        <v>0</v>
      </c>
      <c r="BBG94" s="3">
        <f t="shared" si="363"/>
        <v>0</v>
      </c>
      <c r="BBH94" s="3">
        <f t="shared" si="363"/>
        <v>0</v>
      </c>
      <c r="BBI94" s="3">
        <f t="shared" si="363"/>
        <v>0</v>
      </c>
      <c r="BBJ94" s="3">
        <f t="shared" si="363"/>
        <v>0</v>
      </c>
      <c r="BBK94" s="3">
        <f t="shared" si="363"/>
        <v>0</v>
      </c>
      <c r="BBL94" s="3">
        <f t="shared" si="363"/>
        <v>0</v>
      </c>
      <c r="BBM94" s="3">
        <f t="shared" si="363"/>
        <v>0</v>
      </c>
      <c r="BBN94" s="3">
        <f t="shared" si="363"/>
        <v>0</v>
      </c>
      <c r="BBO94" s="3">
        <f t="shared" si="363"/>
        <v>0</v>
      </c>
      <c r="BBP94" s="3">
        <f t="shared" si="363"/>
        <v>0</v>
      </c>
      <c r="BBQ94" s="3">
        <f t="shared" si="363"/>
        <v>0</v>
      </c>
      <c r="BBR94" s="3">
        <f t="shared" si="363"/>
        <v>0</v>
      </c>
      <c r="BBS94" s="3">
        <f t="shared" si="363"/>
        <v>0</v>
      </c>
      <c r="BBT94" s="3">
        <f t="shared" si="363"/>
        <v>0</v>
      </c>
      <c r="BBU94" s="3">
        <f t="shared" si="363"/>
        <v>0</v>
      </c>
      <c r="BBV94" s="3">
        <f t="shared" si="363"/>
        <v>0</v>
      </c>
      <c r="BBW94" s="3">
        <f t="shared" si="363"/>
        <v>0</v>
      </c>
      <c r="BBX94" s="3">
        <f t="shared" si="363"/>
        <v>0</v>
      </c>
      <c r="BBY94" s="3">
        <f t="shared" si="363"/>
        <v>0</v>
      </c>
      <c r="BBZ94" s="3">
        <f t="shared" si="363"/>
        <v>0</v>
      </c>
      <c r="BCA94" s="3">
        <f t="shared" si="363"/>
        <v>0</v>
      </c>
      <c r="BCB94" s="3">
        <f t="shared" si="363"/>
        <v>0</v>
      </c>
      <c r="BCC94" s="3">
        <f t="shared" si="363"/>
        <v>0</v>
      </c>
      <c r="BCD94" s="3">
        <f t="shared" si="363"/>
        <v>0</v>
      </c>
      <c r="BCE94" s="3">
        <f t="shared" si="363"/>
        <v>0</v>
      </c>
      <c r="BCF94" s="3">
        <f t="shared" si="363"/>
        <v>0</v>
      </c>
      <c r="BCG94" s="3">
        <f t="shared" si="363"/>
        <v>0</v>
      </c>
      <c r="BCH94" s="3">
        <f t="shared" si="363"/>
        <v>0</v>
      </c>
      <c r="BCI94" s="3">
        <f t="shared" si="363"/>
        <v>0</v>
      </c>
      <c r="BCJ94" s="3">
        <f t="shared" si="363"/>
        <v>0</v>
      </c>
      <c r="BCK94" s="3">
        <f t="shared" si="363"/>
        <v>0</v>
      </c>
      <c r="BCL94" s="3">
        <f t="shared" si="363"/>
        <v>0</v>
      </c>
      <c r="BCM94" s="3">
        <f t="shared" si="363"/>
        <v>0</v>
      </c>
      <c r="BCN94" s="3">
        <f t="shared" ref="BCN94:BEY94" si="364">BCN2</f>
        <v>0</v>
      </c>
      <c r="BCO94" s="3">
        <f t="shared" si="364"/>
        <v>0</v>
      </c>
      <c r="BCP94" s="3">
        <f t="shared" si="364"/>
        <v>0</v>
      </c>
      <c r="BCQ94" s="3">
        <f t="shared" si="364"/>
        <v>0</v>
      </c>
      <c r="BCR94" s="3">
        <f t="shared" si="364"/>
        <v>0</v>
      </c>
      <c r="BCS94" s="3">
        <f t="shared" si="364"/>
        <v>0</v>
      </c>
      <c r="BCT94" s="3">
        <f t="shared" si="364"/>
        <v>0</v>
      </c>
      <c r="BCU94" s="3">
        <f t="shared" si="364"/>
        <v>0</v>
      </c>
      <c r="BCV94" s="3">
        <f t="shared" si="364"/>
        <v>0</v>
      </c>
      <c r="BCW94" s="3">
        <f t="shared" si="364"/>
        <v>0</v>
      </c>
      <c r="BCX94" s="3">
        <f t="shared" si="364"/>
        <v>0</v>
      </c>
      <c r="BCY94" s="3">
        <f t="shared" si="364"/>
        <v>0</v>
      </c>
      <c r="BCZ94" s="3">
        <f t="shared" si="364"/>
        <v>0</v>
      </c>
      <c r="BDA94" s="3">
        <f t="shared" si="364"/>
        <v>0</v>
      </c>
      <c r="BDB94" s="3">
        <f t="shared" si="364"/>
        <v>0</v>
      </c>
      <c r="BDC94" s="3">
        <f t="shared" si="364"/>
        <v>0</v>
      </c>
      <c r="BDD94" s="3">
        <f t="shared" si="364"/>
        <v>0</v>
      </c>
      <c r="BDE94" s="3">
        <f t="shared" si="364"/>
        <v>0</v>
      </c>
      <c r="BDF94" s="3">
        <f t="shared" si="364"/>
        <v>0</v>
      </c>
      <c r="BDG94" s="3">
        <f t="shared" si="364"/>
        <v>0</v>
      </c>
      <c r="BDH94" s="3">
        <f t="shared" si="364"/>
        <v>0</v>
      </c>
      <c r="BDI94" s="3">
        <f t="shared" si="364"/>
        <v>0</v>
      </c>
      <c r="BDJ94" s="3">
        <f t="shared" si="364"/>
        <v>0</v>
      </c>
      <c r="BDK94" s="3">
        <f t="shared" si="364"/>
        <v>0</v>
      </c>
      <c r="BDL94" s="3">
        <f t="shared" si="364"/>
        <v>0</v>
      </c>
      <c r="BDM94" s="3">
        <f t="shared" si="364"/>
        <v>0</v>
      </c>
      <c r="BDN94" s="3">
        <f t="shared" si="364"/>
        <v>0</v>
      </c>
      <c r="BDO94" s="3">
        <f t="shared" si="364"/>
        <v>0</v>
      </c>
      <c r="BDP94" s="3">
        <f t="shared" si="364"/>
        <v>0</v>
      </c>
      <c r="BDQ94" s="3">
        <f t="shared" si="364"/>
        <v>0</v>
      </c>
      <c r="BDR94" s="3">
        <f t="shared" si="364"/>
        <v>0</v>
      </c>
      <c r="BDS94" s="3">
        <f t="shared" si="364"/>
        <v>0</v>
      </c>
      <c r="BDT94" s="3">
        <f t="shared" si="364"/>
        <v>0</v>
      </c>
      <c r="BDU94" s="3">
        <f t="shared" si="364"/>
        <v>0</v>
      </c>
      <c r="BDV94" s="3">
        <f t="shared" si="364"/>
        <v>0</v>
      </c>
      <c r="BDW94" s="3">
        <f t="shared" si="364"/>
        <v>0</v>
      </c>
      <c r="BDX94" s="3">
        <f t="shared" si="364"/>
        <v>0</v>
      </c>
      <c r="BDY94" s="3">
        <f t="shared" si="364"/>
        <v>0</v>
      </c>
      <c r="BDZ94" s="3">
        <f t="shared" si="364"/>
        <v>0</v>
      </c>
      <c r="BEA94" s="3">
        <f t="shared" si="364"/>
        <v>0</v>
      </c>
      <c r="BEB94" s="3">
        <f t="shared" si="364"/>
        <v>0</v>
      </c>
      <c r="BEC94" s="3">
        <f t="shared" si="364"/>
        <v>0</v>
      </c>
      <c r="BED94" s="3">
        <f t="shared" si="364"/>
        <v>0</v>
      </c>
      <c r="BEE94" s="3">
        <f t="shared" si="364"/>
        <v>0</v>
      </c>
      <c r="BEF94" s="3">
        <f t="shared" si="364"/>
        <v>0</v>
      </c>
      <c r="BEG94" s="3">
        <f t="shared" si="364"/>
        <v>0</v>
      </c>
      <c r="BEH94" s="3">
        <f t="shared" si="364"/>
        <v>0</v>
      </c>
      <c r="BEI94" s="3">
        <f t="shared" si="364"/>
        <v>0</v>
      </c>
      <c r="BEJ94" s="3">
        <f t="shared" si="364"/>
        <v>0</v>
      </c>
      <c r="BEK94" s="3">
        <f t="shared" si="364"/>
        <v>0</v>
      </c>
      <c r="BEL94" s="3">
        <f t="shared" si="364"/>
        <v>0</v>
      </c>
      <c r="BEM94" s="3">
        <f t="shared" si="364"/>
        <v>0</v>
      </c>
      <c r="BEN94" s="3">
        <f t="shared" si="364"/>
        <v>0</v>
      </c>
      <c r="BEO94" s="3">
        <f t="shared" si="364"/>
        <v>0</v>
      </c>
      <c r="BEP94" s="3">
        <f t="shared" si="364"/>
        <v>0</v>
      </c>
      <c r="BEQ94" s="3">
        <f t="shared" si="364"/>
        <v>0</v>
      </c>
      <c r="BER94" s="3">
        <f t="shared" si="364"/>
        <v>0</v>
      </c>
      <c r="BES94" s="3">
        <f t="shared" si="364"/>
        <v>0</v>
      </c>
      <c r="BET94" s="3">
        <f t="shared" si="364"/>
        <v>0</v>
      </c>
      <c r="BEU94" s="3">
        <f t="shared" si="364"/>
        <v>0</v>
      </c>
      <c r="BEV94" s="3">
        <f t="shared" si="364"/>
        <v>0</v>
      </c>
      <c r="BEW94" s="3">
        <f t="shared" si="364"/>
        <v>0</v>
      </c>
      <c r="BEX94" s="3">
        <f t="shared" si="364"/>
        <v>0</v>
      </c>
      <c r="BEY94" s="3">
        <f t="shared" si="364"/>
        <v>0</v>
      </c>
      <c r="BEZ94" s="3">
        <f t="shared" ref="BEZ94:BHK94" si="365">BEZ2</f>
        <v>0</v>
      </c>
      <c r="BFA94" s="3">
        <f t="shared" si="365"/>
        <v>0</v>
      </c>
      <c r="BFB94" s="3">
        <f t="shared" si="365"/>
        <v>0</v>
      </c>
      <c r="BFC94" s="3">
        <f t="shared" si="365"/>
        <v>0</v>
      </c>
      <c r="BFD94" s="3">
        <f t="shared" si="365"/>
        <v>0</v>
      </c>
      <c r="BFE94" s="3">
        <f t="shared" si="365"/>
        <v>0</v>
      </c>
      <c r="BFF94" s="3">
        <f t="shared" si="365"/>
        <v>0</v>
      </c>
      <c r="BFG94" s="3">
        <f t="shared" si="365"/>
        <v>0</v>
      </c>
      <c r="BFH94" s="3">
        <f t="shared" si="365"/>
        <v>0</v>
      </c>
      <c r="BFI94" s="3">
        <f t="shared" si="365"/>
        <v>0</v>
      </c>
      <c r="BFJ94" s="3">
        <f t="shared" si="365"/>
        <v>0</v>
      </c>
      <c r="BFK94" s="3">
        <f t="shared" si="365"/>
        <v>0</v>
      </c>
      <c r="BFL94" s="3">
        <f t="shared" si="365"/>
        <v>0</v>
      </c>
      <c r="BFM94" s="3">
        <f t="shared" si="365"/>
        <v>0</v>
      </c>
      <c r="BFN94" s="3">
        <f t="shared" si="365"/>
        <v>0</v>
      </c>
      <c r="BFO94" s="3">
        <f t="shared" si="365"/>
        <v>0</v>
      </c>
      <c r="BFP94" s="3">
        <f t="shared" si="365"/>
        <v>0</v>
      </c>
      <c r="BFQ94" s="3">
        <f t="shared" si="365"/>
        <v>0</v>
      </c>
      <c r="BFR94" s="3">
        <f t="shared" si="365"/>
        <v>0</v>
      </c>
      <c r="BFS94" s="3">
        <f t="shared" si="365"/>
        <v>0</v>
      </c>
      <c r="BFT94" s="3">
        <f t="shared" si="365"/>
        <v>0</v>
      </c>
      <c r="BFU94" s="3">
        <f t="shared" si="365"/>
        <v>0</v>
      </c>
      <c r="BFV94" s="3">
        <f t="shared" si="365"/>
        <v>0</v>
      </c>
      <c r="BFW94" s="3">
        <f t="shared" si="365"/>
        <v>0</v>
      </c>
      <c r="BFX94" s="3">
        <f t="shared" si="365"/>
        <v>0</v>
      </c>
      <c r="BFY94" s="3">
        <f t="shared" si="365"/>
        <v>0</v>
      </c>
      <c r="BFZ94" s="3">
        <f t="shared" si="365"/>
        <v>0</v>
      </c>
      <c r="BGA94" s="3">
        <f t="shared" si="365"/>
        <v>0</v>
      </c>
      <c r="BGB94" s="3">
        <f t="shared" si="365"/>
        <v>0</v>
      </c>
      <c r="BGC94" s="3">
        <f t="shared" si="365"/>
        <v>0</v>
      </c>
      <c r="BGD94" s="3">
        <f t="shared" si="365"/>
        <v>0</v>
      </c>
      <c r="BGE94" s="3">
        <f t="shared" si="365"/>
        <v>0</v>
      </c>
      <c r="BGF94" s="3">
        <f t="shared" si="365"/>
        <v>0</v>
      </c>
      <c r="BGG94" s="3">
        <f t="shared" si="365"/>
        <v>0</v>
      </c>
      <c r="BGH94" s="3">
        <f t="shared" si="365"/>
        <v>0</v>
      </c>
      <c r="BGI94" s="3">
        <f t="shared" si="365"/>
        <v>0</v>
      </c>
      <c r="BGJ94" s="3">
        <f t="shared" si="365"/>
        <v>0</v>
      </c>
      <c r="BGK94" s="3">
        <f t="shared" si="365"/>
        <v>0</v>
      </c>
      <c r="BGL94" s="3">
        <f t="shared" si="365"/>
        <v>0</v>
      </c>
      <c r="BGM94" s="3">
        <f t="shared" si="365"/>
        <v>0</v>
      </c>
      <c r="BGN94" s="3">
        <f t="shared" si="365"/>
        <v>0</v>
      </c>
      <c r="BGO94" s="3">
        <f t="shared" si="365"/>
        <v>0</v>
      </c>
      <c r="BGP94" s="3">
        <f t="shared" si="365"/>
        <v>0</v>
      </c>
      <c r="BGQ94" s="3">
        <f t="shared" si="365"/>
        <v>0</v>
      </c>
      <c r="BGR94" s="3">
        <f t="shared" si="365"/>
        <v>0</v>
      </c>
      <c r="BGS94" s="3">
        <f t="shared" si="365"/>
        <v>0</v>
      </c>
      <c r="BGT94" s="3">
        <f t="shared" si="365"/>
        <v>0</v>
      </c>
      <c r="BGU94" s="3">
        <f t="shared" si="365"/>
        <v>0</v>
      </c>
      <c r="BGV94" s="3">
        <f t="shared" si="365"/>
        <v>0</v>
      </c>
      <c r="BGW94" s="3">
        <f t="shared" si="365"/>
        <v>0</v>
      </c>
      <c r="BGX94" s="3">
        <f t="shared" si="365"/>
        <v>0</v>
      </c>
      <c r="BGY94" s="3">
        <f t="shared" si="365"/>
        <v>0</v>
      </c>
      <c r="BGZ94" s="3">
        <f t="shared" si="365"/>
        <v>0</v>
      </c>
      <c r="BHA94" s="3">
        <f t="shared" si="365"/>
        <v>0</v>
      </c>
      <c r="BHB94" s="3">
        <f t="shared" si="365"/>
        <v>0</v>
      </c>
      <c r="BHC94" s="3">
        <f t="shared" si="365"/>
        <v>0</v>
      </c>
      <c r="BHD94" s="3">
        <f t="shared" si="365"/>
        <v>0</v>
      </c>
      <c r="BHE94" s="3">
        <f t="shared" si="365"/>
        <v>0</v>
      </c>
      <c r="BHF94" s="3">
        <f t="shared" si="365"/>
        <v>0</v>
      </c>
      <c r="BHG94" s="3">
        <f t="shared" si="365"/>
        <v>0</v>
      </c>
      <c r="BHH94" s="3">
        <f t="shared" si="365"/>
        <v>0</v>
      </c>
      <c r="BHI94" s="3">
        <f t="shared" si="365"/>
        <v>0</v>
      </c>
      <c r="BHJ94" s="3">
        <f t="shared" si="365"/>
        <v>0</v>
      </c>
      <c r="BHK94" s="3">
        <f t="shared" si="365"/>
        <v>0</v>
      </c>
      <c r="BHL94" s="3">
        <f t="shared" ref="BHL94:BJW94" si="366">BHL2</f>
        <v>0</v>
      </c>
      <c r="BHM94" s="3">
        <f t="shared" si="366"/>
        <v>0</v>
      </c>
      <c r="BHN94" s="3">
        <f t="shared" si="366"/>
        <v>0</v>
      </c>
      <c r="BHO94" s="3">
        <f t="shared" si="366"/>
        <v>0</v>
      </c>
      <c r="BHP94" s="3">
        <f t="shared" si="366"/>
        <v>0</v>
      </c>
      <c r="BHQ94" s="3">
        <f t="shared" si="366"/>
        <v>0</v>
      </c>
      <c r="BHR94" s="3">
        <f t="shared" si="366"/>
        <v>0</v>
      </c>
      <c r="BHS94" s="3">
        <f t="shared" si="366"/>
        <v>0</v>
      </c>
      <c r="BHT94" s="3">
        <f t="shared" si="366"/>
        <v>0</v>
      </c>
      <c r="BHU94" s="3">
        <f t="shared" si="366"/>
        <v>0</v>
      </c>
      <c r="BHV94" s="3">
        <f t="shared" si="366"/>
        <v>0</v>
      </c>
      <c r="BHW94" s="3">
        <f t="shared" si="366"/>
        <v>0</v>
      </c>
      <c r="BHX94" s="3">
        <f t="shared" si="366"/>
        <v>0</v>
      </c>
      <c r="BHY94" s="3">
        <f t="shared" si="366"/>
        <v>0</v>
      </c>
      <c r="BHZ94" s="3">
        <f t="shared" si="366"/>
        <v>0</v>
      </c>
      <c r="BIA94" s="3">
        <f t="shared" si="366"/>
        <v>0</v>
      </c>
      <c r="BIB94" s="3">
        <f t="shared" si="366"/>
        <v>0</v>
      </c>
      <c r="BIC94" s="3">
        <f t="shared" si="366"/>
        <v>0</v>
      </c>
      <c r="BID94" s="3">
        <f t="shared" si="366"/>
        <v>0</v>
      </c>
      <c r="BIE94" s="3">
        <f t="shared" si="366"/>
        <v>0</v>
      </c>
      <c r="BIF94" s="3">
        <f t="shared" si="366"/>
        <v>0</v>
      </c>
      <c r="BIG94" s="3">
        <f t="shared" si="366"/>
        <v>0</v>
      </c>
      <c r="BIH94" s="3">
        <f t="shared" si="366"/>
        <v>0</v>
      </c>
      <c r="BII94" s="3">
        <f t="shared" si="366"/>
        <v>0</v>
      </c>
      <c r="BIJ94" s="3">
        <f t="shared" si="366"/>
        <v>0</v>
      </c>
      <c r="BIK94" s="3">
        <f t="shared" si="366"/>
        <v>0</v>
      </c>
      <c r="BIL94" s="3">
        <f t="shared" si="366"/>
        <v>0</v>
      </c>
      <c r="BIM94" s="3">
        <f t="shared" si="366"/>
        <v>0</v>
      </c>
      <c r="BIN94" s="3">
        <f t="shared" si="366"/>
        <v>0</v>
      </c>
      <c r="BIO94" s="3">
        <f t="shared" si="366"/>
        <v>0</v>
      </c>
      <c r="BIP94" s="3">
        <f t="shared" si="366"/>
        <v>0</v>
      </c>
      <c r="BIQ94" s="3">
        <f t="shared" si="366"/>
        <v>0</v>
      </c>
      <c r="BIR94" s="3">
        <f t="shared" si="366"/>
        <v>0</v>
      </c>
      <c r="BIS94" s="3">
        <f t="shared" si="366"/>
        <v>0</v>
      </c>
      <c r="BIT94" s="3">
        <f t="shared" si="366"/>
        <v>0</v>
      </c>
      <c r="BIU94" s="3">
        <f t="shared" si="366"/>
        <v>0</v>
      </c>
      <c r="BIV94" s="3">
        <f t="shared" si="366"/>
        <v>0</v>
      </c>
      <c r="BIW94" s="3">
        <f t="shared" si="366"/>
        <v>0</v>
      </c>
      <c r="BIX94" s="3">
        <f t="shared" si="366"/>
        <v>0</v>
      </c>
      <c r="BIY94" s="3">
        <f t="shared" si="366"/>
        <v>0</v>
      </c>
      <c r="BIZ94" s="3">
        <f t="shared" si="366"/>
        <v>0</v>
      </c>
      <c r="BJA94" s="3">
        <f t="shared" si="366"/>
        <v>0</v>
      </c>
      <c r="BJB94" s="3">
        <f t="shared" si="366"/>
        <v>0</v>
      </c>
      <c r="BJC94" s="3">
        <f t="shared" si="366"/>
        <v>0</v>
      </c>
      <c r="BJD94" s="3">
        <f t="shared" si="366"/>
        <v>0</v>
      </c>
      <c r="BJE94" s="3">
        <f t="shared" si="366"/>
        <v>0</v>
      </c>
      <c r="BJF94" s="3">
        <f t="shared" si="366"/>
        <v>0</v>
      </c>
      <c r="BJG94" s="3">
        <f t="shared" si="366"/>
        <v>0</v>
      </c>
      <c r="BJH94" s="3">
        <f t="shared" si="366"/>
        <v>0</v>
      </c>
      <c r="BJI94" s="3">
        <f t="shared" si="366"/>
        <v>0</v>
      </c>
      <c r="BJJ94" s="3">
        <f t="shared" si="366"/>
        <v>0</v>
      </c>
      <c r="BJK94" s="3">
        <f t="shared" si="366"/>
        <v>0</v>
      </c>
      <c r="BJL94" s="3">
        <f t="shared" si="366"/>
        <v>0</v>
      </c>
      <c r="BJM94" s="3">
        <f t="shared" si="366"/>
        <v>0</v>
      </c>
      <c r="BJN94" s="3">
        <f t="shared" si="366"/>
        <v>0</v>
      </c>
      <c r="BJO94" s="3">
        <f t="shared" si="366"/>
        <v>0</v>
      </c>
      <c r="BJP94" s="3">
        <f t="shared" si="366"/>
        <v>0</v>
      </c>
      <c r="BJQ94" s="3">
        <f t="shared" si="366"/>
        <v>0</v>
      </c>
      <c r="BJR94" s="3">
        <f t="shared" si="366"/>
        <v>0</v>
      </c>
      <c r="BJS94" s="3">
        <f t="shared" si="366"/>
        <v>0</v>
      </c>
      <c r="BJT94" s="3">
        <f t="shared" si="366"/>
        <v>0</v>
      </c>
      <c r="BJU94" s="3">
        <f t="shared" si="366"/>
        <v>0</v>
      </c>
      <c r="BJV94" s="3">
        <f t="shared" si="366"/>
        <v>0</v>
      </c>
      <c r="BJW94" s="3">
        <f t="shared" si="366"/>
        <v>0</v>
      </c>
      <c r="BJX94" s="3">
        <f t="shared" ref="BJX94:BMI94" si="367">BJX2</f>
        <v>0</v>
      </c>
      <c r="BJY94" s="3">
        <f t="shared" si="367"/>
        <v>0</v>
      </c>
      <c r="BJZ94" s="3">
        <f t="shared" si="367"/>
        <v>0</v>
      </c>
      <c r="BKA94" s="3">
        <f t="shared" si="367"/>
        <v>0</v>
      </c>
      <c r="BKB94" s="3">
        <f t="shared" si="367"/>
        <v>0</v>
      </c>
      <c r="BKC94" s="3">
        <f t="shared" si="367"/>
        <v>0</v>
      </c>
      <c r="BKD94" s="3">
        <f t="shared" si="367"/>
        <v>0</v>
      </c>
      <c r="BKE94" s="3">
        <f t="shared" si="367"/>
        <v>0</v>
      </c>
      <c r="BKF94" s="3">
        <f t="shared" si="367"/>
        <v>0</v>
      </c>
      <c r="BKG94" s="3">
        <f t="shared" si="367"/>
        <v>0</v>
      </c>
      <c r="BKH94" s="3">
        <f t="shared" si="367"/>
        <v>0</v>
      </c>
      <c r="BKI94" s="3">
        <f t="shared" si="367"/>
        <v>0</v>
      </c>
      <c r="BKJ94" s="3">
        <f t="shared" si="367"/>
        <v>0</v>
      </c>
      <c r="BKK94" s="3">
        <f t="shared" si="367"/>
        <v>0</v>
      </c>
      <c r="BKL94" s="3">
        <f t="shared" si="367"/>
        <v>0</v>
      </c>
      <c r="BKM94" s="3">
        <f t="shared" si="367"/>
        <v>0</v>
      </c>
      <c r="BKN94" s="3">
        <f t="shared" si="367"/>
        <v>0</v>
      </c>
      <c r="BKO94" s="3">
        <f t="shared" si="367"/>
        <v>0</v>
      </c>
      <c r="BKP94" s="3">
        <f t="shared" si="367"/>
        <v>0</v>
      </c>
      <c r="BKQ94" s="3">
        <f t="shared" si="367"/>
        <v>0</v>
      </c>
      <c r="BKR94" s="3">
        <f t="shared" si="367"/>
        <v>0</v>
      </c>
      <c r="BKS94" s="3">
        <f t="shared" si="367"/>
        <v>0</v>
      </c>
      <c r="BKT94" s="3">
        <f t="shared" si="367"/>
        <v>0</v>
      </c>
      <c r="BKU94" s="3">
        <f t="shared" si="367"/>
        <v>0</v>
      </c>
      <c r="BKV94" s="3">
        <f t="shared" si="367"/>
        <v>0</v>
      </c>
      <c r="BKW94" s="3">
        <f t="shared" si="367"/>
        <v>0</v>
      </c>
      <c r="BKX94" s="3">
        <f t="shared" si="367"/>
        <v>0</v>
      </c>
      <c r="BKY94" s="3">
        <f t="shared" si="367"/>
        <v>0</v>
      </c>
      <c r="BKZ94" s="3">
        <f t="shared" si="367"/>
        <v>0</v>
      </c>
      <c r="BLA94" s="3">
        <f t="shared" si="367"/>
        <v>0</v>
      </c>
      <c r="BLB94" s="3">
        <f t="shared" si="367"/>
        <v>0</v>
      </c>
      <c r="BLC94" s="3">
        <f t="shared" si="367"/>
        <v>0</v>
      </c>
      <c r="BLD94" s="3">
        <f t="shared" si="367"/>
        <v>0</v>
      </c>
      <c r="BLE94" s="3">
        <f t="shared" si="367"/>
        <v>0</v>
      </c>
      <c r="BLF94" s="3">
        <f t="shared" si="367"/>
        <v>0</v>
      </c>
      <c r="BLG94" s="3">
        <f t="shared" si="367"/>
        <v>0</v>
      </c>
      <c r="BLH94" s="3">
        <f t="shared" si="367"/>
        <v>0</v>
      </c>
      <c r="BLI94" s="3">
        <f t="shared" si="367"/>
        <v>0</v>
      </c>
      <c r="BLJ94" s="3">
        <f t="shared" si="367"/>
        <v>0</v>
      </c>
      <c r="BLK94" s="3">
        <f t="shared" si="367"/>
        <v>0</v>
      </c>
      <c r="BLL94" s="3">
        <f t="shared" si="367"/>
        <v>0</v>
      </c>
      <c r="BLM94" s="3">
        <f t="shared" si="367"/>
        <v>0</v>
      </c>
      <c r="BLN94" s="3">
        <f t="shared" si="367"/>
        <v>0</v>
      </c>
      <c r="BLO94" s="3">
        <f t="shared" si="367"/>
        <v>0</v>
      </c>
      <c r="BLP94" s="3">
        <f t="shared" si="367"/>
        <v>0</v>
      </c>
      <c r="BLQ94" s="3">
        <f t="shared" si="367"/>
        <v>0</v>
      </c>
      <c r="BLR94" s="3">
        <f t="shared" si="367"/>
        <v>0</v>
      </c>
      <c r="BLS94" s="3">
        <f t="shared" si="367"/>
        <v>0</v>
      </c>
      <c r="BLT94" s="3">
        <f t="shared" si="367"/>
        <v>0</v>
      </c>
      <c r="BLU94" s="3">
        <f t="shared" si="367"/>
        <v>0</v>
      </c>
      <c r="BLV94" s="3">
        <f t="shared" si="367"/>
        <v>0</v>
      </c>
      <c r="BLW94" s="3">
        <f t="shared" si="367"/>
        <v>0</v>
      </c>
      <c r="BLX94" s="3">
        <f t="shared" si="367"/>
        <v>0</v>
      </c>
      <c r="BLY94" s="3">
        <f t="shared" si="367"/>
        <v>0</v>
      </c>
      <c r="BLZ94" s="3">
        <f t="shared" si="367"/>
        <v>0</v>
      </c>
      <c r="BMA94" s="3">
        <f t="shared" si="367"/>
        <v>0</v>
      </c>
      <c r="BMB94" s="3">
        <f t="shared" si="367"/>
        <v>0</v>
      </c>
      <c r="BMC94" s="3">
        <f t="shared" si="367"/>
        <v>0</v>
      </c>
      <c r="BMD94" s="3">
        <f t="shared" si="367"/>
        <v>0</v>
      </c>
      <c r="BME94" s="3">
        <f t="shared" si="367"/>
        <v>0</v>
      </c>
      <c r="BMF94" s="3">
        <f t="shared" si="367"/>
        <v>0</v>
      </c>
      <c r="BMG94" s="3">
        <f t="shared" si="367"/>
        <v>0</v>
      </c>
      <c r="BMH94" s="3">
        <f t="shared" si="367"/>
        <v>0</v>
      </c>
      <c r="BMI94" s="3">
        <f t="shared" si="367"/>
        <v>0</v>
      </c>
      <c r="BMJ94" s="3">
        <f t="shared" ref="BMJ94:BOU94" si="368">BMJ2</f>
        <v>0</v>
      </c>
      <c r="BMK94" s="3">
        <f t="shared" si="368"/>
        <v>0</v>
      </c>
      <c r="BML94" s="3">
        <f t="shared" si="368"/>
        <v>0</v>
      </c>
      <c r="BMM94" s="3">
        <f t="shared" si="368"/>
        <v>0</v>
      </c>
      <c r="BMN94" s="3">
        <f t="shared" si="368"/>
        <v>0</v>
      </c>
      <c r="BMO94" s="3">
        <f t="shared" si="368"/>
        <v>0</v>
      </c>
      <c r="BMP94" s="3">
        <f t="shared" si="368"/>
        <v>0</v>
      </c>
      <c r="BMQ94" s="3">
        <f t="shared" si="368"/>
        <v>0</v>
      </c>
      <c r="BMR94" s="3">
        <f t="shared" si="368"/>
        <v>0</v>
      </c>
      <c r="BMS94" s="3">
        <f t="shared" si="368"/>
        <v>0</v>
      </c>
      <c r="BMT94" s="3">
        <f t="shared" si="368"/>
        <v>0</v>
      </c>
      <c r="BMU94" s="3">
        <f t="shared" si="368"/>
        <v>0</v>
      </c>
      <c r="BMV94" s="3">
        <f t="shared" si="368"/>
        <v>0</v>
      </c>
      <c r="BMW94" s="3">
        <f t="shared" si="368"/>
        <v>0</v>
      </c>
      <c r="BMX94" s="3">
        <f t="shared" si="368"/>
        <v>0</v>
      </c>
      <c r="BMY94" s="3">
        <f t="shared" si="368"/>
        <v>0</v>
      </c>
      <c r="BMZ94" s="3">
        <f t="shared" si="368"/>
        <v>0</v>
      </c>
      <c r="BNA94" s="3">
        <f t="shared" si="368"/>
        <v>0</v>
      </c>
      <c r="BNB94" s="3">
        <f t="shared" si="368"/>
        <v>0</v>
      </c>
      <c r="BNC94" s="3">
        <f t="shared" si="368"/>
        <v>0</v>
      </c>
      <c r="BND94" s="3">
        <f t="shared" si="368"/>
        <v>0</v>
      </c>
      <c r="BNE94" s="3">
        <f t="shared" si="368"/>
        <v>0</v>
      </c>
      <c r="BNF94" s="3">
        <f t="shared" si="368"/>
        <v>0</v>
      </c>
      <c r="BNG94" s="3">
        <f t="shared" si="368"/>
        <v>0</v>
      </c>
      <c r="BNH94" s="3">
        <f t="shared" si="368"/>
        <v>0</v>
      </c>
      <c r="BNI94" s="3">
        <f t="shared" si="368"/>
        <v>0</v>
      </c>
      <c r="BNJ94" s="3">
        <f t="shared" si="368"/>
        <v>0</v>
      </c>
      <c r="BNK94" s="3">
        <f t="shared" si="368"/>
        <v>0</v>
      </c>
      <c r="BNL94" s="3">
        <f t="shared" si="368"/>
        <v>0</v>
      </c>
      <c r="BNM94" s="3">
        <f t="shared" si="368"/>
        <v>0</v>
      </c>
      <c r="BNN94" s="3">
        <f t="shared" si="368"/>
        <v>0</v>
      </c>
      <c r="BNO94" s="3">
        <f t="shared" si="368"/>
        <v>0</v>
      </c>
      <c r="BNP94" s="3">
        <f t="shared" si="368"/>
        <v>0</v>
      </c>
      <c r="BNQ94" s="3">
        <f t="shared" si="368"/>
        <v>0</v>
      </c>
      <c r="BNR94" s="3">
        <f t="shared" si="368"/>
        <v>0</v>
      </c>
      <c r="BNS94" s="3">
        <f t="shared" si="368"/>
        <v>0</v>
      </c>
      <c r="BNT94" s="3">
        <f t="shared" si="368"/>
        <v>0</v>
      </c>
      <c r="BNU94" s="3">
        <f t="shared" si="368"/>
        <v>0</v>
      </c>
      <c r="BNV94" s="3">
        <f t="shared" si="368"/>
        <v>0</v>
      </c>
      <c r="BNW94" s="3">
        <f t="shared" si="368"/>
        <v>0</v>
      </c>
      <c r="BNX94" s="3">
        <f t="shared" si="368"/>
        <v>0</v>
      </c>
      <c r="BNY94" s="3">
        <f t="shared" si="368"/>
        <v>0</v>
      </c>
      <c r="BNZ94" s="3">
        <f t="shared" si="368"/>
        <v>0</v>
      </c>
      <c r="BOA94" s="3">
        <f t="shared" si="368"/>
        <v>0</v>
      </c>
      <c r="BOB94" s="3">
        <f t="shared" si="368"/>
        <v>0</v>
      </c>
      <c r="BOC94" s="3">
        <f t="shared" si="368"/>
        <v>0</v>
      </c>
      <c r="BOD94" s="3">
        <f t="shared" si="368"/>
        <v>0</v>
      </c>
      <c r="BOE94" s="3">
        <f t="shared" si="368"/>
        <v>0</v>
      </c>
      <c r="BOF94" s="3">
        <f t="shared" si="368"/>
        <v>0</v>
      </c>
      <c r="BOG94" s="3">
        <f t="shared" si="368"/>
        <v>0</v>
      </c>
      <c r="BOH94" s="3">
        <f t="shared" si="368"/>
        <v>0</v>
      </c>
      <c r="BOI94" s="3">
        <f t="shared" si="368"/>
        <v>0</v>
      </c>
      <c r="BOJ94" s="3">
        <f t="shared" si="368"/>
        <v>0</v>
      </c>
      <c r="BOK94" s="3">
        <f t="shared" si="368"/>
        <v>0</v>
      </c>
      <c r="BOL94" s="3">
        <f t="shared" si="368"/>
        <v>0</v>
      </c>
      <c r="BOM94" s="3">
        <f t="shared" si="368"/>
        <v>0</v>
      </c>
      <c r="BON94" s="3">
        <f t="shared" si="368"/>
        <v>0</v>
      </c>
      <c r="BOO94" s="3">
        <f t="shared" si="368"/>
        <v>0</v>
      </c>
      <c r="BOP94" s="3">
        <f t="shared" si="368"/>
        <v>0</v>
      </c>
      <c r="BOQ94" s="3">
        <f t="shared" si="368"/>
        <v>0</v>
      </c>
      <c r="BOR94" s="3">
        <f t="shared" si="368"/>
        <v>0</v>
      </c>
      <c r="BOS94" s="3">
        <f t="shared" si="368"/>
        <v>0</v>
      </c>
      <c r="BOT94" s="3">
        <f t="shared" si="368"/>
        <v>0</v>
      </c>
      <c r="BOU94" s="3">
        <f t="shared" si="368"/>
        <v>0</v>
      </c>
      <c r="BOV94" s="3">
        <f t="shared" ref="BOV94:BRG94" si="369">BOV2</f>
        <v>0</v>
      </c>
      <c r="BOW94" s="3">
        <f t="shared" si="369"/>
        <v>0</v>
      </c>
      <c r="BOX94" s="3">
        <f t="shared" si="369"/>
        <v>0</v>
      </c>
      <c r="BOY94" s="3">
        <f t="shared" si="369"/>
        <v>0</v>
      </c>
      <c r="BOZ94" s="3">
        <f t="shared" si="369"/>
        <v>0</v>
      </c>
      <c r="BPA94" s="3">
        <f t="shared" si="369"/>
        <v>0</v>
      </c>
      <c r="BPB94" s="3">
        <f t="shared" si="369"/>
        <v>0</v>
      </c>
      <c r="BPC94" s="3">
        <f t="shared" si="369"/>
        <v>0</v>
      </c>
      <c r="BPD94" s="3">
        <f t="shared" si="369"/>
        <v>0</v>
      </c>
      <c r="BPE94" s="3">
        <f t="shared" si="369"/>
        <v>0</v>
      </c>
      <c r="BPF94" s="3">
        <f t="shared" si="369"/>
        <v>0</v>
      </c>
      <c r="BPG94" s="3">
        <f t="shared" si="369"/>
        <v>0</v>
      </c>
      <c r="BPH94" s="3">
        <f t="shared" si="369"/>
        <v>0</v>
      </c>
      <c r="BPI94" s="3">
        <f t="shared" si="369"/>
        <v>0</v>
      </c>
      <c r="BPJ94" s="3">
        <f t="shared" si="369"/>
        <v>0</v>
      </c>
      <c r="BPK94" s="3">
        <f t="shared" si="369"/>
        <v>0</v>
      </c>
      <c r="BPL94" s="3">
        <f t="shared" si="369"/>
        <v>0</v>
      </c>
      <c r="BPM94" s="3">
        <f t="shared" si="369"/>
        <v>0</v>
      </c>
      <c r="BPN94" s="3">
        <f t="shared" si="369"/>
        <v>0</v>
      </c>
      <c r="BPO94" s="3">
        <f t="shared" si="369"/>
        <v>0</v>
      </c>
      <c r="BPP94" s="3">
        <f t="shared" si="369"/>
        <v>0</v>
      </c>
      <c r="BPQ94" s="3">
        <f t="shared" si="369"/>
        <v>0</v>
      </c>
      <c r="BPR94" s="3">
        <f t="shared" si="369"/>
        <v>0</v>
      </c>
      <c r="BPS94" s="3">
        <f t="shared" si="369"/>
        <v>0</v>
      </c>
      <c r="BPT94" s="3">
        <f t="shared" si="369"/>
        <v>0</v>
      </c>
      <c r="BPU94" s="3">
        <f t="shared" si="369"/>
        <v>0</v>
      </c>
      <c r="BPV94" s="3">
        <f t="shared" si="369"/>
        <v>0</v>
      </c>
      <c r="BPW94" s="3">
        <f t="shared" si="369"/>
        <v>0</v>
      </c>
      <c r="BPX94" s="3">
        <f t="shared" si="369"/>
        <v>0</v>
      </c>
      <c r="BPY94" s="3">
        <f t="shared" si="369"/>
        <v>0</v>
      </c>
      <c r="BPZ94" s="3">
        <f t="shared" si="369"/>
        <v>0</v>
      </c>
      <c r="BQA94" s="3">
        <f t="shared" si="369"/>
        <v>0</v>
      </c>
      <c r="BQB94" s="3">
        <f t="shared" si="369"/>
        <v>0</v>
      </c>
      <c r="BQC94" s="3">
        <f t="shared" si="369"/>
        <v>0</v>
      </c>
      <c r="BQD94" s="3">
        <f t="shared" si="369"/>
        <v>0</v>
      </c>
      <c r="BQE94" s="3">
        <f t="shared" si="369"/>
        <v>0</v>
      </c>
      <c r="BQF94" s="3">
        <f t="shared" si="369"/>
        <v>0</v>
      </c>
      <c r="BQG94" s="3">
        <f t="shared" si="369"/>
        <v>0</v>
      </c>
      <c r="BQH94" s="3">
        <f t="shared" si="369"/>
        <v>0</v>
      </c>
      <c r="BQI94" s="3">
        <f t="shared" si="369"/>
        <v>0</v>
      </c>
      <c r="BQJ94" s="3">
        <f t="shared" si="369"/>
        <v>0</v>
      </c>
      <c r="BQK94" s="3">
        <f t="shared" si="369"/>
        <v>0</v>
      </c>
      <c r="BQL94" s="3">
        <f t="shared" si="369"/>
        <v>0</v>
      </c>
      <c r="BQM94" s="3">
        <f t="shared" si="369"/>
        <v>0</v>
      </c>
      <c r="BQN94" s="3">
        <f t="shared" si="369"/>
        <v>0</v>
      </c>
      <c r="BQO94" s="3">
        <f t="shared" si="369"/>
        <v>0</v>
      </c>
      <c r="BQP94" s="3">
        <f t="shared" si="369"/>
        <v>0</v>
      </c>
      <c r="BQQ94" s="3">
        <f t="shared" si="369"/>
        <v>0</v>
      </c>
      <c r="BQR94" s="3">
        <f t="shared" si="369"/>
        <v>0</v>
      </c>
      <c r="BQS94" s="3">
        <f t="shared" si="369"/>
        <v>0</v>
      </c>
      <c r="BQT94" s="3">
        <f t="shared" si="369"/>
        <v>0</v>
      </c>
      <c r="BQU94" s="3">
        <f t="shared" si="369"/>
        <v>0</v>
      </c>
      <c r="BQV94" s="3">
        <f t="shared" si="369"/>
        <v>0</v>
      </c>
      <c r="BQW94" s="3">
        <f t="shared" si="369"/>
        <v>0</v>
      </c>
      <c r="BQX94" s="3">
        <f t="shared" si="369"/>
        <v>0</v>
      </c>
      <c r="BQY94" s="3">
        <f t="shared" si="369"/>
        <v>0</v>
      </c>
      <c r="BQZ94" s="3">
        <f t="shared" si="369"/>
        <v>0</v>
      </c>
      <c r="BRA94" s="3">
        <f t="shared" si="369"/>
        <v>0</v>
      </c>
      <c r="BRB94" s="3">
        <f t="shared" si="369"/>
        <v>0</v>
      </c>
      <c r="BRC94" s="3">
        <f t="shared" si="369"/>
        <v>0</v>
      </c>
      <c r="BRD94" s="3">
        <f t="shared" si="369"/>
        <v>0</v>
      </c>
      <c r="BRE94" s="3">
        <f t="shared" si="369"/>
        <v>0</v>
      </c>
      <c r="BRF94" s="3">
        <f t="shared" si="369"/>
        <v>0</v>
      </c>
      <c r="BRG94" s="3">
        <f t="shared" si="369"/>
        <v>0</v>
      </c>
      <c r="BRH94" s="3">
        <f t="shared" ref="BRH94:BTS94" si="370">BRH2</f>
        <v>0</v>
      </c>
      <c r="BRI94" s="3">
        <f t="shared" si="370"/>
        <v>0</v>
      </c>
      <c r="BRJ94" s="3">
        <f t="shared" si="370"/>
        <v>0</v>
      </c>
      <c r="BRK94" s="3">
        <f t="shared" si="370"/>
        <v>0</v>
      </c>
      <c r="BRL94" s="3">
        <f t="shared" si="370"/>
        <v>0</v>
      </c>
      <c r="BRM94" s="3">
        <f t="shared" si="370"/>
        <v>0</v>
      </c>
      <c r="BRN94" s="3">
        <f t="shared" si="370"/>
        <v>0</v>
      </c>
      <c r="BRO94" s="3">
        <f t="shared" si="370"/>
        <v>0</v>
      </c>
      <c r="BRP94" s="3">
        <f t="shared" si="370"/>
        <v>0</v>
      </c>
      <c r="BRQ94" s="3">
        <f t="shared" si="370"/>
        <v>0</v>
      </c>
      <c r="BRR94" s="3">
        <f t="shared" si="370"/>
        <v>0</v>
      </c>
      <c r="BRS94" s="3">
        <f t="shared" si="370"/>
        <v>0</v>
      </c>
      <c r="BRT94" s="3">
        <f t="shared" si="370"/>
        <v>0</v>
      </c>
      <c r="BRU94" s="3">
        <f t="shared" si="370"/>
        <v>0</v>
      </c>
      <c r="BRV94" s="3">
        <f t="shared" si="370"/>
        <v>0</v>
      </c>
      <c r="BRW94" s="3">
        <f t="shared" si="370"/>
        <v>0</v>
      </c>
      <c r="BRX94" s="3">
        <f t="shared" si="370"/>
        <v>0</v>
      </c>
      <c r="BRY94" s="3">
        <f t="shared" si="370"/>
        <v>0</v>
      </c>
      <c r="BRZ94" s="3">
        <f t="shared" si="370"/>
        <v>0</v>
      </c>
      <c r="BSA94" s="3">
        <f t="shared" si="370"/>
        <v>0</v>
      </c>
      <c r="BSB94" s="3">
        <f t="shared" si="370"/>
        <v>0</v>
      </c>
      <c r="BSC94" s="3">
        <f t="shared" si="370"/>
        <v>0</v>
      </c>
      <c r="BSD94" s="3">
        <f t="shared" si="370"/>
        <v>0</v>
      </c>
      <c r="BSE94" s="3">
        <f t="shared" si="370"/>
        <v>0</v>
      </c>
      <c r="BSF94" s="3">
        <f t="shared" si="370"/>
        <v>0</v>
      </c>
      <c r="BSG94" s="3">
        <f t="shared" si="370"/>
        <v>0</v>
      </c>
      <c r="BSH94" s="3">
        <f t="shared" si="370"/>
        <v>0</v>
      </c>
      <c r="BSI94" s="3">
        <f t="shared" si="370"/>
        <v>0</v>
      </c>
      <c r="BSJ94" s="3">
        <f t="shared" si="370"/>
        <v>0</v>
      </c>
      <c r="BSK94" s="3">
        <f t="shared" si="370"/>
        <v>0</v>
      </c>
      <c r="BSL94" s="3">
        <f t="shared" si="370"/>
        <v>0</v>
      </c>
      <c r="BSM94" s="3">
        <f t="shared" si="370"/>
        <v>0</v>
      </c>
      <c r="BSN94" s="3">
        <f t="shared" si="370"/>
        <v>0</v>
      </c>
      <c r="BSO94" s="3">
        <f t="shared" si="370"/>
        <v>0</v>
      </c>
      <c r="BSP94" s="3">
        <f t="shared" si="370"/>
        <v>0</v>
      </c>
      <c r="BSQ94" s="3">
        <f t="shared" si="370"/>
        <v>0</v>
      </c>
      <c r="BSR94" s="3">
        <f t="shared" si="370"/>
        <v>0</v>
      </c>
      <c r="BSS94" s="3">
        <f t="shared" si="370"/>
        <v>0</v>
      </c>
      <c r="BST94" s="3">
        <f t="shared" si="370"/>
        <v>0</v>
      </c>
      <c r="BSU94" s="3">
        <f t="shared" si="370"/>
        <v>0</v>
      </c>
      <c r="BSV94" s="3">
        <f t="shared" si="370"/>
        <v>0</v>
      </c>
      <c r="BSW94" s="3">
        <f t="shared" si="370"/>
        <v>0</v>
      </c>
      <c r="BSX94" s="3">
        <f t="shared" si="370"/>
        <v>0</v>
      </c>
      <c r="BSY94" s="3">
        <f t="shared" si="370"/>
        <v>0</v>
      </c>
      <c r="BSZ94" s="3">
        <f t="shared" si="370"/>
        <v>0</v>
      </c>
      <c r="BTA94" s="3">
        <f t="shared" si="370"/>
        <v>0</v>
      </c>
      <c r="BTB94" s="3">
        <f t="shared" si="370"/>
        <v>0</v>
      </c>
      <c r="BTC94" s="3">
        <f t="shared" si="370"/>
        <v>0</v>
      </c>
      <c r="BTD94" s="3">
        <f t="shared" si="370"/>
        <v>0</v>
      </c>
      <c r="BTE94" s="3">
        <f t="shared" si="370"/>
        <v>0</v>
      </c>
      <c r="BTF94" s="3">
        <f t="shared" si="370"/>
        <v>0</v>
      </c>
      <c r="BTG94" s="3">
        <f t="shared" si="370"/>
        <v>0</v>
      </c>
      <c r="BTH94" s="3">
        <f t="shared" si="370"/>
        <v>0</v>
      </c>
      <c r="BTI94" s="3">
        <f t="shared" si="370"/>
        <v>0</v>
      </c>
      <c r="BTJ94" s="3">
        <f t="shared" si="370"/>
        <v>0</v>
      </c>
      <c r="BTK94" s="3">
        <f t="shared" si="370"/>
        <v>0</v>
      </c>
      <c r="BTL94" s="3">
        <f t="shared" si="370"/>
        <v>0</v>
      </c>
      <c r="BTM94" s="3">
        <f t="shared" si="370"/>
        <v>0</v>
      </c>
      <c r="BTN94" s="3">
        <f t="shared" si="370"/>
        <v>0</v>
      </c>
      <c r="BTO94" s="3">
        <f t="shared" si="370"/>
        <v>0</v>
      </c>
      <c r="BTP94" s="3">
        <f t="shared" si="370"/>
        <v>0</v>
      </c>
      <c r="BTQ94" s="3">
        <f t="shared" si="370"/>
        <v>0</v>
      </c>
      <c r="BTR94" s="3">
        <f t="shared" si="370"/>
        <v>0</v>
      </c>
      <c r="BTS94" s="3">
        <f t="shared" si="370"/>
        <v>0</v>
      </c>
      <c r="BTT94" s="3">
        <f t="shared" ref="BTT94:BWE94" si="371">BTT2</f>
        <v>0</v>
      </c>
      <c r="BTU94" s="3">
        <f t="shared" si="371"/>
        <v>0</v>
      </c>
      <c r="BTV94" s="3">
        <f t="shared" si="371"/>
        <v>0</v>
      </c>
      <c r="BTW94" s="3">
        <f t="shared" si="371"/>
        <v>0</v>
      </c>
      <c r="BTX94" s="3">
        <f t="shared" si="371"/>
        <v>0</v>
      </c>
      <c r="BTY94" s="3">
        <f t="shared" si="371"/>
        <v>0</v>
      </c>
      <c r="BTZ94" s="3">
        <f t="shared" si="371"/>
        <v>0</v>
      </c>
      <c r="BUA94" s="3">
        <f t="shared" si="371"/>
        <v>0</v>
      </c>
      <c r="BUB94" s="3">
        <f t="shared" si="371"/>
        <v>0</v>
      </c>
      <c r="BUC94" s="3">
        <f t="shared" si="371"/>
        <v>0</v>
      </c>
      <c r="BUD94" s="3">
        <f t="shared" si="371"/>
        <v>0</v>
      </c>
      <c r="BUE94" s="3">
        <f t="shared" si="371"/>
        <v>0</v>
      </c>
      <c r="BUF94" s="3">
        <f t="shared" si="371"/>
        <v>0</v>
      </c>
      <c r="BUG94" s="3">
        <f t="shared" si="371"/>
        <v>0</v>
      </c>
      <c r="BUH94" s="3">
        <f t="shared" si="371"/>
        <v>0</v>
      </c>
      <c r="BUI94" s="3">
        <f t="shared" si="371"/>
        <v>0</v>
      </c>
      <c r="BUJ94" s="3">
        <f t="shared" si="371"/>
        <v>0</v>
      </c>
      <c r="BUK94" s="3">
        <f t="shared" si="371"/>
        <v>0</v>
      </c>
      <c r="BUL94" s="3">
        <f t="shared" si="371"/>
        <v>0</v>
      </c>
      <c r="BUM94" s="3">
        <f t="shared" si="371"/>
        <v>0</v>
      </c>
      <c r="BUN94" s="3">
        <f t="shared" si="371"/>
        <v>0</v>
      </c>
      <c r="BUO94" s="3">
        <f t="shared" si="371"/>
        <v>0</v>
      </c>
      <c r="BUP94" s="3">
        <f t="shared" si="371"/>
        <v>0</v>
      </c>
      <c r="BUQ94" s="3">
        <f t="shared" si="371"/>
        <v>0</v>
      </c>
      <c r="BUR94" s="3">
        <f t="shared" si="371"/>
        <v>0</v>
      </c>
      <c r="BUS94" s="3">
        <f t="shared" si="371"/>
        <v>0</v>
      </c>
      <c r="BUT94" s="3">
        <f t="shared" si="371"/>
        <v>0</v>
      </c>
      <c r="BUU94" s="3">
        <f t="shared" si="371"/>
        <v>0</v>
      </c>
      <c r="BUV94" s="3">
        <f t="shared" si="371"/>
        <v>0</v>
      </c>
      <c r="BUW94" s="3">
        <f t="shared" si="371"/>
        <v>0</v>
      </c>
      <c r="BUX94" s="3">
        <f t="shared" si="371"/>
        <v>0</v>
      </c>
      <c r="BUY94" s="3">
        <f t="shared" si="371"/>
        <v>0</v>
      </c>
      <c r="BUZ94" s="3">
        <f t="shared" si="371"/>
        <v>0</v>
      </c>
      <c r="BVA94" s="3">
        <f t="shared" si="371"/>
        <v>0</v>
      </c>
      <c r="BVB94" s="3">
        <f t="shared" si="371"/>
        <v>0</v>
      </c>
      <c r="BVC94" s="3">
        <f t="shared" si="371"/>
        <v>0</v>
      </c>
      <c r="BVD94" s="3">
        <f t="shared" si="371"/>
        <v>0</v>
      </c>
      <c r="BVE94" s="3">
        <f t="shared" si="371"/>
        <v>0</v>
      </c>
      <c r="BVF94" s="3">
        <f t="shared" si="371"/>
        <v>0</v>
      </c>
      <c r="BVG94" s="3">
        <f t="shared" si="371"/>
        <v>0</v>
      </c>
      <c r="BVH94" s="3">
        <f t="shared" si="371"/>
        <v>0</v>
      </c>
      <c r="BVI94" s="3">
        <f t="shared" si="371"/>
        <v>0</v>
      </c>
      <c r="BVJ94" s="3">
        <f t="shared" si="371"/>
        <v>0</v>
      </c>
      <c r="BVK94" s="3">
        <f t="shared" si="371"/>
        <v>0</v>
      </c>
      <c r="BVL94" s="3">
        <f t="shared" si="371"/>
        <v>0</v>
      </c>
      <c r="BVM94" s="3">
        <f t="shared" si="371"/>
        <v>0</v>
      </c>
      <c r="BVN94" s="3">
        <f t="shared" si="371"/>
        <v>0</v>
      </c>
      <c r="BVO94" s="3">
        <f t="shared" si="371"/>
        <v>0</v>
      </c>
      <c r="BVP94" s="3">
        <f t="shared" si="371"/>
        <v>0</v>
      </c>
      <c r="BVQ94" s="3">
        <f t="shared" si="371"/>
        <v>0</v>
      </c>
      <c r="BVR94" s="3">
        <f t="shared" si="371"/>
        <v>0</v>
      </c>
      <c r="BVS94" s="3">
        <f t="shared" si="371"/>
        <v>0</v>
      </c>
      <c r="BVT94" s="3">
        <f t="shared" si="371"/>
        <v>0</v>
      </c>
      <c r="BVU94" s="3">
        <f t="shared" si="371"/>
        <v>0</v>
      </c>
      <c r="BVV94" s="3">
        <f t="shared" si="371"/>
        <v>0</v>
      </c>
      <c r="BVW94" s="3">
        <f t="shared" si="371"/>
        <v>0</v>
      </c>
      <c r="BVX94" s="3">
        <f t="shared" si="371"/>
        <v>0</v>
      </c>
      <c r="BVY94" s="3">
        <f t="shared" si="371"/>
        <v>0</v>
      </c>
      <c r="BVZ94" s="3">
        <f t="shared" si="371"/>
        <v>0</v>
      </c>
      <c r="BWA94" s="3">
        <f t="shared" si="371"/>
        <v>0</v>
      </c>
      <c r="BWB94" s="3">
        <f t="shared" si="371"/>
        <v>0</v>
      </c>
      <c r="BWC94" s="3">
        <f t="shared" si="371"/>
        <v>0</v>
      </c>
      <c r="BWD94" s="3">
        <f t="shared" si="371"/>
        <v>0</v>
      </c>
      <c r="BWE94" s="3">
        <f t="shared" si="371"/>
        <v>0</v>
      </c>
      <c r="BWF94" s="3">
        <f t="shared" ref="BWF94:BYQ94" si="372">BWF2</f>
        <v>0</v>
      </c>
      <c r="BWG94" s="3">
        <f t="shared" si="372"/>
        <v>0</v>
      </c>
      <c r="BWH94" s="3">
        <f t="shared" si="372"/>
        <v>0</v>
      </c>
      <c r="BWI94" s="3">
        <f t="shared" si="372"/>
        <v>0</v>
      </c>
      <c r="BWJ94" s="3">
        <f t="shared" si="372"/>
        <v>0</v>
      </c>
      <c r="BWK94" s="3">
        <f t="shared" si="372"/>
        <v>0</v>
      </c>
      <c r="BWL94" s="3">
        <f t="shared" si="372"/>
        <v>0</v>
      </c>
      <c r="BWM94" s="3">
        <f t="shared" si="372"/>
        <v>0</v>
      </c>
      <c r="BWN94" s="3">
        <f t="shared" si="372"/>
        <v>0</v>
      </c>
      <c r="BWO94" s="3">
        <f t="shared" si="372"/>
        <v>0</v>
      </c>
      <c r="BWP94" s="3">
        <f t="shared" si="372"/>
        <v>0</v>
      </c>
      <c r="BWQ94" s="3">
        <f t="shared" si="372"/>
        <v>0</v>
      </c>
      <c r="BWR94" s="3">
        <f t="shared" si="372"/>
        <v>0</v>
      </c>
      <c r="BWS94" s="3">
        <f t="shared" si="372"/>
        <v>0</v>
      </c>
      <c r="BWT94" s="3">
        <f t="shared" si="372"/>
        <v>0</v>
      </c>
      <c r="BWU94" s="3">
        <f t="shared" si="372"/>
        <v>0</v>
      </c>
      <c r="BWV94" s="3">
        <f t="shared" si="372"/>
        <v>0</v>
      </c>
      <c r="BWW94" s="3">
        <f t="shared" si="372"/>
        <v>0</v>
      </c>
      <c r="BWX94" s="3">
        <f t="shared" si="372"/>
        <v>0</v>
      </c>
      <c r="BWY94" s="3">
        <f t="shared" si="372"/>
        <v>0</v>
      </c>
      <c r="BWZ94" s="3">
        <f t="shared" si="372"/>
        <v>0</v>
      </c>
      <c r="BXA94" s="3">
        <f t="shared" si="372"/>
        <v>0</v>
      </c>
      <c r="BXB94" s="3">
        <f t="shared" si="372"/>
        <v>0</v>
      </c>
      <c r="BXC94" s="3">
        <f t="shared" si="372"/>
        <v>0</v>
      </c>
      <c r="BXD94" s="3">
        <f t="shared" si="372"/>
        <v>0</v>
      </c>
      <c r="BXE94" s="3">
        <f t="shared" si="372"/>
        <v>0</v>
      </c>
      <c r="BXF94" s="3">
        <f t="shared" si="372"/>
        <v>0</v>
      </c>
      <c r="BXG94" s="3">
        <f t="shared" si="372"/>
        <v>0</v>
      </c>
      <c r="BXH94" s="3">
        <f t="shared" si="372"/>
        <v>0</v>
      </c>
      <c r="BXI94" s="3">
        <f t="shared" si="372"/>
        <v>0</v>
      </c>
      <c r="BXJ94" s="3">
        <f t="shared" si="372"/>
        <v>0</v>
      </c>
      <c r="BXK94" s="3">
        <f t="shared" si="372"/>
        <v>0</v>
      </c>
      <c r="BXL94" s="3">
        <f t="shared" si="372"/>
        <v>0</v>
      </c>
      <c r="BXM94" s="3">
        <f t="shared" si="372"/>
        <v>0</v>
      </c>
      <c r="BXN94" s="3">
        <f t="shared" si="372"/>
        <v>0</v>
      </c>
      <c r="BXO94" s="3">
        <f t="shared" si="372"/>
        <v>0</v>
      </c>
      <c r="BXP94" s="3">
        <f t="shared" si="372"/>
        <v>0</v>
      </c>
      <c r="BXQ94" s="3">
        <f t="shared" si="372"/>
        <v>0</v>
      </c>
      <c r="BXR94" s="3">
        <f t="shared" si="372"/>
        <v>0</v>
      </c>
      <c r="BXS94" s="3">
        <f t="shared" si="372"/>
        <v>0</v>
      </c>
      <c r="BXT94" s="3">
        <f t="shared" si="372"/>
        <v>0</v>
      </c>
      <c r="BXU94" s="3">
        <f t="shared" si="372"/>
        <v>0</v>
      </c>
      <c r="BXV94" s="3">
        <f t="shared" si="372"/>
        <v>0</v>
      </c>
      <c r="BXW94" s="3">
        <f t="shared" si="372"/>
        <v>0</v>
      </c>
      <c r="BXX94" s="3">
        <f t="shared" si="372"/>
        <v>0</v>
      </c>
      <c r="BXY94" s="3">
        <f t="shared" si="372"/>
        <v>0</v>
      </c>
      <c r="BXZ94" s="3">
        <f t="shared" si="372"/>
        <v>0</v>
      </c>
      <c r="BYA94" s="3">
        <f t="shared" si="372"/>
        <v>0</v>
      </c>
      <c r="BYB94" s="3">
        <f t="shared" si="372"/>
        <v>0</v>
      </c>
      <c r="BYC94" s="3">
        <f t="shared" si="372"/>
        <v>0</v>
      </c>
      <c r="BYD94" s="3">
        <f t="shared" si="372"/>
        <v>0</v>
      </c>
      <c r="BYE94" s="3">
        <f t="shared" si="372"/>
        <v>0</v>
      </c>
      <c r="BYF94" s="3">
        <f t="shared" si="372"/>
        <v>0</v>
      </c>
      <c r="BYG94" s="3">
        <f t="shared" si="372"/>
        <v>0</v>
      </c>
      <c r="BYH94" s="3">
        <f t="shared" si="372"/>
        <v>0</v>
      </c>
      <c r="BYI94" s="3">
        <f t="shared" si="372"/>
        <v>0</v>
      </c>
      <c r="BYJ94" s="3">
        <f t="shared" si="372"/>
        <v>0</v>
      </c>
      <c r="BYK94" s="3">
        <f t="shared" si="372"/>
        <v>0</v>
      </c>
      <c r="BYL94" s="3">
        <f t="shared" si="372"/>
        <v>0</v>
      </c>
      <c r="BYM94" s="3">
        <f t="shared" si="372"/>
        <v>0</v>
      </c>
      <c r="BYN94" s="3">
        <f t="shared" si="372"/>
        <v>0</v>
      </c>
      <c r="BYO94" s="3">
        <f t="shared" si="372"/>
        <v>0</v>
      </c>
      <c r="BYP94" s="3">
        <f t="shared" si="372"/>
        <v>0</v>
      </c>
      <c r="BYQ94" s="3">
        <f t="shared" si="372"/>
        <v>0</v>
      </c>
      <c r="BYR94" s="3">
        <f t="shared" ref="BYR94:CBC94" si="373">BYR2</f>
        <v>0</v>
      </c>
      <c r="BYS94" s="3">
        <f t="shared" si="373"/>
        <v>0</v>
      </c>
      <c r="BYT94" s="3">
        <f t="shared" si="373"/>
        <v>0</v>
      </c>
      <c r="BYU94" s="3">
        <f t="shared" si="373"/>
        <v>0</v>
      </c>
      <c r="BYV94" s="3">
        <f t="shared" si="373"/>
        <v>0</v>
      </c>
      <c r="BYW94" s="3">
        <f t="shared" si="373"/>
        <v>0</v>
      </c>
      <c r="BYX94" s="3">
        <f t="shared" si="373"/>
        <v>0</v>
      </c>
      <c r="BYY94" s="3">
        <f t="shared" si="373"/>
        <v>0</v>
      </c>
      <c r="BYZ94" s="3">
        <f t="shared" si="373"/>
        <v>0</v>
      </c>
      <c r="BZA94" s="3">
        <f t="shared" si="373"/>
        <v>0</v>
      </c>
      <c r="BZB94" s="3">
        <f t="shared" si="373"/>
        <v>0</v>
      </c>
      <c r="BZC94" s="3">
        <f t="shared" si="373"/>
        <v>0</v>
      </c>
      <c r="BZD94" s="3">
        <f t="shared" si="373"/>
        <v>0</v>
      </c>
      <c r="BZE94" s="3">
        <f t="shared" si="373"/>
        <v>0</v>
      </c>
      <c r="BZF94" s="3">
        <f t="shared" si="373"/>
        <v>0</v>
      </c>
      <c r="BZG94" s="3">
        <f t="shared" si="373"/>
        <v>0</v>
      </c>
      <c r="BZH94" s="3">
        <f t="shared" si="373"/>
        <v>0</v>
      </c>
      <c r="BZI94" s="3">
        <f t="shared" si="373"/>
        <v>0</v>
      </c>
      <c r="BZJ94" s="3">
        <f t="shared" si="373"/>
        <v>0</v>
      </c>
      <c r="BZK94" s="3">
        <f t="shared" si="373"/>
        <v>0</v>
      </c>
      <c r="BZL94" s="3">
        <f t="shared" si="373"/>
        <v>0</v>
      </c>
      <c r="BZM94" s="3">
        <f t="shared" si="373"/>
        <v>0</v>
      </c>
      <c r="BZN94" s="3">
        <f t="shared" si="373"/>
        <v>0</v>
      </c>
      <c r="BZO94" s="3">
        <f t="shared" si="373"/>
        <v>0</v>
      </c>
      <c r="BZP94" s="3">
        <f t="shared" si="373"/>
        <v>0</v>
      </c>
      <c r="BZQ94" s="3">
        <f t="shared" si="373"/>
        <v>0</v>
      </c>
      <c r="BZR94" s="3">
        <f t="shared" si="373"/>
        <v>0</v>
      </c>
      <c r="BZS94" s="3">
        <f t="shared" si="373"/>
        <v>0</v>
      </c>
      <c r="BZT94" s="3">
        <f t="shared" si="373"/>
        <v>0</v>
      </c>
      <c r="BZU94" s="3">
        <f t="shared" si="373"/>
        <v>0</v>
      </c>
      <c r="BZV94" s="3">
        <f t="shared" si="373"/>
        <v>0</v>
      </c>
      <c r="BZW94" s="3">
        <f t="shared" si="373"/>
        <v>0</v>
      </c>
      <c r="BZX94" s="3">
        <f t="shared" si="373"/>
        <v>0</v>
      </c>
      <c r="BZY94" s="3">
        <f t="shared" si="373"/>
        <v>0</v>
      </c>
      <c r="BZZ94" s="3">
        <f t="shared" si="373"/>
        <v>0</v>
      </c>
      <c r="CAA94" s="3">
        <f t="shared" si="373"/>
        <v>0</v>
      </c>
      <c r="CAB94" s="3">
        <f t="shared" si="373"/>
        <v>0</v>
      </c>
      <c r="CAC94" s="3">
        <f t="shared" si="373"/>
        <v>0</v>
      </c>
      <c r="CAD94" s="3">
        <f t="shared" si="373"/>
        <v>0</v>
      </c>
      <c r="CAE94" s="3">
        <f t="shared" si="373"/>
        <v>0</v>
      </c>
      <c r="CAF94" s="3">
        <f t="shared" si="373"/>
        <v>0</v>
      </c>
      <c r="CAG94" s="3">
        <f t="shared" si="373"/>
        <v>0</v>
      </c>
      <c r="CAH94" s="3">
        <f t="shared" si="373"/>
        <v>0</v>
      </c>
      <c r="CAI94" s="3">
        <f t="shared" si="373"/>
        <v>0</v>
      </c>
      <c r="CAJ94" s="3">
        <f t="shared" si="373"/>
        <v>0</v>
      </c>
      <c r="CAK94" s="3">
        <f t="shared" si="373"/>
        <v>0</v>
      </c>
      <c r="CAL94" s="3">
        <f t="shared" si="373"/>
        <v>0</v>
      </c>
      <c r="CAM94" s="3">
        <f t="shared" si="373"/>
        <v>0</v>
      </c>
      <c r="CAN94" s="3">
        <f t="shared" si="373"/>
        <v>0</v>
      </c>
      <c r="CAO94" s="3">
        <f t="shared" si="373"/>
        <v>0</v>
      </c>
      <c r="CAP94" s="3">
        <f t="shared" si="373"/>
        <v>0</v>
      </c>
      <c r="CAQ94" s="3">
        <f t="shared" si="373"/>
        <v>0</v>
      </c>
      <c r="CAR94" s="3">
        <f t="shared" si="373"/>
        <v>0</v>
      </c>
      <c r="CAS94" s="3">
        <f t="shared" si="373"/>
        <v>0</v>
      </c>
      <c r="CAT94" s="3">
        <f t="shared" si="373"/>
        <v>0</v>
      </c>
      <c r="CAU94" s="3">
        <f t="shared" si="373"/>
        <v>0</v>
      </c>
      <c r="CAV94" s="3">
        <f t="shared" si="373"/>
        <v>0</v>
      </c>
      <c r="CAW94" s="3">
        <f t="shared" si="373"/>
        <v>0</v>
      </c>
      <c r="CAX94" s="3">
        <f t="shared" si="373"/>
        <v>0</v>
      </c>
      <c r="CAY94" s="3">
        <f t="shared" si="373"/>
        <v>0</v>
      </c>
      <c r="CAZ94" s="3">
        <f t="shared" si="373"/>
        <v>0</v>
      </c>
      <c r="CBA94" s="3">
        <f t="shared" si="373"/>
        <v>0</v>
      </c>
      <c r="CBB94" s="3">
        <f t="shared" si="373"/>
        <v>0</v>
      </c>
      <c r="CBC94" s="3">
        <f t="shared" si="373"/>
        <v>0</v>
      </c>
      <c r="CBD94" s="3">
        <f t="shared" ref="CBD94:CDO94" si="374">CBD2</f>
        <v>0</v>
      </c>
      <c r="CBE94" s="3">
        <f t="shared" si="374"/>
        <v>0</v>
      </c>
      <c r="CBF94" s="3">
        <f t="shared" si="374"/>
        <v>0</v>
      </c>
      <c r="CBG94" s="3">
        <f t="shared" si="374"/>
        <v>0</v>
      </c>
      <c r="CBH94" s="3">
        <f t="shared" si="374"/>
        <v>0</v>
      </c>
      <c r="CBI94" s="3">
        <f t="shared" si="374"/>
        <v>0</v>
      </c>
      <c r="CBJ94" s="3">
        <f t="shared" si="374"/>
        <v>0</v>
      </c>
      <c r="CBK94" s="3">
        <f t="shared" si="374"/>
        <v>0</v>
      </c>
      <c r="CBL94" s="3">
        <f t="shared" si="374"/>
        <v>0</v>
      </c>
      <c r="CBM94" s="3">
        <f t="shared" si="374"/>
        <v>0</v>
      </c>
      <c r="CBN94" s="3">
        <f t="shared" si="374"/>
        <v>0</v>
      </c>
      <c r="CBO94" s="3">
        <f t="shared" si="374"/>
        <v>0</v>
      </c>
      <c r="CBP94" s="3">
        <f t="shared" si="374"/>
        <v>0</v>
      </c>
      <c r="CBQ94" s="3">
        <f t="shared" si="374"/>
        <v>0</v>
      </c>
      <c r="CBR94" s="3">
        <f t="shared" si="374"/>
        <v>0</v>
      </c>
      <c r="CBS94" s="3">
        <f t="shared" si="374"/>
        <v>0</v>
      </c>
      <c r="CBT94" s="3">
        <f t="shared" si="374"/>
        <v>0</v>
      </c>
      <c r="CBU94" s="3">
        <f t="shared" si="374"/>
        <v>0</v>
      </c>
      <c r="CBV94" s="3">
        <f t="shared" si="374"/>
        <v>0</v>
      </c>
      <c r="CBW94" s="3">
        <f t="shared" si="374"/>
        <v>0</v>
      </c>
      <c r="CBX94" s="3">
        <f t="shared" si="374"/>
        <v>0</v>
      </c>
      <c r="CBY94" s="3">
        <f t="shared" si="374"/>
        <v>0</v>
      </c>
      <c r="CBZ94" s="3">
        <f t="shared" si="374"/>
        <v>0</v>
      </c>
      <c r="CCA94" s="3">
        <f t="shared" si="374"/>
        <v>0</v>
      </c>
      <c r="CCB94" s="3">
        <f t="shared" si="374"/>
        <v>0</v>
      </c>
      <c r="CCC94" s="3">
        <f t="shared" si="374"/>
        <v>0</v>
      </c>
      <c r="CCD94" s="3">
        <f t="shared" si="374"/>
        <v>0</v>
      </c>
      <c r="CCE94" s="3">
        <f t="shared" si="374"/>
        <v>0</v>
      </c>
      <c r="CCF94" s="3">
        <f t="shared" si="374"/>
        <v>0</v>
      </c>
      <c r="CCG94" s="3">
        <f t="shared" si="374"/>
        <v>0</v>
      </c>
      <c r="CCH94" s="3">
        <f t="shared" si="374"/>
        <v>0</v>
      </c>
      <c r="CCI94" s="3">
        <f t="shared" si="374"/>
        <v>0</v>
      </c>
      <c r="CCJ94" s="3">
        <f t="shared" si="374"/>
        <v>0</v>
      </c>
      <c r="CCK94" s="3">
        <f t="shared" si="374"/>
        <v>0</v>
      </c>
      <c r="CCL94" s="3">
        <f t="shared" si="374"/>
        <v>0</v>
      </c>
      <c r="CCM94" s="3">
        <f t="shared" si="374"/>
        <v>0</v>
      </c>
      <c r="CCN94" s="3">
        <f t="shared" si="374"/>
        <v>0</v>
      </c>
      <c r="CCO94" s="3">
        <f t="shared" si="374"/>
        <v>0</v>
      </c>
      <c r="CCP94" s="3">
        <f t="shared" si="374"/>
        <v>0</v>
      </c>
      <c r="CCQ94" s="3">
        <f t="shared" si="374"/>
        <v>0</v>
      </c>
      <c r="CCR94" s="3">
        <f t="shared" si="374"/>
        <v>0</v>
      </c>
      <c r="CCS94" s="3">
        <f t="shared" si="374"/>
        <v>0</v>
      </c>
      <c r="CCT94" s="3">
        <f t="shared" si="374"/>
        <v>0</v>
      </c>
      <c r="CCU94" s="3">
        <f t="shared" si="374"/>
        <v>0</v>
      </c>
      <c r="CCV94" s="3">
        <f t="shared" si="374"/>
        <v>0</v>
      </c>
      <c r="CCW94" s="3">
        <f t="shared" si="374"/>
        <v>0</v>
      </c>
      <c r="CCX94" s="3">
        <f t="shared" si="374"/>
        <v>0</v>
      </c>
      <c r="CCY94" s="3">
        <f t="shared" si="374"/>
        <v>0</v>
      </c>
      <c r="CCZ94" s="3">
        <f t="shared" si="374"/>
        <v>0</v>
      </c>
      <c r="CDA94" s="3">
        <f t="shared" si="374"/>
        <v>0</v>
      </c>
      <c r="CDB94" s="3">
        <f t="shared" si="374"/>
        <v>0</v>
      </c>
      <c r="CDC94" s="3">
        <f t="shared" si="374"/>
        <v>0</v>
      </c>
      <c r="CDD94" s="3">
        <f t="shared" si="374"/>
        <v>0</v>
      </c>
      <c r="CDE94" s="3">
        <f t="shared" si="374"/>
        <v>0</v>
      </c>
      <c r="CDF94" s="3">
        <f t="shared" si="374"/>
        <v>0</v>
      </c>
      <c r="CDG94" s="3">
        <f t="shared" si="374"/>
        <v>0</v>
      </c>
      <c r="CDH94" s="3">
        <f t="shared" si="374"/>
        <v>0</v>
      </c>
      <c r="CDI94" s="3">
        <f t="shared" si="374"/>
        <v>0</v>
      </c>
      <c r="CDJ94" s="3">
        <f t="shared" si="374"/>
        <v>0</v>
      </c>
      <c r="CDK94" s="3">
        <f t="shared" si="374"/>
        <v>0</v>
      </c>
      <c r="CDL94" s="3">
        <f t="shared" si="374"/>
        <v>0</v>
      </c>
      <c r="CDM94" s="3">
        <f t="shared" si="374"/>
        <v>0</v>
      </c>
      <c r="CDN94" s="3">
        <f t="shared" si="374"/>
        <v>0</v>
      </c>
      <c r="CDO94" s="3">
        <f t="shared" si="374"/>
        <v>0</v>
      </c>
      <c r="CDP94" s="3">
        <f t="shared" ref="CDP94:CGA94" si="375">CDP2</f>
        <v>0</v>
      </c>
      <c r="CDQ94" s="3">
        <f t="shared" si="375"/>
        <v>0</v>
      </c>
      <c r="CDR94" s="3">
        <f t="shared" si="375"/>
        <v>0</v>
      </c>
      <c r="CDS94" s="3">
        <f t="shared" si="375"/>
        <v>0</v>
      </c>
      <c r="CDT94" s="3">
        <f t="shared" si="375"/>
        <v>0</v>
      </c>
      <c r="CDU94" s="3">
        <f t="shared" si="375"/>
        <v>0</v>
      </c>
      <c r="CDV94" s="3">
        <f t="shared" si="375"/>
        <v>0</v>
      </c>
      <c r="CDW94" s="3">
        <f t="shared" si="375"/>
        <v>0</v>
      </c>
      <c r="CDX94" s="3">
        <f t="shared" si="375"/>
        <v>0</v>
      </c>
      <c r="CDY94" s="3">
        <f t="shared" si="375"/>
        <v>0</v>
      </c>
      <c r="CDZ94" s="3">
        <f t="shared" si="375"/>
        <v>0</v>
      </c>
      <c r="CEA94" s="3">
        <f t="shared" si="375"/>
        <v>0</v>
      </c>
      <c r="CEB94" s="3">
        <f t="shared" si="375"/>
        <v>0</v>
      </c>
      <c r="CEC94" s="3">
        <f t="shared" si="375"/>
        <v>0</v>
      </c>
      <c r="CED94" s="3">
        <f t="shared" si="375"/>
        <v>0</v>
      </c>
      <c r="CEE94" s="3">
        <f t="shared" si="375"/>
        <v>0</v>
      </c>
      <c r="CEF94" s="3">
        <f t="shared" si="375"/>
        <v>0</v>
      </c>
      <c r="CEG94" s="3">
        <f t="shared" si="375"/>
        <v>0</v>
      </c>
      <c r="CEH94" s="3">
        <f t="shared" si="375"/>
        <v>0</v>
      </c>
      <c r="CEI94" s="3">
        <f t="shared" si="375"/>
        <v>0</v>
      </c>
      <c r="CEJ94" s="3">
        <f t="shared" si="375"/>
        <v>0</v>
      </c>
      <c r="CEK94" s="3">
        <f t="shared" si="375"/>
        <v>0</v>
      </c>
      <c r="CEL94" s="3">
        <f t="shared" si="375"/>
        <v>0</v>
      </c>
      <c r="CEM94" s="3">
        <f t="shared" si="375"/>
        <v>0</v>
      </c>
      <c r="CEN94" s="3">
        <f t="shared" si="375"/>
        <v>0</v>
      </c>
      <c r="CEO94" s="3">
        <f t="shared" si="375"/>
        <v>0</v>
      </c>
      <c r="CEP94" s="3">
        <f t="shared" si="375"/>
        <v>0</v>
      </c>
      <c r="CEQ94" s="3">
        <f t="shared" si="375"/>
        <v>0</v>
      </c>
      <c r="CER94" s="3">
        <f t="shared" si="375"/>
        <v>0</v>
      </c>
      <c r="CES94" s="3">
        <f t="shared" si="375"/>
        <v>0</v>
      </c>
      <c r="CET94" s="3">
        <f t="shared" si="375"/>
        <v>0</v>
      </c>
      <c r="CEU94" s="3">
        <f t="shared" si="375"/>
        <v>0</v>
      </c>
      <c r="CEV94" s="3">
        <f t="shared" si="375"/>
        <v>0</v>
      </c>
      <c r="CEW94" s="3">
        <f t="shared" si="375"/>
        <v>0</v>
      </c>
      <c r="CEX94" s="3">
        <f t="shared" si="375"/>
        <v>0</v>
      </c>
      <c r="CEY94" s="3">
        <f t="shared" si="375"/>
        <v>0</v>
      </c>
      <c r="CEZ94" s="3">
        <f t="shared" si="375"/>
        <v>0</v>
      </c>
      <c r="CFA94" s="3">
        <f t="shared" si="375"/>
        <v>0</v>
      </c>
      <c r="CFB94" s="3">
        <f t="shared" si="375"/>
        <v>0</v>
      </c>
      <c r="CFC94" s="3">
        <f t="shared" si="375"/>
        <v>0</v>
      </c>
      <c r="CFD94" s="3">
        <f t="shared" si="375"/>
        <v>0</v>
      </c>
      <c r="CFE94" s="3">
        <f t="shared" si="375"/>
        <v>0</v>
      </c>
      <c r="CFF94" s="3">
        <f t="shared" si="375"/>
        <v>0</v>
      </c>
      <c r="CFG94" s="3">
        <f t="shared" si="375"/>
        <v>0</v>
      </c>
      <c r="CFH94" s="3">
        <f t="shared" si="375"/>
        <v>0</v>
      </c>
      <c r="CFI94" s="3">
        <f t="shared" si="375"/>
        <v>0</v>
      </c>
      <c r="CFJ94" s="3">
        <f t="shared" si="375"/>
        <v>0</v>
      </c>
      <c r="CFK94" s="3">
        <f t="shared" si="375"/>
        <v>0</v>
      </c>
      <c r="CFL94" s="3">
        <f t="shared" si="375"/>
        <v>0</v>
      </c>
      <c r="CFM94" s="3">
        <f t="shared" si="375"/>
        <v>0</v>
      </c>
      <c r="CFN94" s="3">
        <f t="shared" si="375"/>
        <v>0</v>
      </c>
      <c r="CFO94" s="3">
        <f t="shared" si="375"/>
        <v>0</v>
      </c>
      <c r="CFP94" s="3">
        <f t="shared" si="375"/>
        <v>0</v>
      </c>
      <c r="CFQ94" s="3">
        <f t="shared" si="375"/>
        <v>0</v>
      </c>
      <c r="CFR94" s="3">
        <f t="shared" si="375"/>
        <v>0</v>
      </c>
      <c r="CFS94" s="3">
        <f t="shared" si="375"/>
        <v>0</v>
      </c>
      <c r="CFT94" s="3">
        <f t="shared" si="375"/>
        <v>0</v>
      </c>
      <c r="CFU94" s="3">
        <f t="shared" si="375"/>
        <v>0</v>
      </c>
      <c r="CFV94" s="3">
        <f t="shared" si="375"/>
        <v>0</v>
      </c>
      <c r="CFW94" s="3">
        <f t="shared" si="375"/>
        <v>0</v>
      </c>
      <c r="CFX94" s="3">
        <f t="shared" si="375"/>
        <v>0</v>
      </c>
      <c r="CFY94" s="3">
        <f t="shared" si="375"/>
        <v>0</v>
      </c>
      <c r="CFZ94" s="3">
        <f t="shared" si="375"/>
        <v>0</v>
      </c>
      <c r="CGA94" s="3">
        <f t="shared" si="375"/>
        <v>0</v>
      </c>
      <c r="CGB94" s="3">
        <f t="shared" ref="CGB94:CIM94" si="376">CGB2</f>
        <v>0</v>
      </c>
      <c r="CGC94" s="3">
        <f t="shared" si="376"/>
        <v>0</v>
      </c>
      <c r="CGD94" s="3">
        <f t="shared" si="376"/>
        <v>0</v>
      </c>
      <c r="CGE94" s="3">
        <f t="shared" si="376"/>
        <v>0</v>
      </c>
      <c r="CGF94" s="3">
        <f t="shared" si="376"/>
        <v>0</v>
      </c>
      <c r="CGG94" s="3">
        <f t="shared" si="376"/>
        <v>0</v>
      </c>
      <c r="CGH94" s="3">
        <f t="shared" si="376"/>
        <v>0</v>
      </c>
      <c r="CGI94" s="3">
        <f t="shared" si="376"/>
        <v>0</v>
      </c>
      <c r="CGJ94" s="3">
        <f t="shared" si="376"/>
        <v>0</v>
      </c>
      <c r="CGK94" s="3">
        <f t="shared" si="376"/>
        <v>0</v>
      </c>
      <c r="CGL94" s="3">
        <f t="shared" si="376"/>
        <v>0</v>
      </c>
      <c r="CGM94" s="3">
        <f t="shared" si="376"/>
        <v>0</v>
      </c>
      <c r="CGN94" s="3">
        <f t="shared" si="376"/>
        <v>0</v>
      </c>
      <c r="CGO94" s="3">
        <f t="shared" si="376"/>
        <v>0</v>
      </c>
      <c r="CGP94" s="3">
        <f t="shared" si="376"/>
        <v>0</v>
      </c>
      <c r="CGQ94" s="3">
        <f t="shared" si="376"/>
        <v>0</v>
      </c>
      <c r="CGR94" s="3">
        <f t="shared" si="376"/>
        <v>0</v>
      </c>
      <c r="CGS94" s="3">
        <f t="shared" si="376"/>
        <v>0</v>
      </c>
      <c r="CGT94" s="3">
        <f t="shared" si="376"/>
        <v>0</v>
      </c>
      <c r="CGU94" s="3">
        <f t="shared" si="376"/>
        <v>0</v>
      </c>
      <c r="CGV94" s="3">
        <f t="shared" si="376"/>
        <v>0</v>
      </c>
      <c r="CGW94" s="3">
        <f t="shared" si="376"/>
        <v>0</v>
      </c>
      <c r="CGX94" s="3">
        <f t="shared" si="376"/>
        <v>0</v>
      </c>
      <c r="CGY94" s="3">
        <f t="shared" si="376"/>
        <v>0</v>
      </c>
      <c r="CGZ94" s="3">
        <f t="shared" si="376"/>
        <v>0</v>
      </c>
      <c r="CHA94" s="3">
        <f t="shared" si="376"/>
        <v>0</v>
      </c>
      <c r="CHB94" s="3">
        <f t="shared" si="376"/>
        <v>0</v>
      </c>
      <c r="CHC94" s="3">
        <f t="shared" si="376"/>
        <v>0</v>
      </c>
      <c r="CHD94" s="3">
        <f t="shared" si="376"/>
        <v>0</v>
      </c>
      <c r="CHE94" s="3">
        <f t="shared" si="376"/>
        <v>0</v>
      </c>
      <c r="CHF94" s="3">
        <f t="shared" si="376"/>
        <v>0</v>
      </c>
      <c r="CHG94" s="3">
        <f t="shared" si="376"/>
        <v>0</v>
      </c>
      <c r="CHH94" s="3">
        <f t="shared" si="376"/>
        <v>0</v>
      </c>
      <c r="CHI94" s="3">
        <f t="shared" si="376"/>
        <v>0</v>
      </c>
      <c r="CHJ94" s="3">
        <f t="shared" si="376"/>
        <v>0</v>
      </c>
      <c r="CHK94" s="3">
        <f t="shared" si="376"/>
        <v>0</v>
      </c>
      <c r="CHL94" s="3">
        <f t="shared" si="376"/>
        <v>0</v>
      </c>
      <c r="CHM94" s="3">
        <f t="shared" si="376"/>
        <v>0</v>
      </c>
      <c r="CHN94" s="3">
        <f t="shared" si="376"/>
        <v>0</v>
      </c>
      <c r="CHO94" s="3">
        <f t="shared" si="376"/>
        <v>0</v>
      </c>
      <c r="CHP94" s="3">
        <f t="shared" si="376"/>
        <v>0</v>
      </c>
      <c r="CHQ94" s="3">
        <f t="shared" si="376"/>
        <v>0</v>
      </c>
      <c r="CHR94" s="3">
        <f t="shared" si="376"/>
        <v>0</v>
      </c>
      <c r="CHS94" s="3">
        <f t="shared" si="376"/>
        <v>0</v>
      </c>
      <c r="CHT94" s="3">
        <f t="shared" si="376"/>
        <v>0</v>
      </c>
      <c r="CHU94" s="3">
        <f t="shared" si="376"/>
        <v>0</v>
      </c>
      <c r="CHV94" s="3">
        <f t="shared" si="376"/>
        <v>0</v>
      </c>
      <c r="CHW94" s="3">
        <f t="shared" si="376"/>
        <v>0</v>
      </c>
      <c r="CHX94" s="3">
        <f t="shared" si="376"/>
        <v>0</v>
      </c>
      <c r="CHY94" s="3">
        <f t="shared" si="376"/>
        <v>0</v>
      </c>
      <c r="CHZ94" s="3">
        <f t="shared" si="376"/>
        <v>0</v>
      </c>
      <c r="CIA94" s="3">
        <f t="shared" si="376"/>
        <v>0</v>
      </c>
      <c r="CIB94" s="3">
        <f t="shared" si="376"/>
        <v>0</v>
      </c>
      <c r="CIC94" s="3">
        <f t="shared" si="376"/>
        <v>0</v>
      </c>
      <c r="CID94" s="3">
        <f t="shared" si="376"/>
        <v>0</v>
      </c>
      <c r="CIE94" s="3">
        <f t="shared" si="376"/>
        <v>0</v>
      </c>
      <c r="CIF94" s="3">
        <f t="shared" si="376"/>
        <v>0</v>
      </c>
      <c r="CIG94" s="3">
        <f t="shared" si="376"/>
        <v>0</v>
      </c>
      <c r="CIH94" s="3">
        <f t="shared" si="376"/>
        <v>0</v>
      </c>
      <c r="CII94" s="3">
        <f t="shared" si="376"/>
        <v>0</v>
      </c>
      <c r="CIJ94" s="3">
        <f t="shared" si="376"/>
        <v>0</v>
      </c>
      <c r="CIK94" s="3">
        <f t="shared" si="376"/>
        <v>0</v>
      </c>
      <c r="CIL94" s="3">
        <f t="shared" si="376"/>
        <v>0</v>
      </c>
      <c r="CIM94" s="3">
        <f t="shared" si="376"/>
        <v>0</v>
      </c>
      <c r="CIN94" s="3">
        <f t="shared" ref="CIN94:CKY94" si="377">CIN2</f>
        <v>0</v>
      </c>
      <c r="CIO94" s="3">
        <f t="shared" si="377"/>
        <v>0</v>
      </c>
      <c r="CIP94" s="3">
        <f t="shared" si="377"/>
        <v>0</v>
      </c>
      <c r="CIQ94" s="3">
        <f t="shared" si="377"/>
        <v>0</v>
      </c>
      <c r="CIR94" s="3">
        <f t="shared" si="377"/>
        <v>0</v>
      </c>
      <c r="CIS94" s="3">
        <f t="shared" si="377"/>
        <v>0</v>
      </c>
      <c r="CIT94" s="3">
        <f t="shared" si="377"/>
        <v>0</v>
      </c>
      <c r="CIU94" s="3">
        <f t="shared" si="377"/>
        <v>0</v>
      </c>
      <c r="CIV94" s="3">
        <f t="shared" si="377"/>
        <v>0</v>
      </c>
      <c r="CIW94" s="3">
        <f t="shared" si="377"/>
        <v>0</v>
      </c>
      <c r="CIX94" s="3">
        <f t="shared" si="377"/>
        <v>0</v>
      </c>
      <c r="CIY94" s="3">
        <f t="shared" si="377"/>
        <v>0</v>
      </c>
      <c r="CIZ94" s="3">
        <f t="shared" si="377"/>
        <v>0</v>
      </c>
      <c r="CJA94" s="3">
        <f t="shared" si="377"/>
        <v>0</v>
      </c>
      <c r="CJB94" s="3">
        <f t="shared" si="377"/>
        <v>0</v>
      </c>
      <c r="CJC94" s="3">
        <f t="shared" si="377"/>
        <v>0</v>
      </c>
      <c r="CJD94" s="3">
        <f t="shared" si="377"/>
        <v>0</v>
      </c>
      <c r="CJE94" s="3">
        <f t="shared" si="377"/>
        <v>0</v>
      </c>
      <c r="CJF94" s="3">
        <f t="shared" si="377"/>
        <v>0</v>
      </c>
      <c r="CJG94" s="3">
        <f t="shared" si="377"/>
        <v>0</v>
      </c>
      <c r="CJH94" s="3">
        <f t="shared" si="377"/>
        <v>0</v>
      </c>
      <c r="CJI94" s="3">
        <f t="shared" si="377"/>
        <v>0</v>
      </c>
      <c r="CJJ94" s="3">
        <f t="shared" si="377"/>
        <v>0</v>
      </c>
      <c r="CJK94" s="3">
        <f t="shared" si="377"/>
        <v>0</v>
      </c>
      <c r="CJL94" s="3">
        <f t="shared" si="377"/>
        <v>0</v>
      </c>
      <c r="CJM94" s="3">
        <f t="shared" si="377"/>
        <v>0</v>
      </c>
      <c r="CJN94" s="3">
        <f t="shared" si="377"/>
        <v>0</v>
      </c>
      <c r="CJO94" s="3">
        <f t="shared" si="377"/>
        <v>0</v>
      </c>
      <c r="CJP94" s="3">
        <f t="shared" si="377"/>
        <v>0</v>
      </c>
      <c r="CJQ94" s="3">
        <f t="shared" si="377"/>
        <v>0</v>
      </c>
      <c r="CJR94" s="3">
        <f t="shared" si="377"/>
        <v>0</v>
      </c>
      <c r="CJS94" s="3">
        <f t="shared" si="377"/>
        <v>0</v>
      </c>
      <c r="CJT94" s="3">
        <f t="shared" si="377"/>
        <v>0</v>
      </c>
      <c r="CJU94" s="3">
        <f t="shared" si="377"/>
        <v>0</v>
      </c>
      <c r="CJV94" s="3">
        <f t="shared" si="377"/>
        <v>0</v>
      </c>
      <c r="CJW94" s="3">
        <f t="shared" si="377"/>
        <v>0</v>
      </c>
      <c r="CJX94" s="3">
        <f t="shared" si="377"/>
        <v>0</v>
      </c>
      <c r="CJY94" s="3">
        <f t="shared" si="377"/>
        <v>0</v>
      </c>
      <c r="CJZ94" s="3">
        <f t="shared" si="377"/>
        <v>0</v>
      </c>
      <c r="CKA94" s="3">
        <f t="shared" si="377"/>
        <v>0</v>
      </c>
      <c r="CKB94" s="3">
        <f t="shared" si="377"/>
        <v>0</v>
      </c>
      <c r="CKC94" s="3">
        <f t="shared" si="377"/>
        <v>0</v>
      </c>
      <c r="CKD94" s="3">
        <f t="shared" si="377"/>
        <v>0</v>
      </c>
      <c r="CKE94" s="3">
        <f t="shared" si="377"/>
        <v>0</v>
      </c>
      <c r="CKF94" s="3">
        <f t="shared" si="377"/>
        <v>0</v>
      </c>
      <c r="CKG94" s="3">
        <f t="shared" si="377"/>
        <v>0</v>
      </c>
      <c r="CKH94" s="3">
        <f t="shared" si="377"/>
        <v>0</v>
      </c>
      <c r="CKI94" s="3">
        <f t="shared" si="377"/>
        <v>0</v>
      </c>
      <c r="CKJ94" s="3">
        <f t="shared" si="377"/>
        <v>0</v>
      </c>
      <c r="CKK94" s="3">
        <f t="shared" si="377"/>
        <v>0</v>
      </c>
      <c r="CKL94" s="3">
        <f t="shared" si="377"/>
        <v>0</v>
      </c>
      <c r="CKM94" s="3">
        <f t="shared" si="377"/>
        <v>0</v>
      </c>
      <c r="CKN94" s="3">
        <f t="shared" si="377"/>
        <v>0</v>
      </c>
      <c r="CKO94" s="3">
        <f t="shared" si="377"/>
        <v>0</v>
      </c>
      <c r="CKP94" s="3">
        <f t="shared" si="377"/>
        <v>0</v>
      </c>
      <c r="CKQ94" s="3">
        <f t="shared" si="377"/>
        <v>0</v>
      </c>
      <c r="CKR94" s="3">
        <f t="shared" si="377"/>
        <v>0</v>
      </c>
      <c r="CKS94" s="3">
        <f t="shared" si="377"/>
        <v>0</v>
      </c>
      <c r="CKT94" s="3">
        <f t="shared" si="377"/>
        <v>0</v>
      </c>
      <c r="CKU94" s="3">
        <f t="shared" si="377"/>
        <v>0</v>
      </c>
      <c r="CKV94" s="3">
        <f t="shared" si="377"/>
        <v>0</v>
      </c>
      <c r="CKW94" s="3">
        <f t="shared" si="377"/>
        <v>0</v>
      </c>
      <c r="CKX94" s="3">
        <f t="shared" si="377"/>
        <v>0</v>
      </c>
      <c r="CKY94" s="3">
        <f t="shared" si="377"/>
        <v>0</v>
      </c>
      <c r="CKZ94" s="3">
        <f t="shared" ref="CKZ94:CNK94" si="378">CKZ2</f>
        <v>0</v>
      </c>
      <c r="CLA94" s="3">
        <f t="shared" si="378"/>
        <v>0</v>
      </c>
      <c r="CLB94" s="3">
        <f t="shared" si="378"/>
        <v>0</v>
      </c>
      <c r="CLC94" s="3">
        <f t="shared" si="378"/>
        <v>0</v>
      </c>
      <c r="CLD94" s="3">
        <f t="shared" si="378"/>
        <v>0</v>
      </c>
      <c r="CLE94" s="3">
        <f t="shared" si="378"/>
        <v>0</v>
      </c>
      <c r="CLF94" s="3">
        <f t="shared" si="378"/>
        <v>0</v>
      </c>
      <c r="CLG94" s="3">
        <f t="shared" si="378"/>
        <v>0</v>
      </c>
      <c r="CLH94" s="3">
        <f t="shared" si="378"/>
        <v>0</v>
      </c>
      <c r="CLI94" s="3">
        <f t="shared" si="378"/>
        <v>0</v>
      </c>
      <c r="CLJ94" s="3">
        <f t="shared" si="378"/>
        <v>0</v>
      </c>
      <c r="CLK94" s="3">
        <f t="shared" si="378"/>
        <v>0</v>
      </c>
      <c r="CLL94" s="3">
        <f t="shared" si="378"/>
        <v>0</v>
      </c>
      <c r="CLM94" s="3">
        <f t="shared" si="378"/>
        <v>0</v>
      </c>
      <c r="CLN94" s="3">
        <f t="shared" si="378"/>
        <v>0</v>
      </c>
      <c r="CLO94" s="3">
        <f t="shared" si="378"/>
        <v>0</v>
      </c>
      <c r="CLP94" s="3">
        <f t="shared" si="378"/>
        <v>0</v>
      </c>
      <c r="CLQ94" s="3">
        <f t="shared" si="378"/>
        <v>0</v>
      </c>
      <c r="CLR94" s="3">
        <f t="shared" si="378"/>
        <v>0</v>
      </c>
      <c r="CLS94" s="3">
        <f t="shared" si="378"/>
        <v>0</v>
      </c>
      <c r="CLT94" s="3">
        <f t="shared" si="378"/>
        <v>0</v>
      </c>
      <c r="CLU94" s="3">
        <f t="shared" si="378"/>
        <v>0</v>
      </c>
      <c r="CLV94" s="3">
        <f t="shared" si="378"/>
        <v>0</v>
      </c>
      <c r="CLW94" s="3">
        <f t="shared" si="378"/>
        <v>0</v>
      </c>
      <c r="CLX94" s="3">
        <f t="shared" si="378"/>
        <v>0</v>
      </c>
      <c r="CLY94" s="3">
        <f t="shared" si="378"/>
        <v>0</v>
      </c>
      <c r="CLZ94" s="3">
        <f t="shared" si="378"/>
        <v>0</v>
      </c>
      <c r="CMA94" s="3">
        <f t="shared" si="378"/>
        <v>0</v>
      </c>
      <c r="CMB94" s="3">
        <f t="shared" si="378"/>
        <v>0</v>
      </c>
      <c r="CMC94" s="3">
        <f t="shared" si="378"/>
        <v>0</v>
      </c>
      <c r="CMD94" s="3">
        <f t="shared" si="378"/>
        <v>0</v>
      </c>
      <c r="CME94" s="3">
        <f t="shared" si="378"/>
        <v>0</v>
      </c>
      <c r="CMF94" s="3">
        <f t="shared" si="378"/>
        <v>0</v>
      </c>
      <c r="CMG94" s="3">
        <f t="shared" si="378"/>
        <v>0</v>
      </c>
      <c r="CMH94" s="3">
        <f t="shared" si="378"/>
        <v>0</v>
      </c>
      <c r="CMI94" s="3">
        <f t="shared" si="378"/>
        <v>0</v>
      </c>
      <c r="CMJ94" s="3">
        <f t="shared" si="378"/>
        <v>0</v>
      </c>
      <c r="CMK94" s="3">
        <f t="shared" si="378"/>
        <v>0</v>
      </c>
      <c r="CML94" s="3">
        <f t="shared" si="378"/>
        <v>0</v>
      </c>
      <c r="CMM94" s="3">
        <f t="shared" si="378"/>
        <v>0</v>
      </c>
      <c r="CMN94" s="3">
        <f t="shared" si="378"/>
        <v>0</v>
      </c>
      <c r="CMO94" s="3">
        <f t="shared" si="378"/>
        <v>0</v>
      </c>
      <c r="CMP94" s="3">
        <f t="shared" si="378"/>
        <v>0</v>
      </c>
      <c r="CMQ94" s="3">
        <f t="shared" si="378"/>
        <v>0</v>
      </c>
      <c r="CMR94" s="3">
        <f t="shared" si="378"/>
        <v>0</v>
      </c>
      <c r="CMS94" s="3">
        <f t="shared" si="378"/>
        <v>0</v>
      </c>
      <c r="CMT94" s="3">
        <f t="shared" si="378"/>
        <v>0</v>
      </c>
      <c r="CMU94" s="3">
        <f t="shared" si="378"/>
        <v>0</v>
      </c>
      <c r="CMV94" s="3">
        <f t="shared" si="378"/>
        <v>0</v>
      </c>
      <c r="CMW94" s="3">
        <f t="shared" si="378"/>
        <v>0</v>
      </c>
      <c r="CMX94" s="3">
        <f t="shared" si="378"/>
        <v>0</v>
      </c>
      <c r="CMY94" s="3">
        <f t="shared" si="378"/>
        <v>0</v>
      </c>
      <c r="CMZ94" s="3">
        <f t="shared" si="378"/>
        <v>0</v>
      </c>
      <c r="CNA94" s="3">
        <f t="shared" si="378"/>
        <v>0</v>
      </c>
      <c r="CNB94" s="3">
        <f t="shared" si="378"/>
        <v>0</v>
      </c>
      <c r="CNC94" s="3">
        <f t="shared" si="378"/>
        <v>0</v>
      </c>
      <c r="CND94" s="3">
        <f t="shared" si="378"/>
        <v>0</v>
      </c>
      <c r="CNE94" s="3">
        <f t="shared" si="378"/>
        <v>0</v>
      </c>
      <c r="CNF94" s="3">
        <f t="shared" si="378"/>
        <v>0</v>
      </c>
      <c r="CNG94" s="3">
        <f t="shared" si="378"/>
        <v>0</v>
      </c>
      <c r="CNH94" s="3">
        <f t="shared" si="378"/>
        <v>0</v>
      </c>
      <c r="CNI94" s="3">
        <f t="shared" si="378"/>
        <v>0</v>
      </c>
      <c r="CNJ94" s="3">
        <f t="shared" si="378"/>
        <v>0</v>
      </c>
      <c r="CNK94" s="3">
        <f t="shared" si="378"/>
        <v>0</v>
      </c>
      <c r="CNL94" s="3">
        <f t="shared" ref="CNL94:CPW94" si="379">CNL2</f>
        <v>0</v>
      </c>
      <c r="CNM94" s="3">
        <f t="shared" si="379"/>
        <v>0</v>
      </c>
      <c r="CNN94" s="3">
        <f t="shared" si="379"/>
        <v>0</v>
      </c>
      <c r="CNO94" s="3">
        <f t="shared" si="379"/>
        <v>0</v>
      </c>
      <c r="CNP94" s="3">
        <f t="shared" si="379"/>
        <v>0</v>
      </c>
      <c r="CNQ94" s="3">
        <f t="shared" si="379"/>
        <v>0</v>
      </c>
      <c r="CNR94" s="3">
        <f t="shared" si="379"/>
        <v>0</v>
      </c>
      <c r="CNS94" s="3">
        <f t="shared" si="379"/>
        <v>0</v>
      </c>
      <c r="CNT94" s="3">
        <f t="shared" si="379"/>
        <v>0</v>
      </c>
      <c r="CNU94" s="3">
        <f t="shared" si="379"/>
        <v>0</v>
      </c>
      <c r="CNV94" s="3">
        <f t="shared" si="379"/>
        <v>0</v>
      </c>
      <c r="CNW94" s="3">
        <f t="shared" si="379"/>
        <v>0</v>
      </c>
      <c r="CNX94" s="3">
        <f t="shared" si="379"/>
        <v>0</v>
      </c>
      <c r="CNY94" s="3">
        <f t="shared" si="379"/>
        <v>0</v>
      </c>
      <c r="CNZ94" s="3">
        <f t="shared" si="379"/>
        <v>0</v>
      </c>
      <c r="COA94" s="3">
        <f t="shared" si="379"/>
        <v>0</v>
      </c>
      <c r="COB94" s="3">
        <f t="shared" si="379"/>
        <v>0</v>
      </c>
      <c r="COC94" s="3">
        <f t="shared" si="379"/>
        <v>0</v>
      </c>
      <c r="COD94" s="3">
        <f t="shared" si="379"/>
        <v>0</v>
      </c>
      <c r="COE94" s="3">
        <f t="shared" si="379"/>
        <v>0</v>
      </c>
      <c r="COF94" s="3">
        <f t="shared" si="379"/>
        <v>0</v>
      </c>
      <c r="COG94" s="3">
        <f t="shared" si="379"/>
        <v>0</v>
      </c>
      <c r="COH94" s="3">
        <f t="shared" si="379"/>
        <v>0</v>
      </c>
      <c r="COI94" s="3">
        <f t="shared" si="379"/>
        <v>0</v>
      </c>
      <c r="COJ94" s="3">
        <f t="shared" si="379"/>
        <v>0</v>
      </c>
      <c r="COK94" s="3">
        <f t="shared" si="379"/>
        <v>0</v>
      </c>
      <c r="COL94" s="3">
        <f t="shared" si="379"/>
        <v>0</v>
      </c>
      <c r="COM94" s="3">
        <f t="shared" si="379"/>
        <v>0</v>
      </c>
      <c r="CON94" s="3">
        <f t="shared" si="379"/>
        <v>0</v>
      </c>
      <c r="COO94" s="3">
        <f t="shared" si="379"/>
        <v>0</v>
      </c>
      <c r="COP94" s="3">
        <f t="shared" si="379"/>
        <v>0</v>
      </c>
      <c r="COQ94" s="3">
        <f t="shared" si="379"/>
        <v>0</v>
      </c>
      <c r="COR94" s="3">
        <f t="shared" si="379"/>
        <v>0</v>
      </c>
      <c r="COS94" s="3">
        <f t="shared" si="379"/>
        <v>0</v>
      </c>
      <c r="COT94" s="3">
        <f t="shared" si="379"/>
        <v>0</v>
      </c>
      <c r="COU94" s="3">
        <f t="shared" si="379"/>
        <v>0</v>
      </c>
      <c r="COV94" s="3">
        <f t="shared" si="379"/>
        <v>0</v>
      </c>
      <c r="COW94" s="3">
        <f t="shared" si="379"/>
        <v>0</v>
      </c>
      <c r="COX94" s="3">
        <f t="shared" si="379"/>
        <v>0</v>
      </c>
      <c r="COY94" s="3">
        <f t="shared" si="379"/>
        <v>0</v>
      </c>
      <c r="COZ94" s="3">
        <f t="shared" si="379"/>
        <v>0</v>
      </c>
      <c r="CPA94" s="3">
        <f t="shared" si="379"/>
        <v>0</v>
      </c>
      <c r="CPB94" s="3">
        <f t="shared" si="379"/>
        <v>0</v>
      </c>
      <c r="CPC94" s="3">
        <f t="shared" si="379"/>
        <v>0</v>
      </c>
      <c r="CPD94" s="3">
        <f t="shared" si="379"/>
        <v>0</v>
      </c>
      <c r="CPE94" s="3">
        <f t="shared" si="379"/>
        <v>0</v>
      </c>
      <c r="CPF94" s="3">
        <f t="shared" si="379"/>
        <v>0</v>
      </c>
      <c r="CPG94" s="3">
        <f t="shared" si="379"/>
        <v>0</v>
      </c>
      <c r="CPH94" s="3">
        <f t="shared" si="379"/>
        <v>0</v>
      </c>
      <c r="CPI94" s="3">
        <f t="shared" si="379"/>
        <v>0</v>
      </c>
      <c r="CPJ94" s="3">
        <f t="shared" si="379"/>
        <v>0</v>
      </c>
      <c r="CPK94" s="3">
        <f t="shared" si="379"/>
        <v>0</v>
      </c>
      <c r="CPL94" s="3">
        <f t="shared" si="379"/>
        <v>0</v>
      </c>
      <c r="CPM94" s="3">
        <f t="shared" si="379"/>
        <v>0</v>
      </c>
      <c r="CPN94" s="3">
        <f t="shared" si="379"/>
        <v>0</v>
      </c>
      <c r="CPO94" s="3">
        <f t="shared" si="379"/>
        <v>0</v>
      </c>
      <c r="CPP94" s="3">
        <f t="shared" si="379"/>
        <v>0</v>
      </c>
      <c r="CPQ94" s="3">
        <f t="shared" si="379"/>
        <v>0</v>
      </c>
      <c r="CPR94" s="3">
        <f t="shared" si="379"/>
        <v>0</v>
      </c>
      <c r="CPS94" s="3">
        <f t="shared" si="379"/>
        <v>0</v>
      </c>
      <c r="CPT94" s="3">
        <f t="shared" si="379"/>
        <v>0</v>
      </c>
      <c r="CPU94" s="3">
        <f t="shared" si="379"/>
        <v>0</v>
      </c>
      <c r="CPV94" s="3">
        <f t="shared" si="379"/>
        <v>0</v>
      </c>
      <c r="CPW94" s="3">
        <f t="shared" si="379"/>
        <v>0</v>
      </c>
      <c r="CPX94" s="3">
        <f t="shared" ref="CPX94:CSI94" si="380">CPX2</f>
        <v>0</v>
      </c>
      <c r="CPY94" s="3">
        <f t="shared" si="380"/>
        <v>0</v>
      </c>
      <c r="CPZ94" s="3">
        <f t="shared" si="380"/>
        <v>0</v>
      </c>
      <c r="CQA94" s="3">
        <f t="shared" si="380"/>
        <v>0</v>
      </c>
      <c r="CQB94" s="3">
        <f t="shared" si="380"/>
        <v>0</v>
      </c>
      <c r="CQC94" s="3">
        <f t="shared" si="380"/>
        <v>0</v>
      </c>
      <c r="CQD94" s="3">
        <f t="shared" si="380"/>
        <v>0</v>
      </c>
      <c r="CQE94" s="3">
        <f t="shared" si="380"/>
        <v>0</v>
      </c>
      <c r="CQF94" s="3">
        <f t="shared" si="380"/>
        <v>0</v>
      </c>
      <c r="CQG94" s="3">
        <f t="shared" si="380"/>
        <v>0</v>
      </c>
      <c r="CQH94" s="3">
        <f t="shared" si="380"/>
        <v>0</v>
      </c>
      <c r="CQI94" s="3">
        <f t="shared" si="380"/>
        <v>0</v>
      </c>
      <c r="CQJ94" s="3">
        <f t="shared" si="380"/>
        <v>0</v>
      </c>
      <c r="CQK94" s="3">
        <f t="shared" si="380"/>
        <v>0</v>
      </c>
      <c r="CQL94" s="3">
        <f t="shared" si="380"/>
        <v>0</v>
      </c>
      <c r="CQM94" s="3">
        <f t="shared" si="380"/>
        <v>0</v>
      </c>
      <c r="CQN94" s="3">
        <f t="shared" si="380"/>
        <v>0</v>
      </c>
      <c r="CQO94" s="3">
        <f t="shared" si="380"/>
        <v>0</v>
      </c>
      <c r="CQP94" s="3">
        <f t="shared" si="380"/>
        <v>0</v>
      </c>
      <c r="CQQ94" s="3">
        <f t="shared" si="380"/>
        <v>0</v>
      </c>
      <c r="CQR94" s="3">
        <f t="shared" si="380"/>
        <v>0</v>
      </c>
      <c r="CQS94" s="3">
        <f t="shared" si="380"/>
        <v>0</v>
      </c>
      <c r="CQT94" s="3">
        <f t="shared" si="380"/>
        <v>0</v>
      </c>
      <c r="CQU94" s="3">
        <f t="shared" si="380"/>
        <v>0</v>
      </c>
      <c r="CQV94" s="3">
        <f t="shared" si="380"/>
        <v>0</v>
      </c>
      <c r="CQW94" s="3">
        <f t="shared" si="380"/>
        <v>0</v>
      </c>
      <c r="CQX94" s="3">
        <f t="shared" si="380"/>
        <v>0</v>
      </c>
      <c r="CQY94" s="3">
        <f t="shared" si="380"/>
        <v>0</v>
      </c>
      <c r="CQZ94" s="3">
        <f t="shared" si="380"/>
        <v>0</v>
      </c>
      <c r="CRA94" s="3">
        <f t="shared" si="380"/>
        <v>0</v>
      </c>
      <c r="CRB94" s="3">
        <f t="shared" si="380"/>
        <v>0</v>
      </c>
      <c r="CRC94" s="3">
        <f t="shared" si="380"/>
        <v>0</v>
      </c>
      <c r="CRD94" s="3">
        <f t="shared" si="380"/>
        <v>0</v>
      </c>
      <c r="CRE94" s="3">
        <f t="shared" si="380"/>
        <v>0</v>
      </c>
      <c r="CRF94" s="3">
        <f t="shared" si="380"/>
        <v>0</v>
      </c>
      <c r="CRG94" s="3">
        <f t="shared" si="380"/>
        <v>0</v>
      </c>
      <c r="CRH94" s="3">
        <f t="shared" si="380"/>
        <v>0</v>
      </c>
      <c r="CRI94" s="3">
        <f t="shared" si="380"/>
        <v>0</v>
      </c>
      <c r="CRJ94" s="3">
        <f t="shared" si="380"/>
        <v>0</v>
      </c>
      <c r="CRK94" s="3">
        <f t="shared" si="380"/>
        <v>0</v>
      </c>
      <c r="CRL94" s="3">
        <f t="shared" si="380"/>
        <v>0</v>
      </c>
      <c r="CRM94" s="3">
        <f t="shared" si="380"/>
        <v>0</v>
      </c>
      <c r="CRN94" s="3">
        <f t="shared" si="380"/>
        <v>0</v>
      </c>
      <c r="CRO94" s="3">
        <f t="shared" si="380"/>
        <v>0</v>
      </c>
      <c r="CRP94" s="3">
        <f t="shared" si="380"/>
        <v>0</v>
      </c>
      <c r="CRQ94" s="3">
        <f t="shared" si="380"/>
        <v>0</v>
      </c>
      <c r="CRR94" s="3">
        <f t="shared" si="380"/>
        <v>0</v>
      </c>
      <c r="CRS94" s="3">
        <f t="shared" si="380"/>
        <v>0</v>
      </c>
      <c r="CRT94" s="3">
        <f t="shared" si="380"/>
        <v>0</v>
      </c>
      <c r="CRU94" s="3">
        <f t="shared" si="380"/>
        <v>0</v>
      </c>
      <c r="CRV94" s="3">
        <f t="shared" si="380"/>
        <v>0</v>
      </c>
      <c r="CRW94" s="3">
        <f t="shared" si="380"/>
        <v>0</v>
      </c>
      <c r="CRX94" s="3">
        <f t="shared" si="380"/>
        <v>0</v>
      </c>
      <c r="CRY94" s="3">
        <f t="shared" si="380"/>
        <v>0</v>
      </c>
      <c r="CRZ94" s="3">
        <f t="shared" si="380"/>
        <v>0</v>
      </c>
      <c r="CSA94" s="3">
        <f t="shared" si="380"/>
        <v>0</v>
      </c>
      <c r="CSB94" s="3">
        <f t="shared" si="380"/>
        <v>0</v>
      </c>
      <c r="CSC94" s="3">
        <f t="shared" si="380"/>
        <v>0</v>
      </c>
      <c r="CSD94" s="3">
        <f t="shared" si="380"/>
        <v>0</v>
      </c>
      <c r="CSE94" s="3">
        <f t="shared" si="380"/>
        <v>0</v>
      </c>
      <c r="CSF94" s="3">
        <f t="shared" si="380"/>
        <v>0</v>
      </c>
      <c r="CSG94" s="3">
        <f t="shared" si="380"/>
        <v>0</v>
      </c>
      <c r="CSH94" s="3">
        <f t="shared" si="380"/>
        <v>0</v>
      </c>
      <c r="CSI94" s="3">
        <f t="shared" si="380"/>
        <v>0</v>
      </c>
      <c r="CSJ94" s="3">
        <f t="shared" ref="CSJ94:CUU94" si="381">CSJ2</f>
        <v>0</v>
      </c>
      <c r="CSK94" s="3">
        <f t="shared" si="381"/>
        <v>0</v>
      </c>
      <c r="CSL94" s="3">
        <f t="shared" si="381"/>
        <v>0</v>
      </c>
      <c r="CSM94" s="3">
        <f t="shared" si="381"/>
        <v>0</v>
      </c>
      <c r="CSN94" s="3">
        <f t="shared" si="381"/>
        <v>0</v>
      </c>
      <c r="CSO94" s="3">
        <f t="shared" si="381"/>
        <v>0</v>
      </c>
      <c r="CSP94" s="3">
        <f t="shared" si="381"/>
        <v>0</v>
      </c>
      <c r="CSQ94" s="3">
        <f t="shared" si="381"/>
        <v>0</v>
      </c>
      <c r="CSR94" s="3">
        <f t="shared" si="381"/>
        <v>0</v>
      </c>
      <c r="CSS94" s="3">
        <f t="shared" si="381"/>
        <v>0</v>
      </c>
      <c r="CST94" s="3">
        <f t="shared" si="381"/>
        <v>0</v>
      </c>
      <c r="CSU94" s="3">
        <f t="shared" si="381"/>
        <v>0</v>
      </c>
      <c r="CSV94" s="3">
        <f t="shared" si="381"/>
        <v>0</v>
      </c>
      <c r="CSW94" s="3">
        <f t="shared" si="381"/>
        <v>0</v>
      </c>
      <c r="CSX94" s="3">
        <f t="shared" si="381"/>
        <v>0</v>
      </c>
      <c r="CSY94" s="3">
        <f t="shared" si="381"/>
        <v>0</v>
      </c>
      <c r="CSZ94" s="3">
        <f t="shared" si="381"/>
        <v>0</v>
      </c>
      <c r="CTA94" s="3">
        <f t="shared" si="381"/>
        <v>0</v>
      </c>
      <c r="CTB94" s="3">
        <f t="shared" si="381"/>
        <v>0</v>
      </c>
      <c r="CTC94" s="3">
        <f t="shared" si="381"/>
        <v>0</v>
      </c>
      <c r="CTD94" s="3">
        <f t="shared" si="381"/>
        <v>0</v>
      </c>
      <c r="CTE94" s="3">
        <f t="shared" si="381"/>
        <v>0</v>
      </c>
      <c r="CTF94" s="3">
        <f t="shared" si="381"/>
        <v>0</v>
      </c>
      <c r="CTG94" s="3">
        <f t="shared" si="381"/>
        <v>0</v>
      </c>
      <c r="CTH94" s="3">
        <f t="shared" si="381"/>
        <v>0</v>
      </c>
      <c r="CTI94" s="3">
        <f t="shared" si="381"/>
        <v>0</v>
      </c>
      <c r="CTJ94" s="3">
        <f t="shared" si="381"/>
        <v>0</v>
      </c>
      <c r="CTK94" s="3">
        <f t="shared" si="381"/>
        <v>0</v>
      </c>
      <c r="CTL94" s="3">
        <f t="shared" si="381"/>
        <v>0</v>
      </c>
      <c r="CTM94" s="3">
        <f t="shared" si="381"/>
        <v>0</v>
      </c>
      <c r="CTN94" s="3">
        <f t="shared" si="381"/>
        <v>0</v>
      </c>
      <c r="CTO94" s="3">
        <f t="shared" si="381"/>
        <v>0</v>
      </c>
      <c r="CTP94" s="3">
        <f t="shared" si="381"/>
        <v>0</v>
      </c>
      <c r="CTQ94" s="3">
        <f t="shared" si="381"/>
        <v>0</v>
      </c>
      <c r="CTR94" s="3">
        <f t="shared" si="381"/>
        <v>0</v>
      </c>
      <c r="CTS94" s="3">
        <f t="shared" si="381"/>
        <v>0</v>
      </c>
      <c r="CTT94" s="3">
        <f t="shared" si="381"/>
        <v>0</v>
      </c>
      <c r="CTU94" s="3">
        <f t="shared" si="381"/>
        <v>0</v>
      </c>
      <c r="CTV94" s="3">
        <f t="shared" si="381"/>
        <v>0</v>
      </c>
      <c r="CTW94" s="3">
        <f t="shared" si="381"/>
        <v>0</v>
      </c>
      <c r="CTX94" s="3">
        <f t="shared" si="381"/>
        <v>0</v>
      </c>
      <c r="CTY94" s="3">
        <f t="shared" si="381"/>
        <v>0</v>
      </c>
      <c r="CTZ94" s="3">
        <f t="shared" si="381"/>
        <v>0</v>
      </c>
      <c r="CUA94" s="3">
        <f t="shared" si="381"/>
        <v>0</v>
      </c>
      <c r="CUB94" s="3">
        <f t="shared" si="381"/>
        <v>0</v>
      </c>
      <c r="CUC94" s="3">
        <f t="shared" si="381"/>
        <v>0</v>
      </c>
      <c r="CUD94" s="3">
        <f t="shared" si="381"/>
        <v>0</v>
      </c>
      <c r="CUE94" s="3">
        <f t="shared" si="381"/>
        <v>0</v>
      </c>
      <c r="CUF94" s="3">
        <f t="shared" si="381"/>
        <v>0</v>
      </c>
      <c r="CUG94" s="3">
        <f t="shared" si="381"/>
        <v>0</v>
      </c>
      <c r="CUH94" s="3">
        <f t="shared" si="381"/>
        <v>0</v>
      </c>
      <c r="CUI94" s="3">
        <f t="shared" si="381"/>
        <v>0</v>
      </c>
      <c r="CUJ94" s="3">
        <f t="shared" si="381"/>
        <v>0</v>
      </c>
      <c r="CUK94" s="3">
        <f t="shared" si="381"/>
        <v>0</v>
      </c>
      <c r="CUL94" s="3">
        <f t="shared" si="381"/>
        <v>0</v>
      </c>
      <c r="CUM94" s="3">
        <f t="shared" si="381"/>
        <v>0</v>
      </c>
      <c r="CUN94" s="3">
        <f t="shared" si="381"/>
        <v>0</v>
      </c>
      <c r="CUO94" s="3">
        <f t="shared" si="381"/>
        <v>0</v>
      </c>
      <c r="CUP94" s="3">
        <f t="shared" si="381"/>
        <v>0</v>
      </c>
      <c r="CUQ94" s="3">
        <f t="shared" si="381"/>
        <v>0</v>
      </c>
      <c r="CUR94" s="3">
        <f t="shared" si="381"/>
        <v>0</v>
      </c>
      <c r="CUS94" s="3">
        <f t="shared" si="381"/>
        <v>0</v>
      </c>
      <c r="CUT94" s="3">
        <f t="shared" si="381"/>
        <v>0</v>
      </c>
      <c r="CUU94" s="3">
        <f t="shared" si="381"/>
        <v>0</v>
      </c>
      <c r="CUV94" s="3">
        <f t="shared" ref="CUV94:CXG94" si="382">CUV2</f>
        <v>0</v>
      </c>
      <c r="CUW94" s="3">
        <f t="shared" si="382"/>
        <v>0</v>
      </c>
      <c r="CUX94" s="3">
        <f t="shared" si="382"/>
        <v>0</v>
      </c>
      <c r="CUY94" s="3">
        <f t="shared" si="382"/>
        <v>0</v>
      </c>
      <c r="CUZ94" s="3">
        <f t="shared" si="382"/>
        <v>0</v>
      </c>
      <c r="CVA94" s="3">
        <f t="shared" si="382"/>
        <v>0</v>
      </c>
      <c r="CVB94" s="3">
        <f t="shared" si="382"/>
        <v>0</v>
      </c>
      <c r="CVC94" s="3">
        <f t="shared" si="382"/>
        <v>0</v>
      </c>
      <c r="CVD94" s="3">
        <f t="shared" si="382"/>
        <v>0</v>
      </c>
      <c r="CVE94" s="3">
        <f t="shared" si="382"/>
        <v>0</v>
      </c>
      <c r="CVF94" s="3">
        <f t="shared" si="382"/>
        <v>0</v>
      </c>
      <c r="CVG94" s="3">
        <f t="shared" si="382"/>
        <v>0</v>
      </c>
      <c r="CVH94" s="3">
        <f t="shared" si="382"/>
        <v>0</v>
      </c>
      <c r="CVI94" s="3">
        <f t="shared" si="382"/>
        <v>0</v>
      </c>
      <c r="CVJ94" s="3">
        <f t="shared" si="382"/>
        <v>0</v>
      </c>
      <c r="CVK94" s="3">
        <f t="shared" si="382"/>
        <v>0</v>
      </c>
      <c r="CVL94" s="3">
        <f t="shared" si="382"/>
        <v>0</v>
      </c>
      <c r="CVM94" s="3">
        <f t="shared" si="382"/>
        <v>0</v>
      </c>
      <c r="CVN94" s="3">
        <f t="shared" si="382"/>
        <v>0</v>
      </c>
      <c r="CVO94" s="3">
        <f t="shared" si="382"/>
        <v>0</v>
      </c>
      <c r="CVP94" s="3">
        <f t="shared" si="382"/>
        <v>0</v>
      </c>
      <c r="CVQ94" s="3">
        <f t="shared" si="382"/>
        <v>0</v>
      </c>
      <c r="CVR94" s="3">
        <f t="shared" si="382"/>
        <v>0</v>
      </c>
      <c r="CVS94" s="3">
        <f t="shared" si="382"/>
        <v>0</v>
      </c>
      <c r="CVT94" s="3">
        <f t="shared" si="382"/>
        <v>0</v>
      </c>
      <c r="CVU94" s="3">
        <f t="shared" si="382"/>
        <v>0</v>
      </c>
      <c r="CVV94" s="3">
        <f t="shared" si="382"/>
        <v>0</v>
      </c>
      <c r="CVW94" s="3">
        <f t="shared" si="382"/>
        <v>0</v>
      </c>
      <c r="CVX94" s="3">
        <f t="shared" si="382"/>
        <v>0</v>
      </c>
      <c r="CVY94" s="3">
        <f t="shared" si="382"/>
        <v>0</v>
      </c>
      <c r="CVZ94" s="3">
        <f t="shared" si="382"/>
        <v>0</v>
      </c>
      <c r="CWA94" s="3">
        <f t="shared" si="382"/>
        <v>0</v>
      </c>
      <c r="CWB94" s="3">
        <f t="shared" si="382"/>
        <v>0</v>
      </c>
      <c r="CWC94" s="3">
        <f t="shared" si="382"/>
        <v>0</v>
      </c>
      <c r="CWD94" s="3">
        <f t="shared" si="382"/>
        <v>0</v>
      </c>
      <c r="CWE94" s="3">
        <f t="shared" si="382"/>
        <v>0</v>
      </c>
      <c r="CWF94" s="3">
        <f t="shared" si="382"/>
        <v>0</v>
      </c>
      <c r="CWG94" s="3">
        <f t="shared" si="382"/>
        <v>0</v>
      </c>
      <c r="CWH94" s="3">
        <f t="shared" si="382"/>
        <v>0</v>
      </c>
      <c r="CWI94" s="3">
        <f t="shared" si="382"/>
        <v>0</v>
      </c>
      <c r="CWJ94" s="3">
        <f t="shared" si="382"/>
        <v>0</v>
      </c>
      <c r="CWK94" s="3">
        <f t="shared" si="382"/>
        <v>0</v>
      </c>
      <c r="CWL94" s="3">
        <f t="shared" si="382"/>
        <v>0</v>
      </c>
      <c r="CWM94" s="3">
        <f t="shared" si="382"/>
        <v>0</v>
      </c>
      <c r="CWN94" s="3">
        <f t="shared" si="382"/>
        <v>0</v>
      </c>
      <c r="CWO94" s="3">
        <f t="shared" si="382"/>
        <v>0</v>
      </c>
      <c r="CWP94" s="3">
        <f t="shared" si="382"/>
        <v>0</v>
      </c>
      <c r="CWQ94" s="3">
        <f t="shared" si="382"/>
        <v>0</v>
      </c>
      <c r="CWR94" s="3">
        <f t="shared" si="382"/>
        <v>0</v>
      </c>
      <c r="CWS94" s="3">
        <f t="shared" si="382"/>
        <v>0</v>
      </c>
      <c r="CWT94" s="3">
        <f t="shared" si="382"/>
        <v>0</v>
      </c>
      <c r="CWU94" s="3">
        <f t="shared" si="382"/>
        <v>0</v>
      </c>
      <c r="CWV94" s="3">
        <f t="shared" si="382"/>
        <v>0</v>
      </c>
      <c r="CWW94" s="3">
        <f t="shared" si="382"/>
        <v>0</v>
      </c>
      <c r="CWX94" s="3">
        <f t="shared" si="382"/>
        <v>0</v>
      </c>
      <c r="CWY94" s="3">
        <f t="shared" si="382"/>
        <v>0</v>
      </c>
      <c r="CWZ94" s="3">
        <f t="shared" si="382"/>
        <v>0</v>
      </c>
      <c r="CXA94" s="3">
        <f t="shared" si="382"/>
        <v>0</v>
      </c>
      <c r="CXB94" s="3">
        <f t="shared" si="382"/>
        <v>0</v>
      </c>
      <c r="CXC94" s="3">
        <f t="shared" si="382"/>
        <v>0</v>
      </c>
      <c r="CXD94" s="3">
        <f t="shared" si="382"/>
        <v>0</v>
      </c>
      <c r="CXE94" s="3">
        <f t="shared" si="382"/>
        <v>0</v>
      </c>
      <c r="CXF94" s="3">
        <f t="shared" si="382"/>
        <v>0</v>
      </c>
      <c r="CXG94" s="3">
        <f t="shared" si="382"/>
        <v>0</v>
      </c>
      <c r="CXH94" s="3">
        <f t="shared" ref="CXH94:CZS94" si="383">CXH2</f>
        <v>0</v>
      </c>
      <c r="CXI94" s="3">
        <f t="shared" si="383"/>
        <v>0</v>
      </c>
      <c r="CXJ94" s="3">
        <f t="shared" si="383"/>
        <v>0</v>
      </c>
      <c r="CXK94" s="3">
        <f t="shared" si="383"/>
        <v>0</v>
      </c>
      <c r="CXL94" s="3">
        <f t="shared" si="383"/>
        <v>0</v>
      </c>
      <c r="CXM94" s="3">
        <f t="shared" si="383"/>
        <v>0</v>
      </c>
      <c r="CXN94" s="3">
        <f t="shared" si="383"/>
        <v>0</v>
      </c>
      <c r="CXO94" s="3">
        <f t="shared" si="383"/>
        <v>0</v>
      </c>
      <c r="CXP94" s="3">
        <f t="shared" si="383"/>
        <v>0</v>
      </c>
      <c r="CXQ94" s="3">
        <f t="shared" si="383"/>
        <v>0</v>
      </c>
      <c r="CXR94" s="3">
        <f t="shared" si="383"/>
        <v>0</v>
      </c>
      <c r="CXS94" s="3">
        <f t="shared" si="383"/>
        <v>0</v>
      </c>
      <c r="CXT94" s="3">
        <f t="shared" si="383"/>
        <v>0</v>
      </c>
      <c r="CXU94" s="3">
        <f t="shared" si="383"/>
        <v>0</v>
      </c>
      <c r="CXV94" s="3">
        <f t="shared" si="383"/>
        <v>0</v>
      </c>
      <c r="CXW94" s="3">
        <f t="shared" si="383"/>
        <v>0</v>
      </c>
      <c r="CXX94" s="3">
        <f t="shared" si="383"/>
        <v>0</v>
      </c>
      <c r="CXY94" s="3">
        <f t="shared" si="383"/>
        <v>0</v>
      </c>
      <c r="CXZ94" s="3">
        <f t="shared" si="383"/>
        <v>0</v>
      </c>
      <c r="CYA94" s="3">
        <f t="shared" si="383"/>
        <v>0</v>
      </c>
      <c r="CYB94" s="3">
        <f t="shared" si="383"/>
        <v>0</v>
      </c>
      <c r="CYC94" s="3">
        <f t="shared" si="383"/>
        <v>0</v>
      </c>
      <c r="CYD94" s="3">
        <f t="shared" si="383"/>
        <v>0</v>
      </c>
      <c r="CYE94" s="3">
        <f t="shared" si="383"/>
        <v>0</v>
      </c>
      <c r="CYF94" s="3">
        <f t="shared" si="383"/>
        <v>0</v>
      </c>
      <c r="CYG94" s="3">
        <f t="shared" si="383"/>
        <v>0</v>
      </c>
      <c r="CYH94" s="3">
        <f t="shared" si="383"/>
        <v>0</v>
      </c>
      <c r="CYI94" s="3">
        <f t="shared" si="383"/>
        <v>0</v>
      </c>
      <c r="CYJ94" s="3">
        <f t="shared" si="383"/>
        <v>0</v>
      </c>
      <c r="CYK94" s="3">
        <f t="shared" si="383"/>
        <v>0</v>
      </c>
      <c r="CYL94" s="3">
        <f t="shared" si="383"/>
        <v>0</v>
      </c>
      <c r="CYM94" s="3">
        <f t="shared" si="383"/>
        <v>0</v>
      </c>
      <c r="CYN94" s="3">
        <f t="shared" si="383"/>
        <v>0</v>
      </c>
      <c r="CYO94" s="3">
        <f t="shared" si="383"/>
        <v>0</v>
      </c>
      <c r="CYP94" s="3">
        <f t="shared" si="383"/>
        <v>0</v>
      </c>
      <c r="CYQ94" s="3">
        <f t="shared" si="383"/>
        <v>0</v>
      </c>
      <c r="CYR94" s="3">
        <f t="shared" si="383"/>
        <v>0</v>
      </c>
      <c r="CYS94" s="3">
        <f t="shared" si="383"/>
        <v>0</v>
      </c>
      <c r="CYT94" s="3">
        <f t="shared" si="383"/>
        <v>0</v>
      </c>
      <c r="CYU94" s="3">
        <f t="shared" si="383"/>
        <v>0</v>
      </c>
      <c r="CYV94" s="3">
        <f t="shared" si="383"/>
        <v>0</v>
      </c>
      <c r="CYW94" s="3">
        <f t="shared" si="383"/>
        <v>0</v>
      </c>
      <c r="CYX94" s="3">
        <f t="shared" si="383"/>
        <v>0</v>
      </c>
      <c r="CYY94" s="3">
        <f t="shared" si="383"/>
        <v>0</v>
      </c>
      <c r="CYZ94" s="3">
        <f t="shared" si="383"/>
        <v>0</v>
      </c>
      <c r="CZA94" s="3">
        <f t="shared" si="383"/>
        <v>0</v>
      </c>
      <c r="CZB94" s="3">
        <f t="shared" si="383"/>
        <v>0</v>
      </c>
      <c r="CZC94" s="3">
        <f t="shared" si="383"/>
        <v>0</v>
      </c>
      <c r="CZD94" s="3">
        <f t="shared" si="383"/>
        <v>0</v>
      </c>
      <c r="CZE94" s="3">
        <f t="shared" si="383"/>
        <v>0</v>
      </c>
      <c r="CZF94" s="3">
        <f t="shared" si="383"/>
        <v>0</v>
      </c>
      <c r="CZG94" s="3">
        <f t="shared" si="383"/>
        <v>0</v>
      </c>
      <c r="CZH94" s="3">
        <f t="shared" si="383"/>
        <v>0</v>
      </c>
      <c r="CZI94" s="3">
        <f t="shared" si="383"/>
        <v>0</v>
      </c>
      <c r="CZJ94" s="3">
        <f t="shared" si="383"/>
        <v>0</v>
      </c>
      <c r="CZK94" s="3">
        <f t="shared" si="383"/>
        <v>0</v>
      </c>
      <c r="CZL94" s="3">
        <f t="shared" si="383"/>
        <v>0</v>
      </c>
      <c r="CZM94" s="3">
        <f t="shared" si="383"/>
        <v>0</v>
      </c>
      <c r="CZN94" s="3">
        <f t="shared" si="383"/>
        <v>0</v>
      </c>
      <c r="CZO94" s="3">
        <f t="shared" si="383"/>
        <v>0</v>
      </c>
      <c r="CZP94" s="3">
        <f t="shared" si="383"/>
        <v>0</v>
      </c>
      <c r="CZQ94" s="3">
        <f t="shared" si="383"/>
        <v>0</v>
      </c>
      <c r="CZR94" s="3">
        <f t="shared" si="383"/>
        <v>0</v>
      </c>
      <c r="CZS94" s="3">
        <f t="shared" si="383"/>
        <v>0</v>
      </c>
      <c r="CZT94" s="3">
        <f t="shared" ref="CZT94:DCE94" si="384">CZT2</f>
        <v>0</v>
      </c>
      <c r="CZU94" s="3">
        <f t="shared" si="384"/>
        <v>0</v>
      </c>
      <c r="CZV94" s="3">
        <f t="shared" si="384"/>
        <v>0</v>
      </c>
      <c r="CZW94" s="3">
        <f t="shared" si="384"/>
        <v>0</v>
      </c>
      <c r="CZX94" s="3">
        <f t="shared" si="384"/>
        <v>0</v>
      </c>
      <c r="CZY94" s="3">
        <f t="shared" si="384"/>
        <v>0</v>
      </c>
      <c r="CZZ94" s="3">
        <f t="shared" si="384"/>
        <v>0</v>
      </c>
      <c r="DAA94" s="3">
        <f t="shared" si="384"/>
        <v>0</v>
      </c>
      <c r="DAB94" s="3">
        <f t="shared" si="384"/>
        <v>0</v>
      </c>
      <c r="DAC94" s="3">
        <f t="shared" si="384"/>
        <v>0</v>
      </c>
      <c r="DAD94" s="3">
        <f t="shared" si="384"/>
        <v>0</v>
      </c>
      <c r="DAE94" s="3">
        <f t="shared" si="384"/>
        <v>0</v>
      </c>
      <c r="DAF94" s="3">
        <f t="shared" si="384"/>
        <v>0</v>
      </c>
      <c r="DAG94" s="3">
        <f t="shared" si="384"/>
        <v>0</v>
      </c>
      <c r="DAH94" s="3">
        <f t="shared" si="384"/>
        <v>0</v>
      </c>
      <c r="DAI94" s="3">
        <f t="shared" si="384"/>
        <v>0</v>
      </c>
      <c r="DAJ94" s="3">
        <f t="shared" si="384"/>
        <v>0</v>
      </c>
      <c r="DAK94" s="3">
        <f t="shared" si="384"/>
        <v>0</v>
      </c>
      <c r="DAL94" s="3">
        <f t="shared" si="384"/>
        <v>0</v>
      </c>
      <c r="DAM94" s="3">
        <f t="shared" si="384"/>
        <v>0</v>
      </c>
      <c r="DAN94" s="3">
        <f t="shared" si="384"/>
        <v>0</v>
      </c>
      <c r="DAO94" s="3">
        <f t="shared" si="384"/>
        <v>0</v>
      </c>
      <c r="DAP94" s="3">
        <f t="shared" si="384"/>
        <v>0</v>
      </c>
      <c r="DAQ94" s="3">
        <f t="shared" si="384"/>
        <v>0</v>
      </c>
      <c r="DAR94" s="3">
        <f t="shared" si="384"/>
        <v>0</v>
      </c>
      <c r="DAS94" s="3">
        <f t="shared" si="384"/>
        <v>0</v>
      </c>
      <c r="DAT94" s="3">
        <f t="shared" si="384"/>
        <v>0</v>
      </c>
      <c r="DAU94" s="3">
        <f t="shared" si="384"/>
        <v>0</v>
      </c>
      <c r="DAV94" s="3">
        <f t="shared" si="384"/>
        <v>0</v>
      </c>
      <c r="DAW94" s="3">
        <f t="shared" si="384"/>
        <v>0</v>
      </c>
      <c r="DAX94" s="3">
        <f t="shared" si="384"/>
        <v>0</v>
      </c>
      <c r="DAY94" s="3">
        <f t="shared" si="384"/>
        <v>0</v>
      </c>
      <c r="DAZ94" s="3">
        <f t="shared" si="384"/>
        <v>0</v>
      </c>
      <c r="DBA94" s="3">
        <f t="shared" si="384"/>
        <v>0</v>
      </c>
      <c r="DBB94" s="3">
        <f t="shared" si="384"/>
        <v>0</v>
      </c>
      <c r="DBC94" s="3">
        <f t="shared" si="384"/>
        <v>0</v>
      </c>
      <c r="DBD94" s="3">
        <f t="shared" si="384"/>
        <v>0</v>
      </c>
      <c r="DBE94" s="3">
        <f t="shared" si="384"/>
        <v>0</v>
      </c>
      <c r="DBF94" s="3">
        <f t="shared" si="384"/>
        <v>0</v>
      </c>
      <c r="DBG94" s="3">
        <f t="shared" si="384"/>
        <v>0</v>
      </c>
      <c r="DBH94" s="3">
        <f t="shared" si="384"/>
        <v>0</v>
      </c>
      <c r="DBI94" s="3">
        <f t="shared" si="384"/>
        <v>0</v>
      </c>
      <c r="DBJ94" s="3">
        <f t="shared" si="384"/>
        <v>0</v>
      </c>
      <c r="DBK94" s="3">
        <f t="shared" si="384"/>
        <v>0</v>
      </c>
      <c r="DBL94" s="3">
        <f t="shared" si="384"/>
        <v>0</v>
      </c>
      <c r="DBM94" s="3">
        <f t="shared" si="384"/>
        <v>0</v>
      </c>
      <c r="DBN94" s="3">
        <f t="shared" si="384"/>
        <v>0</v>
      </c>
      <c r="DBO94" s="3">
        <f t="shared" si="384"/>
        <v>0</v>
      </c>
      <c r="DBP94" s="3">
        <f t="shared" si="384"/>
        <v>0</v>
      </c>
      <c r="DBQ94" s="3">
        <f t="shared" si="384"/>
        <v>0</v>
      </c>
      <c r="DBR94" s="3">
        <f t="shared" si="384"/>
        <v>0</v>
      </c>
      <c r="DBS94" s="3">
        <f t="shared" si="384"/>
        <v>0</v>
      </c>
      <c r="DBT94" s="3">
        <f t="shared" si="384"/>
        <v>0</v>
      </c>
      <c r="DBU94" s="3">
        <f t="shared" si="384"/>
        <v>0</v>
      </c>
      <c r="DBV94" s="3">
        <f t="shared" si="384"/>
        <v>0</v>
      </c>
      <c r="DBW94" s="3">
        <f t="shared" si="384"/>
        <v>0</v>
      </c>
      <c r="DBX94" s="3">
        <f t="shared" si="384"/>
        <v>0</v>
      </c>
      <c r="DBY94" s="3">
        <f t="shared" si="384"/>
        <v>0</v>
      </c>
      <c r="DBZ94" s="3">
        <f t="shared" si="384"/>
        <v>0</v>
      </c>
      <c r="DCA94" s="3">
        <f t="shared" si="384"/>
        <v>0</v>
      </c>
      <c r="DCB94" s="3">
        <f t="shared" si="384"/>
        <v>0</v>
      </c>
      <c r="DCC94" s="3">
        <f t="shared" si="384"/>
        <v>0</v>
      </c>
      <c r="DCD94" s="3">
        <f t="shared" si="384"/>
        <v>0</v>
      </c>
      <c r="DCE94" s="3">
        <f t="shared" si="384"/>
        <v>0</v>
      </c>
      <c r="DCF94" s="3">
        <f t="shared" ref="DCF94:DEQ94" si="385">DCF2</f>
        <v>0</v>
      </c>
      <c r="DCG94" s="3">
        <f t="shared" si="385"/>
        <v>0</v>
      </c>
      <c r="DCH94" s="3">
        <f t="shared" si="385"/>
        <v>0</v>
      </c>
      <c r="DCI94" s="3">
        <f t="shared" si="385"/>
        <v>0</v>
      </c>
      <c r="DCJ94" s="3">
        <f t="shared" si="385"/>
        <v>0</v>
      </c>
      <c r="DCK94" s="3">
        <f t="shared" si="385"/>
        <v>0</v>
      </c>
      <c r="DCL94" s="3">
        <f t="shared" si="385"/>
        <v>0</v>
      </c>
      <c r="DCM94" s="3">
        <f t="shared" si="385"/>
        <v>0</v>
      </c>
      <c r="DCN94" s="3">
        <f t="shared" si="385"/>
        <v>0</v>
      </c>
      <c r="DCO94" s="3">
        <f t="shared" si="385"/>
        <v>0</v>
      </c>
      <c r="DCP94" s="3">
        <f t="shared" si="385"/>
        <v>0</v>
      </c>
      <c r="DCQ94" s="3">
        <f t="shared" si="385"/>
        <v>0</v>
      </c>
      <c r="DCR94" s="3">
        <f t="shared" si="385"/>
        <v>0</v>
      </c>
      <c r="DCS94" s="3">
        <f t="shared" si="385"/>
        <v>0</v>
      </c>
      <c r="DCT94" s="3">
        <f t="shared" si="385"/>
        <v>0</v>
      </c>
      <c r="DCU94" s="3">
        <f t="shared" si="385"/>
        <v>0</v>
      </c>
      <c r="DCV94" s="3">
        <f t="shared" si="385"/>
        <v>0</v>
      </c>
      <c r="DCW94" s="3">
        <f t="shared" si="385"/>
        <v>0</v>
      </c>
      <c r="DCX94" s="3">
        <f t="shared" si="385"/>
        <v>0</v>
      </c>
      <c r="DCY94" s="3">
        <f t="shared" si="385"/>
        <v>0</v>
      </c>
      <c r="DCZ94" s="3">
        <f t="shared" si="385"/>
        <v>0</v>
      </c>
      <c r="DDA94" s="3">
        <f t="shared" si="385"/>
        <v>0</v>
      </c>
      <c r="DDB94" s="3">
        <f t="shared" si="385"/>
        <v>0</v>
      </c>
      <c r="DDC94" s="3">
        <f t="shared" si="385"/>
        <v>0</v>
      </c>
      <c r="DDD94" s="3">
        <f t="shared" si="385"/>
        <v>0</v>
      </c>
      <c r="DDE94" s="3">
        <f t="shared" si="385"/>
        <v>0</v>
      </c>
      <c r="DDF94" s="3">
        <f t="shared" si="385"/>
        <v>0</v>
      </c>
      <c r="DDG94" s="3">
        <f t="shared" si="385"/>
        <v>0</v>
      </c>
      <c r="DDH94" s="3">
        <f t="shared" si="385"/>
        <v>0</v>
      </c>
      <c r="DDI94" s="3">
        <f t="shared" si="385"/>
        <v>0</v>
      </c>
      <c r="DDJ94" s="3">
        <f t="shared" si="385"/>
        <v>0</v>
      </c>
      <c r="DDK94" s="3">
        <f t="shared" si="385"/>
        <v>0</v>
      </c>
      <c r="DDL94" s="3">
        <f t="shared" si="385"/>
        <v>0</v>
      </c>
      <c r="DDM94" s="3">
        <f t="shared" si="385"/>
        <v>0</v>
      </c>
      <c r="DDN94" s="3">
        <f t="shared" si="385"/>
        <v>0</v>
      </c>
      <c r="DDO94" s="3">
        <f t="shared" si="385"/>
        <v>0</v>
      </c>
      <c r="DDP94" s="3">
        <f t="shared" si="385"/>
        <v>0</v>
      </c>
      <c r="DDQ94" s="3">
        <f t="shared" si="385"/>
        <v>0</v>
      </c>
      <c r="DDR94" s="3">
        <f t="shared" si="385"/>
        <v>0</v>
      </c>
      <c r="DDS94" s="3">
        <f t="shared" si="385"/>
        <v>0</v>
      </c>
      <c r="DDT94" s="3">
        <f t="shared" si="385"/>
        <v>0</v>
      </c>
      <c r="DDU94" s="3">
        <f t="shared" si="385"/>
        <v>0</v>
      </c>
      <c r="DDV94" s="3">
        <f t="shared" si="385"/>
        <v>0</v>
      </c>
      <c r="DDW94" s="3">
        <f t="shared" si="385"/>
        <v>0</v>
      </c>
      <c r="DDX94" s="3">
        <f t="shared" si="385"/>
        <v>0</v>
      </c>
      <c r="DDY94" s="3">
        <f t="shared" si="385"/>
        <v>0</v>
      </c>
      <c r="DDZ94" s="3">
        <f t="shared" si="385"/>
        <v>0</v>
      </c>
      <c r="DEA94" s="3">
        <f t="shared" si="385"/>
        <v>0</v>
      </c>
      <c r="DEB94" s="3">
        <f t="shared" si="385"/>
        <v>0</v>
      </c>
      <c r="DEC94" s="3">
        <f t="shared" si="385"/>
        <v>0</v>
      </c>
      <c r="DED94" s="3">
        <f t="shared" si="385"/>
        <v>0</v>
      </c>
      <c r="DEE94" s="3">
        <f t="shared" si="385"/>
        <v>0</v>
      </c>
      <c r="DEF94" s="3">
        <f t="shared" si="385"/>
        <v>0</v>
      </c>
      <c r="DEG94" s="3">
        <f t="shared" si="385"/>
        <v>0</v>
      </c>
      <c r="DEH94" s="3">
        <f t="shared" si="385"/>
        <v>0</v>
      </c>
      <c r="DEI94" s="3">
        <f t="shared" si="385"/>
        <v>0</v>
      </c>
      <c r="DEJ94" s="3">
        <f t="shared" si="385"/>
        <v>0</v>
      </c>
      <c r="DEK94" s="3">
        <f t="shared" si="385"/>
        <v>0</v>
      </c>
      <c r="DEL94" s="3">
        <f t="shared" si="385"/>
        <v>0</v>
      </c>
      <c r="DEM94" s="3">
        <f t="shared" si="385"/>
        <v>0</v>
      </c>
      <c r="DEN94" s="3">
        <f t="shared" si="385"/>
        <v>0</v>
      </c>
      <c r="DEO94" s="3">
        <f t="shared" si="385"/>
        <v>0</v>
      </c>
      <c r="DEP94" s="3">
        <f t="shared" si="385"/>
        <v>0</v>
      </c>
      <c r="DEQ94" s="3">
        <f t="shared" si="385"/>
        <v>0</v>
      </c>
      <c r="DER94" s="3">
        <f t="shared" ref="DER94:DHC94" si="386">DER2</f>
        <v>0</v>
      </c>
      <c r="DES94" s="3">
        <f t="shared" si="386"/>
        <v>0</v>
      </c>
      <c r="DET94" s="3">
        <f t="shared" si="386"/>
        <v>0</v>
      </c>
      <c r="DEU94" s="3">
        <f t="shared" si="386"/>
        <v>0</v>
      </c>
      <c r="DEV94" s="3">
        <f t="shared" si="386"/>
        <v>0</v>
      </c>
      <c r="DEW94" s="3">
        <f t="shared" si="386"/>
        <v>0</v>
      </c>
      <c r="DEX94" s="3">
        <f t="shared" si="386"/>
        <v>0</v>
      </c>
      <c r="DEY94" s="3">
        <f t="shared" si="386"/>
        <v>0</v>
      </c>
      <c r="DEZ94" s="3">
        <f t="shared" si="386"/>
        <v>0</v>
      </c>
      <c r="DFA94" s="3">
        <f t="shared" si="386"/>
        <v>0</v>
      </c>
      <c r="DFB94" s="3">
        <f t="shared" si="386"/>
        <v>0</v>
      </c>
      <c r="DFC94" s="3">
        <f t="shared" si="386"/>
        <v>0</v>
      </c>
      <c r="DFD94" s="3">
        <f t="shared" si="386"/>
        <v>0</v>
      </c>
      <c r="DFE94" s="3">
        <f t="shared" si="386"/>
        <v>0</v>
      </c>
      <c r="DFF94" s="3">
        <f t="shared" si="386"/>
        <v>0</v>
      </c>
      <c r="DFG94" s="3">
        <f t="shared" si="386"/>
        <v>0</v>
      </c>
      <c r="DFH94" s="3">
        <f t="shared" si="386"/>
        <v>0</v>
      </c>
      <c r="DFI94" s="3">
        <f t="shared" si="386"/>
        <v>0</v>
      </c>
      <c r="DFJ94" s="3">
        <f t="shared" si="386"/>
        <v>0</v>
      </c>
      <c r="DFK94" s="3">
        <f t="shared" si="386"/>
        <v>0</v>
      </c>
      <c r="DFL94" s="3">
        <f t="shared" si="386"/>
        <v>0</v>
      </c>
      <c r="DFM94" s="3">
        <f t="shared" si="386"/>
        <v>0</v>
      </c>
      <c r="DFN94" s="3">
        <f t="shared" si="386"/>
        <v>0</v>
      </c>
      <c r="DFO94" s="3">
        <f t="shared" si="386"/>
        <v>0</v>
      </c>
      <c r="DFP94" s="3">
        <f t="shared" si="386"/>
        <v>0</v>
      </c>
      <c r="DFQ94" s="3">
        <f t="shared" si="386"/>
        <v>0</v>
      </c>
      <c r="DFR94" s="3">
        <f t="shared" si="386"/>
        <v>0</v>
      </c>
      <c r="DFS94" s="3">
        <f t="shared" si="386"/>
        <v>0</v>
      </c>
      <c r="DFT94" s="3">
        <f t="shared" si="386"/>
        <v>0</v>
      </c>
      <c r="DFU94" s="3">
        <f t="shared" si="386"/>
        <v>0</v>
      </c>
      <c r="DFV94" s="3">
        <f t="shared" si="386"/>
        <v>0</v>
      </c>
      <c r="DFW94" s="3">
        <f t="shared" si="386"/>
        <v>0</v>
      </c>
      <c r="DFX94" s="3">
        <f t="shared" si="386"/>
        <v>0</v>
      </c>
      <c r="DFY94" s="3">
        <f t="shared" si="386"/>
        <v>0</v>
      </c>
      <c r="DFZ94" s="3">
        <f t="shared" si="386"/>
        <v>0</v>
      </c>
      <c r="DGA94" s="3">
        <f t="shared" si="386"/>
        <v>0</v>
      </c>
      <c r="DGB94" s="3">
        <f t="shared" si="386"/>
        <v>0</v>
      </c>
      <c r="DGC94" s="3">
        <f t="shared" si="386"/>
        <v>0</v>
      </c>
      <c r="DGD94" s="3">
        <f t="shared" si="386"/>
        <v>0</v>
      </c>
      <c r="DGE94" s="3">
        <f t="shared" si="386"/>
        <v>0</v>
      </c>
      <c r="DGF94" s="3">
        <f t="shared" si="386"/>
        <v>0</v>
      </c>
      <c r="DGG94" s="3">
        <f t="shared" si="386"/>
        <v>0</v>
      </c>
      <c r="DGH94" s="3">
        <f t="shared" si="386"/>
        <v>0</v>
      </c>
      <c r="DGI94" s="3">
        <f t="shared" si="386"/>
        <v>0</v>
      </c>
      <c r="DGJ94" s="3">
        <f t="shared" si="386"/>
        <v>0</v>
      </c>
      <c r="DGK94" s="3">
        <f t="shared" si="386"/>
        <v>0</v>
      </c>
      <c r="DGL94" s="3">
        <f t="shared" si="386"/>
        <v>0</v>
      </c>
      <c r="DGM94" s="3">
        <f t="shared" si="386"/>
        <v>0</v>
      </c>
      <c r="DGN94" s="3">
        <f t="shared" si="386"/>
        <v>0</v>
      </c>
      <c r="DGO94" s="3">
        <f t="shared" si="386"/>
        <v>0</v>
      </c>
      <c r="DGP94" s="3">
        <f t="shared" si="386"/>
        <v>0</v>
      </c>
      <c r="DGQ94" s="3">
        <f t="shared" si="386"/>
        <v>0</v>
      </c>
      <c r="DGR94" s="3">
        <f t="shared" si="386"/>
        <v>0</v>
      </c>
      <c r="DGS94" s="3">
        <f t="shared" si="386"/>
        <v>0</v>
      </c>
      <c r="DGT94" s="3">
        <f t="shared" si="386"/>
        <v>0</v>
      </c>
      <c r="DGU94" s="3">
        <f t="shared" si="386"/>
        <v>0</v>
      </c>
      <c r="DGV94" s="3">
        <f t="shared" si="386"/>
        <v>0</v>
      </c>
      <c r="DGW94" s="3">
        <f t="shared" si="386"/>
        <v>0</v>
      </c>
      <c r="DGX94" s="3">
        <f t="shared" si="386"/>
        <v>0</v>
      </c>
      <c r="DGY94" s="3">
        <f t="shared" si="386"/>
        <v>0</v>
      </c>
      <c r="DGZ94" s="3">
        <f t="shared" si="386"/>
        <v>0</v>
      </c>
      <c r="DHA94" s="3">
        <f t="shared" si="386"/>
        <v>0</v>
      </c>
      <c r="DHB94" s="3">
        <f t="shared" si="386"/>
        <v>0</v>
      </c>
      <c r="DHC94" s="3">
        <f t="shared" si="386"/>
        <v>0</v>
      </c>
      <c r="DHD94" s="3">
        <f t="shared" ref="DHD94:DJO94" si="387">DHD2</f>
        <v>0</v>
      </c>
      <c r="DHE94" s="3">
        <f t="shared" si="387"/>
        <v>0</v>
      </c>
      <c r="DHF94" s="3">
        <f t="shared" si="387"/>
        <v>0</v>
      </c>
      <c r="DHG94" s="3">
        <f t="shared" si="387"/>
        <v>0</v>
      </c>
      <c r="DHH94" s="3">
        <f t="shared" si="387"/>
        <v>0</v>
      </c>
      <c r="DHI94" s="3">
        <f t="shared" si="387"/>
        <v>0</v>
      </c>
      <c r="DHJ94" s="3">
        <f t="shared" si="387"/>
        <v>0</v>
      </c>
      <c r="DHK94" s="3">
        <f t="shared" si="387"/>
        <v>0</v>
      </c>
      <c r="DHL94" s="3">
        <f t="shared" si="387"/>
        <v>0</v>
      </c>
      <c r="DHM94" s="3">
        <f t="shared" si="387"/>
        <v>0</v>
      </c>
      <c r="DHN94" s="3">
        <f t="shared" si="387"/>
        <v>0</v>
      </c>
      <c r="DHO94" s="3">
        <f t="shared" si="387"/>
        <v>0</v>
      </c>
      <c r="DHP94" s="3">
        <f t="shared" si="387"/>
        <v>0</v>
      </c>
      <c r="DHQ94" s="3">
        <f t="shared" si="387"/>
        <v>0</v>
      </c>
      <c r="DHR94" s="3">
        <f t="shared" si="387"/>
        <v>0</v>
      </c>
      <c r="DHS94" s="3">
        <f t="shared" si="387"/>
        <v>0</v>
      </c>
      <c r="DHT94" s="3">
        <f t="shared" si="387"/>
        <v>0</v>
      </c>
      <c r="DHU94" s="3">
        <f t="shared" si="387"/>
        <v>0</v>
      </c>
      <c r="DHV94" s="3">
        <f t="shared" si="387"/>
        <v>0</v>
      </c>
      <c r="DHW94" s="3">
        <f t="shared" si="387"/>
        <v>0</v>
      </c>
      <c r="DHX94" s="3">
        <f t="shared" si="387"/>
        <v>0</v>
      </c>
      <c r="DHY94" s="3">
        <f t="shared" si="387"/>
        <v>0</v>
      </c>
      <c r="DHZ94" s="3">
        <f t="shared" si="387"/>
        <v>0</v>
      </c>
      <c r="DIA94" s="3">
        <f t="shared" si="387"/>
        <v>0</v>
      </c>
      <c r="DIB94" s="3">
        <f t="shared" si="387"/>
        <v>0</v>
      </c>
      <c r="DIC94" s="3">
        <f t="shared" si="387"/>
        <v>0</v>
      </c>
      <c r="DID94" s="3">
        <f t="shared" si="387"/>
        <v>0</v>
      </c>
      <c r="DIE94" s="3">
        <f t="shared" si="387"/>
        <v>0</v>
      </c>
      <c r="DIF94" s="3">
        <f t="shared" si="387"/>
        <v>0</v>
      </c>
      <c r="DIG94" s="3">
        <f t="shared" si="387"/>
        <v>0</v>
      </c>
      <c r="DIH94" s="3">
        <f t="shared" si="387"/>
        <v>0</v>
      </c>
      <c r="DII94" s="3">
        <f t="shared" si="387"/>
        <v>0</v>
      </c>
      <c r="DIJ94" s="3">
        <f t="shared" si="387"/>
        <v>0</v>
      </c>
      <c r="DIK94" s="3">
        <f t="shared" si="387"/>
        <v>0</v>
      </c>
      <c r="DIL94" s="3">
        <f t="shared" si="387"/>
        <v>0</v>
      </c>
      <c r="DIM94" s="3">
        <f t="shared" si="387"/>
        <v>0</v>
      </c>
      <c r="DIN94" s="3">
        <f t="shared" si="387"/>
        <v>0</v>
      </c>
      <c r="DIO94" s="3">
        <f t="shared" si="387"/>
        <v>0</v>
      </c>
      <c r="DIP94" s="3">
        <f t="shared" si="387"/>
        <v>0</v>
      </c>
      <c r="DIQ94" s="3">
        <f t="shared" si="387"/>
        <v>0</v>
      </c>
      <c r="DIR94" s="3">
        <f t="shared" si="387"/>
        <v>0</v>
      </c>
      <c r="DIS94" s="3">
        <f t="shared" si="387"/>
        <v>0</v>
      </c>
      <c r="DIT94" s="3">
        <f t="shared" si="387"/>
        <v>0</v>
      </c>
      <c r="DIU94" s="3">
        <f t="shared" si="387"/>
        <v>0</v>
      </c>
      <c r="DIV94" s="3">
        <f t="shared" si="387"/>
        <v>0</v>
      </c>
      <c r="DIW94" s="3">
        <f t="shared" si="387"/>
        <v>0</v>
      </c>
      <c r="DIX94" s="3">
        <f t="shared" si="387"/>
        <v>0</v>
      </c>
      <c r="DIY94" s="3">
        <f t="shared" si="387"/>
        <v>0</v>
      </c>
      <c r="DIZ94" s="3">
        <f t="shared" si="387"/>
        <v>0</v>
      </c>
      <c r="DJA94" s="3">
        <f t="shared" si="387"/>
        <v>0</v>
      </c>
      <c r="DJB94" s="3">
        <f t="shared" si="387"/>
        <v>0</v>
      </c>
      <c r="DJC94" s="3">
        <f t="shared" si="387"/>
        <v>0</v>
      </c>
      <c r="DJD94" s="3">
        <f t="shared" si="387"/>
        <v>0</v>
      </c>
      <c r="DJE94" s="3">
        <f t="shared" si="387"/>
        <v>0</v>
      </c>
      <c r="DJF94" s="3">
        <f t="shared" si="387"/>
        <v>0</v>
      </c>
      <c r="DJG94" s="3">
        <f t="shared" si="387"/>
        <v>0</v>
      </c>
      <c r="DJH94" s="3">
        <f t="shared" si="387"/>
        <v>0</v>
      </c>
      <c r="DJI94" s="3">
        <f t="shared" si="387"/>
        <v>0</v>
      </c>
      <c r="DJJ94" s="3">
        <f t="shared" si="387"/>
        <v>0</v>
      </c>
      <c r="DJK94" s="3">
        <f t="shared" si="387"/>
        <v>0</v>
      </c>
      <c r="DJL94" s="3">
        <f t="shared" si="387"/>
        <v>0</v>
      </c>
      <c r="DJM94" s="3">
        <f t="shared" si="387"/>
        <v>0</v>
      </c>
      <c r="DJN94" s="3">
        <f t="shared" si="387"/>
        <v>0</v>
      </c>
      <c r="DJO94" s="3">
        <f t="shared" si="387"/>
        <v>0</v>
      </c>
      <c r="DJP94" s="3">
        <f t="shared" ref="DJP94:DMA94" si="388">DJP2</f>
        <v>0</v>
      </c>
      <c r="DJQ94" s="3">
        <f t="shared" si="388"/>
        <v>0</v>
      </c>
      <c r="DJR94" s="3">
        <f t="shared" si="388"/>
        <v>0</v>
      </c>
      <c r="DJS94" s="3">
        <f t="shared" si="388"/>
        <v>0</v>
      </c>
      <c r="DJT94" s="3">
        <f t="shared" si="388"/>
        <v>0</v>
      </c>
      <c r="DJU94" s="3">
        <f t="shared" si="388"/>
        <v>0</v>
      </c>
      <c r="DJV94" s="3">
        <f t="shared" si="388"/>
        <v>0</v>
      </c>
      <c r="DJW94" s="3">
        <f t="shared" si="388"/>
        <v>0</v>
      </c>
      <c r="DJX94" s="3">
        <f t="shared" si="388"/>
        <v>0</v>
      </c>
      <c r="DJY94" s="3">
        <f t="shared" si="388"/>
        <v>0</v>
      </c>
      <c r="DJZ94" s="3">
        <f t="shared" si="388"/>
        <v>0</v>
      </c>
      <c r="DKA94" s="3">
        <f t="shared" si="388"/>
        <v>0</v>
      </c>
      <c r="DKB94" s="3">
        <f t="shared" si="388"/>
        <v>0</v>
      </c>
      <c r="DKC94" s="3">
        <f t="shared" si="388"/>
        <v>0</v>
      </c>
      <c r="DKD94" s="3">
        <f t="shared" si="388"/>
        <v>0</v>
      </c>
      <c r="DKE94" s="3">
        <f t="shared" si="388"/>
        <v>0</v>
      </c>
      <c r="DKF94" s="3">
        <f t="shared" si="388"/>
        <v>0</v>
      </c>
      <c r="DKG94" s="3">
        <f t="shared" si="388"/>
        <v>0</v>
      </c>
      <c r="DKH94" s="3">
        <f t="shared" si="388"/>
        <v>0</v>
      </c>
      <c r="DKI94" s="3">
        <f t="shared" si="388"/>
        <v>0</v>
      </c>
      <c r="DKJ94" s="3">
        <f t="shared" si="388"/>
        <v>0</v>
      </c>
      <c r="DKK94" s="3">
        <f t="shared" si="388"/>
        <v>0</v>
      </c>
      <c r="DKL94" s="3">
        <f t="shared" si="388"/>
        <v>0</v>
      </c>
      <c r="DKM94" s="3">
        <f t="shared" si="388"/>
        <v>0</v>
      </c>
      <c r="DKN94" s="3">
        <f t="shared" si="388"/>
        <v>0</v>
      </c>
      <c r="DKO94" s="3">
        <f t="shared" si="388"/>
        <v>0</v>
      </c>
      <c r="DKP94" s="3">
        <f t="shared" si="388"/>
        <v>0</v>
      </c>
      <c r="DKQ94" s="3">
        <f t="shared" si="388"/>
        <v>0</v>
      </c>
      <c r="DKR94" s="3">
        <f t="shared" si="388"/>
        <v>0</v>
      </c>
      <c r="DKS94" s="3">
        <f t="shared" si="388"/>
        <v>0</v>
      </c>
      <c r="DKT94" s="3">
        <f t="shared" si="388"/>
        <v>0</v>
      </c>
      <c r="DKU94" s="3">
        <f t="shared" si="388"/>
        <v>0</v>
      </c>
      <c r="DKV94" s="3">
        <f t="shared" si="388"/>
        <v>0</v>
      </c>
      <c r="DKW94" s="3">
        <f t="shared" si="388"/>
        <v>0</v>
      </c>
      <c r="DKX94" s="3">
        <f t="shared" si="388"/>
        <v>0</v>
      </c>
      <c r="DKY94" s="3">
        <f t="shared" si="388"/>
        <v>0</v>
      </c>
      <c r="DKZ94" s="3">
        <f t="shared" si="388"/>
        <v>0</v>
      </c>
      <c r="DLA94" s="3">
        <f t="shared" si="388"/>
        <v>0</v>
      </c>
      <c r="DLB94" s="3">
        <f t="shared" si="388"/>
        <v>0</v>
      </c>
      <c r="DLC94" s="3">
        <f t="shared" si="388"/>
        <v>0</v>
      </c>
      <c r="DLD94" s="3">
        <f t="shared" si="388"/>
        <v>0</v>
      </c>
      <c r="DLE94" s="3">
        <f t="shared" si="388"/>
        <v>0</v>
      </c>
      <c r="DLF94" s="3">
        <f t="shared" si="388"/>
        <v>0</v>
      </c>
      <c r="DLG94" s="3">
        <f t="shared" si="388"/>
        <v>0</v>
      </c>
      <c r="DLH94" s="3">
        <f t="shared" si="388"/>
        <v>0</v>
      </c>
      <c r="DLI94" s="3">
        <f t="shared" si="388"/>
        <v>0</v>
      </c>
      <c r="DLJ94" s="3">
        <f t="shared" si="388"/>
        <v>0</v>
      </c>
      <c r="DLK94" s="3">
        <f t="shared" si="388"/>
        <v>0</v>
      </c>
      <c r="DLL94" s="3">
        <f t="shared" si="388"/>
        <v>0</v>
      </c>
      <c r="DLM94" s="3">
        <f t="shared" si="388"/>
        <v>0</v>
      </c>
      <c r="DLN94" s="3">
        <f t="shared" si="388"/>
        <v>0</v>
      </c>
      <c r="DLO94" s="3">
        <f t="shared" si="388"/>
        <v>0</v>
      </c>
      <c r="DLP94" s="3">
        <f t="shared" si="388"/>
        <v>0</v>
      </c>
      <c r="DLQ94" s="3">
        <f t="shared" si="388"/>
        <v>0</v>
      </c>
      <c r="DLR94" s="3">
        <f t="shared" si="388"/>
        <v>0</v>
      </c>
      <c r="DLS94" s="3">
        <f t="shared" si="388"/>
        <v>0</v>
      </c>
      <c r="DLT94" s="3">
        <f t="shared" si="388"/>
        <v>0</v>
      </c>
      <c r="DLU94" s="3">
        <f t="shared" si="388"/>
        <v>0</v>
      </c>
      <c r="DLV94" s="3">
        <f t="shared" si="388"/>
        <v>0</v>
      </c>
      <c r="DLW94" s="3">
        <f t="shared" si="388"/>
        <v>0</v>
      </c>
      <c r="DLX94" s="3">
        <f t="shared" si="388"/>
        <v>0</v>
      </c>
      <c r="DLY94" s="3">
        <f t="shared" si="388"/>
        <v>0</v>
      </c>
      <c r="DLZ94" s="3">
        <f t="shared" si="388"/>
        <v>0</v>
      </c>
      <c r="DMA94" s="3">
        <f t="shared" si="388"/>
        <v>0</v>
      </c>
      <c r="DMB94" s="3">
        <f t="shared" ref="DMB94:DOM94" si="389">DMB2</f>
        <v>0</v>
      </c>
      <c r="DMC94" s="3">
        <f t="shared" si="389"/>
        <v>0</v>
      </c>
      <c r="DMD94" s="3">
        <f t="shared" si="389"/>
        <v>0</v>
      </c>
      <c r="DME94" s="3">
        <f t="shared" si="389"/>
        <v>0</v>
      </c>
      <c r="DMF94" s="3">
        <f t="shared" si="389"/>
        <v>0</v>
      </c>
      <c r="DMG94" s="3">
        <f t="shared" si="389"/>
        <v>0</v>
      </c>
      <c r="DMH94" s="3">
        <f t="shared" si="389"/>
        <v>0</v>
      </c>
      <c r="DMI94" s="3">
        <f t="shared" si="389"/>
        <v>0</v>
      </c>
      <c r="DMJ94" s="3">
        <f t="shared" si="389"/>
        <v>0</v>
      </c>
      <c r="DMK94" s="3">
        <f t="shared" si="389"/>
        <v>0</v>
      </c>
      <c r="DML94" s="3">
        <f t="shared" si="389"/>
        <v>0</v>
      </c>
      <c r="DMM94" s="3">
        <f t="shared" si="389"/>
        <v>0</v>
      </c>
      <c r="DMN94" s="3">
        <f t="shared" si="389"/>
        <v>0</v>
      </c>
      <c r="DMO94" s="3">
        <f t="shared" si="389"/>
        <v>0</v>
      </c>
      <c r="DMP94" s="3">
        <f t="shared" si="389"/>
        <v>0</v>
      </c>
      <c r="DMQ94" s="3">
        <f t="shared" si="389"/>
        <v>0</v>
      </c>
      <c r="DMR94" s="3">
        <f t="shared" si="389"/>
        <v>0</v>
      </c>
      <c r="DMS94" s="3">
        <f t="shared" si="389"/>
        <v>0</v>
      </c>
      <c r="DMT94" s="3">
        <f t="shared" si="389"/>
        <v>0</v>
      </c>
      <c r="DMU94" s="3">
        <f t="shared" si="389"/>
        <v>0</v>
      </c>
      <c r="DMV94" s="3">
        <f t="shared" si="389"/>
        <v>0</v>
      </c>
      <c r="DMW94" s="3">
        <f t="shared" si="389"/>
        <v>0</v>
      </c>
      <c r="DMX94" s="3">
        <f t="shared" si="389"/>
        <v>0</v>
      </c>
      <c r="DMY94" s="3">
        <f t="shared" si="389"/>
        <v>0</v>
      </c>
      <c r="DMZ94" s="3">
        <f t="shared" si="389"/>
        <v>0</v>
      </c>
      <c r="DNA94" s="3">
        <f t="shared" si="389"/>
        <v>0</v>
      </c>
      <c r="DNB94" s="3">
        <f t="shared" si="389"/>
        <v>0</v>
      </c>
      <c r="DNC94" s="3">
        <f t="shared" si="389"/>
        <v>0</v>
      </c>
      <c r="DND94" s="3">
        <f t="shared" si="389"/>
        <v>0</v>
      </c>
      <c r="DNE94" s="3">
        <f t="shared" si="389"/>
        <v>0</v>
      </c>
      <c r="DNF94" s="3">
        <f t="shared" si="389"/>
        <v>0</v>
      </c>
      <c r="DNG94" s="3">
        <f t="shared" si="389"/>
        <v>0</v>
      </c>
      <c r="DNH94" s="3">
        <f t="shared" si="389"/>
        <v>0</v>
      </c>
      <c r="DNI94" s="3">
        <f t="shared" si="389"/>
        <v>0</v>
      </c>
      <c r="DNJ94" s="3">
        <f t="shared" si="389"/>
        <v>0</v>
      </c>
      <c r="DNK94" s="3">
        <f t="shared" si="389"/>
        <v>0</v>
      </c>
      <c r="DNL94" s="3">
        <f t="shared" si="389"/>
        <v>0</v>
      </c>
      <c r="DNM94" s="3">
        <f t="shared" si="389"/>
        <v>0</v>
      </c>
      <c r="DNN94" s="3">
        <f t="shared" si="389"/>
        <v>0</v>
      </c>
      <c r="DNO94" s="3">
        <f t="shared" si="389"/>
        <v>0</v>
      </c>
      <c r="DNP94" s="3">
        <f t="shared" si="389"/>
        <v>0</v>
      </c>
      <c r="DNQ94" s="3">
        <f t="shared" si="389"/>
        <v>0</v>
      </c>
      <c r="DNR94" s="3">
        <f t="shared" si="389"/>
        <v>0</v>
      </c>
      <c r="DNS94" s="3">
        <f t="shared" si="389"/>
        <v>0</v>
      </c>
      <c r="DNT94" s="3">
        <f t="shared" si="389"/>
        <v>0</v>
      </c>
      <c r="DNU94" s="3">
        <f t="shared" si="389"/>
        <v>0</v>
      </c>
      <c r="DNV94" s="3">
        <f t="shared" si="389"/>
        <v>0</v>
      </c>
      <c r="DNW94" s="3">
        <f t="shared" si="389"/>
        <v>0</v>
      </c>
      <c r="DNX94" s="3">
        <f t="shared" si="389"/>
        <v>0</v>
      </c>
      <c r="DNY94" s="3">
        <f t="shared" si="389"/>
        <v>0</v>
      </c>
      <c r="DNZ94" s="3">
        <f t="shared" si="389"/>
        <v>0</v>
      </c>
      <c r="DOA94" s="3">
        <f t="shared" si="389"/>
        <v>0</v>
      </c>
      <c r="DOB94" s="3">
        <f t="shared" si="389"/>
        <v>0</v>
      </c>
      <c r="DOC94" s="3">
        <f t="shared" si="389"/>
        <v>0</v>
      </c>
      <c r="DOD94" s="3">
        <f t="shared" si="389"/>
        <v>0</v>
      </c>
      <c r="DOE94" s="3">
        <f t="shared" si="389"/>
        <v>0</v>
      </c>
      <c r="DOF94" s="3">
        <f t="shared" si="389"/>
        <v>0</v>
      </c>
      <c r="DOG94" s="3">
        <f t="shared" si="389"/>
        <v>0</v>
      </c>
      <c r="DOH94" s="3">
        <f t="shared" si="389"/>
        <v>0</v>
      </c>
      <c r="DOI94" s="3">
        <f t="shared" si="389"/>
        <v>0</v>
      </c>
      <c r="DOJ94" s="3">
        <f t="shared" si="389"/>
        <v>0</v>
      </c>
      <c r="DOK94" s="3">
        <f t="shared" si="389"/>
        <v>0</v>
      </c>
      <c r="DOL94" s="3">
        <f t="shared" si="389"/>
        <v>0</v>
      </c>
      <c r="DOM94" s="3">
        <f t="shared" si="389"/>
        <v>0</v>
      </c>
      <c r="DON94" s="3">
        <f t="shared" ref="DON94:DQY94" si="390">DON2</f>
        <v>0</v>
      </c>
      <c r="DOO94" s="3">
        <f t="shared" si="390"/>
        <v>0</v>
      </c>
      <c r="DOP94" s="3">
        <f t="shared" si="390"/>
        <v>0</v>
      </c>
      <c r="DOQ94" s="3">
        <f t="shared" si="390"/>
        <v>0</v>
      </c>
      <c r="DOR94" s="3">
        <f t="shared" si="390"/>
        <v>0</v>
      </c>
      <c r="DOS94" s="3">
        <f t="shared" si="390"/>
        <v>0</v>
      </c>
      <c r="DOT94" s="3">
        <f t="shared" si="390"/>
        <v>0</v>
      </c>
      <c r="DOU94" s="3">
        <f t="shared" si="390"/>
        <v>0</v>
      </c>
      <c r="DOV94" s="3">
        <f t="shared" si="390"/>
        <v>0</v>
      </c>
      <c r="DOW94" s="3">
        <f t="shared" si="390"/>
        <v>0</v>
      </c>
      <c r="DOX94" s="3">
        <f t="shared" si="390"/>
        <v>0</v>
      </c>
      <c r="DOY94" s="3">
        <f t="shared" si="390"/>
        <v>0</v>
      </c>
      <c r="DOZ94" s="3">
        <f t="shared" si="390"/>
        <v>0</v>
      </c>
      <c r="DPA94" s="3">
        <f t="shared" si="390"/>
        <v>0</v>
      </c>
      <c r="DPB94" s="3">
        <f t="shared" si="390"/>
        <v>0</v>
      </c>
      <c r="DPC94" s="3">
        <f t="shared" si="390"/>
        <v>0</v>
      </c>
      <c r="DPD94" s="3">
        <f t="shared" si="390"/>
        <v>0</v>
      </c>
      <c r="DPE94" s="3">
        <f t="shared" si="390"/>
        <v>0</v>
      </c>
      <c r="DPF94" s="3">
        <f t="shared" si="390"/>
        <v>0</v>
      </c>
      <c r="DPG94" s="3">
        <f t="shared" si="390"/>
        <v>0</v>
      </c>
      <c r="DPH94" s="3">
        <f t="shared" si="390"/>
        <v>0</v>
      </c>
      <c r="DPI94" s="3">
        <f t="shared" si="390"/>
        <v>0</v>
      </c>
      <c r="DPJ94" s="3">
        <f t="shared" si="390"/>
        <v>0</v>
      </c>
      <c r="DPK94" s="3">
        <f t="shared" si="390"/>
        <v>0</v>
      </c>
      <c r="DPL94" s="3">
        <f t="shared" si="390"/>
        <v>0</v>
      </c>
      <c r="DPM94" s="3">
        <f t="shared" si="390"/>
        <v>0</v>
      </c>
      <c r="DPN94" s="3">
        <f t="shared" si="390"/>
        <v>0</v>
      </c>
      <c r="DPO94" s="3">
        <f t="shared" si="390"/>
        <v>0</v>
      </c>
      <c r="DPP94" s="3">
        <f t="shared" si="390"/>
        <v>0</v>
      </c>
      <c r="DPQ94" s="3">
        <f t="shared" si="390"/>
        <v>0</v>
      </c>
      <c r="DPR94" s="3">
        <f t="shared" si="390"/>
        <v>0</v>
      </c>
      <c r="DPS94" s="3">
        <f t="shared" si="390"/>
        <v>0</v>
      </c>
      <c r="DPT94" s="3">
        <f t="shared" si="390"/>
        <v>0</v>
      </c>
      <c r="DPU94" s="3">
        <f t="shared" si="390"/>
        <v>0</v>
      </c>
      <c r="DPV94" s="3">
        <f t="shared" si="390"/>
        <v>0</v>
      </c>
      <c r="DPW94" s="3">
        <f t="shared" si="390"/>
        <v>0</v>
      </c>
      <c r="DPX94" s="3">
        <f t="shared" si="390"/>
        <v>0</v>
      </c>
      <c r="DPY94" s="3">
        <f t="shared" si="390"/>
        <v>0</v>
      </c>
      <c r="DPZ94" s="3">
        <f t="shared" si="390"/>
        <v>0</v>
      </c>
      <c r="DQA94" s="3">
        <f t="shared" si="390"/>
        <v>0</v>
      </c>
      <c r="DQB94" s="3">
        <f t="shared" si="390"/>
        <v>0</v>
      </c>
      <c r="DQC94" s="3">
        <f t="shared" si="390"/>
        <v>0</v>
      </c>
      <c r="DQD94" s="3">
        <f t="shared" si="390"/>
        <v>0</v>
      </c>
      <c r="DQE94" s="3">
        <f t="shared" si="390"/>
        <v>0</v>
      </c>
      <c r="DQF94" s="3">
        <f t="shared" si="390"/>
        <v>0</v>
      </c>
      <c r="DQG94" s="3">
        <f t="shared" si="390"/>
        <v>0</v>
      </c>
      <c r="DQH94" s="3">
        <f t="shared" si="390"/>
        <v>0</v>
      </c>
      <c r="DQI94" s="3">
        <f t="shared" si="390"/>
        <v>0</v>
      </c>
      <c r="DQJ94" s="3">
        <f t="shared" si="390"/>
        <v>0</v>
      </c>
      <c r="DQK94" s="3">
        <f t="shared" si="390"/>
        <v>0</v>
      </c>
      <c r="DQL94" s="3">
        <f t="shared" si="390"/>
        <v>0</v>
      </c>
      <c r="DQM94" s="3">
        <f t="shared" si="390"/>
        <v>0</v>
      </c>
      <c r="DQN94" s="3">
        <f t="shared" si="390"/>
        <v>0</v>
      </c>
      <c r="DQO94" s="3">
        <f t="shared" si="390"/>
        <v>0</v>
      </c>
      <c r="DQP94" s="3">
        <f t="shared" si="390"/>
        <v>0</v>
      </c>
      <c r="DQQ94" s="3">
        <f t="shared" si="390"/>
        <v>0</v>
      </c>
      <c r="DQR94" s="3">
        <f t="shared" si="390"/>
        <v>0</v>
      </c>
      <c r="DQS94" s="3">
        <f t="shared" si="390"/>
        <v>0</v>
      </c>
      <c r="DQT94" s="3">
        <f t="shared" si="390"/>
        <v>0</v>
      </c>
      <c r="DQU94" s="3">
        <f t="shared" si="390"/>
        <v>0</v>
      </c>
      <c r="DQV94" s="3">
        <f t="shared" si="390"/>
        <v>0</v>
      </c>
      <c r="DQW94" s="3">
        <f t="shared" si="390"/>
        <v>0</v>
      </c>
      <c r="DQX94" s="3">
        <f t="shared" si="390"/>
        <v>0</v>
      </c>
      <c r="DQY94" s="3">
        <f t="shared" si="390"/>
        <v>0</v>
      </c>
      <c r="DQZ94" s="3">
        <f t="shared" ref="DQZ94:DTK94" si="391">DQZ2</f>
        <v>0</v>
      </c>
      <c r="DRA94" s="3">
        <f t="shared" si="391"/>
        <v>0</v>
      </c>
      <c r="DRB94" s="3">
        <f t="shared" si="391"/>
        <v>0</v>
      </c>
      <c r="DRC94" s="3">
        <f t="shared" si="391"/>
        <v>0</v>
      </c>
      <c r="DRD94" s="3">
        <f t="shared" si="391"/>
        <v>0</v>
      </c>
      <c r="DRE94" s="3">
        <f t="shared" si="391"/>
        <v>0</v>
      </c>
      <c r="DRF94" s="3">
        <f t="shared" si="391"/>
        <v>0</v>
      </c>
      <c r="DRG94" s="3">
        <f t="shared" si="391"/>
        <v>0</v>
      </c>
      <c r="DRH94" s="3">
        <f t="shared" si="391"/>
        <v>0</v>
      </c>
      <c r="DRI94" s="3">
        <f t="shared" si="391"/>
        <v>0</v>
      </c>
      <c r="DRJ94" s="3">
        <f t="shared" si="391"/>
        <v>0</v>
      </c>
      <c r="DRK94" s="3">
        <f t="shared" si="391"/>
        <v>0</v>
      </c>
      <c r="DRL94" s="3">
        <f t="shared" si="391"/>
        <v>0</v>
      </c>
      <c r="DRM94" s="3">
        <f t="shared" si="391"/>
        <v>0</v>
      </c>
      <c r="DRN94" s="3">
        <f t="shared" si="391"/>
        <v>0</v>
      </c>
      <c r="DRO94" s="3">
        <f t="shared" si="391"/>
        <v>0</v>
      </c>
      <c r="DRP94" s="3">
        <f t="shared" si="391"/>
        <v>0</v>
      </c>
      <c r="DRQ94" s="3">
        <f t="shared" si="391"/>
        <v>0</v>
      </c>
      <c r="DRR94" s="3">
        <f t="shared" si="391"/>
        <v>0</v>
      </c>
      <c r="DRS94" s="3">
        <f t="shared" si="391"/>
        <v>0</v>
      </c>
      <c r="DRT94" s="3">
        <f t="shared" si="391"/>
        <v>0</v>
      </c>
      <c r="DRU94" s="3">
        <f t="shared" si="391"/>
        <v>0</v>
      </c>
      <c r="DRV94" s="3">
        <f t="shared" si="391"/>
        <v>0</v>
      </c>
      <c r="DRW94" s="3">
        <f t="shared" si="391"/>
        <v>0</v>
      </c>
      <c r="DRX94" s="3">
        <f t="shared" si="391"/>
        <v>0</v>
      </c>
      <c r="DRY94" s="3">
        <f t="shared" si="391"/>
        <v>0</v>
      </c>
      <c r="DRZ94" s="3">
        <f t="shared" si="391"/>
        <v>0</v>
      </c>
      <c r="DSA94" s="3">
        <f t="shared" si="391"/>
        <v>0</v>
      </c>
      <c r="DSB94" s="3">
        <f t="shared" si="391"/>
        <v>0</v>
      </c>
      <c r="DSC94" s="3">
        <f t="shared" si="391"/>
        <v>0</v>
      </c>
      <c r="DSD94" s="3">
        <f t="shared" si="391"/>
        <v>0</v>
      </c>
      <c r="DSE94" s="3">
        <f t="shared" si="391"/>
        <v>0</v>
      </c>
      <c r="DSF94" s="3">
        <f t="shared" si="391"/>
        <v>0</v>
      </c>
      <c r="DSG94" s="3">
        <f t="shared" si="391"/>
        <v>0</v>
      </c>
      <c r="DSH94" s="3">
        <f t="shared" si="391"/>
        <v>0</v>
      </c>
      <c r="DSI94" s="3">
        <f t="shared" si="391"/>
        <v>0</v>
      </c>
      <c r="DSJ94" s="3">
        <f t="shared" si="391"/>
        <v>0</v>
      </c>
      <c r="DSK94" s="3">
        <f t="shared" si="391"/>
        <v>0</v>
      </c>
      <c r="DSL94" s="3">
        <f t="shared" si="391"/>
        <v>0</v>
      </c>
      <c r="DSM94" s="3">
        <f t="shared" si="391"/>
        <v>0</v>
      </c>
      <c r="DSN94" s="3">
        <f t="shared" si="391"/>
        <v>0</v>
      </c>
      <c r="DSO94" s="3">
        <f t="shared" si="391"/>
        <v>0</v>
      </c>
      <c r="DSP94" s="3">
        <f t="shared" si="391"/>
        <v>0</v>
      </c>
      <c r="DSQ94" s="3">
        <f t="shared" si="391"/>
        <v>0</v>
      </c>
      <c r="DSR94" s="3">
        <f t="shared" si="391"/>
        <v>0</v>
      </c>
      <c r="DSS94" s="3">
        <f t="shared" si="391"/>
        <v>0</v>
      </c>
      <c r="DST94" s="3">
        <f t="shared" si="391"/>
        <v>0</v>
      </c>
      <c r="DSU94" s="3">
        <f t="shared" si="391"/>
        <v>0</v>
      </c>
      <c r="DSV94" s="3">
        <f t="shared" si="391"/>
        <v>0</v>
      </c>
      <c r="DSW94" s="3">
        <f t="shared" si="391"/>
        <v>0</v>
      </c>
      <c r="DSX94" s="3">
        <f t="shared" si="391"/>
        <v>0</v>
      </c>
      <c r="DSY94" s="3">
        <f t="shared" si="391"/>
        <v>0</v>
      </c>
      <c r="DSZ94" s="3">
        <f t="shared" si="391"/>
        <v>0</v>
      </c>
      <c r="DTA94" s="3">
        <f t="shared" si="391"/>
        <v>0</v>
      </c>
      <c r="DTB94" s="3">
        <f t="shared" si="391"/>
        <v>0</v>
      </c>
      <c r="DTC94" s="3">
        <f t="shared" si="391"/>
        <v>0</v>
      </c>
      <c r="DTD94" s="3">
        <f t="shared" si="391"/>
        <v>0</v>
      </c>
      <c r="DTE94" s="3">
        <f t="shared" si="391"/>
        <v>0</v>
      </c>
      <c r="DTF94" s="3">
        <f t="shared" si="391"/>
        <v>0</v>
      </c>
      <c r="DTG94" s="3">
        <f t="shared" si="391"/>
        <v>0</v>
      </c>
      <c r="DTH94" s="3">
        <f t="shared" si="391"/>
        <v>0</v>
      </c>
      <c r="DTI94" s="3">
        <f t="shared" si="391"/>
        <v>0</v>
      </c>
      <c r="DTJ94" s="3">
        <f t="shared" si="391"/>
        <v>0</v>
      </c>
      <c r="DTK94" s="3">
        <f t="shared" si="391"/>
        <v>0</v>
      </c>
      <c r="DTL94" s="3">
        <f t="shared" ref="DTL94:DVW94" si="392">DTL2</f>
        <v>0</v>
      </c>
      <c r="DTM94" s="3">
        <f t="shared" si="392"/>
        <v>0</v>
      </c>
      <c r="DTN94" s="3">
        <f t="shared" si="392"/>
        <v>0</v>
      </c>
      <c r="DTO94" s="3">
        <f t="shared" si="392"/>
        <v>0</v>
      </c>
      <c r="DTP94" s="3">
        <f t="shared" si="392"/>
        <v>0</v>
      </c>
      <c r="DTQ94" s="3">
        <f t="shared" si="392"/>
        <v>0</v>
      </c>
      <c r="DTR94" s="3">
        <f t="shared" si="392"/>
        <v>0</v>
      </c>
      <c r="DTS94" s="3">
        <f t="shared" si="392"/>
        <v>0</v>
      </c>
      <c r="DTT94" s="3">
        <f t="shared" si="392"/>
        <v>0</v>
      </c>
      <c r="DTU94" s="3">
        <f t="shared" si="392"/>
        <v>0</v>
      </c>
      <c r="DTV94" s="3">
        <f t="shared" si="392"/>
        <v>0</v>
      </c>
      <c r="DTW94" s="3">
        <f t="shared" si="392"/>
        <v>0</v>
      </c>
      <c r="DTX94" s="3">
        <f t="shared" si="392"/>
        <v>0</v>
      </c>
      <c r="DTY94" s="3">
        <f t="shared" si="392"/>
        <v>0</v>
      </c>
      <c r="DTZ94" s="3">
        <f t="shared" si="392"/>
        <v>0</v>
      </c>
      <c r="DUA94" s="3">
        <f t="shared" si="392"/>
        <v>0</v>
      </c>
      <c r="DUB94" s="3">
        <f t="shared" si="392"/>
        <v>0</v>
      </c>
      <c r="DUC94" s="3">
        <f t="shared" si="392"/>
        <v>0</v>
      </c>
      <c r="DUD94" s="3">
        <f t="shared" si="392"/>
        <v>0</v>
      </c>
      <c r="DUE94" s="3">
        <f t="shared" si="392"/>
        <v>0</v>
      </c>
      <c r="DUF94" s="3">
        <f t="shared" si="392"/>
        <v>0</v>
      </c>
      <c r="DUG94" s="3">
        <f t="shared" si="392"/>
        <v>0</v>
      </c>
      <c r="DUH94" s="3">
        <f t="shared" si="392"/>
        <v>0</v>
      </c>
      <c r="DUI94" s="3">
        <f t="shared" si="392"/>
        <v>0</v>
      </c>
      <c r="DUJ94" s="3">
        <f t="shared" si="392"/>
        <v>0</v>
      </c>
      <c r="DUK94" s="3">
        <f t="shared" si="392"/>
        <v>0</v>
      </c>
      <c r="DUL94" s="3">
        <f t="shared" si="392"/>
        <v>0</v>
      </c>
      <c r="DUM94" s="3">
        <f t="shared" si="392"/>
        <v>0</v>
      </c>
      <c r="DUN94" s="3">
        <f t="shared" si="392"/>
        <v>0</v>
      </c>
      <c r="DUO94" s="3">
        <f t="shared" si="392"/>
        <v>0</v>
      </c>
      <c r="DUP94" s="3">
        <f t="shared" si="392"/>
        <v>0</v>
      </c>
      <c r="DUQ94" s="3">
        <f t="shared" si="392"/>
        <v>0</v>
      </c>
      <c r="DUR94" s="3">
        <f t="shared" si="392"/>
        <v>0</v>
      </c>
      <c r="DUS94" s="3">
        <f t="shared" si="392"/>
        <v>0</v>
      </c>
      <c r="DUT94" s="3">
        <f t="shared" si="392"/>
        <v>0</v>
      </c>
      <c r="DUU94" s="3">
        <f t="shared" si="392"/>
        <v>0</v>
      </c>
      <c r="DUV94" s="3">
        <f t="shared" si="392"/>
        <v>0</v>
      </c>
      <c r="DUW94" s="3">
        <f t="shared" si="392"/>
        <v>0</v>
      </c>
      <c r="DUX94" s="3">
        <f t="shared" si="392"/>
        <v>0</v>
      </c>
      <c r="DUY94" s="3">
        <f t="shared" si="392"/>
        <v>0</v>
      </c>
      <c r="DUZ94" s="3">
        <f t="shared" si="392"/>
        <v>0</v>
      </c>
      <c r="DVA94" s="3">
        <f t="shared" si="392"/>
        <v>0</v>
      </c>
      <c r="DVB94" s="3">
        <f t="shared" si="392"/>
        <v>0</v>
      </c>
      <c r="DVC94" s="3">
        <f t="shared" si="392"/>
        <v>0</v>
      </c>
      <c r="DVD94" s="3">
        <f t="shared" si="392"/>
        <v>0</v>
      </c>
      <c r="DVE94" s="3">
        <f t="shared" si="392"/>
        <v>0</v>
      </c>
      <c r="DVF94" s="3">
        <f t="shared" si="392"/>
        <v>0</v>
      </c>
      <c r="DVG94" s="3">
        <f t="shared" si="392"/>
        <v>0</v>
      </c>
      <c r="DVH94" s="3">
        <f t="shared" si="392"/>
        <v>0</v>
      </c>
      <c r="DVI94" s="3">
        <f t="shared" si="392"/>
        <v>0</v>
      </c>
      <c r="DVJ94" s="3">
        <f t="shared" si="392"/>
        <v>0</v>
      </c>
      <c r="DVK94" s="3">
        <f t="shared" si="392"/>
        <v>0</v>
      </c>
      <c r="DVL94" s="3">
        <f t="shared" si="392"/>
        <v>0</v>
      </c>
      <c r="DVM94" s="3">
        <f t="shared" si="392"/>
        <v>0</v>
      </c>
      <c r="DVN94" s="3">
        <f t="shared" si="392"/>
        <v>0</v>
      </c>
      <c r="DVO94" s="3">
        <f t="shared" si="392"/>
        <v>0</v>
      </c>
      <c r="DVP94" s="3">
        <f t="shared" si="392"/>
        <v>0</v>
      </c>
      <c r="DVQ94" s="3">
        <f t="shared" si="392"/>
        <v>0</v>
      </c>
      <c r="DVR94" s="3">
        <f t="shared" si="392"/>
        <v>0</v>
      </c>
      <c r="DVS94" s="3">
        <f t="shared" si="392"/>
        <v>0</v>
      </c>
      <c r="DVT94" s="3">
        <f t="shared" si="392"/>
        <v>0</v>
      </c>
      <c r="DVU94" s="3">
        <f t="shared" si="392"/>
        <v>0</v>
      </c>
      <c r="DVV94" s="3">
        <f t="shared" si="392"/>
        <v>0</v>
      </c>
      <c r="DVW94" s="3">
        <f t="shared" si="392"/>
        <v>0</v>
      </c>
      <c r="DVX94" s="3">
        <f t="shared" ref="DVX94:DYI94" si="393">DVX2</f>
        <v>0</v>
      </c>
      <c r="DVY94" s="3">
        <f t="shared" si="393"/>
        <v>0</v>
      </c>
      <c r="DVZ94" s="3">
        <f t="shared" si="393"/>
        <v>0</v>
      </c>
      <c r="DWA94" s="3">
        <f t="shared" si="393"/>
        <v>0</v>
      </c>
      <c r="DWB94" s="3">
        <f t="shared" si="393"/>
        <v>0</v>
      </c>
      <c r="DWC94" s="3">
        <f t="shared" si="393"/>
        <v>0</v>
      </c>
      <c r="DWD94" s="3">
        <f t="shared" si="393"/>
        <v>0</v>
      </c>
      <c r="DWE94" s="3">
        <f t="shared" si="393"/>
        <v>0</v>
      </c>
      <c r="DWF94" s="3">
        <f t="shared" si="393"/>
        <v>0</v>
      </c>
      <c r="DWG94" s="3">
        <f t="shared" si="393"/>
        <v>0</v>
      </c>
      <c r="DWH94" s="3">
        <f t="shared" si="393"/>
        <v>0</v>
      </c>
      <c r="DWI94" s="3">
        <f t="shared" si="393"/>
        <v>0</v>
      </c>
      <c r="DWJ94" s="3">
        <f t="shared" si="393"/>
        <v>0</v>
      </c>
      <c r="DWK94" s="3">
        <f t="shared" si="393"/>
        <v>0</v>
      </c>
      <c r="DWL94" s="3">
        <f t="shared" si="393"/>
        <v>0</v>
      </c>
      <c r="DWM94" s="3">
        <f t="shared" si="393"/>
        <v>0</v>
      </c>
      <c r="DWN94" s="3">
        <f t="shared" si="393"/>
        <v>0</v>
      </c>
      <c r="DWO94" s="3">
        <f t="shared" si="393"/>
        <v>0</v>
      </c>
      <c r="DWP94" s="3">
        <f t="shared" si="393"/>
        <v>0</v>
      </c>
      <c r="DWQ94" s="3">
        <f t="shared" si="393"/>
        <v>0</v>
      </c>
      <c r="DWR94" s="3">
        <f t="shared" si="393"/>
        <v>0</v>
      </c>
      <c r="DWS94" s="3">
        <f t="shared" si="393"/>
        <v>0</v>
      </c>
      <c r="DWT94" s="3">
        <f t="shared" si="393"/>
        <v>0</v>
      </c>
      <c r="DWU94" s="3">
        <f t="shared" si="393"/>
        <v>0</v>
      </c>
      <c r="DWV94" s="3">
        <f t="shared" si="393"/>
        <v>0</v>
      </c>
      <c r="DWW94" s="3">
        <f t="shared" si="393"/>
        <v>0</v>
      </c>
      <c r="DWX94" s="3">
        <f t="shared" si="393"/>
        <v>0</v>
      </c>
      <c r="DWY94" s="3">
        <f t="shared" si="393"/>
        <v>0</v>
      </c>
      <c r="DWZ94" s="3">
        <f t="shared" si="393"/>
        <v>0</v>
      </c>
      <c r="DXA94" s="3">
        <f t="shared" si="393"/>
        <v>0</v>
      </c>
      <c r="DXB94" s="3">
        <f t="shared" si="393"/>
        <v>0</v>
      </c>
      <c r="DXC94" s="3">
        <f t="shared" si="393"/>
        <v>0</v>
      </c>
      <c r="DXD94" s="3">
        <f t="shared" si="393"/>
        <v>0</v>
      </c>
      <c r="DXE94" s="3">
        <f t="shared" si="393"/>
        <v>0</v>
      </c>
      <c r="DXF94" s="3">
        <f t="shared" si="393"/>
        <v>0</v>
      </c>
      <c r="DXG94" s="3">
        <f t="shared" si="393"/>
        <v>0</v>
      </c>
      <c r="DXH94" s="3">
        <f t="shared" si="393"/>
        <v>0</v>
      </c>
      <c r="DXI94" s="3">
        <f t="shared" si="393"/>
        <v>0</v>
      </c>
      <c r="DXJ94" s="3">
        <f t="shared" si="393"/>
        <v>0</v>
      </c>
      <c r="DXK94" s="3">
        <f t="shared" si="393"/>
        <v>0</v>
      </c>
      <c r="DXL94" s="3">
        <f t="shared" si="393"/>
        <v>0</v>
      </c>
      <c r="DXM94" s="3">
        <f t="shared" si="393"/>
        <v>0</v>
      </c>
      <c r="DXN94" s="3">
        <f t="shared" si="393"/>
        <v>0</v>
      </c>
      <c r="DXO94" s="3">
        <f t="shared" si="393"/>
        <v>0</v>
      </c>
      <c r="DXP94" s="3">
        <f t="shared" si="393"/>
        <v>0</v>
      </c>
      <c r="DXQ94" s="3">
        <f t="shared" si="393"/>
        <v>0</v>
      </c>
      <c r="DXR94" s="3">
        <f t="shared" si="393"/>
        <v>0</v>
      </c>
      <c r="DXS94" s="3">
        <f t="shared" si="393"/>
        <v>0</v>
      </c>
      <c r="DXT94" s="3">
        <f t="shared" si="393"/>
        <v>0</v>
      </c>
      <c r="DXU94" s="3">
        <f t="shared" si="393"/>
        <v>0</v>
      </c>
      <c r="DXV94" s="3">
        <f t="shared" si="393"/>
        <v>0</v>
      </c>
      <c r="DXW94" s="3">
        <f t="shared" si="393"/>
        <v>0</v>
      </c>
      <c r="DXX94" s="3">
        <f t="shared" si="393"/>
        <v>0</v>
      </c>
      <c r="DXY94" s="3">
        <f t="shared" si="393"/>
        <v>0</v>
      </c>
      <c r="DXZ94" s="3">
        <f t="shared" si="393"/>
        <v>0</v>
      </c>
      <c r="DYA94" s="3">
        <f t="shared" si="393"/>
        <v>0</v>
      </c>
      <c r="DYB94" s="3">
        <f t="shared" si="393"/>
        <v>0</v>
      </c>
      <c r="DYC94" s="3">
        <f t="shared" si="393"/>
        <v>0</v>
      </c>
      <c r="DYD94" s="3">
        <f t="shared" si="393"/>
        <v>0</v>
      </c>
      <c r="DYE94" s="3">
        <f t="shared" si="393"/>
        <v>0</v>
      </c>
      <c r="DYF94" s="3">
        <f t="shared" si="393"/>
        <v>0</v>
      </c>
      <c r="DYG94" s="3">
        <f t="shared" si="393"/>
        <v>0</v>
      </c>
      <c r="DYH94" s="3">
        <f t="shared" si="393"/>
        <v>0</v>
      </c>
      <c r="DYI94" s="3">
        <f t="shared" si="393"/>
        <v>0</v>
      </c>
      <c r="DYJ94" s="3">
        <f t="shared" ref="DYJ94:EAU94" si="394">DYJ2</f>
        <v>0</v>
      </c>
      <c r="DYK94" s="3">
        <f t="shared" si="394"/>
        <v>0</v>
      </c>
      <c r="DYL94" s="3">
        <f t="shared" si="394"/>
        <v>0</v>
      </c>
      <c r="DYM94" s="3">
        <f t="shared" si="394"/>
        <v>0</v>
      </c>
      <c r="DYN94" s="3">
        <f t="shared" si="394"/>
        <v>0</v>
      </c>
      <c r="DYO94" s="3">
        <f t="shared" si="394"/>
        <v>0</v>
      </c>
      <c r="DYP94" s="3">
        <f t="shared" si="394"/>
        <v>0</v>
      </c>
      <c r="DYQ94" s="3">
        <f t="shared" si="394"/>
        <v>0</v>
      </c>
      <c r="DYR94" s="3">
        <f t="shared" si="394"/>
        <v>0</v>
      </c>
      <c r="DYS94" s="3">
        <f t="shared" si="394"/>
        <v>0</v>
      </c>
      <c r="DYT94" s="3">
        <f t="shared" si="394"/>
        <v>0</v>
      </c>
      <c r="DYU94" s="3">
        <f t="shared" si="394"/>
        <v>0</v>
      </c>
      <c r="DYV94" s="3">
        <f t="shared" si="394"/>
        <v>0</v>
      </c>
      <c r="DYW94" s="3">
        <f t="shared" si="394"/>
        <v>0</v>
      </c>
      <c r="DYX94" s="3">
        <f t="shared" si="394"/>
        <v>0</v>
      </c>
      <c r="DYY94" s="3">
        <f t="shared" si="394"/>
        <v>0</v>
      </c>
      <c r="DYZ94" s="3">
        <f t="shared" si="394"/>
        <v>0</v>
      </c>
      <c r="DZA94" s="3">
        <f t="shared" si="394"/>
        <v>0</v>
      </c>
      <c r="DZB94" s="3">
        <f t="shared" si="394"/>
        <v>0</v>
      </c>
      <c r="DZC94" s="3">
        <f t="shared" si="394"/>
        <v>0</v>
      </c>
      <c r="DZD94" s="3">
        <f t="shared" si="394"/>
        <v>0</v>
      </c>
      <c r="DZE94" s="3">
        <f t="shared" si="394"/>
        <v>0</v>
      </c>
      <c r="DZF94" s="3">
        <f t="shared" si="394"/>
        <v>0</v>
      </c>
      <c r="DZG94" s="3">
        <f t="shared" si="394"/>
        <v>0</v>
      </c>
      <c r="DZH94" s="3">
        <f t="shared" si="394"/>
        <v>0</v>
      </c>
      <c r="DZI94" s="3">
        <f t="shared" si="394"/>
        <v>0</v>
      </c>
      <c r="DZJ94" s="3">
        <f t="shared" si="394"/>
        <v>0</v>
      </c>
      <c r="DZK94" s="3">
        <f t="shared" si="394"/>
        <v>0</v>
      </c>
      <c r="DZL94" s="3">
        <f t="shared" si="394"/>
        <v>0</v>
      </c>
      <c r="DZM94" s="3">
        <f t="shared" si="394"/>
        <v>0</v>
      </c>
      <c r="DZN94" s="3">
        <f t="shared" si="394"/>
        <v>0</v>
      </c>
      <c r="DZO94" s="3">
        <f t="shared" si="394"/>
        <v>0</v>
      </c>
      <c r="DZP94" s="3">
        <f t="shared" si="394"/>
        <v>0</v>
      </c>
      <c r="DZQ94" s="3">
        <f t="shared" si="394"/>
        <v>0</v>
      </c>
      <c r="DZR94" s="3">
        <f t="shared" si="394"/>
        <v>0</v>
      </c>
      <c r="DZS94" s="3">
        <f t="shared" si="394"/>
        <v>0</v>
      </c>
      <c r="DZT94" s="3">
        <f t="shared" si="394"/>
        <v>0</v>
      </c>
      <c r="DZU94" s="3">
        <f t="shared" si="394"/>
        <v>0</v>
      </c>
      <c r="DZV94" s="3">
        <f t="shared" si="394"/>
        <v>0</v>
      </c>
      <c r="DZW94" s="3">
        <f t="shared" si="394"/>
        <v>0</v>
      </c>
      <c r="DZX94" s="3">
        <f t="shared" si="394"/>
        <v>0</v>
      </c>
      <c r="DZY94" s="3">
        <f t="shared" si="394"/>
        <v>0</v>
      </c>
      <c r="DZZ94" s="3">
        <f t="shared" si="394"/>
        <v>0</v>
      </c>
      <c r="EAA94" s="3">
        <f t="shared" si="394"/>
        <v>0</v>
      </c>
      <c r="EAB94" s="3">
        <f t="shared" si="394"/>
        <v>0</v>
      </c>
      <c r="EAC94" s="3">
        <f t="shared" si="394"/>
        <v>0</v>
      </c>
      <c r="EAD94" s="3">
        <f t="shared" si="394"/>
        <v>0</v>
      </c>
      <c r="EAE94" s="3">
        <f t="shared" si="394"/>
        <v>0</v>
      </c>
      <c r="EAF94" s="3">
        <f t="shared" si="394"/>
        <v>0</v>
      </c>
      <c r="EAG94" s="3">
        <f t="shared" si="394"/>
        <v>0</v>
      </c>
      <c r="EAH94" s="3">
        <f t="shared" si="394"/>
        <v>0</v>
      </c>
      <c r="EAI94" s="3">
        <f t="shared" si="394"/>
        <v>0</v>
      </c>
      <c r="EAJ94" s="3">
        <f t="shared" si="394"/>
        <v>0</v>
      </c>
      <c r="EAK94" s="3">
        <f t="shared" si="394"/>
        <v>0</v>
      </c>
      <c r="EAL94" s="3">
        <f t="shared" si="394"/>
        <v>0</v>
      </c>
      <c r="EAM94" s="3">
        <f t="shared" si="394"/>
        <v>0</v>
      </c>
      <c r="EAN94" s="3">
        <f t="shared" si="394"/>
        <v>0</v>
      </c>
      <c r="EAO94" s="3">
        <f t="shared" si="394"/>
        <v>0</v>
      </c>
      <c r="EAP94" s="3">
        <f t="shared" si="394"/>
        <v>0</v>
      </c>
      <c r="EAQ94" s="3">
        <f t="shared" si="394"/>
        <v>0</v>
      </c>
      <c r="EAR94" s="3">
        <f t="shared" si="394"/>
        <v>0</v>
      </c>
      <c r="EAS94" s="3">
        <f t="shared" si="394"/>
        <v>0</v>
      </c>
      <c r="EAT94" s="3">
        <f t="shared" si="394"/>
        <v>0</v>
      </c>
      <c r="EAU94" s="3">
        <f t="shared" si="394"/>
        <v>0</v>
      </c>
      <c r="EAV94" s="3">
        <f t="shared" ref="EAV94:EDG94" si="395">EAV2</f>
        <v>0</v>
      </c>
      <c r="EAW94" s="3">
        <f t="shared" si="395"/>
        <v>0</v>
      </c>
      <c r="EAX94" s="3">
        <f t="shared" si="395"/>
        <v>0</v>
      </c>
      <c r="EAY94" s="3">
        <f t="shared" si="395"/>
        <v>0</v>
      </c>
      <c r="EAZ94" s="3">
        <f t="shared" si="395"/>
        <v>0</v>
      </c>
      <c r="EBA94" s="3">
        <f t="shared" si="395"/>
        <v>0</v>
      </c>
      <c r="EBB94" s="3">
        <f t="shared" si="395"/>
        <v>0</v>
      </c>
      <c r="EBC94" s="3">
        <f t="shared" si="395"/>
        <v>0</v>
      </c>
      <c r="EBD94" s="3">
        <f t="shared" si="395"/>
        <v>0</v>
      </c>
      <c r="EBE94" s="3">
        <f t="shared" si="395"/>
        <v>0</v>
      </c>
      <c r="EBF94" s="3">
        <f t="shared" si="395"/>
        <v>0</v>
      </c>
      <c r="EBG94" s="3">
        <f t="shared" si="395"/>
        <v>0</v>
      </c>
      <c r="EBH94" s="3">
        <f t="shared" si="395"/>
        <v>0</v>
      </c>
      <c r="EBI94" s="3">
        <f t="shared" si="395"/>
        <v>0</v>
      </c>
      <c r="EBJ94" s="3">
        <f t="shared" si="395"/>
        <v>0</v>
      </c>
      <c r="EBK94" s="3">
        <f t="shared" si="395"/>
        <v>0</v>
      </c>
      <c r="EBL94" s="3">
        <f t="shared" si="395"/>
        <v>0</v>
      </c>
      <c r="EBM94" s="3">
        <f t="shared" si="395"/>
        <v>0</v>
      </c>
      <c r="EBN94" s="3">
        <f t="shared" si="395"/>
        <v>0</v>
      </c>
      <c r="EBO94" s="3">
        <f t="shared" si="395"/>
        <v>0</v>
      </c>
      <c r="EBP94" s="3">
        <f t="shared" si="395"/>
        <v>0</v>
      </c>
      <c r="EBQ94" s="3">
        <f t="shared" si="395"/>
        <v>0</v>
      </c>
      <c r="EBR94" s="3">
        <f t="shared" si="395"/>
        <v>0</v>
      </c>
      <c r="EBS94" s="3">
        <f t="shared" si="395"/>
        <v>0</v>
      </c>
      <c r="EBT94" s="3">
        <f t="shared" si="395"/>
        <v>0</v>
      </c>
      <c r="EBU94" s="3">
        <f t="shared" si="395"/>
        <v>0</v>
      </c>
      <c r="EBV94" s="3">
        <f t="shared" si="395"/>
        <v>0</v>
      </c>
      <c r="EBW94" s="3">
        <f t="shared" si="395"/>
        <v>0</v>
      </c>
      <c r="EBX94" s="3">
        <f t="shared" si="395"/>
        <v>0</v>
      </c>
      <c r="EBY94" s="3">
        <f t="shared" si="395"/>
        <v>0</v>
      </c>
      <c r="EBZ94" s="3">
        <f t="shared" si="395"/>
        <v>0</v>
      </c>
      <c r="ECA94" s="3">
        <f t="shared" si="395"/>
        <v>0</v>
      </c>
      <c r="ECB94" s="3">
        <f t="shared" si="395"/>
        <v>0</v>
      </c>
      <c r="ECC94" s="3">
        <f t="shared" si="395"/>
        <v>0</v>
      </c>
      <c r="ECD94" s="3">
        <f t="shared" si="395"/>
        <v>0</v>
      </c>
      <c r="ECE94" s="3">
        <f t="shared" si="395"/>
        <v>0</v>
      </c>
      <c r="ECF94" s="3">
        <f t="shared" si="395"/>
        <v>0</v>
      </c>
      <c r="ECG94" s="3">
        <f t="shared" si="395"/>
        <v>0</v>
      </c>
      <c r="ECH94" s="3">
        <f t="shared" si="395"/>
        <v>0</v>
      </c>
      <c r="ECI94" s="3">
        <f t="shared" si="395"/>
        <v>0</v>
      </c>
      <c r="ECJ94" s="3">
        <f t="shared" si="395"/>
        <v>0</v>
      </c>
      <c r="ECK94" s="3">
        <f t="shared" si="395"/>
        <v>0</v>
      </c>
      <c r="ECL94" s="3">
        <f t="shared" si="395"/>
        <v>0</v>
      </c>
      <c r="ECM94" s="3">
        <f t="shared" si="395"/>
        <v>0</v>
      </c>
      <c r="ECN94" s="3">
        <f t="shared" si="395"/>
        <v>0</v>
      </c>
      <c r="ECO94" s="3">
        <f t="shared" si="395"/>
        <v>0</v>
      </c>
      <c r="ECP94" s="3">
        <f t="shared" si="395"/>
        <v>0</v>
      </c>
      <c r="ECQ94" s="3">
        <f t="shared" si="395"/>
        <v>0</v>
      </c>
      <c r="ECR94" s="3">
        <f t="shared" si="395"/>
        <v>0</v>
      </c>
      <c r="ECS94" s="3">
        <f t="shared" si="395"/>
        <v>0</v>
      </c>
      <c r="ECT94" s="3">
        <f t="shared" si="395"/>
        <v>0</v>
      </c>
      <c r="ECU94" s="3">
        <f t="shared" si="395"/>
        <v>0</v>
      </c>
      <c r="ECV94" s="3">
        <f t="shared" si="395"/>
        <v>0</v>
      </c>
      <c r="ECW94" s="3">
        <f t="shared" si="395"/>
        <v>0</v>
      </c>
      <c r="ECX94" s="3">
        <f t="shared" si="395"/>
        <v>0</v>
      </c>
      <c r="ECY94" s="3">
        <f t="shared" si="395"/>
        <v>0</v>
      </c>
      <c r="ECZ94" s="3">
        <f t="shared" si="395"/>
        <v>0</v>
      </c>
      <c r="EDA94" s="3">
        <f t="shared" si="395"/>
        <v>0</v>
      </c>
      <c r="EDB94" s="3">
        <f t="shared" si="395"/>
        <v>0</v>
      </c>
      <c r="EDC94" s="3">
        <f t="shared" si="395"/>
        <v>0</v>
      </c>
      <c r="EDD94" s="3">
        <f t="shared" si="395"/>
        <v>0</v>
      </c>
      <c r="EDE94" s="3">
        <f t="shared" si="395"/>
        <v>0</v>
      </c>
      <c r="EDF94" s="3">
        <f t="shared" si="395"/>
        <v>0</v>
      </c>
      <c r="EDG94" s="3">
        <f t="shared" si="395"/>
        <v>0</v>
      </c>
      <c r="EDH94" s="3">
        <f t="shared" ref="EDH94:EFS94" si="396">EDH2</f>
        <v>0</v>
      </c>
      <c r="EDI94" s="3">
        <f t="shared" si="396"/>
        <v>0</v>
      </c>
      <c r="EDJ94" s="3">
        <f t="shared" si="396"/>
        <v>0</v>
      </c>
      <c r="EDK94" s="3">
        <f t="shared" si="396"/>
        <v>0</v>
      </c>
      <c r="EDL94" s="3">
        <f t="shared" si="396"/>
        <v>0</v>
      </c>
      <c r="EDM94" s="3">
        <f t="shared" si="396"/>
        <v>0</v>
      </c>
      <c r="EDN94" s="3">
        <f t="shared" si="396"/>
        <v>0</v>
      </c>
      <c r="EDO94" s="3">
        <f t="shared" si="396"/>
        <v>0</v>
      </c>
      <c r="EDP94" s="3">
        <f t="shared" si="396"/>
        <v>0</v>
      </c>
      <c r="EDQ94" s="3">
        <f t="shared" si="396"/>
        <v>0</v>
      </c>
      <c r="EDR94" s="3">
        <f t="shared" si="396"/>
        <v>0</v>
      </c>
      <c r="EDS94" s="3">
        <f t="shared" si="396"/>
        <v>0</v>
      </c>
      <c r="EDT94" s="3">
        <f t="shared" si="396"/>
        <v>0</v>
      </c>
      <c r="EDU94" s="3">
        <f t="shared" si="396"/>
        <v>0</v>
      </c>
      <c r="EDV94" s="3">
        <f t="shared" si="396"/>
        <v>0</v>
      </c>
      <c r="EDW94" s="3">
        <f t="shared" si="396"/>
        <v>0</v>
      </c>
      <c r="EDX94" s="3">
        <f t="shared" si="396"/>
        <v>0</v>
      </c>
      <c r="EDY94" s="3">
        <f t="shared" si="396"/>
        <v>0</v>
      </c>
      <c r="EDZ94" s="3">
        <f t="shared" si="396"/>
        <v>0</v>
      </c>
      <c r="EEA94" s="3">
        <f t="shared" si="396"/>
        <v>0</v>
      </c>
      <c r="EEB94" s="3">
        <f t="shared" si="396"/>
        <v>0</v>
      </c>
      <c r="EEC94" s="3">
        <f t="shared" si="396"/>
        <v>0</v>
      </c>
      <c r="EED94" s="3">
        <f t="shared" si="396"/>
        <v>0</v>
      </c>
      <c r="EEE94" s="3">
        <f t="shared" si="396"/>
        <v>0</v>
      </c>
      <c r="EEF94" s="3">
        <f t="shared" si="396"/>
        <v>0</v>
      </c>
      <c r="EEG94" s="3">
        <f t="shared" si="396"/>
        <v>0</v>
      </c>
      <c r="EEH94" s="3">
        <f t="shared" si="396"/>
        <v>0</v>
      </c>
      <c r="EEI94" s="3">
        <f t="shared" si="396"/>
        <v>0</v>
      </c>
      <c r="EEJ94" s="3">
        <f t="shared" si="396"/>
        <v>0</v>
      </c>
      <c r="EEK94" s="3">
        <f t="shared" si="396"/>
        <v>0</v>
      </c>
      <c r="EEL94" s="3">
        <f t="shared" si="396"/>
        <v>0</v>
      </c>
      <c r="EEM94" s="3">
        <f t="shared" si="396"/>
        <v>0</v>
      </c>
      <c r="EEN94" s="3">
        <f t="shared" si="396"/>
        <v>0</v>
      </c>
      <c r="EEO94" s="3">
        <f t="shared" si="396"/>
        <v>0</v>
      </c>
      <c r="EEP94" s="3">
        <f t="shared" si="396"/>
        <v>0</v>
      </c>
      <c r="EEQ94" s="3">
        <f t="shared" si="396"/>
        <v>0</v>
      </c>
      <c r="EER94" s="3">
        <f t="shared" si="396"/>
        <v>0</v>
      </c>
      <c r="EES94" s="3">
        <f t="shared" si="396"/>
        <v>0</v>
      </c>
      <c r="EET94" s="3">
        <f t="shared" si="396"/>
        <v>0</v>
      </c>
      <c r="EEU94" s="3">
        <f t="shared" si="396"/>
        <v>0</v>
      </c>
      <c r="EEV94" s="3">
        <f t="shared" si="396"/>
        <v>0</v>
      </c>
      <c r="EEW94" s="3">
        <f t="shared" si="396"/>
        <v>0</v>
      </c>
      <c r="EEX94" s="3">
        <f t="shared" si="396"/>
        <v>0</v>
      </c>
      <c r="EEY94" s="3">
        <f t="shared" si="396"/>
        <v>0</v>
      </c>
      <c r="EEZ94" s="3">
        <f t="shared" si="396"/>
        <v>0</v>
      </c>
      <c r="EFA94" s="3">
        <f t="shared" si="396"/>
        <v>0</v>
      </c>
      <c r="EFB94" s="3">
        <f t="shared" si="396"/>
        <v>0</v>
      </c>
      <c r="EFC94" s="3">
        <f t="shared" si="396"/>
        <v>0</v>
      </c>
      <c r="EFD94" s="3">
        <f t="shared" si="396"/>
        <v>0</v>
      </c>
      <c r="EFE94" s="3">
        <f t="shared" si="396"/>
        <v>0</v>
      </c>
      <c r="EFF94" s="3">
        <f t="shared" si="396"/>
        <v>0</v>
      </c>
      <c r="EFG94" s="3">
        <f t="shared" si="396"/>
        <v>0</v>
      </c>
      <c r="EFH94" s="3">
        <f t="shared" si="396"/>
        <v>0</v>
      </c>
      <c r="EFI94" s="3">
        <f t="shared" si="396"/>
        <v>0</v>
      </c>
      <c r="EFJ94" s="3">
        <f t="shared" si="396"/>
        <v>0</v>
      </c>
      <c r="EFK94" s="3">
        <f t="shared" si="396"/>
        <v>0</v>
      </c>
      <c r="EFL94" s="3">
        <f t="shared" si="396"/>
        <v>0</v>
      </c>
      <c r="EFM94" s="3">
        <f t="shared" si="396"/>
        <v>0</v>
      </c>
      <c r="EFN94" s="3">
        <f t="shared" si="396"/>
        <v>0</v>
      </c>
      <c r="EFO94" s="3">
        <f t="shared" si="396"/>
        <v>0</v>
      </c>
      <c r="EFP94" s="3">
        <f t="shared" si="396"/>
        <v>0</v>
      </c>
      <c r="EFQ94" s="3">
        <f t="shared" si="396"/>
        <v>0</v>
      </c>
      <c r="EFR94" s="3">
        <f t="shared" si="396"/>
        <v>0</v>
      </c>
      <c r="EFS94" s="3">
        <f t="shared" si="396"/>
        <v>0</v>
      </c>
      <c r="EFT94" s="3">
        <f t="shared" ref="EFT94:EIE94" si="397">EFT2</f>
        <v>0</v>
      </c>
      <c r="EFU94" s="3">
        <f t="shared" si="397"/>
        <v>0</v>
      </c>
      <c r="EFV94" s="3">
        <f t="shared" si="397"/>
        <v>0</v>
      </c>
      <c r="EFW94" s="3">
        <f t="shared" si="397"/>
        <v>0</v>
      </c>
      <c r="EFX94" s="3">
        <f t="shared" si="397"/>
        <v>0</v>
      </c>
      <c r="EFY94" s="3">
        <f t="shared" si="397"/>
        <v>0</v>
      </c>
      <c r="EFZ94" s="3">
        <f t="shared" si="397"/>
        <v>0</v>
      </c>
      <c r="EGA94" s="3">
        <f t="shared" si="397"/>
        <v>0</v>
      </c>
      <c r="EGB94" s="3">
        <f t="shared" si="397"/>
        <v>0</v>
      </c>
      <c r="EGC94" s="3">
        <f t="shared" si="397"/>
        <v>0</v>
      </c>
      <c r="EGD94" s="3">
        <f t="shared" si="397"/>
        <v>0</v>
      </c>
      <c r="EGE94" s="3">
        <f t="shared" si="397"/>
        <v>0</v>
      </c>
      <c r="EGF94" s="3">
        <f t="shared" si="397"/>
        <v>0</v>
      </c>
      <c r="EGG94" s="3">
        <f t="shared" si="397"/>
        <v>0</v>
      </c>
      <c r="EGH94" s="3">
        <f t="shared" si="397"/>
        <v>0</v>
      </c>
      <c r="EGI94" s="3">
        <f t="shared" si="397"/>
        <v>0</v>
      </c>
      <c r="EGJ94" s="3">
        <f t="shared" si="397"/>
        <v>0</v>
      </c>
      <c r="EGK94" s="3">
        <f t="shared" si="397"/>
        <v>0</v>
      </c>
      <c r="EGL94" s="3">
        <f t="shared" si="397"/>
        <v>0</v>
      </c>
      <c r="EGM94" s="3">
        <f t="shared" si="397"/>
        <v>0</v>
      </c>
      <c r="EGN94" s="3">
        <f t="shared" si="397"/>
        <v>0</v>
      </c>
      <c r="EGO94" s="3">
        <f t="shared" si="397"/>
        <v>0</v>
      </c>
      <c r="EGP94" s="3">
        <f t="shared" si="397"/>
        <v>0</v>
      </c>
      <c r="EGQ94" s="3">
        <f t="shared" si="397"/>
        <v>0</v>
      </c>
      <c r="EGR94" s="3">
        <f t="shared" si="397"/>
        <v>0</v>
      </c>
      <c r="EGS94" s="3">
        <f t="shared" si="397"/>
        <v>0</v>
      </c>
      <c r="EGT94" s="3">
        <f t="shared" si="397"/>
        <v>0</v>
      </c>
      <c r="EGU94" s="3">
        <f t="shared" si="397"/>
        <v>0</v>
      </c>
      <c r="EGV94" s="3">
        <f t="shared" si="397"/>
        <v>0</v>
      </c>
      <c r="EGW94" s="3">
        <f t="shared" si="397"/>
        <v>0</v>
      </c>
      <c r="EGX94" s="3">
        <f t="shared" si="397"/>
        <v>0</v>
      </c>
      <c r="EGY94" s="3">
        <f t="shared" si="397"/>
        <v>0</v>
      </c>
      <c r="EGZ94" s="3">
        <f t="shared" si="397"/>
        <v>0</v>
      </c>
      <c r="EHA94" s="3">
        <f t="shared" si="397"/>
        <v>0</v>
      </c>
      <c r="EHB94" s="3">
        <f t="shared" si="397"/>
        <v>0</v>
      </c>
      <c r="EHC94" s="3">
        <f t="shared" si="397"/>
        <v>0</v>
      </c>
      <c r="EHD94" s="3">
        <f t="shared" si="397"/>
        <v>0</v>
      </c>
      <c r="EHE94" s="3">
        <f t="shared" si="397"/>
        <v>0</v>
      </c>
      <c r="EHF94" s="3">
        <f t="shared" si="397"/>
        <v>0</v>
      </c>
      <c r="EHG94" s="3">
        <f t="shared" si="397"/>
        <v>0</v>
      </c>
      <c r="EHH94" s="3">
        <f t="shared" si="397"/>
        <v>0</v>
      </c>
      <c r="EHI94" s="3">
        <f t="shared" si="397"/>
        <v>0</v>
      </c>
      <c r="EHJ94" s="3">
        <f t="shared" si="397"/>
        <v>0</v>
      </c>
      <c r="EHK94" s="3">
        <f t="shared" si="397"/>
        <v>0</v>
      </c>
      <c r="EHL94" s="3">
        <f t="shared" si="397"/>
        <v>0</v>
      </c>
      <c r="EHM94" s="3">
        <f t="shared" si="397"/>
        <v>0</v>
      </c>
      <c r="EHN94" s="3">
        <f t="shared" si="397"/>
        <v>0</v>
      </c>
      <c r="EHO94" s="3">
        <f t="shared" si="397"/>
        <v>0</v>
      </c>
      <c r="EHP94" s="3">
        <f t="shared" si="397"/>
        <v>0</v>
      </c>
      <c r="EHQ94" s="3">
        <f t="shared" si="397"/>
        <v>0</v>
      </c>
      <c r="EHR94" s="3">
        <f t="shared" si="397"/>
        <v>0</v>
      </c>
      <c r="EHS94" s="3">
        <f t="shared" si="397"/>
        <v>0</v>
      </c>
      <c r="EHT94" s="3">
        <f t="shared" si="397"/>
        <v>0</v>
      </c>
      <c r="EHU94" s="3">
        <f t="shared" si="397"/>
        <v>0</v>
      </c>
      <c r="EHV94" s="3">
        <f t="shared" si="397"/>
        <v>0</v>
      </c>
      <c r="EHW94" s="3">
        <f t="shared" si="397"/>
        <v>0</v>
      </c>
      <c r="EHX94" s="3">
        <f t="shared" si="397"/>
        <v>0</v>
      </c>
      <c r="EHY94" s="3">
        <f t="shared" si="397"/>
        <v>0</v>
      </c>
      <c r="EHZ94" s="3">
        <f t="shared" si="397"/>
        <v>0</v>
      </c>
      <c r="EIA94" s="3">
        <f t="shared" si="397"/>
        <v>0</v>
      </c>
      <c r="EIB94" s="3">
        <f t="shared" si="397"/>
        <v>0</v>
      </c>
      <c r="EIC94" s="3">
        <f t="shared" si="397"/>
        <v>0</v>
      </c>
      <c r="EID94" s="3">
        <f t="shared" si="397"/>
        <v>0</v>
      </c>
      <c r="EIE94" s="3">
        <f t="shared" si="397"/>
        <v>0</v>
      </c>
      <c r="EIF94" s="3">
        <f t="shared" ref="EIF94:EKQ94" si="398">EIF2</f>
        <v>0</v>
      </c>
      <c r="EIG94" s="3">
        <f t="shared" si="398"/>
        <v>0</v>
      </c>
      <c r="EIH94" s="3">
        <f t="shared" si="398"/>
        <v>0</v>
      </c>
      <c r="EII94" s="3">
        <f t="shared" si="398"/>
        <v>0</v>
      </c>
      <c r="EIJ94" s="3">
        <f t="shared" si="398"/>
        <v>0</v>
      </c>
      <c r="EIK94" s="3">
        <f t="shared" si="398"/>
        <v>0</v>
      </c>
      <c r="EIL94" s="3">
        <f t="shared" si="398"/>
        <v>0</v>
      </c>
      <c r="EIM94" s="3">
        <f t="shared" si="398"/>
        <v>0</v>
      </c>
      <c r="EIN94" s="3">
        <f t="shared" si="398"/>
        <v>0</v>
      </c>
      <c r="EIO94" s="3">
        <f t="shared" si="398"/>
        <v>0</v>
      </c>
      <c r="EIP94" s="3">
        <f t="shared" si="398"/>
        <v>0</v>
      </c>
      <c r="EIQ94" s="3">
        <f t="shared" si="398"/>
        <v>0</v>
      </c>
      <c r="EIR94" s="3">
        <f t="shared" si="398"/>
        <v>0</v>
      </c>
      <c r="EIS94" s="3">
        <f t="shared" si="398"/>
        <v>0</v>
      </c>
      <c r="EIT94" s="3">
        <f t="shared" si="398"/>
        <v>0</v>
      </c>
      <c r="EIU94" s="3">
        <f t="shared" si="398"/>
        <v>0</v>
      </c>
      <c r="EIV94" s="3">
        <f t="shared" si="398"/>
        <v>0</v>
      </c>
      <c r="EIW94" s="3">
        <f t="shared" si="398"/>
        <v>0</v>
      </c>
      <c r="EIX94" s="3">
        <f t="shared" si="398"/>
        <v>0</v>
      </c>
      <c r="EIY94" s="3">
        <f t="shared" si="398"/>
        <v>0</v>
      </c>
      <c r="EIZ94" s="3">
        <f t="shared" si="398"/>
        <v>0</v>
      </c>
      <c r="EJA94" s="3">
        <f t="shared" si="398"/>
        <v>0</v>
      </c>
      <c r="EJB94" s="3">
        <f t="shared" si="398"/>
        <v>0</v>
      </c>
      <c r="EJC94" s="3">
        <f t="shared" si="398"/>
        <v>0</v>
      </c>
      <c r="EJD94" s="3">
        <f t="shared" si="398"/>
        <v>0</v>
      </c>
      <c r="EJE94" s="3">
        <f t="shared" si="398"/>
        <v>0</v>
      </c>
      <c r="EJF94" s="3">
        <f t="shared" si="398"/>
        <v>0</v>
      </c>
      <c r="EJG94" s="3">
        <f t="shared" si="398"/>
        <v>0</v>
      </c>
      <c r="EJH94" s="3">
        <f t="shared" si="398"/>
        <v>0</v>
      </c>
      <c r="EJI94" s="3">
        <f t="shared" si="398"/>
        <v>0</v>
      </c>
      <c r="EJJ94" s="3">
        <f t="shared" si="398"/>
        <v>0</v>
      </c>
      <c r="EJK94" s="3">
        <f t="shared" si="398"/>
        <v>0</v>
      </c>
      <c r="EJL94" s="3">
        <f t="shared" si="398"/>
        <v>0</v>
      </c>
      <c r="EJM94" s="3">
        <f t="shared" si="398"/>
        <v>0</v>
      </c>
      <c r="EJN94" s="3">
        <f t="shared" si="398"/>
        <v>0</v>
      </c>
      <c r="EJO94" s="3">
        <f t="shared" si="398"/>
        <v>0</v>
      </c>
      <c r="EJP94" s="3">
        <f t="shared" si="398"/>
        <v>0</v>
      </c>
      <c r="EJQ94" s="3">
        <f t="shared" si="398"/>
        <v>0</v>
      </c>
      <c r="EJR94" s="3">
        <f t="shared" si="398"/>
        <v>0</v>
      </c>
      <c r="EJS94" s="3">
        <f t="shared" si="398"/>
        <v>0</v>
      </c>
      <c r="EJT94" s="3">
        <f t="shared" si="398"/>
        <v>0</v>
      </c>
      <c r="EJU94" s="3">
        <f t="shared" si="398"/>
        <v>0</v>
      </c>
      <c r="EJV94" s="3">
        <f t="shared" si="398"/>
        <v>0</v>
      </c>
      <c r="EJW94" s="3">
        <f t="shared" si="398"/>
        <v>0</v>
      </c>
      <c r="EJX94" s="3">
        <f t="shared" si="398"/>
        <v>0</v>
      </c>
      <c r="EJY94" s="3">
        <f t="shared" si="398"/>
        <v>0</v>
      </c>
      <c r="EJZ94" s="3">
        <f t="shared" si="398"/>
        <v>0</v>
      </c>
      <c r="EKA94" s="3">
        <f t="shared" si="398"/>
        <v>0</v>
      </c>
      <c r="EKB94" s="3">
        <f t="shared" si="398"/>
        <v>0</v>
      </c>
      <c r="EKC94" s="3">
        <f t="shared" si="398"/>
        <v>0</v>
      </c>
      <c r="EKD94" s="3">
        <f t="shared" si="398"/>
        <v>0</v>
      </c>
      <c r="EKE94" s="3">
        <f t="shared" si="398"/>
        <v>0</v>
      </c>
      <c r="EKF94" s="3">
        <f t="shared" si="398"/>
        <v>0</v>
      </c>
      <c r="EKG94" s="3">
        <f t="shared" si="398"/>
        <v>0</v>
      </c>
      <c r="EKH94" s="3">
        <f t="shared" si="398"/>
        <v>0</v>
      </c>
      <c r="EKI94" s="3">
        <f t="shared" si="398"/>
        <v>0</v>
      </c>
      <c r="EKJ94" s="3">
        <f t="shared" si="398"/>
        <v>0</v>
      </c>
      <c r="EKK94" s="3">
        <f t="shared" si="398"/>
        <v>0</v>
      </c>
      <c r="EKL94" s="3">
        <f t="shared" si="398"/>
        <v>0</v>
      </c>
      <c r="EKM94" s="3">
        <f t="shared" si="398"/>
        <v>0</v>
      </c>
      <c r="EKN94" s="3">
        <f t="shared" si="398"/>
        <v>0</v>
      </c>
      <c r="EKO94" s="3">
        <f t="shared" si="398"/>
        <v>0</v>
      </c>
      <c r="EKP94" s="3">
        <f t="shared" si="398"/>
        <v>0</v>
      </c>
      <c r="EKQ94" s="3">
        <f t="shared" si="398"/>
        <v>0</v>
      </c>
      <c r="EKR94" s="3">
        <f t="shared" ref="EKR94:ENC94" si="399">EKR2</f>
        <v>0</v>
      </c>
      <c r="EKS94" s="3">
        <f t="shared" si="399"/>
        <v>0</v>
      </c>
      <c r="EKT94" s="3">
        <f t="shared" si="399"/>
        <v>0</v>
      </c>
      <c r="EKU94" s="3">
        <f t="shared" si="399"/>
        <v>0</v>
      </c>
      <c r="EKV94" s="3">
        <f t="shared" si="399"/>
        <v>0</v>
      </c>
      <c r="EKW94" s="3">
        <f t="shared" si="399"/>
        <v>0</v>
      </c>
      <c r="EKX94" s="3">
        <f t="shared" si="399"/>
        <v>0</v>
      </c>
      <c r="EKY94" s="3">
        <f t="shared" si="399"/>
        <v>0</v>
      </c>
      <c r="EKZ94" s="3">
        <f t="shared" si="399"/>
        <v>0</v>
      </c>
      <c r="ELA94" s="3">
        <f t="shared" si="399"/>
        <v>0</v>
      </c>
      <c r="ELB94" s="3">
        <f t="shared" si="399"/>
        <v>0</v>
      </c>
      <c r="ELC94" s="3">
        <f t="shared" si="399"/>
        <v>0</v>
      </c>
      <c r="ELD94" s="3">
        <f t="shared" si="399"/>
        <v>0</v>
      </c>
      <c r="ELE94" s="3">
        <f t="shared" si="399"/>
        <v>0</v>
      </c>
      <c r="ELF94" s="3">
        <f t="shared" si="399"/>
        <v>0</v>
      </c>
      <c r="ELG94" s="3">
        <f t="shared" si="399"/>
        <v>0</v>
      </c>
      <c r="ELH94" s="3">
        <f t="shared" si="399"/>
        <v>0</v>
      </c>
      <c r="ELI94" s="3">
        <f t="shared" si="399"/>
        <v>0</v>
      </c>
      <c r="ELJ94" s="3">
        <f t="shared" si="399"/>
        <v>0</v>
      </c>
      <c r="ELK94" s="3">
        <f t="shared" si="399"/>
        <v>0</v>
      </c>
      <c r="ELL94" s="3">
        <f t="shared" si="399"/>
        <v>0</v>
      </c>
      <c r="ELM94" s="3">
        <f t="shared" si="399"/>
        <v>0</v>
      </c>
      <c r="ELN94" s="3">
        <f t="shared" si="399"/>
        <v>0</v>
      </c>
      <c r="ELO94" s="3">
        <f t="shared" si="399"/>
        <v>0</v>
      </c>
      <c r="ELP94" s="3">
        <f t="shared" si="399"/>
        <v>0</v>
      </c>
      <c r="ELQ94" s="3">
        <f t="shared" si="399"/>
        <v>0</v>
      </c>
      <c r="ELR94" s="3">
        <f t="shared" si="399"/>
        <v>0</v>
      </c>
      <c r="ELS94" s="3">
        <f t="shared" si="399"/>
        <v>0</v>
      </c>
      <c r="ELT94" s="3">
        <f t="shared" si="399"/>
        <v>0</v>
      </c>
      <c r="ELU94" s="3">
        <f t="shared" si="399"/>
        <v>0</v>
      </c>
      <c r="ELV94" s="3">
        <f t="shared" si="399"/>
        <v>0</v>
      </c>
      <c r="ELW94" s="3">
        <f t="shared" si="399"/>
        <v>0</v>
      </c>
      <c r="ELX94" s="3">
        <f t="shared" si="399"/>
        <v>0</v>
      </c>
      <c r="ELY94" s="3">
        <f t="shared" si="399"/>
        <v>0</v>
      </c>
      <c r="ELZ94" s="3">
        <f t="shared" si="399"/>
        <v>0</v>
      </c>
      <c r="EMA94" s="3">
        <f t="shared" si="399"/>
        <v>0</v>
      </c>
      <c r="EMB94" s="3">
        <f t="shared" si="399"/>
        <v>0</v>
      </c>
      <c r="EMC94" s="3">
        <f t="shared" si="399"/>
        <v>0</v>
      </c>
      <c r="EMD94" s="3">
        <f t="shared" si="399"/>
        <v>0</v>
      </c>
      <c r="EME94" s="3">
        <f t="shared" si="399"/>
        <v>0</v>
      </c>
      <c r="EMF94" s="3">
        <f t="shared" si="399"/>
        <v>0</v>
      </c>
      <c r="EMG94" s="3">
        <f t="shared" si="399"/>
        <v>0</v>
      </c>
      <c r="EMH94" s="3">
        <f t="shared" si="399"/>
        <v>0</v>
      </c>
      <c r="EMI94" s="3">
        <f t="shared" si="399"/>
        <v>0</v>
      </c>
      <c r="EMJ94" s="3">
        <f t="shared" si="399"/>
        <v>0</v>
      </c>
      <c r="EMK94" s="3">
        <f t="shared" si="399"/>
        <v>0</v>
      </c>
      <c r="EML94" s="3">
        <f t="shared" si="399"/>
        <v>0</v>
      </c>
      <c r="EMM94" s="3">
        <f t="shared" si="399"/>
        <v>0</v>
      </c>
      <c r="EMN94" s="3">
        <f t="shared" si="399"/>
        <v>0</v>
      </c>
      <c r="EMO94" s="3">
        <f t="shared" si="399"/>
        <v>0</v>
      </c>
      <c r="EMP94" s="3">
        <f t="shared" si="399"/>
        <v>0</v>
      </c>
      <c r="EMQ94" s="3">
        <f t="shared" si="399"/>
        <v>0</v>
      </c>
      <c r="EMR94" s="3">
        <f t="shared" si="399"/>
        <v>0</v>
      </c>
      <c r="EMS94" s="3">
        <f t="shared" si="399"/>
        <v>0</v>
      </c>
      <c r="EMT94" s="3">
        <f t="shared" si="399"/>
        <v>0</v>
      </c>
      <c r="EMU94" s="3">
        <f t="shared" si="399"/>
        <v>0</v>
      </c>
      <c r="EMV94" s="3">
        <f t="shared" si="399"/>
        <v>0</v>
      </c>
      <c r="EMW94" s="3">
        <f t="shared" si="399"/>
        <v>0</v>
      </c>
      <c r="EMX94" s="3">
        <f t="shared" si="399"/>
        <v>0</v>
      </c>
      <c r="EMY94" s="3">
        <f t="shared" si="399"/>
        <v>0</v>
      </c>
      <c r="EMZ94" s="3">
        <f t="shared" si="399"/>
        <v>0</v>
      </c>
      <c r="ENA94" s="3">
        <f t="shared" si="399"/>
        <v>0</v>
      </c>
      <c r="ENB94" s="3">
        <f t="shared" si="399"/>
        <v>0</v>
      </c>
      <c r="ENC94" s="3">
        <f t="shared" si="399"/>
        <v>0</v>
      </c>
      <c r="END94" s="3">
        <f t="shared" ref="END94:EPO94" si="400">END2</f>
        <v>0</v>
      </c>
      <c r="ENE94" s="3">
        <f t="shared" si="400"/>
        <v>0</v>
      </c>
      <c r="ENF94" s="3">
        <f t="shared" si="400"/>
        <v>0</v>
      </c>
      <c r="ENG94" s="3">
        <f t="shared" si="400"/>
        <v>0</v>
      </c>
      <c r="ENH94" s="3">
        <f t="shared" si="400"/>
        <v>0</v>
      </c>
      <c r="ENI94" s="3">
        <f t="shared" si="400"/>
        <v>0</v>
      </c>
      <c r="ENJ94" s="3">
        <f t="shared" si="400"/>
        <v>0</v>
      </c>
      <c r="ENK94" s="3">
        <f t="shared" si="400"/>
        <v>0</v>
      </c>
      <c r="ENL94" s="3">
        <f t="shared" si="400"/>
        <v>0</v>
      </c>
      <c r="ENM94" s="3">
        <f t="shared" si="400"/>
        <v>0</v>
      </c>
      <c r="ENN94" s="3">
        <f t="shared" si="400"/>
        <v>0</v>
      </c>
      <c r="ENO94" s="3">
        <f t="shared" si="400"/>
        <v>0</v>
      </c>
      <c r="ENP94" s="3">
        <f t="shared" si="400"/>
        <v>0</v>
      </c>
      <c r="ENQ94" s="3">
        <f t="shared" si="400"/>
        <v>0</v>
      </c>
      <c r="ENR94" s="3">
        <f t="shared" si="400"/>
        <v>0</v>
      </c>
      <c r="ENS94" s="3">
        <f t="shared" si="400"/>
        <v>0</v>
      </c>
      <c r="ENT94" s="3">
        <f t="shared" si="400"/>
        <v>0</v>
      </c>
      <c r="ENU94" s="3">
        <f t="shared" si="400"/>
        <v>0</v>
      </c>
      <c r="ENV94" s="3">
        <f t="shared" si="400"/>
        <v>0</v>
      </c>
      <c r="ENW94" s="3">
        <f t="shared" si="400"/>
        <v>0</v>
      </c>
      <c r="ENX94" s="3">
        <f t="shared" si="400"/>
        <v>0</v>
      </c>
      <c r="ENY94" s="3">
        <f t="shared" si="400"/>
        <v>0</v>
      </c>
      <c r="ENZ94" s="3">
        <f t="shared" si="400"/>
        <v>0</v>
      </c>
      <c r="EOA94" s="3">
        <f t="shared" si="400"/>
        <v>0</v>
      </c>
      <c r="EOB94" s="3">
        <f t="shared" si="400"/>
        <v>0</v>
      </c>
      <c r="EOC94" s="3">
        <f t="shared" si="400"/>
        <v>0</v>
      </c>
      <c r="EOD94" s="3">
        <f t="shared" si="400"/>
        <v>0</v>
      </c>
      <c r="EOE94" s="3">
        <f t="shared" si="400"/>
        <v>0</v>
      </c>
      <c r="EOF94" s="3">
        <f t="shared" si="400"/>
        <v>0</v>
      </c>
      <c r="EOG94" s="3">
        <f t="shared" si="400"/>
        <v>0</v>
      </c>
      <c r="EOH94" s="3">
        <f t="shared" si="400"/>
        <v>0</v>
      </c>
      <c r="EOI94" s="3">
        <f t="shared" si="400"/>
        <v>0</v>
      </c>
      <c r="EOJ94" s="3">
        <f t="shared" si="400"/>
        <v>0</v>
      </c>
      <c r="EOK94" s="3">
        <f t="shared" si="400"/>
        <v>0</v>
      </c>
      <c r="EOL94" s="3">
        <f t="shared" si="400"/>
        <v>0</v>
      </c>
      <c r="EOM94" s="3">
        <f t="shared" si="400"/>
        <v>0</v>
      </c>
      <c r="EON94" s="3">
        <f t="shared" si="400"/>
        <v>0</v>
      </c>
      <c r="EOO94" s="3">
        <f t="shared" si="400"/>
        <v>0</v>
      </c>
      <c r="EOP94" s="3">
        <f t="shared" si="400"/>
        <v>0</v>
      </c>
      <c r="EOQ94" s="3">
        <f t="shared" si="400"/>
        <v>0</v>
      </c>
      <c r="EOR94" s="3">
        <f t="shared" si="400"/>
        <v>0</v>
      </c>
      <c r="EOS94" s="3">
        <f t="shared" si="400"/>
        <v>0</v>
      </c>
      <c r="EOT94" s="3">
        <f t="shared" si="400"/>
        <v>0</v>
      </c>
      <c r="EOU94" s="3">
        <f t="shared" si="400"/>
        <v>0</v>
      </c>
      <c r="EOV94" s="3">
        <f t="shared" si="400"/>
        <v>0</v>
      </c>
      <c r="EOW94" s="3">
        <f t="shared" si="400"/>
        <v>0</v>
      </c>
      <c r="EOX94" s="3">
        <f t="shared" si="400"/>
        <v>0</v>
      </c>
      <c r="EOY94" s="3">
        <f t="shared" si="400"/>
        <v>0</v>
      </c>
      <c r="EOZ94" s="3">
        <f t="shared" si="400"/>
        <v>0</v>
      </c>
      <c r="EPA94" s="3">
        <f t="shared" si="400"/>
        <v>0</v>
      </c>
      <c r="EPB94" s="3">
        <f t="shared" si="400"/>
        <v>0</v>
      </c>
      <c r="EPC94" s="3">
        <f t="shared" si="400"/>
        <v>0</v>
      </c>
      <c r="EPD94" s="3">
        <f t="shared" si="400"/>
        <v>0</v>
      </c>
      <c r="EPE94" s="3">
        <f t="shared" si="400"/>
        <v>0</v>
      </c>
      <c r="EPF94" s="3">
        <f t="shared" si="400"/>
        <v>0</v>
      </c>
      <c r="EPG94" s="3">
        <f t="shared" si="400"/>
        <v>0</v>
      </c>
      <c r="EPH94" s="3">
        <f t="shared" si="400"/>
        <v>0</v>
      </c>
      <c r="EPI94" s="3">
        <f t="shared" si="400"/>
        <v>0</v>
      </c>
      <c r="EPJ94" s="3">
        <f t="shared" si="400"/>
        <v>0</v>
      </c>
      <c r="EPK94" s="3">
        <f t="shared" si="400"/>
        <v>0</v>
      </c>
      <c r="EPL94" s="3">
        <f t="shared" si="400"/>
        <v>0</v>
      </c>
      <c r="EPM94" s="3">
        <f t="shared" si="400"/>
        <v>0</v>
      </c>
      <c r="EPN94" s="3">
        <f t="shared" si="400"/>
        <v>0</v>
      </c>
      <c r="EPO94" s="3">
        <f t="shared" si="400"/>
        <v>0</v>
      </c>
      <c r="EPP94" s="3">
        <f t="shared" ref="EPP94:ESA94" si="401">EPP2</f>
        <v>0</v>
      </c>
      <c r="EPQ94" s="3">
        <f t="shared" si="401"/>
        <v>0</v>
      </c>
      <c r="EPR94" s="3">
        <f t="shared" si="401"/>
        <v>0</v>
      </c>
      <c r="EPS94" s="3">
        <f t="shared" si="401"/>
        <v>0</v>
      </c>
      <c r="EPT94" s="3">
        <f t="shared" si="401"/>
        <v>0</v>
      </c>
      <c r="EPU94" s="3">
        <f t="shared" si="401"/>
        <v>0</v>
      </c>
      <c r="EPV94" s="3">
        <f t="shared" si="401"/>
        <v>0</v>
      </c>
      <c r="EPW94" s="3">
        <f t="shared" si="401"/>
        <v>0</v>
      </c>
      <c r="EPX94" s="3">
        <f t="shared" si="401"/>
        <v>0</v>
      </c>
      <c r="EPY94" s="3">
        <f t="shared" si="401"/>
        <v>0</v>
      </c>
      <c r="EPZ94" s="3">
        <f t="shared" si="401"/>
        <v>0</v>
      </c>
      <c r="EQA94" s="3">
        <f t="shared" si="401"/>
        <v>0</v>
      </c>
      <c r="EQB94" s="3">
        <f t="shared" si="401"/>
        <v>0</v>
      </c>
      <c r="EQC94" s="3">
        <f t="shared" si="401"/>
        <v>0</v>
      </c>
      <c r="EQD94" s="3">
        <f t="shared" si="401"/>
        <v>0</v>
      </c>
      <c r="EQE94" s="3">
        <f t="shared" si="401"/>
        <v>0</v>
      </c>
      <c r="EQF94" s="3">
        <f t="shared" si="401"/>
        <v>0</v>
      </c>
      <c r="EQG94" s="3">
        <f t="shared" si="401"/>
        <v>0</v>
      </c>
      <c r="EQH94" s="3">
        <f t="shared" si="401"/>
        <v>0</v>
      </c>
      <c r="EQI94" s="3">
        <f t="shared" si="401"/>
        <v>0</v>
      </c>
      <c r="EQJ94" s="3">
        <f t="shared" si="401"/>
        <v>0</v>
      </c>
      <c r="EQK94" s="3">
        <f t="shared" si="401"/>
        <v>0</v>
      </c>
      <c r="EQL94" s="3">
        <f t="shared" si="401"/>
        <v>0</v>
      </c>
      <c r="EQM94" s="3">
        <f t="shared" si="401"/>
        <v>0</v>
      </c>
      <c r="EQN94" s="3">
        <f t="shared" si="401"/>
        <v>0</v>
      </c>
      <c r="EQO94" s="3">
        <f t="shared" si="401"/>
        <v>0</v>
      </c>
      <c r="EQP94" s="3">
        <f t="shared" si="401"/>
        <v>0</v>
      </c>
      <c r="EQQ94" s="3">
        <f t="shared" si="401"/>
        <v>0</v>
      </c>
      <c r="EQR94" s="3">
        <f t="shared" si="401"/>
        <v>0</v>
      </c>
      <c r="EQS94" s="3">
        <f t="shared" si="401"/>
        <v>0</v>
      </c>
      <c r="EQT94" s="3">
        <f t="shared" si="401"/>
        <v>0</v>
      </c>
      <c r="EQU94" s="3">
        <f t="shared" si="401"/>
        <v>0</v>
      </c>
      <c r="EQV94" s="3">
        <f t="shared" si="401"/>
        <v>0</v>
      </c>
      <c r="EQW94" s="3">
        <f t="shared" si="401"/>
        <v>0</v>
      </c>
      <c r="EQX94" s="3">
        <f t="shared" si="401"/>
        <v>0</v>
      </c>
      <c r="EQY94" s="3">
        <f t="shared" si="401"/>
        <v>0</v>
      </c>
      <c r="EQZ94" s="3">
        <f t="shared" si="401"/>
        <v>0</v>
      </c>
      <c r="ERA94" s="3">
        <f t="shared" si="401"/>
        <v>0</v>
      </c>
      <c r="ERB94" s="3">
        <f t="shared" si="401"/>
        <v>0</v>
      </c>
      <c r="ERC94" s="3">
        <f t="shared" si="401"/>
        <v>0</v>
      </c>
      <c r="ERD94" s="3">
        <f t="shared" si="401"/>
        <v>0</v>
      </c>
      <c r="ERE94" s="3">
        <f t="shared" si="401"/>
        <v>0</v>
      </c>
      <c r="ERF94" s="3">
        <f t="shared" si="401"/>
        <v>0</v>
      </c>
      <c r="ERG94" s="3">
        <f t="shared" si="401"/>
        <v>0</v>
      </c>
      <c r="ERH94" s="3">
        <f t="shared" si="401"/>
        <v>0</v>
      </c>
      <c r="ERI94" s="3">
        <f t="shared" si="401"/>
        <v>0</v>
      </c>
      <c r="ERJ94" s="3">
        <f t="shared" si="401"/>
        <v>0</v>
      </c>
      <c r="ERK94" s="3">
        <f t="shared" si="401"/>
        <v>0</v>
      </c>
      <c r="ERL94" s="3">
        <f t="shared" si="401"/>
        <v>0</v>
      </c>
      <c r="ERM94" s="3">
        <f t="shared" si="401"/>
        <v>0</v>
      </c>
      <c r="ERN94" s="3">
        <f t="shared" si="401"/>
        <v>0</v>
      </c>
      <c r="ERO94" s="3">
        <f t="shared" si="401"/>
        <v>0</v>
      </c>
      <c r="ERP94" s="3">
        <f t="shared" si="401"/>
        <v>0</v>
      </c>
      <c r="ERQ94" s="3">
        <f t="shared" si="401"/>
        <v>0</v>
      </c>
      <c r="ERR94" s="3">
        <f t="shared" si="401"/>
        <v>0</v>
      </c>
      <c r="ERS94" s="3">
        <f t="shared" si="401"/>
        <v>0</v>
      </c>
      <c r="ERT94" s="3">
        <f t="shared" si="401"/>
        <v>0</v>
      </c>
      <c r="ERU94" s="3">
        <f t="shared" si="401"/>
        <v>0</v>
      </c>
      <c r="ERV94" s="3">
        <f t="shared" si="401"/>
        <v>0</v>
      </c>
      <c r="ERW94" s="3">
        <f t="shared" si="401"/>
        <v>0</v>
      </c>
      <c r="ERX94" s="3">
        <f t="shared" si="401"/>
        <v>0</v>
      </c>
      <c r="ERY94" s="3">
        <f t="shared" si="401"/>
        <v>0</v>
      </c>
      <c r="ERZ94" s="3">
        <f t="shared" si="401"/>
        <v>0</v>
      </c>
      <c r="ESA94" s="3">
        <f t="shared" si="401"/>
        <v>0</v>
      </c>
      <c r="ESB94" s="3">
        <f t="shared" ref="ESB94:EUM94" si="402">ESB2</f>
        <v>0</v>
      </c>
      <c r="ESC94" s="3">
        <f t="shared" si="402"/>
        <v>0</v>
      </c>
      <c r="ESD94" s="3">
        <f t="shared" si="402"/>
        <v>0</v>
      </c>
      <c r="ESE94" s="3">
        <f t="shared" si="402"/>
        <v>0</v>
      </c>
      <c r="ESF94" s="3">
        <f t="shared" si="402"/>
        <v>0</v>
      </c>
      <c r="ESG94" s="3">
        <f t="shared" si="402"/>
        <v>0</v>
      </c>
      <c r="ESH94" s="3">
        <f t="shared" si="402"/>
        <v>0</v>
      </c>
      <c r="ESI94" s="3">
        <f t="shared" si="402"/>
        <v>0</v>
      </c>
      <c r="ESJ94" s="3">
        <f t="shared" si="402"/>
        <v>0</v>
      </c>
      <c r="ESK94" s="3">
        <f t="shared" si="402"/>
        <v>0</v>
      </c>
      <c r="ESL94" s="3">
        <f t="shared" si="402"/>
        <v>0</v>
      </c>
      <c r="ESM94" s="3">
        <f t="shared" si="402"/>
        <v>0</v>
      </c>
      <c r="ESN94" s="3">
        <f t="shared" si="402"/>
        <v>0</v>
      </c>
      <c r="ESO94" s="3">
        <f t="shared" si="402"/>
        <v>0</v>
      </c>
      <c r="ESP94" s="3">
        <f t="shared" si="402"/>
        <v>0</v>
      </c>
      <c r="ESQ94" s="3">
        <f t="shared" si="402"/>
        <v>0</v>
      </c>
      <c r="ESR94" s="3">
        <f t="shared" si="402"/>
        <v>0</v>
      </c>
      <c r="ESS94" s="3">
        <f t="shared" si="402"/>
        <v>0</v>
      </c>
      <c r="EST94" s="3">
        <f t="shared" si="402"/>
        <v>0</v>
      </c>
      <c r="ESU94" s="3">
        <f t="shared" si="402"/>
        <v>0</v>
      </c>
      <c r="ESV94" s="3">
        <f t="shared" si="402"/>
        <v>0</v>
      </c>
      <c r="ESW94" s="3">
        <f t="shared" si="402"/>
        <v>0</v>
      </c>
      <c r="ESX94" s="3">
        <f t="shared" si="402"/>
        <v>0</v>
      </c>
      <c r="ESY94" s="3">
        <f t="shared" si="402"/>
        <v>0</v>
      </c>
      <c r="ESZ94" s="3">
        <f t="shared" si="402"/>
        <v>0</v>
      </c>
      <c r="ETA94" s="3">
        <f t="shared" si="402"/>
        <v>0</v>
      </c>
      <c r="ETB94" s="3">
        <f t="shared" si="402"/>
        <v>0</v>
      </c>
      <c r="ETC94" s="3">
        <f t="shared" si="402"/>
        <v>0</v>
      </c>
      <c r="ETD94" s="3">
        <f t="shared" si="402"/>
        <v>0</v>
      </c>
      <c r="ETE94" s="3">
        <f t="shared" si="402"/>
        <v>0</v>
      </c>
      <c r="ETF94" s="3">
        <f t="shared" si="402"/>
        <v>0</v>
      </c>
      <c r="ETG94" s="3">
        <f t="shared" si="402"/>
        <v>0</v>
      </c>
      <c r="ETH94" s="3">
        <f t="shared" si="402"/>
        <v>0</v>
      </c>
      <c r="ETI94" s="3">
        <f t="shared" si="402"/>
        <v>0</v>
      </c>
      <c r="ETJ94" s="3">
        <f t="shared" si="402"/>
        <v>0</v>
      </c>
      <c r="ETK94" s="3">
        <f t="shared" si="402"/>
        <v>0</v>
      </c>
      <c r="ETL94" s="3">
        <f t="shared" si="402"/>
        <v>0</v>
      </c>
      <c r="ETM94" s="3">
        <f t="shared" si="402"/>
        <v>0</v>
      </c>
      <c r="ETN94" s="3">
        <f t="shared" si="402"/>
        <v>0</v>
      </c>
      <c r="ETO94" s="3">
        <f t="shared" si="402"/>
        <v>0</v>
      </c>
      <c r="ETP94" s="3">
        <f t="shared" si="402"/>
        <v>0</v>
      </c>
      <c r="ETQ94" s="3">
        <f t="shared" si="402"/>
        <v>0</v>
      </c>
      <c r="ETR94" s="3">
        <f t="shared" si="402"/>
        <v>0</v>
      </c>
      <c r="ETS94" s="3">
        <f t="shared" si="402"/>
        <v>0</v>
      </c>
      <c r="ETT94" s="3">
        <f t="shared" si="402"/>
        <v>0</v>
      </c>
      <c r="ETU94" s="3">
        <f t="shared" si="402"/>
        <v>0</v>
      </c>
      <c r="ETV94" s="3">
        <f t="shared" si="402"/>
        <v>0</v>
      </c>
      <c r="ETW94" s="3">
        <f t="shared" si="402"/>
        <v>0</v>
      </c>
      <c r="ETX94" s="3">
        <f t="shared" si="402"/>
        <v>0</v>
      </c>
      <c r="ETY94" s="3">
        <f t="shared" si="402"/>
        <v>0</v>
      </c>
      <c r="ETZ94" s="3">
        <f t="shared" si="402"/>
        <v>0</v>
      </c>
      <c r="EUA94" s="3">
        <f t="shared" si="402"/>
        <v>0</v>
      </c>
      <c r="EUB94" s="3">
        <f t="shared" si="402"/>
        <v>0</v>
      </c>
      <c r="EUC94" s="3">
        <f t="shared" si="402"/>
        <v>0</v>
      </c>
      <c r="EUD94" s="3">
        <f t="shared" si="402"/>
        <v>0</v>
      </c>
      <c r="EUE94" s="3">
        <f t="shared" si="402"/>
        <v>0</v>
      </c>
      <c r="EUF94" s="3">
        <f t="shared" si="402"/>
        <v>0</v>
      </c>
      <c r="EUG94" s="3">
        <f t="shared" si="402"/>
        <v>0</v>
      </c>
      <c r="EUH94" s="3">
        <f t="shared" si="402"/>
        <v>0</v>
      </c>
      <c r="EUI94" s="3">
        <f t="shared" si="402"/>
        <v>0</v>
      </c>
      <c r="EUJ94" s="3">
        <f t="shared" si="402"/>
        <v>0</v>
      </c>
      <c r="EUK94" s="3">
        <f t="shared" si="402"/>
        <v>0</v>
      </c>
      <c r="EUL94" s="3">
        <f t="shared" si="402"/>
        <v>0</v>
      </c>
      <c r="EUM94" s="3">
        <f t="shared" si="402"/>
        <v>0</v>
      </c>
      <c r="EUN94" s="3">
        <f t="shared" ref="EUN94:EWY94" si="403">EUN2</f>
        <v>0</v>
      </c>
      <c r="EUO94" s="3">
        <f t="shared" si="403"/>
        <v>0</v>
      </c>
      <c r="EUP94" s="3">
        <f t="shared" si="403"/>
        <v>0</v>
      </c>
      <c r="EUQ94" s="3">
        <f t="shared" si="403"/>
        <v>0</v>
      </c>
      <c r="EUR94" s="3">
        <f t="shared" si="403"/>
        <v>0</v>
      </c>
      <c r="EUS94" s="3">
        <f t="shared" si="403"/>
        <v>0</v>
      </c>
      <c r="EUT94" s="3">
        <f t="shared" si="403"/>
        <v>0</v>
      </c>
      <c r="EUU94" s="3">
        <f t="shared" si="403"/>
        <v>0</v>
      </c>
      <c r="EUV94" s="3">
        <f t="shared" si="403"/>
        <v>0</v>
      </c>
      <c r="EUW94" s="3">
        <f t="shared" si="403"/>
        <v>0</v>
      </c>
      <c r="EUX94" s="3">
        <f t="shared" si="403"/>
        <v>0</v>
      </c>
      <c r="EUY94" s="3">
        <f t="shared" si="403"/>
        <v>0</v>
      </c>
      <c r="EUZ94" s="3">
        <f t="shared" si="403"/>
        <v>0</v>
      </c>
      <c r="EVA94" s="3">
        <f t="shared" si="403"/>
        <v>0</v>
      </c>
      <c r="EVB94" s="3">
        <f t="shared" si="403"/>
        <v>0</v>
      </c>
      <c r="EVC94" s="3">
        <f t="shared" si="403"/>
        <v>0</v>
      </c>
      <c r="EVD94" s="3">
        <f t="shared" si="403"/>
        <v>0</v>
      </c>
      <c r="EVE94" s="3">
        <f t="shared" si="403"/>
        <v>0</v>
      </c>
      <c r="EVF94" s="3">
        <f t="shared" si="403"/>
        <v>0</v>
      </c>
      <c r="EVG94" s="3">
        <f t="shared" si="403"/>
        <v>0</v>
      </c>
      <c r="EVH94" s="3">
        <f t="shared" si="403"/>
        <v>0</v>
      </c>
      <c r="EVI94" s="3">
        <f t="shared" si="403"/>
        <v>0</v>
      </c>
      <c r="EVJ94" s="3">
        <f t="shared" si="403"/>
        <v>0</v>
      </c>
      <c r="EVK94" s="3">
        <f t="shared" si="403"/>
        <v>0</v>
      </c>
      <c r="EVL94" s="3">
        <f t="shared" si="403"/>
        <v>0</v>
      </c>
      <c r="EVM94" s="3">
        <f t="shared" si="403"/>
        <v>0</v>
      </c>
      <c r="EVN94" s="3">
        <f t="shared" si="403"/>
        <v>0</v>
      </c>
      <c r="EVO94" s="3">
        <f t="shared" si="403"/>
        <v>0</v>
      </c>
      <c r="EVP94" s="3">
        <f t="shared" si="403"/>
        <v>0</v>
      </c>
      <c r="EVQ94" s="3">
        <f t="shared" si="403"/>
        <v>0</v>
      </c>
      <c r="EVR94" s="3">
        <f t="shared" si="403"/>
        <v>0</v>
      </c>
      <c r="EVS94" s="3">
        <f t="shared" si="403"/>
        <v>0</v>
      </c>
      <c r="EVT94" s="3">
        <f t="shared" si="403"/>
        <v>0</v>
      </c>
      <c r="EVU94" s="3">
        <f t="shared" si="403"/>
        <v>0</v>
      </c>
      <c r="EVV94" s="3">
        <f t="shared" si="403"/>
        <v>0</v>
      </c>
      <c r="EVW94" s="3">
        <f t="shared" si="403"/>
        <v>0</v>
      </c>
      <c r="EVX94" s="3">
        <f t="shared" si="403"/>
        <v>0</v>
      </c>
      <c r="EVY94" s="3">
        <f t="shared" si="403"/>
        <v>0</v>
      </c>
      <c r="EVZ94" s="3">
        <f t="shared" si="403"/>
        <v>0</v>
      </c>
      <c r="EWA94" s="3">
        <f t="shared" si="403"/>
        <v>0</v>
      </c>
      <c r="EWB94" s="3">
        <f t="shared" si="403"/>
        <v>0</v>
      </c>
      <c r="EWC94" s="3">
        <f t="shared" si="403"/>
        <v>0</v>
      </c>
      <c r="EWD94" s="3">
        <f t="shared" si="403"/>
        <v>0</v>
      </c>
      <c r="EWE94" s="3">
        <f t="shared" si="403"/>
        <v>0</v>
      </c>
      <c r="EWF94" s="3">
        <f t="shared" si="403"/>
        <v>0</v>
      </c>
      <c r="EWG94" s="3">
        <f t="shared" si="403"/>
        <v>0</v>
      </c>
      <c r="EWH94" s="3">
        <f t="shared" si="403"/>
        <v>0</v>
      </c>
      <c r="EWI94" s="3">
        <f t="shared" si="403"/>
        <v>0</v>
      </c>
      <c r="EWJ94" s="3">
        <f t="shared" si="403"/>
        <v>0</v>
      </c>
      <c r="EWK94" s="3">
        <f t="shared" si="403"/>
        <v>0</v>
      </c>
      <c r="EWL94" s="3">
        <f t="shared" si="403"/>
        <v>0</v>
      </c>
      <c r="EWM94" s="3">
        <f t="shared" si="403"/>
        <v>0</v>
      </c>
      <c r="EWN94" s="3">
        <f t="shared" si="403"/>
        <v>0</v>
      </c>
      <c r="EWO94" s="3">
        <f t="shared" si="403"/>
        <v>0</v>
      </c>
      <c r="EWP94" s="3">
        <f t="shared" si="403"/>
        <v>0</v>
      </c>
      <c r="EWQ94" s="3">
        <f t="shared" si="403"/>
        <v>0</v>
      </c>
      <c r="EWR94" s="3">
        <f t="shared" si="403"/>
        <v>0</v>
      </c>
      <c r="EWS94" s="3">
        <f t="shared" si="403"/>
        <v>0</v>
      </c>
      <c r="EWT94" s="3">
        <f t="shared" si="403"/>
        <v>0</v>
      </c>
      <c r="EWU94" s="3">
        <f t="shared" si="403"/>
        <v>0</v>
      </c>
      <c r="EWV94" s="3">
        <f t="shared" si="403"/>
        <v>0</v>
      </c>
      <c r="EWW94" s="3">
        <f t="shared" si="403"/>
        <v>0</v>
      </c>
      <c r="EWX94" s="3">
        <f t="shared" si="403"/>
        <v>0</v>
      </c>
      <c r="EWY94" s="3">
        <f t="shared" si="403"/>
        <v>0</v>
      </c>
      <c r="EWZ94" s="3">
        <f t="shared" ref="EWZ94:EZK94" si="404">EWZ2</f>
        <v>0</v>
      </c>
      <c r="EXA94" s="3">
        <f t="shared" si="404"/>
        <v>0</v>
      </c>
      <c r="EXB94" s="3">
        <f t="shared" si="404"/>
        <v>0</v>
      </c>
      <c r="EXC94" s="3">
        <f t="shared" si="404"/>
        <v>0</v>
      </c>
      <c r="EXD94" s="3">
        <f t="shared" si="404"/>
        <v>0</v>
      </c>
      <c r="EXE94" s="3">
        <f t="shared" si="404"/>
        <v>0</v>
      </c>
      <c r="EXF94" s="3">
        <f t="shared" si="404"/>
        <v>0</v>
      </c>
      <c r="EXG94" s="3">
        <f t="shared" si="404"/>
        <v>0</v>
      </c>
      <c r="EXH94" s="3">
        <f t="shared" si="404"/>
        <v>0</v>
      </c>
      <c r="EXI94" s="3">
        <f t="shared" si="404"/>
        <v>0</v>
      </c>
      <c r="EXJ94" s="3">
        <f t="shared" si="404"/>
        <v>0</v>
      </c>
      <c r="EXK94" s="3">
        <f t="shared" si="404"/>
        <v>0</v>
      </c>
      <c r="EXL94" s="3">
        <f t="shared" si="404"/>
        <v>0</v>
      </c>
      <c r="EXM94" s="3">
        <f t="shared" si="404"/>
        <v>0</v>
      </c>
      <c r="EXN94" s="3">
        <f t="shared" si="404"/>
        <v>0</v>
      </c>
      <c r="EXO94" s="3">
        <f t="shared" si="404"/>
        <v>0</v>
      </c>
      <c r="EXP94" s="3">
        <f t="shared" si="404"/>
        <v>0</v>
      </c>
      <c r="EXQ94" s="3">
        <f t="shared" si="404"/>
        <v>0</v>
      </c>
      <c r="EXR94" s="3">
        <f t="shared" si="404"/>
        <v>0</v>
      </c>
      <c r="EXS94" s="3">
        <f t="shared" si="404"/>
        <v>0</v>
      </c>
      <c r="EXT94" s="3">
        <f t="shared" si="404"/>
        <v>0</v>
      </c>
      <c r="EXU94" s="3">
        <f t="shared" si="404"/>
        <v>0</v>
      </c>
      <c r="EXV94" s="3">
        <f t="shared" si="404"/>
        <v>0</v>
      </c>
      <c r="EXW94" s="3">
        <f t="shared" si="404"/>
        <v>0</v>
      </c>
      <c r="EXX94" s="3">
        <f t="shared" si="404"/>
        <v>0</v>
      </c>
      <c r="EXY94" s="3">
        <f t="shared" si="404"/>
        <v>0</v>
      </c>
      <c r="EXZ94" s="3">
        <f t="shared" si="404"/>
        <v>0</v>
      </c>
      <c r="EYA94" s="3">
        <f t="shared" si="404"/>
        <v>0</v>
      </c>
      <c r="EYB94" s="3">
        <f t="shared" si="404"/>
        <v>0</v>
      </c>
      <c r="EYC94" s="3">
        <f t="shared" si="404"/>
        <v>0</v>
      </c>
      <c r="EYD94" s="3">
        <f t="shared" si="404"/>
        <v>0</v>
      </c>
      <c r="EYE94" s="3">
        <f t="shared" si="404"/>
        <v>0</v>
      </c>
      <c r="EYF94" s="3">
        <f t="shared" si="404"/>
        <v>0</v>
      </c>
      <c r="EYG94" s="3">
        <f t="shared" si="404"/>
        <v>0</v>
      </c>
      <c r="EYH94" s="3">
        <f t="shared" si="404"/>
        <v>0</v>
      </c>
      <c r="EYI94" s="3">
        <f t="shared" si="404"/>
        <v>0</v>
      </c>
      <c r="EYJ94" s="3">
        <f t="shared" si="404"/>
        <v>0</v>
      </c>
      <c r="EYK94" s="3">
        <f t="shared" si="404"/>
        <v>0</v>
      </c>
      <c r="EYL94" s="3">
        <f t="shared" si="404"/>
        <v>0</v>
      </c>
      <c r="EYM94" s="3">
        <f t="shared" si="404"/>
        <v>0</v>
      </c>
      <c r="EYN94" s="3">
        <f t="shared" si="404"/>
        <v>0</v>
      </c>
      <c r="EYO94" s="3">
        <f t="shared" si="404"/>
        <v>0</v>
      </c>
      <c r="EYP94" s="3">
        <f t="shared" si="404"/>
        <v>0</v>
      </c>
      <c r="EYQ94" s="3">
        <f t="shared" si="404"/>
        <v>0</v>
      </c>
      <c r="EYR94" s="3">
        <f t="shared" si="404"/>
        <v>0</v>
      </c>
      <c r="EYS94" s="3">
        <f t="shared" si="404"/>
        <v>0</v>
      </c>
      <c r="EYT94" s="3">
        <f t="shared" si="404"/>
        <v>0</v>
      </c>
      <c r="EYU94" s="3">
        <f t="shared" si="404"/>
        <v>0</v>
      </c>
      <c r="EYV94" s="3">
        <f t="shared" si="404"/>
        <v>0</v>
      </c>
      <c r="EYW94" s="3">
        <f t="shared" si="404"/>
        <v>0</v>
      </c>
      <c r="EYX94" s="3">
        <f t="shared" si="404"/>
        <v>0</v>
      </c>
      <c r="EYY94" s="3">
        <f t="shared" si="404"/>
        <v>0</v>
      </c>
      <c r="EYZ94" s="3">
        <f t="shared" si="404"/>
        <v>0</v>
      </c>
      <c r="EZA94" s="3">
        <f t="shared" si="404"/>
        <v>0</v>
      </c>
      <c r="EZB94" s="3">
        <f t="shared" si="404"/>
        <v>0</v>
      </c>
      <c r="EZC94" s="3">
        <f t="shared" si="404"/>
        <v>0</v>
      </c>
      <c r="EZD94" s="3">
        <f t="shared" si="404"/>
        <v>0</v>
      </c>
      <c r="EZE94" s="3">
        <f t="shared" si="404"/>
        <v>0</v>
      </c>
      <c r="EZF94" s="3">
        <f t="shared" si="404"/>
        <v>0</v>
      </c>
      <c r="EZG94" s="3">
        <f t="shared" si="404"/>
        <v>0</v>
      </c>
      <c r="EZH94" s="3">
        <f t="shared" si="404"/>
        <v>0</v>
      </c>
      <c r="EZI94" s="3">
        <f t="shared" si="404"/>
        <v>0</v>
      </c>
      <c r="EZJ94" s="3">
        <f t="shared" si="404"/>
        <v>0</v>
      </c>
      <c r="EZK94" s="3">
        <f t="shared" si="404"/>
        <v>0</v>
      </c>
      <c r="EZL94" s="3">
        <f t="shared" ref="EZL94:FBW94" si="405">EZL2</f>
        <v>0</v>
      </c>
      <c r="EZM94" s="3">
        <f t="shared" si="405"/>
        <v>0</v>
      </c>
      <c r="EZN94" s="3">
        <f t="shared" si="405"/>
        <v>0</v>
      </c>
      <c r="EZO94" s="3">
        <f t="shared" si="405"/>
        <v>0</v>
      </c>
      <c r="EZP94" s="3">
        <f t="shared" si="405"/>
        <v>0</v>
      </c>
      <c r="EZQ94" s="3">
        <f t="shared" si="405"/>
        <v>0</v>
      </c>
      <c r="EZR94" s="3">
        <f t="shared" si="405"/>
        <v>0</v>
      </c>
      <c r="EZS94" s="3">
        <f t="shared" si="405"/>
        <v>0</v>
      </c>
      <c r="EZT94" s="3">
        <f t="shared" si="405"/>
        <v>0</v>
      </c>
      <c r="EZU94" s="3">
        <f t="shared" si="405"/>
        <v>0</v>
      </c>
      <c r="EZV94" s="3">
        <f t="shared" si="405"/>
        <v>0</v>
      </c>
      <c r="EZW94" s="3">
        <f t="shared" si="405"/>
        <v>0</v>
      </c>
      <c r="EZX94" s="3">
        <f t="shared" si="405"/>
        <v>0</v>
      </c>
      <c r="EZY94" s="3">
        <f t="shared" si="405"/>
        <v>0</v>
      </c>
      <c r="EZZ94" s="3">
        <f t="shared" si="405"/>
        <v>0</v>
      </c>
      <c r="FAA94" s="3">
        <f t="shared" si="405"/>
        <v>0</v>
      </c>
      <c r="FAB94" s="3">
        <f t="shared" si="405"/>
        <v>0</v>
      </c>
      <c r="FAC94" s="3">
        <f t="shared" si="405"/>
        <v>0</v>
      </c>
      <c r="FAD94" s="3">
        <f t="shared" si="405"/>
        <v>0</v>
      </c>
      <c r="FAE94" s="3">
        <f t="shared" si="405"/>
        <v>0</v>
      </c>
      <c r="FAF94" s="3">
        <f t="shared" si="405"/>
        <v>0</v>
      </c>
      <c r="FAG94" s="3">
        <f t="shared" si="405"/>
        <v>0</v>
      </c>
      <c r="FAH94" s="3">
        <f t="shared" si="405"/>
        <v>0</v>
      </c>
      <c r="FAI94" s="3">
        <f t="shared" si="405"/>
        <v>0</v>
      </c>
      <c r="FAJ94" s="3">
        <f t="shared" si="405"/>
        <v>0</v>
      </c>
      <c r="FAK94" s="3">
        <f t="shared" si="405"/>
        <v>0</v>
      </c>
      <c r="FAL94" s="3">
        <f t="shared" si="405"/>
        <v>0</v>
      </c>
      <c r="FAM94" s="3">
        <f t="shared" si="405"/>
        <v>0</v>
      </c>
      <c r="FAN94" s="3">
        <f t="shared" si="405"/>
        <v>0</v>
      </c>
      <c r="FAO94" s="3">
        <f t="shared" si="405"/>
        <v>0</v>
      </c>
      <c r="FAP94" s="3">
        <f t="shared" si="405"/>
        <v>0</v>
      </c>
      <c r="FAQ94" s="3">
        <f t="shared" si="405"/>
        <v>0</v>
      </c>
      <c r="FAR94" s="3">
        <f t="shared" si="405"/>
        <v>0</v>
      </c>
      <c r="FAS94" s="3">
        <f t="shared" si="405"/>
        <v>0</v>
      </c>
      <c r="FAT94" s="3">
        <f t="shared" si="405"/>
        <v>0</v>
      </c>
      <c r="FAU94" s="3">
        <f t="shared" si="405"/>
        <v>0</v>
      </c>
      <c r="FAV94" s="3">
        <f t="shared" si="405"/>
        <v>0</v>
      </c>
      <c r="FAW94" s="3">
        <f t="shared" si="405"/>
        <v>0</v>
      </c>
      <c r="FAX94" s="3">
        <f t="shared" si="405"/>
        <v>0</v>
      </c>
      <c r="FAY94" s="3">
        <f t="shared" si="405"/>
        <v>0</v>
      </c>
      <c r="FAZ94" s="3">
        <f t="shared" si="405"/>
        <v>0</v>
      </c>
      <c r="FBA94" s="3">
        <f t="shared" si="405"/>
        <v>0</v>
      </c>
      <c r="FBB94" s="3">
        <f t="shared" si="405"/>
        <v>0</v>
      </c>
      <c r="FBC94" s="3">
        <f t="shared" si="405"/>
        <v>0</v>
      </c>
      <c r="FBD94" s="3">
        <f t="shared" si="405"/>
        <v>0</v>
      </c>
      <c r="FBE94" s="3">
        <f t="shared" si="405"/>
        <v>0</v>
      </c>
      <c r="FBF94" s="3">
        <f t="shared" si="405"/>
        <v>0</v>
      </c>
      <c r="FBG94" s="3">
        <f t="shared" si="405"/>
        <v>0</v>
      </c>
      <c r="FBH94" s="3">
        <f t="shared" si="405"/>
        <v>0</v>
      </c>
      <c r="FBI94" s="3">
        <f t="shared" si="405"/>
        <v>0</v>
      </c>
      <c r="FBJ94" s="3">
        <f t="shared" si="405"/>
        <v>0</v>
      </c>
      <c r="FBK94" s="3">
        <f t="shared" si="405"/>
        <v>0</v>
      </c>
      <c r="FBL94" s="3">
        <f t="shared" si="405"/>
        <v>0</v>
      </c>
      <c r="FBM94" s="3">
        <f t="shared" si="405"/>
        <v>0</v>
      </c>
      <c r="FBN94" s="3">
        <f t="shared" si="405"/>
        <v>0</v>
      </c>
      <c r="FBO94" s="3">
        <f t="shared" si="405"/>
        <v>0</v>
      </c>
      <c r="FBP94" s="3">
        <f t="shared" si="405"/>
        <v>0</v>
      </c>
      <c r="FBQ94" s="3">
        <f t="shared" si="405"/>
        <v>0</v>
      </c>
      <c r="FBR94" s="3">
        <f t="shared" si="405"/>
        <v>0</v>
      </c>
      <c r="FBS94" s="3">
        <f t="shared" si="405"/>
        <v>0</v>
      </c>
      <c r="FBT94" s="3">
        <f t="shared" si="405"/>
        <v>0</v>
      </c>
      <c r="FBU94" s="3">
        <f t="shared" si="405"/>
        <v>0</v>
      </c>
      <c r="FBV94" s="3">
        <f t="shared" si="405"/>
        <v>0</v>
      </c>
      <c r="FBW94" s="3">
        <f t="shared" si="405"/>
        <v>0</v>
      </c>
      <c r="FBX94" s="3">
        <f t="shared" ref="FBX94:FEI94" si="406">FBX2</f>
        <v>0</v>
      </c>
      <c r="FBY94" s="3">
        <f t="shared" si="406"/>
        <v>0</v>
      </c>
      <c r="FBZ94" s="3">
        <f t="shared" si="406"/>
        <v>0</v>
      </c>
      <c r="FCA94" s="3">
        <f t="shared" si="406"/>
        <v>0</v>
      </c>
      <c r="FCB94" s="3">
        <f t="shared" si="406"/>
        <v>0</v>
      </c>
      <c r="FCC94" s="3">
        <f t="shared" si="406"/>
        <v>0</v>
      </c>
      <c r="FCD94" s="3">
        <f t="shared" si="406"/>
        <v>0</v>
      </c>
      <c r="FCE94" s="3">
        <f t="shared" si="406"/>
        <v>0</v>
      </c>
      <c r="FCF94" s="3">
        <f t="shared" si="406"/>
        <v>0</v>
      </c>
      <c r="FCG94" s="3">
        <f t="shared" si="406"/>
        <v>0</v>
      </c>
      <c r="FCH94" s="3">
        <f t="shared" si="406"/>
        <v>0</v>
      </c>
      <c r="FCI94" s="3">
        <f t="shared" si="406"/>
        <v>0</v>
      </c>
      <c r="FCJ94" s="3">
        <f t="shared" si="406"/>
        <v>0</v>
      </c>
      <c r="FCK94" s="3">
        <f t="shared" si="406"/>
        <v>0</v>
      </c>
      <c r="FCL94" s="3">
        <f t="shared" si="406"/>
        <v>0</v>
      </c>
      <c r="FCM94" s="3">
        <f t="shared" si="406"/>
        <v>0</v>
      </c>
      <c r="FCN94" s="3">
        <f t="shared" si="406"/>
        <v>0</v>
      </c>
      <c r="FCO94" s="3">
        <f t="shared" si="406"/>
        <v>0</v>
      </c>
      <c r="FCP94" s="3">
        <f t="shared" si="406"/>
        <v>0</v>
      </c>
      <c r="FCQ94" s="3">
        <f t="shared" si="406"/>
        <v>0</v>
      </c>
      <c r="FCR94" s="3">
        <f t="shared" si="406"/>
        <v>0</v>
      </c>
      <c r="FCS94" s="3">
        <f t="shared" si="406"/>
        <v>0</v>
      </c>
      <c r="FCT94" s="3">
        <f t="shared" si="406"/>
        <v>0</v>
      </c>
      <c r="FCU94" s="3">
        <f t="shared" si="406"/>
        <v>0</v>
      </c>
      <c r="FCV94" s="3">
        <f t="shared" si="406"/>
        <v>0</v>
      </c>
      <c r="FCW94" s="3">
        <f t="shared" si="406"/>
        <v>0</v>
      </c>
      <c r="FCX94" s="3">
        <f t="shared" si="406"/>
        <v>0</v>
      </c>
      <c r="FCY94" s="3">
        <f t="shared" si="406"/>
        <v>0</v>
      </c>
      <c r="FCZ94" s="3">
        <f t="shared" si="406"/>
        <v>0</v>
      </c>
      <c r="FDA94" s="3">
        <f t="shared" si="406"/>
        <v>0</v>
      </c>
      <c r="FDB94" s="3">
        <f t="shared" si="406"/>
        <v>0</v>
      </c>
      <c r="FDC94" s="3">
        <f t="shared" si="406"/>
        <v>0</v>
      </c>
      <c r="FDD94" s="3">
        <f t="shared" si="406"/>
        <v>0</v>
      </c>
      <c r="FDE94" s="3">
        <f t="shared" si="406"/>
        <v>0</v>
      </c>
      <c r="FDF94" s="3">
        <f t="shared" si="406"/>
        <v>0</v>
      </c>
      <c r="FDG94" s="3">
        <f t="shared" si="406"/>
        <v>0</v>
      </c>
      <c r="FDH94" s="3">
        <f t="shared" si="406"/>
        <v>0</v>
      </c>
      <c r="FDI94" s="3">
        <f t="shared" si="406"/>
        <v>0</v>
      </c>
      <c r="FDJ94" s="3">
        <f t="shared" si="406"/>
        <v>0</v>
      </c>
      <c r="FDK94" s="3">
        <f t="shared" si="406"/>
        <v>0</v>
      </c>
      <c r="FDL94" s="3">
        <f t="shared" si="406"/>
        <v>0</v>
      </c>
      <c r="FDM94" s="3">
        <f t="shared" si="406"/>
        <v>0</v>
      </c>
      <c r="FDN94" s="3">
        <f t="shared" si="406"/>
        <v>0</v>
      </c>
      <c r="FDO94" s="3">
        <f t="shared" si="406"/>
        <v>0</v>
      </c>
      <c r="FDP94" s="3">
        <f t="shared" si="406"/>
        <v>0</v>
      </c>
      <c r="FDQ94" s="3">
        <f t="shared" si="406"/>
        <v>0</v>
      </c>
      <c r="FDR94" s="3">
        <f t="shared" si="406"/>
        <v>0</v>
      </c>
      <c r="FDS94" s="3">
        <f t="shared" si="406"/>
        <v>0</v>
      </c>
      <c r="FDT94" s="3">
        <f t="shared" si="406"/>
        <v>0</v>
      </c>
      <c r="FDU94" s="3">
        <f t="shared" si="406"/>
        <v>0</v>
      </c>
      <c r="FDV94" s="3">
        <f t="shared" si="406"/>
        <v>0</v>
      </c>
      <c r="FDW94" s="3">
        <f t="shared" si="406"/>
        <v>0</v>
      </c>
      <c r="FDX94" s="3">
        <f t="shared" si="406"/>
        <v>0</v>
      </c>
      <c r="FDY94" s="3">
        <f t="shared" si="406"/>
        <v>0</v>
      </c>
      <c r="FDZ94" s="3">
        <f t="shared" si="406"/>
        <v>0</v>
      </c>
      <c r="FEA94" s="3">
        <f t="shared" si="406"/>
        <v>0</v>
      </c>
      <c r="FEB94" s="3">
        <f t="shared" si="406"/>
        <v>0</v>
      </c>
      <c r="FEC94" s="3">
        <f t="shared" si="406"/>
        <v>0</v>
      </c>
      <c r="FED94" s="3">
        <f t="shared" si="406"/>
        <v>0</v>
      </c>
      <c r="FEE94" s="3">
        <f t="shared" si="406"/>
        <v>0</v>
      </c>
      <c r="FEF94" s="3">
        <f t="shared" si="406"/>
        <v>0</v>
      </c>
      <c r="FEG94" s="3">
        <f t="shared" si="406"/>
        <v>0</v>
      </c>
      <c r="FEH94" s="3">
        <f t="shared" si="406"/>
        <v>0</v>
      </c>
      <c r="FEI94" s="3">
        <f t="shared" si="406"/>
        <v>0</v>
      </c>
      <c r="FEJ94" s="3">
        <f t="shared" ref="FEJ94:FGU94" si="407">FEJ2</f>
        <v>0</v>
      </c>
      <c r="FEK94" s="3">
        <f t="shared" si="407"/>
        <v>0</v>
      </c>
      <c r="FEL94" s="3">
        <f t="shared" si="407"/>
        <v>0</v>
      </c>
      <c r="FEM94" s="3">
        <f t="shared" si="407"/>
        <v>0</v>
      </c>
      <c r="FEN94" s="3">
        <f t="shared" si="407"/>
        <v>0</v>
      </c>
      <c r="FEO94" s="3">
        <f t="shared" si="407"/>
        <v>0</v>
      </c>
      <c r="FEP94" s="3">
        <f t="shared" si="407"/>
        <v>0</v>
      </c>
      <c r="FEQ94" s="3">
        <f t="shared" si="407"/>
        <v>0</v>
      </c>
      <c r="FER94" s="3">
        <f t="shared" si="407"/>
        <v>0</v>
      </c>
      <c r="FES94" s="3">
        <f t="shared" si="407"/>
        <v>0</v>
      </c>
      <c r="FET94" s="3">
        <f t="shared" si="407"/>
        <v>0</v>
      </c>
      <c r="FEU94" s="3">
        <f t="shared" si="407"/>
        <v>0</v>
      </c>
      <c r="FEV94" s="3">
        <f t="shared" si="407"/>
        <v>0</v>
      </c>
      <c r="FEW94" s="3">
        <f t="shared" si="407"/>
        <v>0</v>
      </c>
      <c r="FEX94" s="3">
        <f t="shared" si="407"/>
        <v>0</v>
      </c>
      <c r="FEY94" s="3">
        <f t="shared" si="407"/>
        <v>0</v>
      </c>
      <c r="FEZ94" s="3">
        <f t="shared" si="407"/>
        <v>0</v>
      </c>
      <c r="FFA94" s="3">
        <f t="shared" si="407"/>
        <v>0</v>
      </c>
      <c r="FFB94" s="3">
        <f t="shared" si="407"/>
        <v>0</v>
      </c>
      <c r="FFC94" s="3">
        <f t="shared" si="407"/>
        <v>0</v>
      </c>
      <c r="FFD94" s="3">
        <f t="shared" si="407"/>
        <v>0</v>
      </c>
      <c r="FFE94" s="3">
        <f t="shared" si="407"/>
        <v>0</v>
      </c>
      <c r="FFF94" s="3">
        <f t="shared" si="407"/>
        <v>0</v>
      </c>
      <c r="FFG94" s="3">
        <f t="shared" si="407"/>
        <v>0</v>
      </c>
      <c r="FFH94" s="3">
        <f t="shared" si="407"/>
        <v>0</v>
      </c>
      <c r="FFI94" s="3">
        <f t="shared" si="407"/>
        <v>0</v>
      </c>
      <c r="FFJ94" s="3">
        <f t="shared" si="407"/>
        <v>0</v>
      </c>
      <c r="FFK94" s="3">
        <f t="shared" si="407"/>
        <v>0</v>
      </c>
      <c r="FFL94" s="3">
        <f t="shared" si="407"/>
        <v>0</v>
      </c>
      <c r="FFM94" s="3">
        <f t="shared" si="407"/>
        <v>0</v>
      </c>
      <c r="FFN94" s="3">
        <f t="shared" si="407"/>
        <v>0</v>
      </c>
      <c r="FFO94" s="3">
        <f t="shared" si="407"/>
        <v>0</v>
      </c>
      <c r="FFP94" s="3">
        <f t="shared" si="407"/>
        <v>0</v>
      </c>
      <c r="FFQ94" s="3">
        <f t="shared" si="407"/>
        <v>0</v>
      </c>
      <c r="FFR94" s="3">
        <f t="shared" si="407"/>
        <v>0</v>
      </c>
      <c r="FFS94" s="3">
        <f t="shared" si="407"/>
        <v>0</v>
      </c>
      <c r="FFT94" s="3">
        <f t="shared" si="407"/>
        <v>0</v>
      </c>
      <c r="FFU94" s="3">
        <f t="shared" si="407"/>
        <v>0</v>
      </c>
      <c r="FFV94" s="3">
        <f t="shared" si="407"/>
        <v>0</v>
      </c>
      <c r="FFW94" s="3">
        <f t="shared" si="407"/>
        <v>0</v>
      </c>
      <c r="FFX94" s="3">
        <f t="shared" si="407"/>
        <v>0</v>
      </c>
      <c r="FFY94" s="3">
        <f t="shared" si="407"/>
        <v>0</v>
      </c>
      <c r="FFZ94" s="3">
        <f t="shared" si="407"/>
        <v>0</v>
      </c>
      <c r="FGA94" s="3">
        <f t="shared" si="407"/>
        <v>0</v>
      </c>
      <c r="FGB94" s="3">
        <f t="shared" si="407"/>
        <v>0</v>
      </c>
      <c r="FGC94" s="3">
        <f t="shared" si="407"/>
        <v>0</v>
      </c>
      <c r="FGD94" s="3">
        <f t="shared" si="407"/>
        <v>0</v>
      </c>
      <c r="FGE94" s="3">
        <f t="shared" si="407"/>
        <v>0</v>
      </c>
      <c r="FGF94" s="3">
        <f t="shared" si="407"/>
        <v>0</v>
      </c>
      <c r="FGG94" s="3">
        <f t="shared" si="407"/>
        <v>0</v>
      </c>
      <c r="FGH94" s="3">
        <f t="shared" si="407"/>
        <v>0</v>
      </c>
      <c r="FGI94" s="3">
        <f t="shared" si="407"/>
        <v>0</v>
      </c>
      <c r="FGJ94" s="3">
        <f t="shared" si="407"/>
        <v>0</v>
      </c>
      <c r="FGK94" s="3">
        <f t="shared" si="407"/>
        <v>0</v>
      </c>
      <c r="FGL94" s="3">
        <f t="shared" si="407"/>
        <v>0</v>
      </c>
      <c r="FGM94" s="3">
        <f t="shared" si="407"/>
        <v>0</v>
      </c>
      <c r="FGN94" s="3">
        <f t="shared" si="407"/>
        <v>0</v>
      </c>
      <c r="FGO94" s="3">
        <f t="shared" si="407"/>
        <v>0</v>
      </c>
      <c r="FGP94" s="3">
        <f t="shared" si="407"/>
        <v>0</v>
      </c>
      <c r="FGQ94" s="3">
        <f t="shared" si="407"/>
        <v>0</v>
      </c>
      <c r="FGR94" s="3">
        <f t="shared" si="407"/>
        <v>0</v>
      </c>
      <c r="FGS94" s="3">
        <f t="shared" si="407"/>
        <v>0</v>
      </c>
      <c r="FGT94" s="3">
        <f t="shared" si="407"/>
        <v>0</v>
      </c>
      <c r="FGU94" s="3">
        <f t="shared" si="407"/>
        <v>0</v>
      </c>
      <c r="FGV94" s="3">
        <f t="shared" ref="FGV94:FJG94" si="408">FGV2</f>
        <v>0</v>
      </c>
      <c r="FGW94" s="3">
        <f t="shared" si="408"/>
        <v>0</v>
      </c>
      <c r="FGX94" s="3">
        <f t="shared" si="408"/>
        <v>0</v>
      </c>
      <c r="FGY94" s="3">
        <f t="shared" si="408"/>
        <v>0</v>
      </c>
      <c r="FGZ94" s="3">
        <f t="shared" si="408"/>
        <v>0</v>
      </c>
      <c r="FHA94" s="3">
        <f t="shared" si="408"/>
        <v>0</v>
      </c>
      <c r="FHB94" s="3">
        <f t="shared" si="408"/>
        <v>0</v>
      </c>
      <c r="FHC94" s="3">
        <f t="shared" si="408"/>
        <v>0</v>
      </c>
      <c r="FHD94" s="3">
        <f t="shared" si="408"/>
        <v>0</v>
      </c>
      <c r="FHE94" s="3">
        <f t="shared" si="408"/>
        <v>0</v>
      </c>
      <c r="FHF94" s="3">
        <f t="shared" si="408"/>
        <v>0</v>
      </c>
      <c r="FHG94" s="3">
        <f t="shared" si="408"/>
        <v>0</v>
      </c>
      <c r="FHH94" s="3">
        <f t="shared" si="408"/>
        <v>0</v>
      </c>
      <c r="FHI94" s="3">
        <f t="shared" si="408"/>
        <v>0</v>
      </c>
      <c r="FHJ94" s="3">
        <f t="shared" si="408"/>
        <v>0</v>
      </c>
      <c r="FHK94" s="3">
        <f t="shared" si="408"/>
        <v>0</v>
      </c>
      <c r="FHL94" s="3">
        <f t="shared" si="408"/>
        <v>0</v>
      </c>
      <c r="FHM94" s="3">
        <f t="shared" si="408"/>
        <v>0</v>
      </c>
      <c r="FHN94" s="3">
        <f t="shared" si="408"/>
        <v>0</v>
      </c>
      <c r="FHO94" s="3">
        <f t="shared" si="408"/>
        <v>0</v>
      </c>
      <c r="FHP94" s="3">
        <f t="shared" si="408"/>
        <v>0</v>
      </c>
      <c r="FHQ94" s="3">
        <f t="shared" si="408"/>
        <v>0</v>
      </c>
      <c r="FHR94" s="3">
        <f t="shared" si="408"/>
        <v>0</v>
      </c>
      <c r="FHS94" s="3">
        <f t="shared" si="408"/>
        <v>0</v>
      </c>
      <c r="FHT94" s="3">
        <f t="shared" si="408"/>
        <v>0</v>
      </c>
      <c r="FHU94" s="3">
        <f t="shared" si="408"/>
        <v>0</v>
      </c>
      <c r="FHV94" s="3">
        <f t="shared" si="408"/>
        <v>0</v>
      </c>
      <c r="FHW94" s="3">
        <f t="shared" si="408"/>
        <v>0</v>
      </c>
      <c r="FHX94" s="3">
        <f t="shared" si="408"/>
        <v>0</v>
      </c>
      <c r="FHY94" s="3">
        <f t="shared" si="408"/>
        <v>0</v>
      </c>
      <c r="FHZ94" s="3">
        <f t="shared" si="408"/>
        <v>0</v>
      </c>
      <c r="FIA94" s="3">
        <f t="shared" si="408"/>
        <v>0</v>
      </c>
      <c r="FIB94" s="3">
        <f t="shared" si="408"/>
        <v>0</v>
      </c>
      <c r="FIC94" s="3">
        <f t="shared" si="408"/>
        <v>0</v>
      </c>
      <c r="FID94" s="3">
        <f t="shared" si="408"/>
        <v>0</v>
      </c>
      <c r="FIE94" s="3">
        <f t="shared" si="408"/>
        <v>0</v>
      </c>
      <c r="FIF94" s="3">
        <f t="shared" si="408"/>
        <v>0</v>
      </c>
      <c r="FIG94" s="3">
        <f t="shared" si="408"/>
        <v>0</v>
      </c>
      <c r="FIH94" s="3">
        <f t="shared" si="408"/>
        <v>0</v>
      </c>
      <c r="FII94" s="3">
        <f t="shared" si="408"/>
        <v>0</v>
      </c>
      <c r="FIJ94" s="3">
        <f t="shared" si="408"/>
        <v>0</v>
      </c>
      <c r="FIK94" s="3">
        <f t="shared" si="408"/>
        <v>0</v>
      </c>
      <c r="FIL94" s="3">
        <f t="shared" si="408"/>
        <v>0</v>
      </c>
      <c r="FIM94" s="3">
        <f t="shared" si="408"/>
        <v>0</v>
      </c>
      <c r="FIN94" s="3">
        <f t="shared" si="408"/>
        <v>0</v>
      </c>
      <c r="FIO94" s="3">
        <f t="shared" si="408"/>
        <v>0</v>
      </c>
      <c r="FIP94" s="3">
        <f t="shared" si="408"/>
        <v>0</v>
      </c>
      <c r="FIQ94" s="3">
        <f t="shared" si="408"/>
        <v>0</v>
      </c>
      <c r="FIR94" s="3">
        <f t="shared" si="408"/>
        <v>0</v>
      </c>
      <c r="FIS94" s="3">
        <f t="shared" si="408"/>
        <v>0</v>
      </c>
      <c r="FIT94" s="3">
        <f t="shared" si="408"/>
        <v>0</v>
      </c>
      <c r="FIU94" s="3">
        <f t="shared" si="408"/>
        <v>0</v>
      </c>
      <c r="FIV94" s="3">
        <f t="shared" si="408"/>
        <v>0</v>
      </c>
      <c r="FIW94" s="3">
        <f t="shared" si="408"/>
        <v>0</v>
      </c>
      <c r="FIX94" s="3">
        <f t="shared" si="408"/>
        <v>0</v>
      </c>
      <c r="FIY94" s="3">
        <f t="shared" si="408"/>
        <v>0</v>
      </c>
      <c r="FIZ94" s="3">
        <f t="shared" si="408"/>
        <v>0</v>
      </c>
      <c r="FJA94" s="3">
        <f t="shared" si="408"/>
        <v>0</v>
      </c>
      <c r="FJB94" s="3">
        <f t="shared" si="408"/>
        <v>0</v>
      </c>
      <c r="FJC94" s="3">
        <f t="shared" si="408"/>
        <v>0</v>
      </c>
      <c r="FJD94" s="3">
        <f t="shared" si="408"/>
        <v>0</v>
      </c>
      <c r="FJE94" s="3">
        <f t="shared" si="408"/>
        <v>0</v>
      </c>
      <c r="FJF94" s="3">
        <f t="shared" si="408"/>
        <v>0</v>
      </c>
      <c r="FJG94" s="3">
        <f t="shared" si="408"/>
        <v>0</v>
      </c>
      <c r="FJH94" s="3">
        <f t="shared" ref="FJH94:FLS94" si="409">FJH2</f>
        <v>0</v>
      </c>
      <c r="FJI94" s="3">
        <f t="shared" si="409"/>
        <v>0</v>
      </c>
      <c r="FJJ94" s="3">
        <f t="shared" si="409"/>
        <v>0</v>
      </c>
      <c r="FJK94" s="3">
        <f t="shared" si="409"/>
        <v>0</v>
      </c>
      <c r="FJL94" s="3">
        <f t="shared" si="409"/>
        <v>0</v>
      </c>
      <c r="FJM94" s="3">
        <f t="shared" si="409"/>
        <v>0</v>
      </c>
      <c r="FJN94" s="3">
        <f t="shared" si="409"/>
        <v>0</v>
      </c>
      <c r="FJO94" s="3">
        <f t="shared" si="409"/>
        <v>0</v>
      </c>
      <c r="FJP94" s="3">
        <f t="shared" si="409"/>
        <v>0</v>
      </c>
      <c r="FJQ94" s="3">
        <f t="shared" si="409"/>
        <v>0</v>
      </c>
      <c r="FJR94" s="3">
        <f t="shared" si="409"/>
        <v>0</v>
      </c>
      <c r="FJS94" s="3">
        <f t="shared" si="409"/>
        <v>0</v>
      </c>
      <c r="FJT94" s="3">
        <f t="shared" si="409"/>
        <v>0</v>
      </c>
      <c r="FJU94" s="3">
        <f t="shared" si="409"/>
        <v>0</v>
      </c>
      <c r="FJV94" s="3">
        <f t="shared" si="409"/>
        <v>0</v>
      </c>
      <c r="FJW94" s="3">
        <f t="shared" si="409"/>
        <v>0</v>
      </c>
      <c r="FJX94" s="3">
        <f t="shared" si="409"/>
        <v>0</v>
      </c>
      <c r="FJY94" s="3">
        <f t="shared" si="409"/>
        <v>0</v>
      </c>
      <c r="FJZ94" s="3">
        <f t="shared" si="409"/>
        <v>0</v>
      </c>
      <c r="FKA94" s="3">
        <f t="shared" si="409"/>
        <v>0</v>
      </c>
      <c r="FKB94" s="3">
        <f t="shared" si="409"/>
        <v>0</v>
      </c>
      <c r="FKC94" s="3">
        <f t="shared" si="409"/>
        <v>0</v>
      </c>
      <c r="FKD94" s="3">
        <f t="shared" si="409"/>
        <v>0</v>
      </c>
      <c r="FKE94" s="3">
        <f t="shared" si="409"/>
        <v>0</v>
      </c>
      <c r="FKF94" s="3">
        <f t="shared" si="409"/>
        <v>0</v>
      </c>
      <c r="FKG94" s="3">
        <f t="shared" si="409"/>
        <v>0</v>
      </c>
      <c r="FKH94" s="3">
        <f t="shared" si="409"/>
        <v>0</v>
      </c>
      <c r="FKI94" s="3">
        <f t="shared" si="409"/>
        <v>0</v>
      </c>
      <c r="FKJ94" s="3">
        <f t="shared" si="409"/>
        <v>0</v>
      </c>
      <c r="FKK94" s="3">
        <f t="shared" si="409"/>
        <v>0</v>
      </c>
      <c r="FKL94" s="3">
        <f t="shared" si="409"/>
        <v>0</v>
      </c>
      <c r="FKM94" s="3">
        <f t="shared" si="409"/>
        <v>0</v>
      </c>
      <c r="FKN94" s="3">
        <f t="shared" si="409"/>
        <v>0</v>
      </c>
      <c r="FKO94" s="3">
        <f t="shared" si="409"/>
        <v>0</v>
      </c>
      <c r="FKP94" s="3">
        <f t="shared" si="409"/>
        <v>0</v>
      </c>
      <c r="FKQ94" s="3">
        <f t="shared" si="409"/>
        <v>0</v>
      </c>
      <c r="FKR94" s="3">
        <f t="shared" si="409"/>
        <v>0</v>
      </c>
      <c r="FKS94" s="3">
        <f t="shared" si="409"/>
        <v>0</v>
      </c>
      <c r="FKT94" s="3">
        <f t="shared" si="409"/>
        <v>0</v>
      </c>
      <c r="FKU94" s="3">
        <f t="shared" si="409"/>
        <v>0</v>
      </c>
      <c r="FKV94" s="3">
        <f t="shared" si="409"/>
        <v>0</v>
      </c>
      <c r="FKW94" s="3">
        <f t="shared" si="409"/>
        <v>0</v>
      </c>
      <c r="FKX94" s="3">
        <f t="shared" si="409"/>
        <v>0</v>
      </c>
      <c r="FKY94" s="3">
        <f t="shared" si="409"/>
        <v>0</v>
      </c>
      <c r="FKZ94" s="3">
        <f t="shared" si="409"/>
        <v>0</v>
      </c>
      <c r="FLA94" s="3">
        <f t="shared" si="409"/>
        <v>0</v>
      </c>
      <c r="FLB94" s="3">
        <f t="shared" si="409"/>
        <v>0</v>
      </c>
      <c r="FLC94" s="3">
        <f t="shared" si="409"/>
        <v>0</v>
      </c>
      <c r="FLD94" s="3">
        <f t="shared" si="409"/>
        <v>0</v>
      </c>
      <c r="FLE94" s="3">
        <f t="shared" si="409"/>
        <v>0</v>
      </c>
      <c r="FLF94" s="3">
        <f t="shared" si="409"/>
        <v>0</v>
      </c>
      <c r="FLG94" s="3">
        <f t="shared" si="409"/>
        <v>0</v>
      </c>
      <c r="FLH94" s="3">
        <f t="shared" si="409"/>
        <v>0</v>
      </c>
      <c r="FLI94" s="3">
        <f t="shared" si="409"/>
        <v>0</v>
      </c>
      <c r="FLJ94" s="3">
        <f t="shared" si="409"/>
        <v>0</v>
      </c>
      <c r="FLK94" s="3">
        <f t="shared" si="409"/>
        <v>0</v>
      </c>
      <c r="FLL94" s="3">
        <f t="shared" si="409"/>
        <v>0</v>
      </c>
      <c r="FLM94" s="3">
        <f t="shared" si="409"/>
        <v>0</v>
      </c>
      <c r="FLN94" s="3">
        <f t="shared" si="409"/>
        <v>0</v>
      </c>
      <c r="FLO94" s="3">
        <f t="shared" si="409"/>
        <v>0</v>
      </c>
      <c r="FLP94" s="3">
        <f t="shared" si="409"/>
        <v>0</v>
      </c>
      <c r="FLQ94" s="3">
        <f t="shared" si="409"/>
        <v>0</v>
      </c>
      <c r="FLR94" s="3">
        <f t="shared" si="409"/>
        <v>0</v>
      </c>
      <c r="FLS94" s="3">
        <f t="shared" si="409"/>
        <v>0</v>
      </c>
      <c r="FLT94" s="3">
        <f t="shared" ref="FLT94:FOE94" si="410">FLT2</f>
        <v>0</v>
      </c>
      <c r="FLU94" s="3">
        <f t="shared" si="410"/>
        <v>0</v>
      </c>
      <c r="FLV94" s="3">
        <f t="shared" si="410"/>
        <v>0</v>
      </c>
      <c r="FLW94" s="3">
        <f t="shared" si="410"/>
        <v>0</v>
      </c>
      <c r="FLX94" s="3">
        <f t="shared" si="410"/>
        <v>0</v>
      </c>
      <c r="FLY94" s="3">
        <f t="shared" si="410"/>
        <v>0</v>
      </c>
      <c r="FLZ94" s="3">
        <f t="shared" si="410"/>
        <v>0</v>
      </c>
      <c r="FMA94" s="3">
        <f t="shared" si="410"/>
        <v>0</v>
      </c>
      <c r="FMB94" s="3">
        <f t="shared" si="410"/>
        <v>0</v>
      </c>
      <c r="FMC94" s="3">
        <f t="shared" si="410"/>
        <v>0</v>
      </c>
      <c r="FMD94" s="3">
        <f t="shared" si="410"/>
        <v>0</v>
      </c>
      <c r="FME94" s="3">
        <f t="shared" si="410"/>
        <v>0</v>
      </c>
      <c r="FMF94" s="3">
        <f t="shared" si="410"/>
        <v>0</v>
      </c>
      <c r="FMG94" s="3">
        <f t="shared" si="410"/>
        <v>0</v>
      </c>
      <c r="FMH94" s="3">
        <f t="shared" si="410"/>
        <v>0</v>
      </c>
      <c r="FMI94" s="3">
        <f t="shared" si="410"/>
        <v>0</v>
      </c>
      <c r="FMJ94" s="3">
        <f t="shared" si="410"/>
        <v>0</v>
      </c>
      <c r="FMK94" s="3">
        <f t="shared" si="410"/>
        <v>0</v>
      </c>
      <c r="FML94" s="3">
        <f t="shared" si="410"/>
        <v>0</v>
      </c>
      <c r="FMM94" s="3">
        <f t="shared" si="410"/>
        <v>0</v>
      </c>
      <c r="FMN94" s="3">
        <f t="shared" si="410"/>
        <v>0</v>
      </c>
      <c r="FMO94" s="3">
        <f t="shared" si="410"/>
        <v>0</v>
      </c>
      <c r="FMP94" s="3">
        <f t="shared" si="410"/>
        <v>0</v>
      </c>
      <c r="FMQ94" s="3">
        <f t="shared" si="410"/>
        <v>0</v>
      </c>
      <c r="FMR94" s="3">
        <f t="shared" si="410"/>
        <v>0</v>
      </c>
      <c r="FMS94" s="3">
        <f t="shared" si="410"/>
        <v>0</v>
      </c>
      <c r="FMT94" s="3">
        <f t="shared" si="410"/>
        <v>0</v>
      </c>
      <c r="FMU94" s="3">
        <f t="shared" si="410"/>
        <v>0</v>
      </c>
      <c r="FMV94" s="3">
        <f t="shared" si="410"/>
        <v>0</v>
      </c>
      <c r="FMW94" s="3">
        <f t="shared" si="410"/>
        <v>0</v>
      </c>
      <c r="FMX94" s="3">
        <f t="shared" si="410"/>
        <v>0</v>
      </c>
      <c r="FMY94" s="3">
        <f t="shared" si="410"/>
        <v>0</v>
      </c>
      <c r="FMZ94" s="3">
        <f t="shared" si="410"/>
        <v>0</v>
      </c>
      <c r="FNA94" s="3">
        <f t="shared" si="410"/>
        <v>0</v>
      </c>
      <c r="FNB94" s="3">
        <f t="shared" si="410"/>
        <v>0</v>
      </c>
      <c r="FNC94" s="3">
        <f t="shared" si="410"/>
        <v>0</v>
      </c>
      <c r="FND94" s="3">
        <f t="shared" si="410"/>
        <v>0</v>
      </c>
      <c r="FNE94" s="3">
        <f t="shared" si="410"/>
        <v>0</v>
      </c>
      <c r="FNF94" s="3">
        <f t="shared" si="410"/>
        <v>0</v>
      </c>
      <c r="FNG94" s="3">
        <f t="shared" si="410"/>
        <v>0</v>
      </c>
      <c r="FNH94" s="3">
        <f t="shared" si="410"/>
        <v>0</v>
      </c>
      <c r="FNI94" s="3">
        <f t="shared" si="410"/>
        <v>0</v>
      </c>
      <c r="FNJ94" s="3">
        <f t="shared" si="410"/>
        <v>0</v>
      </c>
      <c r="FNK94" s="3">
        <f t="shared" si="410"/>
        <v>0</v>
      </c>
      <c r="FNL94" s="3">
        <f t="shared" si="410"/>
        <v>0</v>
      </c>
      <c r="FNM94" s="3">
        <f t="shared" si="410"/>
        <v>0</v>
      </c>
      <c r="FNN94" s="3">
        <f t="shared" si="410"/>
        <v>0</v>
      </c>
      <c r="FNO94" s="3">
        <f t="shared" si="410"/>
        <v>0</v>
      </c>
      <c r="FNP94" s="3">
        <f t="shared" si="410"/>
        <v>0</v>
      </c>
      <c r="FNQ94" s="3">
        <f t="shared" si="410"/>
        <v>0</v>
      </c>
      <c r="FNR94" s="3">
        <f t="shared" si="410"/>
        <v>0</v>
      </c>
      <c r="FNS94" s="3">
        <f t="shared" si="410"/>
        <v>0</v>
      </c>
      <c r="FNT94" s="3">
        <f t="shared" si="410"/>
        <v>0</v>
      </c>
      <c r="FNU94" s="3">
        <f t="shared" si="410"/>
        <v>0</v>
      </c>
      <c r="FNV94" s="3">
        <f t="shared" si="410"/>
        <v>0</v>
      </c>
      <c r="FNW94" s="3">
        <f t="shared" si="410"/>
        <v>0</v>
      </c>
      <c r="FNX94" s="3">
        <f t="shared" si="410"/>
        <v>0</v>
      </c>
      <c r="FNY94" s="3">
        <f t="shared" si="410"/>
        <v>0</v>
      </c>
      <c r="FNZ94" s="3">
        <f t="shared" si="410"/>
        <v>0</v>
      </c>
      <c r="FOA94" s="3">
        <f t="shared" si="410"/>
        <v>0</v>
      </c>
      <c r="FOB94" s="3">
        <f t="shared" si="410"/>
        <v>0</v>
      </c>
      <c r="FOC94" s="3">
        <f t="shared" si="410"/>
        <v>0</v>
      </c>
      <c r="FOD94" s="3">
        <f t="shared" si="410"/>
        <v>0</v>
      </c>
      <c r="FOE94" s="3">
        <f t="shared" si="410"/>
        <v>0</v>
      </c>
      <c r="FOF94" s="3">
        <f t="shared" ref="FOF94:FQQ94" si="411">FOF2</f>
        <v>0</v>
      </c>
      <c r="FOG94" s="3">
        <f t="shared" si="411"/>
        <v>0</v>
      </c>
      <c r="FOH94" s="3">
        <f t="shared" si="411"/>
        <v>0</v>
      </c>
      <c r="FOI94" s="3">
        <f t="shared" si="411"/>
        <v>0</v>
      </c>
      <c r="FOJ94" s="3">
        <f t="shared" si="411"/>
        <v>0</v>
      </c>
      <c r="FOK94" s="3">
        <f t="shared" si="411"/>
        <v>0</v>
      </c>
      <c r="FOL94" s="3">
        <f t="shared" si="411"/>
        <v>0</v>
      </c>
      <c r="FOM94" s="3">
        <f t="shared" si="411"/>
        <v>0</v>
      </c>
      <c r="FON94" s="3">
        <f t="shared" si="411"/>
        <v>0</v>
      </c>
      <c r="FOO94" s="3">
        <f t="shared" si="411"/>
        <v>0</v>
      </c>
      <c r="FOP94" s="3">
        <f t="shared" si="411"/>
        <v>0</v>
      </c>
      <c r="FOQ94" s="3">
        <f t="shared" si="411"/>
        <v>0</v>
      </c>
      <c r="FOR94" s="3">
        <f t="shared" si="411"/>
        <v>0</v>
      </c>
      <c r="FOS94" s="3">
        <f t="shared" si="411"/>
        <v>0</v>
      </c>
      <c r="FOT94" s="3">
        <f t="shared" si="411"/>
        <v>0</v>
      </c>
      <c r="FOU94" s="3">
        <f t="shared" si="411"/>
        <v>0</v>
      </c>
      <c r="FOV94" s="3">
        <f t="shared" si="411"/>
        <v>0</v>
      </c>
      <c r="FOW94" s="3">
        <f t="shared" si="411"/>
        <v>0</v>
      </c>
      <c r="FOX94" s="3">
        <f t="shared" si="411"/>
        <v>0</v>
      </c>
      <c r="FOY94" s="3">
        <f t="shared" si="411"/>
        <v>0</v>
      </c>
      <c r="FOZ94" s="3">
        <f t="shared" si="411"/>
        <v>0</v>
      </c>
      <c r="FPA94" s="3">
        <f t="shared" si="411"/>
        <v>0</v>
      </c>
      <c r="FPB94" s="3">
        <f t="shared" si="411"/>
        <v>0</v>
      </c>
      <c r="FPC94" s="3">
        <f t="shared" si="411"/>
        <v>0</v>
      </c>
      <c r="FPD94" s="3">
        <f t="shared" si="411"/>
        <v>0</v>
      </c>
      <c r="FPE94" s="3">
        <f t="shared" si="411"/>
        <v>0</v>
      </c>
      <c r="FPF94" s="3">
        <f t="shared" si="411"/>
        <v>0</v>
      </c>
      <c r="FPG94" s="3">
        <f t="shared" si="411"/>
        <v>0</v>
      </c>
      <c r="FPH94" s="3">
        <f t="shared" si="411"/>
        <v>0</v>
      </c>
      <c r="FPI94" s="3">
        <f t="shared" si="411"/>
        <v>0</v>
      </c>
      <c r="FPJ94" s="3">
        <f t="shared" si="411"/>
        <v>0</v>
      </c>
      <c r="FPK94" s="3">
        <f t="shared" si="411"/>
        <v>0</v>
      </c>
      <c r="FPL94" s="3">
        <f t="shared" si="411"/>
        <v>0</v>
      </c>
      <c r="FPM94" s="3">
        <f t="shared" si="411"/>
        <v>0</v>
      </c>
      <c r="FPN94" s="3">
        <f t="shared" si="411"/>
        <v>0</v>
      </c>
      <c r="FPO94" s="3">
        <f t="shared" si="411"/>
        <v>0</v>
      </c>
      <c r="FPP94" s="3">
        <f t="shared" si="411"/>
        <v>0</v>
      </c>
      <c r="FPQ94" s="3">
        <f t="shared" si="411"/>
        <v>0</v>
      </c>
      <c r="FPR94" s="3">
        <f t="shared" si="411"/>
        <v>0</v>
      </c>
      <c r="FPS94" s="3">
        <f t="shared" si="411"/>
        <v>0</v>
      </c>
      <c r="FPT94" s="3">
        <f t="shared" si="411"/>
        <v>0</v>
      </c>
      <c r="FPU94" s="3">
        <f t="shared" si="411"/>
        <v>0</v>
      </c>
      <c r="FPV94" s="3">
        <f t="shared" si="411"/>
        <v>0</v>
      </c>
      <c r="FPW94" s="3">
        <f t="shared" si="411"/>
        <v>0</v>
      </c>
      <c r="FPX94" s="3">
        <f t="shared" si="411"/>
        <v>0</v>
      </c>
      <c r="FPY94" s="3">
        <f t="shared" si="411"/>
        <v>0</v>
      </c>
      <c r="FPZ94" s="3">
        <f t="shared" si="411"/>
        <v>0</v>
      </c>
      <c r="FQA94" s="3">
        <f t="shared" si="411"/>
        <v>0</v>
      </c>
      <c r="FQB94" s="3">
        <f t="shared" si="411"/>
        <v>0</v>
      </c>
      <c r="FQC94" s="3">
        <f t="shared" si="411"/>
        <v>0</v>
      </c>
      <c r="FQD94" s="3">
        <f t="shared" si="411"/>
        <v>0</v>
      </c>
      <c r="FQE94" s="3">
        <f t="shared" si="411"/>
        <v>0</v>
      </c>
      <c r="FQF94" s="3">
        <f t="shared" si="411"/>
        <v>0</v>
      </c>
      <c r="FQG94" s="3">
        <f t="shared" si="411"/>
        <v>0</v>
      </c>
      <c r="FQH94" s="3">
        <f t="shared" si="411"/>
        <v>0</v>
      </c>
      <c r="FQI94" s="3">
        <f t="shared" si="411"/>
        <v>0</v>
      </c>
      <c r="FQJ94" s="3">
        <f t="shared" si="411"/>
        <v>0</v>
      </c>
      <c r="FQK94" s="3">
        <f t="shared" si="411"/>
        <v>0</v>
      </c>
      <c r="FQL94" s="3">
        <f t="shared" si="411"/>
        <v>0</v>
      </c>
      <c r="FQM94" s="3">
        <f t="shared" si="411"/>
        <v>0</v>
      </c>
      <c r="FQN94" s="3">
        <f t="shared" si="411"/>
        <v>0</v>
      </c>
      <c r="FQO94" s="3">
        <f t="shared" si="411"/>
        <v>0</v>
      </c>
      <c r="FQP94" s="3">
        <f t="shared" si="411"/>
        <v>0</v>
      </c>
      <c r="FQQ94" s="3">
        <f t="shared" si="411"/>
        <v>0</v>
      </c>
      <c r="FQR94" s="3">
        <f t="shared" ref="FQR94:FTC94" si="412">FQR2</f>
        <v>0</v>
      </c>
      <c r="FQS94" s="3">
        <f t="shared" si="412"/>
        <v>0</v>
      </c>
      <c r="FQT94" s="3">
        <f t="shared" si="412"/>
        <v>0</v>
      </c>
      <c r="FQU94" s="3">
        <f t="shared" si="412"/>
        <v>0</v>
      </c>
      <c r="FQV94" s="3">
        <f t="shared" si="412"/>
        <v>0</v>
      </c>
      <c r="FQW94" s="3">
        <f t="shared" si="412"/>
        <v>0</v>
      </c>
      <c r="FQX94" s="3">
        <f t="shared" si="412"/>
        <v>0</v>
      </c>
      <c r="FQY94" s="3">
        <f t="shared" si="412"/>
        <v>0</v>
      </c>
      <c r="FQZ94" s="3">
        <f t="shared" si="412"/>
        <v>0</v>
      </c>
      <c r="FRA94" s="3">
        <f t="shared" si="412"/>
        <v>0</v>
      </c>
      <c r="FRB94" s="3">
        <f t="shared" si="412"/>
        <v>0</v>
      </c>
      <c r="FRC94" s="3">
        <f t="shared" si="412"/>
        <v>0</v>
      </c>
      <c r="FRD94" s="3">
        <f t="shared" si="412"/>
        <v>0</v>
      </c>
      <c r="FRE94" s="3">
        <f t="shared" si="412"/>
        <v>0</v>
      </c>
      <c r="FRF94" s="3">
        <f t="shared" si="412"/>
        <v>0</v>
      </c>
      <c r="FRG94" s="3">
        <f t="shared" si="412"/>
        <v>0</v>
      </c>
      <c r="FRH94" s="3">
        <f t="shared" si="412"/>
        <v>0</v>
      </c>
      <c r="FRI94" s="3">
        <f t="shared" si="412"/>
        <v>0</v>
      </c>
      <c r="FRJ94" s="3">
        <f t="shared" si="412"/>
        <v>0</v>
      </c>
      <c r="FRK94" s="3">
        <f t="shared" si="412"/>
        <v>0</v>
      </c>
      <c r="FRL94" s="3">
        <f t="shared" si="412"/>
        <v>0</v>
      </c>
      <c r="FRM94" s="3">
        <f t="shared" si="412"/>
        <v>0</v>
      </c>
      <c r="FRN94" s="3">
        <f t="shared" si="412"/>
        <v>0</v>
      </c>
      <c r="FRO94" s="3">
        <f t="shared" si="412"/>
        <v>0</v>
      </c>
      <c r="FRP94" s="3">
        <f t="shared" si="412"/>
        <v>0</v>
      </c>
      <c r="FRQ94" s="3">
        <f t="shared" si="412"/>
        <v>0</v>
      </c>
      <c r="FRR94" s="3">
        <f t="shared" si="412"/>
        <v>0</v>
      </c>
      <c r="FRS94" s="3">
        <f t="shared" si="412"/>
        <v>0</v>
      </c>
      <c r="FRT94" s="3">
        <f t="shared" si="412"/>
        <v>0</v>
      </c>
      <c r="FRU94" s="3">
        <f t="shared" si="412"/>
        <v>0</v>
      </c>
      <c r="FRV94" s="3">
        <f t="shared" si="412"/>
        <v>0</v>
      </c>
      <c r="FRW94" s="3">
        <f t="shared" si="412"/>
        <v>0</v>
      </c>
      <c r="FRX94" s="3">
        <f t="shared" si="412"/>
        <v>0</v>
      </c>
      <c r="FRY94" s="3">
        <f t="shared" si="412"/>
        <v>0</v>
      </c>
      <c r="FRZ94" s="3">
        <f t="shared" si="412"/>
        <v>0</v>
      </c>
      <c r="FSA94" s="3">
        <f t="shared" si="412"/>
        <v>0</v>
      </c>
      <c r="FSB94" s="3">
        <f t="shared" si="412"/>
        <v>0</v>
      </c>
      <c r="FSC94" s="3">
        <f t="shared" si="412"/>
        <v>0</v>
      </c>
      <c r="FSD94" s="3">
        <f t="shared" si="412"/>
        <v>0</v>
      </c>
      <c r="FSE94" s="3">
        <f t="shared" si="412"/>
        <v>0</v>
      </c>
      <c r="FSF94" s="3">
        <f t="shared" si="412"/>
        <v>0</v>
      </c>
      <c r="FSG94" s="3">
        <f t="shared" si="412"/>
        <v>0</v>
      </c>
      <c r="FSH94" s="3">
        <f t="shared" si="412"/>
        <v>0</v>
      </c>
      <c r="FSI94" s="3">
        <f t="shared" si="412"/>
        <v>0</v>
      </c>
      <c r="FSJ94" s="3">
        <f t="shared" si="412"/>
        <v>0</v>
      </c>
      <c r="FSK94" s="3">
        <f t="shared" si="412"/>
        <v>0</v>
      </c>
      <c r="FSL94" s="3">
        <f t="shared" si="412"/>
        <v>0</v>
      </c>
      <c r="FSM94" s="3">
        <f t="shared" si="412"/>
        <v>0</v>
      </c>
      <c r="FSN94" s="3">
        <f t="shared" si="412"/>
        <v>0</v>
      </c>
      <c r="FSO94" s="3">
        <f t="shared" si="412"/>
        <v>0</v>
      </c>
      <c r="FSP94" s="3">
        <f t="shared" si="412"/>
        <v>0</v>
      </c>
      <c r="FSQ94" s="3">
        <f t="shared" si="412"/>
        <v>0</v>
      </c>
      <c r="FSR94" s="3">
        <f t="shared" si="412"/>
        <v>0</v>
      </c>
      <c r="FSS94" s="3">
        <f t="shared" si="412"/>
        <v>0</v>
      </c>
      <c r="FST94" s="3">
        <f t="shared" si="412"/>
        <v>0</v>
      </c>
      <c r="FSU94" s="3">
        <f t="shared" si="412"/>
        <v>0</v>
      </c>
      <c r="FSV94" s="3">
        <f t="shared" si="412"/>
        <v>0</v>
      </c>
      <c r="FSW94" s="3">
        <f t="shared" si="412"/>
        <v>0</v>
      </c>
      <c r="FSX94" s="3">
        <f t="shared" si="412"/>
        <v>0</v>
      </c>
      <c r="FSY94" s="3">
        <f t="shared" si="412"/>
        <v>0</v>
      </c>
      <c r="FSZ94" s="3">
        <f t="shared" si="412"/>
        <v>0</v>
      </c>
      <c r="FTA94" s="3">
        <f t="shared" si="412"/>
        <v>0</v>
      </c>
      <c r="FTB94" s="3">
        <f t="shared" si="412"/>
        <v>0</v>
      </c>
      <c r="FTC94" s="3">
        <f t="shared" si="412"/>
        <v>0</v>
      </c>
      <c r="FTD94" s="3">
        <f t="shared" ref="FTD94:FVO94" si="413">FTD2</f>
        <v>0</v>
      </c>
      <c r="FTE94" s="3">
        <f t="shared" si="413"/>
        <v>0</v>
      </c>
      <c r="FTF94" s="3">
        <f t="shared" si="413"/>
        <v>0</v>
      </c>
      <c r="FTG94" s="3">
        <f t="shared" si="413"/>
        <v>0</v>
      </c>
      <c r="FTH94" s="3">
        <f t="shared" si="413"/>
        <v>0</v>
      </c>
      <c r="FTI94" s="3">
        <f t="shared" si="413"/>
        <v>0</v>
      </c>
      <c r="FTJ94" s="3">
        <f t="shared" si="413"/>
        <v>0</v>
      </c>
      <c r="FTK94" s="3">
        <f t="shared" si="413"/>
        <v>0</v>
      </c>
      <c r="FTL94" s="3">
        <f t="shared" si="413"/>
        <v>0</v>
      </c>
      <c r="FTM94" s="3">
        <f t="shared" si="413"/>
        <v>0</v>
      </c>
      <c r="FTN94" s="3">
        <f t="shared" si="413"/>
        <v>0</v>
      </c>
      <c r="FTO94" s="3">
        <f t="shared" si="413"/>
        <v>0</v>
      </c>
      <c r="FTP94" s="3">
        <f t="shared" si="413"/>
        <v>0</v>
      </c>
      <c r="FTQ94" s="3">
        <f t="shared" si="413"/>
        <v>0</v>
      </c>
      <c r="FTR94" s="3">
        <f t="shared" si="413"/>
        <v>0</v>
      </c>
      <c r="FTS94" s="3">
        <f t="shared" si="413"/>
        <v>0</v>
      </c>
      <c r="FTT94" s="3">
        <f t="shared" si="413"/>
        <v>0</v>
      </c>
      <c r="FTU94" s="3">
        <f t="shared" si="413"/>
        <v>0</v>
      </c>
      <c r="FTV94" s="3">
        <f t="shared" si="413"/>
        <v>0</v>
      </c>
      <c r="FTW94" s="3">
        <f t="shared" si="413"/>
        <v>0</v>
      </c>
      <c r="FTX94" s="3">
        <f t="shared" si="413"/>
        <v>0</v>
      </c>
      <c r="FTY94" s="3">
        <f t="shared" si="413"/>
        <v>0</v>
      </c>
      <c r="FTZ94" s="3">
        <f t="shared" si="413"/>
        <v>0</v>
      </c>
      <c r="FUA94" s="3">
        <f t="shared" si="413"/>
        <v>0</v>
      </c>
      <c r="FUB94" s="3">
        <f t="shared" si="413"/>
        <v>0</v>
      </c>
      <c r="FUC94" s="3">
        <f t="shared" si="413"/>
        <v>0</v>
      </c>
      <c r="FUD94" s="3">
        <f t="shared" si="413"/>
        <v>0</v>
      </c>
      <c r="FUE94" s="3">
        <f t="shared" si="413"/>
        <v>0</v>
      </c>
      <c r="FUF94" s="3">
        <f t="shared" si="413"/>
        <v>0</v>
      </c>
      <c r="FUG94" s="3">
        <f t="shared" si="413"/>
        <v>0</v>
      </c>
      <c r="FUH94" s="3">
        <f t="shared" si="413"/>
        <v>0</v>
      </c>
      <c r="FUI94" s="3">
        <f t="shared" si="413"/>
        <v>0</v>
      </c>
      <c r="FUJ94" s="3">
        <f t="shared" si="413"/>
        <v>0</v>
      </c>
      <c r="FUK94" s="3">
        <f t="shared" si="413"/>
        <v>0</v>
      </c>
      <c r="FUL94" s="3">
        <f t="shared" si="413"/>
        <v>0</v>
      </c>
      <c r="FUM94" s="3">
        <f t="shared" si="413"/>
        <v>0</v>
      </c>
      <c r="FUN94" s="3">
        <f t="shared" si="413"/>
        <v>0</v>
      </c>
      <c r="FUO94" s="3">
        <f t="shared" si="413"/>
        <v>0</v>
      </c>
      <c r="FUP94" s="3">
        <f t="shared" si="413"/>
        <v>0</v>
      </c>
      <c r="FUQ94" s="3">
        <f t="shared" si="413"/>
        <v>0</v>
      </c>
      <c r="FUR94" s="3">
        <f t="shared" si="413"/>
        <v>0</v>
      </c>
      <c r="FUS94" s="3">
        <f t="shared" si="413"/>
        <v>0</v>
      </c>
      <c r="FUT94" s="3">
        <f t="shared" si="413"/>
        <v>0</v>
      </c>
      <c r="FUU94" s="3">
        <f t="shared" si="413"/>
        <v>0</v>
      </c>
      <c r="FUV94" s="3">
        <f t="shared" si="413"/>
        <v>0</v>
      </c>
      <c r="FUW94" s="3">
        <f t="shared" si="413"/>
        <v>0</v>
      </c>
      <c r="FUX94" s="3">
        <f t="shared" si="413"/>
        <v>0</v>
      </c>
      <c r="FUY94" s="3">
        <f t="shared" si="413"/>
        <v>0</v>
      </c>
      <c r="FUZ94" s="3">
        <f t="shared" si="413"/>
        <v>0</v>
      </c>
      <c r="FVA94" s="3">
        <f t="shared" si="413"/>
        <v>0</v>
      </c>
      <c r="FVB94" s="3">
        <f t="shared" si="413"/>
        <v>0</v>
      </c>
      <c r="FVC94" s="3">
        <f t="shared" si="413"/>
        <v>0</v>
      </c>
      <c r="FVD94" s="3">
        <f t="shared" si="413"/>
        <v>0</v>
      </c>
      <c r="FVE94" s="3">
        <f t="shared" si="413"/>
        <v>0</v>
      </c>
      <c r="FVF94" s="3">
        <f t="shared" si="413"/>
        <v>0</v>
      </c>
      <c r="FVG94" s="3">
        <f t="shared" si="413"/>
        <v>0</v>
      </c>
      <c r="FVH94" s="3">
        <f t="shared" si="413"/>
        <v>0</v>
      </c>
      <c r="FVI94" s="3">
        <f t="shared" si="413"/>
        <v>0</v>
      </c>
      <c r="FVJ94" s="3">
        <f t="shared" si="413"/>
        <v>0</v>
      </c>
      <c r="FVK94" s="3">
        <f t="shared" si="413"/>
        <v>0</v>
      </c>
      <c r="FVL94" s="3">
        <f t="shared" si="413"/>
        <v>0</v>
      </c>
      <c r="FVM94" s="3">
        <f t="shared" si="413"/>
        <v>0</v>
      </c>
      <c r="FVN94" s="3">
        <f t="shared" si="413"/>
        <v>0</v>
      </c>
      <c r="FVO94" s="3">
        <f t="shared" si="413"/>
        <v>0</v>
      </c>
      <c r="FVP94" s="3">
        <f t="shared" ref="FVP94:FYA94" si="414">FVP2</f>
        <v>0</v>
      </c>
      <c r="FVQ94" s="3">
        <f t="shared" si="414"/>
        <v>0</v>
      </c>
      <c r="FVR94" s="3">
        <f t="shared" si="414"/>
        <v>0</v>
      </c>
      <c r="FVS94" s="3">
        <f t="shared" si="414"/>
        <v>0</v>
      </c>
      <c r="FVT94" s="3">
        <f t="shared" si="414"/>
        <v>0</v>
      </c>
      <c r="FVU94" s="3">
        <f t="shared" si="414"/>
        <v>0</v>
      </c>
      <c r="FVV94" s="3">
        <f t="shared" si="414"/>
        <v>0</v>
      </c>
      <c r="FVW94" s="3">
        <f t="shared" si="414"/>
        <v>0</v>
      </c>
      <c r="FVX94" s="3">
        <f t="shared" si="414"/>
        <v>0</v>
      </c>
      <c r="FVY94" s="3">
        <f t="shared" si="414"/>
        <v>0</v>
      </c>
      <c r="FVZ94" s="3">
        <f t="shared" si="414"/>
        <v>0</v>
      </c>
      <c r="FWA94" s="3">
        <f t="shared" si="414"/>
        <v>0</v>
      </c>
      <c r="FWB94" s="3">
        <f t="shared" si="414"/>
        <v>0</v>
      </c>
      <c r="FWC94" s="3">
        <f t="shared" si="414"/>
        <v>0</v>
      </c>
      <c r="FWD94" s="3">
        <f t="shared" si="414"/>
        <v>0</v>
      </c>
      <c r="FWE94" s="3">
        <f t="shared" si="414"/>
        <v>0</v>
      </c>
      <c r="FWF94" s="3">
        <f t="shared" si="414"/>
        <v>0</v>
      </c>
      <c r="FWG94" s="3">
        <f t="shared" si="414"/>
        <v>0</v>
      </c>
      <c r="FWH94" s="3">
        <f t="shared" si="414"/>
        <v>0</v>
      </c>
      <c r="FWI94" s="3">
        <f t="shared" si="414"/>
        <v>0</v>
      </c>
      <c r="FWJ94" s="3">
        <f t="shared" si="414"/>
        <v>0</v>
      </c>
      <c r="FWK94" s="3">
        <f t="shared" si="414"/>
        <v>0</v>
      </c>
      <c r="FWL94" s="3">
        <f t="shared" si="414"/>
        <v>0</v>
      </c>
      <c r="FWM94" s="3">
        <f t="shared" si="414"/>
        <v>0</v>
      </c>
      <c r="FWN94" s="3">
        <f t="shared" si="414"/>
        <v>0</v>
      </c>
      <c r="FWO94" s="3">
        <f t="shared" si="414"/>
        <v>0</v>
      </c>
      <c r="FWP94" s="3">
        <f t="shared" si="414"/>
        <v>0</v>
      </c>
      <c r="FWQ94" s="3">
        <f t="shared" si="414"/>
        <v>0</v>
      </c>
      <c r="FWR94" s="3">
        <f t="shared" si="414"/>
        <v>0</v>
      </c>
      <c r="FWS94" s="3">
        <f t="shared" si="414"/>
        <v>0</v>
      </c>
      <c r="FWT94" s="3">
        <f t="shared" si="414"/>
        <v>0</v>
      </c>
      <c r="FWU94" s="3">
        <f t="shared" si="414"/>
        <v>0</v>
      </c>
      <c r="FWV94" s="3">
        <f t="shared" si="414"/>
        <v>0</v>
      </c>
      <c r="FWW94" s="3">
        <f t="shared" si="414"/>
        <v>0</v>
      </c>
      <c r="FWX94" s="3">
        <f t="shared" si="414"/>
        <v>0</v>
      </c>
      <c r="FWY94" s="3">
        <f t="shared" si="414"/>
        <v>0</v>
      </c>
      <c r="FWZ94" s="3">
        <f t="shared" si="414"/>
        <v>0</v>
      </c>
      <c r="FXA94" s="3">
        <f t="shared" si="414"/>
        <v>0</v>
      </c>
      <c r="FXB94" s="3">
        <f t="shared" si="414"/>
        <v>0</v>
      </c>
      <c r="FXC94" s="3">
        <f t="shared" si="414"/>
        <v>0</v>
      </c>
      <c r="FXD94" s="3">
        <f t="shared" si="414"/>
        <v>0</v>
      </c>
      <c r="FXE94" s="3">
        <f t="shared" si="414"/>
        <v>0</v>
      </c>
      <c r="FXF94" s="3">
        <f t="shared" si="414"/>
        <v>0</v>
      </c>
      <c r="FXG94" s="3">
        <f t="shared" si="414"/>
        <v>0</v>
      </c>
      <c r="FXH94" s="3">
        <f t="shared" si="414"/>
        <v>0</v>
      </c>
      <c r="FXI94" s="3">
        <f t="shared" si="414"/>
        <v>0</v>
      </c>
      <c r="FXJ94" s="3">
        <f t="shared" si="414"/>
        <v>0</v>
      </c>
      <c r="FXK94" s="3">
        <f t="shared" si="414"/>
        <v>0</v>
      </c>
      <c r="FXL94" s="3">
        <f t="shared" si="414"/>
        <v>0</v>
      </c>
      <c r="FXM94" s="3">
        <f t="shared" si="414"/>
        <v>0</v>
      </c>
      <c r="FXN94" s="3">
        <f t="shared" si="414"/>
        <v>0</v>
      </c>
      <c r="FXO94" s="3">
        <f t="shared" si="414"/>
        <v>0</v>
      </c>
      <c r="FXP94" s="3">
        <f t="shared" si="414"/>
        <v>0</v>
      </c>
      <c r="FXQ94" s="3">
        <f t="shared" si="414"/>
        <v>0</v>
      </c>
      <c r="FXR94" s="3">
        <f t="shared" si="414"/>
        <v>0</v>
      </c>
      <c r="FXS94" s="3">
        <f t="shared" si="414"/>
        <v>0</v>
      </c>
      <c r="FXT94" s="3">
        <f t="shared" si="414"/>
        <v>0</v>
      </c>
      <c r="FXU94" s="3">
        <f t="shared" si="414"/>
        <v>0</v>
      </c>
      <c r="FXV94" s="3">
        <f t="shared" si="414"/>
        <v>0</v>
      </c>
      <c r="FXW94" s="3">
        <f t="shared" si="414"/>
        <v>0</v>
      </c>
      <c r="FXX94" s="3">
        <f t="shared" si="414"/>
        <v>0</v>
      </c>
      <c r="FXY94" s="3">
        <f t="shared" si="414"/>
        <v>0</v>
      </c>
      <c r="FXZ94" s="3">
        <f t="shared" si="414"/>
        <v>0</v>
      </c>
      <c r="FYA94" s="3">
        <f t="shared" si="414"/>
        <v>0</v>
      </c>
      <c r="FYB94" s="3">
        <f t="shared" ref="FYB94:GAM94" si="415">FYB2</f>
        <v>0</v>
      </c>
      <c r="FYC94" s="3">
        <f t="shared" si="415"/>
        <v>0</v>
      </c>
      <c r="FYD94" s="3">
        <f t="shared" si="415"/>
        <v>0</v>
      </c>
      <c r="FYE94" s="3">
        <f t="shared" si="415"/>
        <v>0</v>
      </c>
      <c r="FYF94" s="3">
        <f t="shared" si="415"/>
        <v>0</v>
      </c>
      <c r="FYG94" s="3">
        <f t="shared" si="415"/>
        <v>0</v>
      </c>
      <c r="FYH94" s="3">
        <f t="shared" si="415"/>
        <v>0</v>
      </c>
      <c r="FYI94" s="3">
        <f t="shared" si="415"/>
        <v>0</v>
      </c>
      <c r="FYJ94" s="3">
        <f t="shared" si="415"/>
        <v>0</v>
      </c>
      <c r="FYK94" s="3">
        <f t="shared" si="415"/>
        <v>0</v>
      </c>
      <c r="FYL94" s="3">
        <f t="shared" si="415"/>
        <v>0</v>
      </c>
      <c r="FYM94" s="3">
        <f t="shared" si="415"/>
        <v>0</v>
      </c>
      <c r="FYN94" s="3">
        <f t="shared" si="415"/>
        <v>0</v>
      </c>
      <c r="FYO94" s="3">
        <f t="shared" si="415"/>
        <v>0</v>
      </c>
      <c r="FYP94" s="3">
        <f t="shared" si="415"/>
        <v>0</v>
      </c>
      <c r="FYQ94" s="3">
        <f t="shared" si="415"/>
        <v>0</v>
      </c>
      <c r="FYR94" s="3">
        <f t="shared" si="415"/>
        <v>0</v>
      </c>
      <c r="FYS94" s="3">
        <f t="shared" si="415"/>
        <v>0</v>
      </c>
      <c r="FYT94" s="3">
        <f t="shared" si="415"/>
        <v>0</v>
      </c>
      <c r="FYU94" s="3">
        <f t="shared" si="415"/>
        <v>0</v>
      </c>
      <c r="FYV94" s="3">
        <f t="shared" si="415"/>
        <v>0</v>
      </c>
      <c r="FYW94" s="3">
        <f t="shared" si="415"/>
        <v>0</v>
      </c>
      <c r="FYX94" s="3">
        <f t="shared" si="415"/>
        <v>0</v>
      </c>
      <c r="FYY94" s="3">
        <f t="shared" si="415"/>
        <v>0</v>
      </c>
      <c r="FYZ94" s="3">
        <f t="shared" si="415"/>
        <v>0</v>
      </c>
      <c r="FZA94" s="3">
        <f t="shared" si="415"/>
        <v>0</v>
      </c>
      <c r="FZB94" s="3">
        <f t="shared" si="415"/>
        <v>0</v>
      </c>
      <c r="FZC94" s="3">
        <f t="shared" si="415"/>
        <v>0</v>
      </c>
      <c r="FZD94" s="3">
        <f t="shared" si="415"/>
        <v>0</v>
      </c>
      <c r="FZE94" s="3">
        <f t="shared" si="415"/>
        <v>0</v>
      </c>
      <c r="FZF94" s="3">
        <f t="shared" si="415"/>
        <v>0</v>
      </c>
      <c r="FZG94" s="3">
        <f t="shared" si="415"/>
        <v>0</v>
      </c>
      <c r="FZH94" s="3">
        <f t="shared" si="415"/>
        <v>0</v>
      </c>
      <c r="FZI94" s="3">
        <f t="shared" si="415"/>
        <v>0</v>
      </c>
      <c r="FZJ94" s="3">
        <f t="shared" si="415"/>
        <v>0</v>
      </c>
      <c r="FZK94" s="3">
        <f t="shared" si="415"/>
        <v>0</v>
      </c>
      <c r="FZL94" s="3">
        <f t="shared" si="415"/>
        <v>0</v>
      </c>
      <c r="FZM94" s="3">
        <f t="shared" si="415"/>
        <v>0</v>
      </c>
      <c r="FZN94" s="3">
        <f t="shared" si="415"/>
        <v>0</v>
      </c>
      <c r="FZO94" s="3">
        <f t="shared" si="415"/>
        <v>0</v>
      </c>
      <c r="FZP94" s="3">
        <f t="shared" si="415"/>
        <v>0</v>
      </c>
      <c r="FZQ94" s="3">
        <f t="shared" si="415"/>
        <v>0</v>
      </c>
      <c r="FZR94" s="3">
        <f t="shared" si="415"/>
        <v>0</v>
      </c>
      <c r="FZS94" s="3">
        <f t="shared" si="415"/>
        <v>0</v>
      </c>
      <c r="FZT94" s="3">
        <f t="shared" si="415"/>
        <v>0</v>
      </c>
      <c r="FZU94" s="3">
        <f t="shared" si="415"/>
        <v>0</v>
      </c>
      <c r="FZV94" s="3">
        <f t="shared" si="415"/>
        <v>0</v>
      </c>
      <c r="FZW94" s="3">
        <f t="shared" si="415"/>
        <v>0</v>
      </c>
      <c r="FZX94" s="3">
        <f t="shared" si="415"/>
        <v>0</v>
      </c>
      <c r="FZY94" s="3">
        <f t="shared" si="415"/>
        <v>0</v>
      </c>
      <c r="FZZ94" s="3">
        <f t="shared" si="415"/>
        <v>0</v>
      </c>
      <c r="GAA94" s="3">
        <f t="shared" si="415"/>
        <v>0</v>
      </c>
      <c r="GAB94" s="3">
        <f t="shared" si="415"/>
        <v>0</v>
      </c>
      <c r="GAC94" s="3">
        <f t="shared" si="415"/>
        <v>0</v>
      </c>
      <c r="GAD94" s="3">
        <f t="shared" si="415"/>
        <v>0</v>
      </c>
      <c r="GAE94" s="3">
        <f t="shared" si="415"/>
        <v>0</v>
      </c>
      <c r="GAF94" s="3">
        <f t="shared" si="415"/>
        <v>0</v>
      </c>
      <c r="GAG94" s="3">
        <f t="shared" si="415"/>
        <v>0</v>
      </c>
      <c r="GAH94" s="3">
        <f t="shared" si="415"/>
        <v>0</v>
      </c>
      <c r="GAI94" s="3">
        <f t="shared" si="415"/>
        <v>0</v>
      </c>
      <c r="GAJ94" s="3">
        <f t="shared" si="415"/>
        <v>0</v>
      </c>
      <c r="GAK94" s="3">
        <f t="shared" si="415"/>
        <v>0</v>
      </c>
      <c r="GAL94" s="3">
        <f t="shared" si="415"/>
        <v>0</v>
      </c>
      <c r="GAM94" s="3">
        <f t="shared" si="415"/>
        <v>0</v>
      </c>
      <c r="GAN94" s="3">
        <f t="shared" ref="GAN94:GCY94" si="416">GAN2</f>
        <v>0</v>
      </c>
      <c r="GAO94" s="3">
        <f t="shared" si="416"/>
        <v>0</v>
      </c>
      <c r="GAP94" s="3">
        <f t="shared" si="416"/>
        <v>0</v>
      </c>
      <c r="GAQ94" s="3">
        <f t="shared" si="416"/>
        <v>0</v>
      </c>
      <c r="GAR94" s="3">
        <f t="shared" si="416"/>
        <v>0</v>
      </c>
      <c r="GAS94" s="3">
        <f t="shared" si="416"/>
        <v>0</v>
      </c>
      <c r="GAT94" s="3">
        <f t="shared" si="416"/>
        <v>0</v>
      </c>
      <c r="GAU94" s="3">
        <f t="shared" si="416"/>
        <v>0</v>
      </c>
      <c r="GAV94" s="3">
        <f t="shared" si="416"/>
        <v>0</v>
      </c>
      <c r="GAW94" s="3">
        <f t="shared" si="416"/>
        <v>0</v>
      </c>
      <c r="GAX94" s="3">
        <f t="shared" si="416"/>
        <v>0</v>
      </c>
      <c r="GAY94" s="3">
        <f t="shared" si="416"/>
        <v>0</v>
      </c>
      <c r="GAZ94" s="3">
        <f t="shared" si="416"/>
        <v>0</v>
      </c>
      <c r="GBA94" s="3">
        <f t="shared" si="416"/>
        <v>0</v>
      </c>
      <c r="GBB94" s="3">
        <f t="shared" si="416"/>
        <v>0</v>
      </c>
      <c r="GBC94" s="3">
        <f t="shared" si="416"/>
        <v>0</v>
      </c>
      <c r="GBD94" s="3">
        <f t="shared" si="416"/>
        <v>0</v>
      </c>
      <c r="GBE94" s="3">
        <f t="shared" si="416"/>
        <v>0</v>
      </c>
      <c r="GBF94" s="3">
        <f t="shared" si="416"/>
        <v>0</v>
      </c>
      <c r="GBG94" s="3">
        <f t="shared" si="416"/>
        <v>0</v>
      </c>
      <c r="GBH94" s="3">
        <f t="shared" si="416"/>
        <v>0</v>
      </c>
      <c r="GBI94" s="3">
        <f t="shared" si="416"/>
        <v>0</v>
      </c>
      <c r="GBJ94" s="3">
        <f t="shared" si="416"/>
        <v>0</v>
      </c>
      <c r="GBK94" s="3">
        <f t="shared" si="416"/>
        <v>0</v>
      </c>
      <c r="GBL94" s="3">
        <f t="shared" si="416"/>
        <v>0</v>
      </c>
      <c r="GBM94" s="3">
        <f t="shared" si="416"/>
        <v>0</v>
      </c>
      <c r="GBN94" s="3">
        <f t="shared" si="416"/>
        <v>0</v>
      </c>
      <c r="GBO94" s="3">
        <f t="shared" si="416"/>
        <v>0</v>
      </c>
      <c r="GBP94" s="3">
        <f t="shared" si="416"/>
        <v>0</v>
      </c>
      <c r="GBQ94" s="3">
        <f t="shared" si="416"/>
        <v>0</v>
      </c>
      <c r="GBR94" s="3">
        <f t="shared" si="416"/>
        <v>0</v>
      </c>
      <c r="GBS94" s="3">
        <f t="shared" si="416"/>
        <v>0</v>
      </c>
      <c r="GBT94" s="3">
        <f t="shared" si="416"/>
        <v>0</v>
      </c>
      <c r="GBU94" s="3">
        <f t="shared" si="416"/>
        <v>0</v>
      </c>
      <c r="GBV94" s="3">
        <f t="shared" si="416"/>
        <v>0</v>
      </c>
      <c r="GBW94" s="3">
        <f t="shared" si="416"/>
        <v>0</v>
      </c>
      <c r="GBX94" s="3">
        <f t="shared" si="416"/>
        <v>0</v>
      </c>
      <c r="GBY94" s="3">
        <f t="shared" si="416"/>
        <v>0</v>
      </c>
      <c r="GBZ94" s="3">
        <f t="shared" si="416"/>
        <v>0</v>
      </c>
      <c r="GCA94" s="3">
        <f t="shared" si="416"/>
        <v>0</v>
      </c>
      <c r="GCB94" s="3">
        <f t="shared" si="416"/>
        <v>0</v>
      </c>
      <c r="GCC94" s="3">
        <f t="shared" si="416"/>
        <v>0</v>
      </c>
      <c r="GCD94" s="3">
        <f t="shared" si="416"/>
        <v>0</v>
      </c>
      <c r="GCE94" s="3">
        <f t="shared" si="416"/>
        <v>0</v>
      </c>
      <c r="GCF94" s="3">
        <f t="shared" si="416"/>
        <v>0</v>
      </c>
      <c r="GCG94" s="3">
        <f t="shared" si="416"/>
        <v>0</v>
      </c>
      <c r="GCH94" s="3">
        <f t="shared" si="416"/>
        <v>0</v>
      </c>
      <c r="GCI94" s="3">
        <f t="shared" si="416"/>
        <v>0</v>
      </c>
      <c r="GCJ94" s="3">
        <f t="shared" si="416"/>
        <v>0</v>
      </c>
      <c r="GCK94" s="3">
        <f t="shared" si="416"/>
        <v>0</v>
      </c>
      <c r="GCL94" s="3">
        <f t="shared" si="416"/>
        <v>0</v>
      </c>
      <c r="GCM94" s="3">
        <f t="shared" si="416"/>
        <v>0</v>
      </c>
      <c r="GCN94" s="3">
        <f t="shared" si="416"/>
        <v>0</v>
      </c>
      <c r="GCO94" s="3">
        <f t="shared" si="416"/>
        <v>0</v>
      </c>
      <c r="GCP94" s="3">
        <f t="shared" si="416"/>
        <v>0</v>
      </c>
      <c r="GCQ94" s="3">
        <f t="shared" si="416"/>
        <v>0</v>
      </c>
      <c r="GCR94" s="3">
        <f t="shared" si="416"/>
        <v>0</v>
      </c>
      <c r="GCS94" s="3">
        <f t="shared" si="416"/>
        <v>0</v>
      </c>
      <c r="GCT94" s="3">
        <f t="shared" si="416"/>
        <v>0</v>
      </c>
      <c r="GCU94" s="3">
        <f t="shared" si="416"/>
        <v>0</v>
      </c>
      <c r="GCV94" s="3">
        <f t="shared" si="416"/>
        <v>0</v>
      </c>
      <c r="GCW94" s="3">
        <f t="shared" si="416"/>
        <v>0</v>
      </c>
      <c r="GCX94" s="3">
        <f t="shared" si="416"/>
        <v>0</v>
      </c>
      <c r="GCY94" s="3">
        <f t="shared" si="416"/>
        <v>0</v>
      </c>
      <c r="GCZ94" s="3">
        <f t="shared" ref="GCZ94:GFK94" si="417">GCZ2</f>
        <v>0</v>
      </c>
      <c r="GDA94" s="3">
        <f t="shared" si="417"/>
        <v>0</v>
      </c>
      <c r="GDB94" s="3">
        <f t="shared" si="417"/>
        <v>0</v>
      </c>
      <c r="GDC94" s="3">
        <f t="shared" si="417"/>
        <v>0</v>
      </c>
      <c r="GDD94" s="3">
        <f t="shared" si="417"/>
        <v>0</v>
      </c>
      <c r="GDE94" s="3">
        <f t="shared" si="417"/>
        <v>0</v>
      </c>
      <c r="GDF94" s="3">
        <f t="shared" si="417"/>
        <v>0</v>
      </c>
      <c r="GDG94" s="3">
        <f t="shared" si="417"/>
        <v>0</v>
      </c>
      <c r="GDH94" s="3">
        <f t="shared" si="417"/>
        <v>0</v>
      </c>
      <c r="GDI94" s="3">
        <f t="shared" si="417"/>
        <v>0</v>
      </c>
      <c r="GDJ94" s="3">
        <f t="shared" si="417"/>
        <v>0</v>
      </c>
      <c r="GDK94" s="3">
        <f t="shared" si="417"/>
        <v>0</v>
      </c>
      <c r="GDL94" s="3">
        <f t="shared" si="417"/>
        <v>0</v>
      </c>
      <c r="GDM94" s="3">
        <f t="shared" si="417"/>
        <v>0</v>
      </c>
      <c r="GDN94" s="3">
        <f t="shared" si="417"/>
        <v>0</v>
      </c>
      <c r="GDO94" s="3">
        <f t="shared" si="417"/>
        <v>0</v>
      </c>
      <c r="GDP94" s="3">
        <f t="shared" si="417"/>
        <v>0</v>
      </c>
      <c r="GDQ94" s="3">
        <f t="shared" si="417"/>
        <v>0</v>
      </c>
      <c r="GDR94" s="3">
        <f t="shared" si="417"/>
        <v>0</v>
      </c>
      <c r="GDS94" s="3">
        <f t="shared" si="417"/>
        <v>0</v>
      </c>
      <c r="GDT94" s="3">
        <f t="shared" si="417"/>
        <v>0</v>
      </c>
      <c r="GDU94" s="3">
        <f t="shared" si="417"/>
        <v>0</v>
      </c>
      <c r="GDV94" s="3">
        <f t="shared" si="417"/>
        <v>0</v>
      </c>
      <c r="GDW94" s="3">
        <f t="shared" si="417"/>
        <v>0</v>
      </c>
      <c r="GDX94" s="3">
        <f t="shared" si="417"/>
        <v>0</v>
      </c>
      <c r="GDY94" s="3">
        <f t="shared" si="417"/>
        <v>0</v>
      </c>
      <c r="GDZ94" s="3">
        <f t="shared" si="417"/>
        <v>0</v>
      </c>
      <c r="GEA94" s="3">
        <f t="shared" si="417"/>
        <v>0</v>
      </c>
      <c r="GEB94" s="3">
        <f t="shared" si="417"/>
        <v>0</v>
      </c>
      <c r="GEC94" s="3">
        <f t="shared" si="417"/>
        <v>0</v>
      </c>
      <c r="GED94" s="3">
        <f t="shared" si="417"/>
        <v>0</v>
      </c>
      <c r="GEE94" s="3">
        <f t="shared" si="417"/>
        <v>0</v>
      </c>
      <c r="GEF94" s="3">
        <f t="shared" si="417"/>
        <v>0</v>
      </c>
      <c r="GEG94" s="3">
        <f t="shared" si="417"/>
        <v>0</v>
      </c>
      <c r="GEH94" s="3">
        <f t="shared" si="417"/>
        <v>0</v>
      </c>
      <c r="GEI94" s="3">
        <f t="shared" si="417"/>
        <v>0</v>
      </c>
      <c r="GEJ94" s="3">
        <f t="shared" si="417"/>
        <v>0</v>
      </c>
      <c r="GEK94" s="3">
        <f t="shared" si="417"/>
        <v>0</v>
      </c>
      <c r="GEL94" s="3">
        <f t="shared" si="417"/>
        <v>0</v>
      </c>
      <c r="GEM94" s="3">
        <f t="shared" si="417"/>
        <v>0</v>
      </c>
      <c r="GEN94" s="3">
        <f t="shared" si="417"/>
        <v>0</v>
      </c>
      <c r="GEO94" s="3">
        <f t="shared" si="417"/>
        <v>0</v>
      </c>
      <c r="GEP94" s="3">
        <f t="shared" si="417"/>
        <v>0</v>
      </c>
      <c r="GEQ94" s="3">
        <f t="shared" si="417"/>
        <v>0</v>
      </c>
      <c r="GER94" s="3">
        <f t="shared" si="417"/>
        <v>0</v>
      </c>
      <c r="GES94" s="3">
        <f t="shared" si="417"/>
        <v>0</v>
      </c>
      <c r="GET94" s="3">
        <f t="shared" si="417"/>
        <v>0</v>
      </c>
      <c r="GEU94" s="3">
        <f t="shared" si="417"/>
        <v>0</v>
      </c>
      <c r="GEV94" s="3">
        <f t="shared" si="417"/>
        <v>0</v>
      </c>
      <c r="GEW94" s="3">
        <f t="shared" si="417"/>
        <v>0</v>
      </c>
      <c r="GEX94" s="3">
        <f t="shared" si="417"/>
        <v>0</v>
      </c>
      <c r="GEY94" s="3">
        <f t="shared" si="417"/>
        <v>0</v>
      </c>
      <c r="GEZ94" s="3">
        <f t="shared" si="417"/>
        <v>0</v>
      </c>
      <c r="GFA94" s="3">
        <f t="shared" si="417"/>
        <v>0</v>
      </c>
      <c r="GFB94" s="3">
        <f t="shared" si="417"/>
        <v>0</v>
      </c>
      <c r="GFC94" s="3">
        <f t="shared" si="417"/>
        <v>0</v>
      </c>
      <c r="GFD94" s="3">
        <f t="shared" si="417"/>
        <v>0</v>
      </c>
      <c r="GFE94" s="3">
        <f t="shared" si="417"/>
        <v>0</v>
      </c>
      <c r="GFF94" s="3">
        <f t="shared" si="417"/>
        <v>0</v>
      </c>
      <c r="GFG94" s="3">
        <f t="shared" si="417"/>
        <v>0</v>
      </c>
      <c r="GFH94" s="3">
        <f t="shared" si="417"/>
        <v>0</v>
      </c>
      <c r="GFI94" s="3">
        <f t="shared" si="417"/>
        <v>0</v>
      </c>
      <c r="GFJ94" s="3">
        <f t="shared" si="417"/>
        <v>0</v>
      </c>
      <c r="GFK94" s="3">
        <f t="shared" si="417"/>
        <v>0</v>
      </c>
      <c r="GFL94" s="3">
        <f t="shared" ref="GFL94:GHW94" si="418">GFL2</f>
        <v>0</v>
      </c>
      <c r="GFM94" s="3">
        <f t="shared" si="418"/>
        <v>0</v>
      </c>
      <c r="GFN94" s="3">
        <f t="shared" si="418"/>
        <v>0</v>
      </c>
      <c r="GFO94" s="3">
        <f t="shared" si="418"/>
        <v>0</v>
      </c>
      <c r="GFP94" s="3">
        <f t="shared" si="418"/>
        <v>0</v>
      </c>
      <c r="GFQ94" s="3">
        <f t="shared" si="418"/>
        <v>0</v>
      </c>
      <c r="GFR94" s="3">
        <f t="shared" si="418"/>
        <v>0</v>
      </c>
      <c r="GFS94" s="3">
        <f t="shared" si="418"/>
        <v>0</v>
      </c>
      <c r="GFT94" s="3">
        <f t="shared" si="418"/>
        <v>0</v>
      </c>
      <c r="GFU94" s="3">
        <f t="shared" si="418"/>
        <v>0</v>
      </c>
      <c r="GFV94" s="3">
        <f t="shared" si="418"/>
        <v>0</v>
      </c>
      <c r="GFW94" s="3">
        <f t="shared" si="418"/>
        <v>0</v>
      </c>
      <c r="GFX94" s="3">
        <f t="shared" si="418"/>
        <v>0</v>
      </c>
      <c r="GFY94" s="3">
        <f t="shared" si="418"/>
        <v>0</v>
      </c>
      <c r="GFZ94" s="3">
        <f t="shared" si="418"/>
        <v>0</v>
      </c>
      <c r="GGA94" s="3">
        <f t="shared" si="418"/>
        <v>0</v>
      </c>
      <c r="GGB94" s="3">
        <f t="shared" si="418"/>
        <v>0</v>
      </c>
      <c r="GGC94" s="3">
        <f t="shared" si="418"/>
        <v>0</v>
      </c>
      <c r="GGD94" s="3">
        <f t="shared" si="418"/>
        <v>0</v>
      </c>
      <c r="GGE94" s="3">
        <f t="shared" si="418"/>
        <v>0</v>
      </c>
      <c r="GGF94" s="3">
        <f t="shared" si="418"/>
        <v>0</v>
      </c>
      <c r="GGG94" s="3">
        <f t="shared" si="418"/>
        <v>0</v>
      </c>
      <c r="GGH94" s="3">
        <f t="shared" si="418"/>
        <v>0</v>
      </c>
      <c r="GGI94" s="3">
        <f t="shared" si="418"/>
        <v>0</v>
      </c>
      <c r="GGJ94" s="3">
        <f t="shared" si="418"/>
        <v>0</v>
      </c>
      <c r="GGK94" s="3">
        <f t="shared" si="418"/>
        <v>0</v>
      </c>
      <c r="GGL94" s="3">
        <f t="shared" si="418"/>
        <v>0</v>
      </c>
      <c r="GGM94" s="3">
        <f t="shared" si="418"/>
        <v>0</v>
      </c>
      <c r="GGN94" s="3">
        <f t="shared" si="418"/>
        <v>0</v>
      </c>
      <c r="GGO94" s="3">
        <f t="shared" si="418"/>
        <v>0</v>
      </c>
      <c r="GGP94" s="3">
        <f t="shared" si="418"/>
        <v>0</v>
      </c>
      <c r="GGQ94" s="3">
        <f t="shared" si="418"/>
        <v>0</v>
      </c>
      <c r="GGR94" s="3">
        <f t="shared" si="418"/>
        <v>0</v>
      </c>
      <c r="GGS94" s="3">
        <f t="shared" si="418"/>
        <v>0</v>
      </c>
      <c r="GGT94" s="3">
        <f t="shared" si="418"/>
        <v>0</v>
      </c>
      <c r="GGU94" s="3">
        <f t="shared" si="418"/>
        <v>0</v>
      </c>
      <c r="GGV94" s="3">
        <f t="shared" si="418"/>
        <v>0</v>
      </c>
      <c r="GGW94" s="3">
        <f t="shared" si="418"/>
        <v>0</v>
      </c>
      <c r="GGX94" s="3">
        <f t="shared" si="418"/>
        <v>0</v>
      </c>
      <c r="GGY94" s="3">
        <f t="shared" si="418"/>
        <v>0</v>
      </c>
      <c r="GGZ94" s="3">
        <f t="shared" si="418"/>
        <v>0</v>
      </c>
      <c r="GHA94" s="3">
        <f t="shared" si="418"/>
        <v>0</v>
      </c>
      <c r="GHB94" s="3">
        <f t="shared" si="418"/>
        <v>0</v>
      </c>
      <c r="GHC94" s="3">
        <f t="shared" si="418"/>
        <v>0</v>
      </c>
      <c r="GHD94" s="3">
        <f t="shared" si="418"/>
        <v>0</v>
      </c>
      <c r="GHE94" s="3">
        <f t="shared" si="418"/>
        <v>0</v>
      </c>
      <c r="GHF94" s="3">
        <f t="shared" si="418"/>
        <v>0</v>
      </c>
      <c r="GHG94" s="3">
        <f t="shared" si="418"/>
        <v>0</v>
      </c>
      <c r="GHH94" s="3">
        <f t="shared" si="418"/>
        <v>0</v>
      </c>
      <c r="GHI94" s="3">
        <f t="shared" si="418"/>
        <v>0</v>
      </c>
      <c r="GHJ94" s="3">
        <f t="shared" si="418"/>
        <v>0</v>
      </c>
      <c r="GHK94" s="3">
        <f t="shared" si="418"/>
        <v>0</v>
      </c>
      <c r="GHL94" s="3">
        <f t="shared" si="418"/>
        <v>0</v>
      </c>
      <c r="GHM94" s="3">
        <f t="shared" si="418"/>
        <v>0</v>
      </c>
      <c r="GHN94" s="3">
        <f t="shared" si="418"/>
        <v>0</v>
      </c>
      <c r="GHO94" s="3">
        <f t="shared" si="418"/>
        <v>0</v>
      </c>
      <c r="GHP94" s="3">
        <f t="shared" si="418"/>
        <v>0</v>
      </c>
      <c r="GHQ94" s="3">
        <f t="shared" si="418"/>
        <v>0</v>
      </c>
      <c r="GHR94" s="3">
        <f t="shared" si="418"/>
        <v>0</v>
      </c>
      <c r="GHS94" s="3">
        <f t="shared" si="418"/>
        <v>0</v>
      </c>
      <c r="GHT94" s="3">
        <f t="shared" si="418"/>
        <v>0</v>
      </c>
      <c r="GHU94" s="3">
        <f t="shared" si="418"/>
        <v>0</v>
      </c>
      <c r="GHV94" s="3">
        <f t="shared" si="418"/>
        <v>0</v>
      </c>
      <c r="GHW94" s="3">
        <f t="shared" si="418"/>
        <v>0</v>
      </c>
      <c r="GHX94" s="3">
        <f t="shared" ref="GHX94:GKI94" si="419">GHX2</f>
        <v>0</v>
      </c>
      <c r="GHY94" s="3">
        <f t="shared" si="419"/>
        <v>0</v>
      </c>
      <c r="GHZ94" s="3">
        <f t="shared" si="419"/>
        <v>0</v>
      </c>
      <c r="GIA94" s="3">
        <f t="shared" si="419"/>
        <v>0</v>
      </c>
      <c r="GIB94" s="3">
        <f t="shared" si="419"/>
        <v>0</v>
      </c>
      <c r="GIC94" s="3">
        <f t="shared" si="419"/>
        <v>0</v>
      </c>
      <c r="GID94" s="3">
        <f t="shared" si="419"/>
        <v>0</v>
      </c>
      <c r="GIE94" s="3">
        <f t="shared" si="419"/>
        <v>0</v>
      </c>
      <c r="GIF94" s="3">
        <f t="shared" si="419"/>
        <v>0</v>
      </c>
      <c r="GIG94" s="3">
        <f t="shared" si="419"/>
        <v>0</v>
      </c>
      <c r="GIH94" s="3">
        <f t="shared" si="419"/>
        <v>0</v>
      </c>
      <c r="GII94" s="3">
        <f t="shared" si="419"/>
        <v>0</v>
      </c>
      <c r="GIJ94" s="3">
        <f t="shared" si="419"/>
        <v>0</v>
      </c>
      <c r="GIK94" s="3">
        <f t="shared" si="419"/>
        <v>0</v>
      </c>
      <c r="GIL94" s="3">
        <f t="shared" si="419"/>
        <v>0</v>
      </c>
      <c r="GIM94" s="3">
        <f t="shared" si="419"/>
        <v>0</v>
      </c>
      <c r="GIN94" s="3">
        <f t="shared" si="419"/>
        <v>0</v>
      </c>
      <c r="GIO94" s="3">
        <f t="shared" si="419"/>
        <v>0</v>
      </c>
      <c r="GIP94" s="3">
        <f t="shared" si="419"/>
        <v>0</v>
      </c>
      <c r="GIQ94" s="3">
        <f t="shared" si="419"/>
        <v>0</v>
      </c>
      <c r="GIR94" s="3">
        <f t="shared" si="419"/>
        <v>0</v>
      </c>
      <c r="GIS94" s="3">
        <f t="shared" si="419"/>
        <v>0</v>
      </c>
      <c r="GIT94" s="3">
        <f t="shared" si="419"/>
        <v>0</v>
      </c>
      <c r="GIU94" s="3">
        <f t="shared" si="419"/>
        <v>0</v>
      </c>
      <c r="GIV94" s="3">
        <f t="shared" si="419"/>
        <v>0</v>
      </c>
      <c r="GIW94" s="3">
        <f t="shared" si="419"/>
        <v>0</v>
      </c>
      <c r="GIX94" s="3">
        <f t="shared" si="419"/>
        <v>0</v>
      </c>
      <c r="GIY94" s="3">
        <f t="shared" si="419"/>
        <v>0</v>
      </c>
      <c r="GIZ94" s="3">
        <f t="shared" si="419"/>
        <v>0</v>
      </c>
      <c r="GJA94" s="3">
        <f t="shared" si="419"/>
        <v>0</v>
      </c>
      <c r="GJB94" s="3">
        <f t="shared" si="419"/>
        <v>0</v>
      </c>
      <c r="GJC94" s="3">
        <f t="shared" si="419"/>
        <v>0</v>
      </c>
      <c r="GJD94" s="3">
        <f t="shared" si="419"/>
        <v>0</v>
      </c>
      <c r="GJE94" s="3">
        <f t="shared" si="419"/>
        <v>0</v>
      </c>
      <c r="GJF94" s="3">
        <f t="shared" si="419"/>
        <v>0</v>
      </c>
      <c r="GJG94" s="3">
        <f t="shared" si="419"/>
        <v>0</v>
      </c>
      <c r="GJH94" s="3">
        <f t="shared" si="419"/>
        <v>0</v>
      </c>
      <c r="GJI94" s="3">
        <f t="shared" si="419"/>
        <v>0</v>
      </c>
      <c r="GJJ94" s="3">
        <f t="shared" si="419"/>
        <v>0</v>
      </c>
      <c r="GJK94" s="3">
        <f t="shared" si="419"/>
        <v>0</v>
      </c>
      <c r="GJL94" s="3">
        <f t="shared" si="419"/>
        <v>0</v>
      </c>
      <c r="GJM94" s="3">
        <f t="shared" si="419"/>
        <v>0</v>
      </c>
      <c r="GJN94" s="3">
        <f t="shared" si="419"/>
        <v>0</v>
      </c>
      <c r="GJO94" s="3">
        <f t="shared" si="419"/>
        <v>0</v>
      </c>
      <c r="GJP94" s="3">
        <f t="shared" si="419"/>
        <v>0</v>
      </c>
      <c r="GJQ94" s="3">
        <f t="shared" si="419"/>
        <v>0</v>
      </c>
      <c r="GJR94" s="3">
        <f t="shared" si="419"/>
        <v>0</v>
      </c>
      <c r="GJS94" s="3">
        <f t="shared" si="419"/>
        <v>0</v>
      </c>
      <c r="GJT94" s="3">
        <f t="shared" si="419"/>
        <v>0</v>
      </c>
      <c r="GJU94" s="3">
        <f t="shared" si="419"/>
        <v>0</v>
      </c>
      <c r="GJV94" s="3">
        <f t="shared" si="419"/>
        <v>0</v>
      </c>
      <c r="GJW94" s="3">
        <f t="shared" si="419"/>
        <v>0</v>
      </c>
      <c r="GJX94" s="3">
        <f t="shared" si="419"/>
        <v>0</v>
      </c>
      <c r="GJY94" s="3">
        <f t="shared" si="419"/>
        <v>0</v>
      </c>
      <c r="GJZ94" s="3">
        <f t="shared" si="419"/>
        <v>0</v>
      </c>
      <c r="GKA94" s="3">
        <f t="shared" si="419"/>
        <v>0</v>
      </c>
      <c r="GKB94" s="3">
        <f t="shared" si="419"/>
        <v>0</v>
      </c>
      <c r="GKC94" s="3">
        <f t="shared" si="419"/>
        <v>0</v>
      </c>
      <c r="GKD94" s="3">
        <f t="shared" si="419"/>
        <v>0</v>
      </c>
      <c r="GKE94" s="3">
        <f t="shared" si="419"/>
        <v>0</v>
      </c>
      <c r="GKF94" s="3">
        <f t="shared" si="419"/>
        <v>0</v>
      </c>
      <c r="GKG94" s="3">
        <f t="shared" si="419"/>
        <v>0</v>
      </c>
      <c r="GKH94" s="3">
        <f t="shared" si="419"/>
        <v>0</v>
      </c>
      <c r="GKI94" s="3">
        <f t="shared" si="419"/>
        <v>0</v>
      </c>
      <c r="GKJ94" s="3">
        <f t="shared" ref="GKJ94:GMU94" si="420">GKJ2</f>
        <v>0</v>
      </c>
      <c r="GKK94" s="3">
        <f t="shared" si="420"/>
        <v>0</v>
      </c>
      <c r="GKL94" s="3">
        <f t="shared" si="420"/>
        <v>0</v>
      </c>
      <c r="GKM94" s="3">
        <f t="shared" si="420"/>
        <v>0</v>
      </c>
      <c r="GKN94" s="3">
        <f t="shared" si="420"/>
        <v>0</v>
      </c>
      <c r="GKO94" s="3">
        <f t="shared" si="420"/>
        <v>0</v>
      </c>
      <c r="GKP94" s="3">
        <f t="shared" si="420"/>
        <v>0</v>
      </c>
      <c r="GKQ94" s="3">
        <f t="shared" si="420"/>
        <v>0</v>
      </c>
      <c r="GKR94" s="3">
        <f t="shared" si="420"/>
        <v>0</v>
      </c>
      <c r="GKS94" s="3">
        <f t="shared" si="420"/>
        <v>0</v>
      </c>
      <c r="GKT94" s="3">
        <f t="shared" si="420"/>
        <v>0</v>
      </c>
      <c r="GKU94" s="3">
        <f t="shared" si="420"/>
        <v>0</v>
      </c>
      <c r="GKV94" s="3">
        <f t="shared" si="420"/>
        <v>0</v>
      </c>
      <c r="GKW94" s="3">
        <f t="shared" si="420"/>
        <v>0</v>
      </c>
      <c r="GKX94" s="3">
        <f t="shared" si="420"/>
        <v>0</v>
      </c>
      <c r="GKY94" s="3">
        <f t="shared" si="420"/>
        <v>0</v>
      </c>
      <c r="GKZ94" s="3">
        <f t="shared" si="420"/>
        <v>0</v>
      </c>
      <c r="GLA94" s="3">
        <f t="shared" si="420"/>
        <v>0</v>
      </c>
      <c r="GLB94" s="3">
        <f t="shared" si="420"/>
        <v>0</v>
      </c>
      <c r="GLC94" s="3">
        <f t="shared" si="420"/>
        <v>0</v>
      </c>
      <c r="GLD94" s="3">
        <f t="shared" si="420"/>
        <v>0</v>
      </c>
      <c r="GLE94" s="3">
        <f t="shared" si="420"/>
        <v>0</v>
      </c>
      <c r="GLF94" s="3">
        <f t="shared" si="420"/>
        <v>0</v>
      </c>
      <c r="GLG94" s="3">
        <f t="shared" si="420"/>
        <v>0</v>
      </c>
      <c r="GLH94" s="3">
        <f t="shared" si="420"/>
        <v>0</v>
      </c>
      <c r="GLI94" s="3">
        <f t="shared" si="420"/>
        <v>0</v>
      </c>
      <c r="GLJ94" s="3">
        <f t="shared" si="420"/>
        <v>0</v>
      </c>
      <c r="GLK94" s="3">
        <f t="shared" si="420"/>
        <v>0</v>
      </c>
      <c r="GLL94" s="3">
        <f t="shared" si="420"/>
        <v>0</v>
      </c>
      <c r="GLM94" s="3">
        <f t="shared" si="420"/>
        <v>0</v>
      </c>
      <c r="GLN94" s="3">
        <f t="shared" si="420"/>
        <v>0</v>
      </c>
      <c r="GLO94" s="3">
        <f t="shared" si="420"/>
        <v>0</v>
      </c>
      <c r="GLP94" s="3">
        <f t="shared" si="420"/>
        <v>0</v>
      </c>
      <c r="GLQ94" s="3">
        <f t="shared" si="420"/>
        <v>0</v>
      </c>
      <c r="GLR94" s="3">
        <f t="shared" si="420"/>
        <v>0</v>
      </c>
      <c r="GLS94" s="3">
        <f t="shared" si="420"/>
        <v>0</v>
      </c>
      <c r="GLT94" s="3">
        <f t="shared" si="420"/>
        <v>0</v>
      </c>
      <c r="GLU94" s="3">
        <f t="shared" si="420"/>
        <v>0</v>
      </c>
      <c r="GLV94" s="3">
        <f t="shared" si="420"/>
        <v>0</v>
      </c>
      <c r="GLW94" s="3">
        <f t="shared" si="420"/>
        <v>0</v>
      </c>
      <c r="GLX94" s="3">
        <f t="shared" si="420"/>
        <v>0</v>
      </c>
      <c r="GLY94" s="3">
        <f t="shared" si="420"/>
        <v>0</v>
      </c>
      <c r="GLZ94" s="3">
        <f t="shared" si="420"/>
        <v>0</v>
      </c>
      <c r="GMA94" s="3">
        <f t="shared" si="420"/>
        <v>0</v>
      </c>
      <c r="GMB94" s="3">
        <f t="shared" si="420"/>
        <v>0</v>
      </c>
      <c r="GMC94" s="3">
        <f t="shared" si="420"/>
        <v>0</v>
      </c>
      <c r="GMD94" s="3">
        <f t="shared" si="420"/>
        <v>0</v>
      </c>
      <c r="GME94" s="3">
        <f t="shared" si="420"/>
        <v>0</v>
      </c>
      <c r="GMF94" s="3">
        <f t="shared" si="420"/>
        <v>0</v>
      </c>
      <c r="GMG94" s="3">
        <f t="shared" si="420"/>
        <v>0</v>
      </c>
      <c r="GMH94" s="3">
        <f t="shared" si="420"/>
        <v>0</v>
      </c>
      <c r="GMI94" s="3">
        <f t="shared" si="420"/>
        <v>0</v>
      </c>
      <c r="GMJ94" s="3">
        <f t="shared" si="420"/>
        <v>0</v>
      </c>
      <c r="GMK94" s="3">
        <f t="shared" si="420"/>
        <v>0</v>
      </c>
      <c r="GML94" s="3">
        <f t="shared" si="420"/>
        <v>0</v>
      </c>
      <c r="GMM94" s="3">
        <f t="shared" si="420"/>
        <v>0</v>
      </c>
      <c r="GMN94" s="3">
        <f t="shared" si="420"/>
        <v>0</v>
      </c>
      <c r="GMO94" s="3">
        <f t="shared" si="420"/>
        <v>0</v>
      </c>
      <c r="GMP94" s="3">
        <f t="shared" si="420"/>
        <v>0</v>
      </c>
      <c r="GMQ94" s="3">
        <f t="shared" si="420"/>
        <v>0</v>
      </c>
      <c r="GMR94" s="3">
        <f t="shared" si="420"/>
        <v>0</v>
      </c>
      <c r="GMS94" s="3">
        <f t="shared" si="420"/>
        <v>0</v>
      </c>
      <c r="GMT94" s="3">
        <f t="shared" si="420"/>
        <v>0</v>
      </c>
      <c r="GMU94" s="3">
        <f t="shared" si="420"/>
        <v>0</v>
      </c>
      <c r="GMV94" s="3">
        <f t="shared" ref="GMV94:GPG94" si="421">GMV2</f>
        <v>0</v>
      </c>
      <c r="GMW94" s="3">
        <f t="shared" si="421"/>
        <v>0</v>
      </c>
      <c r="GMX94" s="3">
        <f t="shared" si="421"/>
        <v>0</v>
      </c>
      <c r="GMY94" s="3">
        <f t="shared" si="421"/>
        <v>0</v>
      </c>
      <c r="GMZ94" s="3">
        <f t="shared" si="421"/>
        <v>0</v>
      </c>
      <c r="GNA94" s="3">
        <f t="shared" si="421"/>
        <v>0</v>
      </c>
      <c r="GNB94" s="3">
        <f t="shared" si="421"/>
        <v>0</v>
      </c>
      <c r="GNC94" s="3">
        <f t="shared" si="421"/>
        <v>0</v>
      </c>
      <c r="GND94" s="3">
        <f t="shared" si="421"/>
        <v>0</v>
      </c>
      <c r="GNE94" s="3">
        <f t="shared" si="421"/>
        <v>0</v>
      </c>
      <c r="GNF94" s="3">
        <f t="shared" si="421"/>
        <v>0</v>
      </c>
      <c r="GNG94" s="3">
        <f t="shared" si="421"/>
        <v>0</v>
      </c>
      <c r="GNH94" s="3">
        <f t="shared" si="421"/>
        <v>0</v>
      </c>
      <c r="GNI94" s="3">
        <f t="shared" si="421"/>
        <v>0</v>
      </c>
      <c r="GNJ94" s="3">
        <f t="shared" si="421"/>
        <v>0</v>
      </c>
      <c r="GNK94" s="3">
        <f t="shared" si="421"/>
        <v>0</v>
      </c>
      <c r="GNL94" s="3">
        <f t="shared" si="421"/>
        <v>0</v>
      </c>
      <c r="GNM94" s="3">
        <f t="shared" si="421"/>
        <v>0</v>
      </c>
      <c r="GNN94" s="3">
        <f t="shared" si="421"/>
        <v>0</v>
      </c>
      <c r="GNO94" s="3">
        <f t="shared" si="421"/>
        <v>0</v>
      </c>
      <c r="GNP94" s="3">
        <f t="shared" si="421"/>
        <v>0</v>
      </c>
      <c r="GNQ94" s="3">
        <f t="shared" si="421"/>
        <v>0</v>
      </c>
      <c r="GNR94" s="3">
        <f t="shared" si="421"/>
        <v>0</v>
      </c>
      <c r="GNS94" s="3">
        <f t="shared" si="421"/>
        <v>0</v>
      </c>
      <c r="GNT94" s="3">
        <f t="shared" si="421"/>
        <v>0</v>
      </c>
      <c r="GNU94" s="3">
        <f t="shared" si="421"/>
        <v>0</v>
      </c>
      <c r="GNV94" s="3">
        <f t="shared" si="421"/>
        <v>0</v>
      </c>
      <c r="GNW94" s="3">
        <f t="shared" si="421"/>
        <v>0</v>
      </c>
      <c r="GNX94" s="3">
        <f t="shared" si="421"/>
        <v>0</v>
      </c>
      <c r="GNY94" s="3">
        <f t="shared" si="421"/>
        <v>0</v>
      </c>
      <c r="GNZ94" s="3">
        <f t="shared" si="421"/>
        <v>0</v>
      </c>
      <c r="GOA94" s="3">
        <f t="shared" si="421"/>
        <v>0</v>
      </c>
      <c r="GOB94" s="3">
        <f t="shared" si="421"/>
        <v>0</v>
      </c>
      <c r="GOC94" s="3">
        <f t="shared" si="421"/>
        <v>0</v>
      </c>
      <c r="GOD94" s="3">
        <f t="shared" si="421"/>
        <v>0</v>
      </c>
      <c r="GOE94" s="3">
        <f t="shared" si="421"/>
        <v>0</v>
      </c>
      <c r="GOF94" s="3">
        <f t="shared" si="421"/>
        <v>0</v>
      </c>
      <c r="GOG94" s="3">
        <f t="shared" si="421"/>
        <v>0</v>
      </c>
      <c r="GOH94" s="3">
        <f t="shared" si="421"/>
        <v>0</v>
      </c>
      <c r="GOI94" s="3">
        <f t="shared" si="421"/>
        <v>0</v>
      </c>
      <c r="GOJ94" s="3">
        <f t="shared" si="421"/>
        <v>0</v>
      </c>
      <c r="GOK94" s="3">
        <f t="shared" si="421"/>
        <v>0</v>
      </c>
      <c r="GOL94" s="3">
        <f t="shared" si="421"/>
        <v>0</v>
      </c>
      <c r="GOM94" s="3">
        <f t="shared" si="421"/>
        <v>0</v>
      </c>
      <c r="GON94" s="3">
        <f t="shared" si="421"/>
        <v>0</v>
      </c>
      <c r="GOO94" s="3">
        <f t="shared" si="421"/>
        <v>0</v>
      </c>
      <c r="GOP94" s="3">
        <f t="shared" si="421"/>
        <v>0</v>
      </c>
      <c r="GOQ94" s="3">
        <f t="shared" si="421"/>
        <v>0</v>
      </c>
      <c r="GOR94" s="3">
        <f t="shared" si="421"/>
        <v>0</v>
      </c>
      <c r="GOS94" s="3">
        <f t="shared" si="421"/>
        <v>0</v>
      </c>
      <c r="GOT94" s="3">
        <f t="shared" si="421"/>
        <v>0</v>
      </c>
      <c r="GOU94" s="3">
        <f t="shared" si="421"/>
        <v>0</v>
      </c>
      <c r="GOV94" s="3">
        <f t="shared" si="421"/>
        <v>0</v>
      </c>
      <c r="GOW94" s="3">
        <f t="shared" si="421"/>
        <v>0</v>
      </c>
      <c r="GOX94" s="3">
        <f t="shared" si="421"/>
        <v>0</v>
      </c>
      <c r="GOY94" s="3">
        <f t="shared" si="421"/>
        <v>0</v>
      </c>
      <c r="GOZ94" s="3">
        <f t="shared" si="421"/>
        <v>0</v>
      </c>
      <c r="GPA94" s="3">
        <f t="shared" si="421"/>
        <v>0</v>
      </c>
      <c r="GPB94" s="3">
        <f t="shared" si="421"/>
        <v>0</v>
      </c>
      <c r="GPC94" s="3">
        <f t="shared" si="421"/>
        <v>0</v>
      </c>
      <c r="GPD94" s="3">
        <f t="shared" si="421"/>
        <v>0</v>
      </c>
      <c r="GPE94" s="3">
        <f t="shared" si="421"/>
        <v>0</v>
      </c>
      <c r="GPF94" s="3">
        <f t="shared" si="421"/>
        <v>0</v>
      </c>
      <c r="GPG94" s="3">
        <f t="shared" si="421"/>
        <v>0</v>
      </c>
      <c r="GPH94" s="3">
        <f t="shared" ref="GPH94:GRS94" si="422">GPH2</f>
        <v>0</v>
      </c>
      <c r="GPI94" s="3">
        <f t="shared" si="422"/>
        <v>0</v>
      </c>
      <c r="GPJ94" s="3">
        <f t="shared" si="422"/>
        <v>0</v>
      </c>
      <c r="GPK94" s="3">
        <f t="shared" si="422"/>
        <v>0</v>
      </c>
      <c r="GPL94" s="3">
        <f t="shared" si="422"/>
        <v>0</v>
      </c>
      <c r="GPM94" s="3">
        <f t="shared" si="422"/>
        <v>0</v>
      </c>
      <c r="GPN94" s="3">
        <f t="shared" si="422"/>
        <v>0</v>
      </c>
      <c r="GPO94" s="3">
        <f t="shared" si="422"/>
        <v>0</v>
      </c>
      <c r="GPP94" s="3">
        <f t="shared" si="422"/>
        <v>0</v>
      </c>
      <c r="GPQ94" s="3">
        <f t="shared" si="422"/>
        <v>0</v>
      </c>
      <c r="GPR94" s="3">
        <f t="shared" si="422"/>
        <v>0</v>
      </c>
      <c r="GPS94" s="3">
        <f t="shared" si="422"/>
        <v>0</v>
      </c>
      <c r="GPT94" s="3">
        <f t="shared" si="422"/>
        <v>0</v>
      </c>
      <c r="GPU94" s="3">
        <f t="shared" si="422"/>
        <v>0</v>
      </c>
      <c r="GPV94" s="3">
        <f t="shared" si="422"/>
        <v>0</v>
      </c>
      <c r="GPW94" s="3">
        <f t="shared" si="422"/>
        <v>0</v>
      </c>
      <c r="GPX94" s="3">
        <f t="shared" si="422"/>
        <v>0</v>
      </c>
      <c r="GPY94" s="3">
        <f t="shared" si="422"/>
        <v>0</v>
      </c>
      <c r="GPZ94" s="3">
        <f t="shared" si="422"/>
        <v>0</v>
      </c>
      <c r="GQA94" s="3">
        <f t="shared" si="422"/>
        <v>0</v>
      </c>
      <c r="GQB94" s="3">
        <f t="shared" si="422"/>
        <v>0</v>
      </c>
      <c r="GQC94" s="3">
        <f t="shared" si="422"/>
        <v>0</v>
      </c>
      <c r="GQD94" s="3">
        <f t="shared" si="422"/>
        <v>0</v>
      </c>
      <c r="GQE94" s="3">
        <f t="shared" si="422"/>
        <v>0</v>
      </c>
      <c r="GQF94" s="3">
        <f t="shared" si="422"/>
        <v>0</v>
      </c>
      <c r="GQG94" s="3">
        <f t="shared" si="422"/>
        <v>0</v>
      </c>
      <c r="GQH94" s="3">
        <f t="shared" si="422"/>
        <v>0</v>
      </c>
      <c r="GQI94" s="3">
        <f t="shared" si="422"/>
        <v>0</v>
      </c>
      <c r="GQJ94" s="3">
        <f t="shared" si="422"/>
        <v>0</v>
      </c>
      <c r="GQK94" s="3">
        <f t="shared" si="422"/>
        <v>0</v>
      </c>
      <c r="GQL94" s="3">
        <f t="shared" si="422"/>
        <v>0</v>
      </c>
      <c r="GQM94" s="3">
        <f t="shared" si="422"/>
        <v>0</v>
      </c>
      <c r="GQN94" s="3">
        <f t="shared" si="422"/>
        <v>0</v>
      </c>
      <c r="GQO94" s="3">
        <f t="shared" si="422"/>
        <v>0</v>
      </c>
      <c r="GQP94" s="3">
        <f t="shared" si="422"/>
        <v>0</v>
      </c>
      <c r="GQQ94" s="3">
        <f t="shared" si="422"/>
        <v>0</v>
      </c>
      <c r="GQR94" s="3">
        <f t="shared" si="422"/>
        <v>0</v>
      </c>
      <c r="GQS94" s="3">
        <f t="shared" si="422"/>
        <v>0</v>
      </c>
      <c r="GQT94" s="3">
        <f t="shared" si="422"/>
        <v>0</v>
      </c>
      <c r="GQU94" s="3">
        <f t="shared" si="422"/>
        <v>0</v>
      </c>
      <c r="GQV94" s="3">
        <f t="shared" si="422"/>
        <v>0</v>
      </c>
      <c r="GQW94" s="3">
        <f t="shared" si="422"/>
        <v>0</v>
      </c>
      <c r="GQX94" s="3">
        <f t="shared" si="422"/>
        <v>0</v>
      </c>
      <c r="GQY94" s="3">
        <f t="shared" si="422"/>
        <v>0</v>
      </c>
      <c r="GQZ94" s="3">
        <f t="shared" si="422"/>
        <v>0</v>
      </c>
      <c r="GRA94" s="3">
        <f t="shared" si="422"/>
        <v>0</v>
      </c>
      <c r="GRB94" s="3">
        <f t="shared" si="422"/>
        <v>0</v>
      </c>
      <c r="GRC94" s="3">
        <f t="shared" si="422"/>
        <v>0</v>
      </c>
      <c r="GRD94" s="3">
        <f t="shared" si="422"/>
        <v>0</v>
      </c>
      <c r="GRE94" s="3">
        <f t="shared" si="422"/>
        <v>0</v>
      </c>
      <c r="GRF94" s="3">
        <f t="shared" si="422"/>
        <v>0</v>
      </c>
      <c r="GRG94" s="3">
        <f t="shared" si="422"/>
        <v>0</v>
      </c>
      <c r="GRH94" s="3">
        <f t="shared" si="422"/>
        <v>0</v>
      </c>
      <c r="GRI94" s="3">
        <f t="shared" si="422"/>
        <v>0</v>
      </c>
      <c r="GRJ94" s="3">
        <f t="shared" si="422"/>
        <v>0</v>
      </c>
      <c r="GRK94" s="3">
        <f t="shared" si="422"/>
        <v>0</v>
      </c>
      <c r="GRL94" s="3">
        <f t="shared" si="422"/>
        <v>0</v>
      </c>
      <c r="GRM94" s="3">
        <f t="shared" si="422"/>
        <v>0</v>
      </c>
      <c r="GRN94" s="3">
        <f t="shared" si="422"/>
        <v>0</v>
      </c>
      <c r="GRO94" s="3">
        <f t="shared" si="422"/>
        <v>0</v>
      </c>
      <c r="GRP94" s="3">
        <f t="shared" si="422"/>
        <v>0</v>
      </c>
      <c r="GRQ94" s="3">
        <f t="shared" si="422"/>
        <v>0</v>
      </c>
      <c r="GRR94" s="3">
        <f t="shared" si="422"/>
        <v>0</v>
      </c>
      <c r="GRS94" s="3">
        <f t="shared" si="422"/>
        <v>0</v>
      </c>
      <c r="GRT94" s="3">
        <f t="shared" ref="GRT94:GUE94" si="423">GRT2</f>
        <v>0</v>
      </c>
      <c r="GRU94" s="3">
        <f t="shared" si="423"/>
        <v>0</v>
      </c>
      <c r="GRV94" s="3">
        <f t="shared" si="423"/>
        <v>0</v>
      </c>
      <c r="GRW94" s="3">
        <f t="shared" si="423"/>
        <v>0</v>
      </c>
      <c r="GRX94" s="3">
        <f t="shared" si="423"/>
        <v>0</v>
      </c>
      <c r="GRY94" s="3">
        <f t="shared" si="423"/>
        <v>0</v>
      </c>
      <c r="GRZ94" s="3">
        <f t="shared" si="423"/>
        <v>0</v>
      </c>
      <c r="GSA94" s="3">
        <f t="shared" si="423"/>
        <v>0</v>
      </c>
      <c r="GSB94" s="3">
        <f t="shared" si="423"/>
        <v>0</v>
      </c>
      <c r="GSC94" s="3">
        <f t="shared" si="423"/>
        <v>0</v>
      </c>
      <c r="GSD94" s="3">
        <f t="shared" si="423"/>
        <v>0</v>
      </c>
      <c r="GSE94" s="3">
        <f t="shared" si="423"/>
        <v>0</v>
      </c>
      <c r="GSF94" s="3">
        <f t="shared" si="423"/>
        <v>0</v>
      </c>
      <c r="GSG94" s="3">
        <f t="shared" si="423"/>
        <v>0</v>
      </c>
      <c r="GSH94" s="3">
        <f t="shared" si="423"/>
        <v>0</v>
      </c>
      <c r="GSI94" s="3">
        <f t="shared" si="423"/>
        <v>0</v>
      </c>
      <c r="GSJ94" s="3">
        <f t="shared" si="423"/>
        <v>0</v>
      </c>
      <c r="GSK94" s="3">
        <f t="shared" si="423"/>
        <v>0</v>
      </c>
      <c r="GSL94" s="3">
        <f t="shared" si="423"/>
        <v>0</v>
      </c>
      <c r="GSM94" s="3">
        <f t="shared" si="423"/>
        <v>0</v>
      </c>
      <c r="GSN94" s="3">
        <f t="shared" si="423"/>
        <v>0</v>
      </c>
      <c r="GSO94" s="3">
        <f t="shared" si="423"/>
        <v>0</v>
      </c>
      <c r="GSP94" s="3">
        <f t="shared" si="423"/>
        <v>0</v>
      </c>
      <c r="GSQ94" s="3">
        <f t="shared" si="423"/>
        <v>0</v>
      </c>
      <c r="GSR94" s="3">
        <f t="shared" si="423"/>
        <v>0</v>
      </c>
      <c r="GSS94" s="3">
        <f t="shared" si="423"/>
        <v>0</v>
      </c>
      <c r="GST94" s="3">
        <f t="shared" si="423"/>
        <v>0</v>
      </c>
      <c r="GSU94" s="3">
        <f t="shared" si="423"/>
        <v>0</v>
      </c>
      <c r="GSV94" s="3">
        <f t="shared" si="423"/>
        <v>0</v>
      </c>
      <c r="GSW94" s="3">
        <f t="shared" si="423"/>
        <v>0</v>
      </c>
      <c r="GSX94" s="3">
        <f t="shared" si="423"/>
        <v>0</v>
      </c>
      <c r="GSY94" s="3">
        <f t="shared" si="423"/>
        <v>0</v>
      </c>
      <c r="GSZ94" s="3">
        <f t="shared" si="423"/>
        <v>0</v>
      </c>
      <c r="GTA94" s="3">
        <f t="shared" si="423"/>
        <v>0</v>
      </c>
      <c r="GTB94" s="3">
        <f t="shared" si="423"/>
        <v>0</v>
      </c>
      <c r="GTC94" s="3">
        <f t="shared" si="423"/>
        <v>0</v>
      </c>
      <c r="GTD94" s="3">
        <f t="shared" si="423"/>
        <v>0</v>
      </c>
      <c r="GTE94" s="3">
        <f t="shared" si="423"/>
        <v>0</v>
      </c>
      <c r="GTF94" s="3">
        <f t="shared" si="423"/>
        <v>0</v>
      </c>
      <c r="GTG94" s="3">
        <f t="shared" si="423"/>
        <v>0</v>
      </c>
      <c r="GTH94" s="3">
        <f t="shared" si="423"/>
        <v>0</v>
      </c>
      <c r="GTI94" s="3">
        <f t="shared" si="423"/>
        <v>0</v>
      </c>
      <c r="GTJ94" s="3">
        <f t="shared" si="423"/>
        <v>0</v>
      </c>
      <c r="GTK94" s="3">
        <f t="shared" si="423"/>
        <v>0</v>
      </c>
      <c r="GTL94" s="3">
        <f t="shared" si="423"/>
        <v>0</v>
      </c>
      <c r="GTM94" s="3">
        <f t="shared" si="423"/>
        <v>0</v>
      </c>
      <c r="GTN94" s="3">
        <f t="shared" si="423"/>
        <v>0</v>
      </c>
      <c r="GTO94" s="3">
        <f t="shared" si="423"/>
        <v>0</v>
      </c>
      <c r="GTP94" s="3">
        <f t="shared" si="423"/>
        <v>0</v>
      </c>
      <c r="GTQ94" s="3">
        <f t="shared" si="423"/>
        <v>0</v>
      </c>
      <c r="GTR94" s="3">
        <f t="shared" si="423"/>
        <v>0</v>
      </c>
      <c r="GTS94" s="3">
        <f t="shared" si="423"/>
        <v>0</v>
      </c>
      <c r="GTT94" s="3">
        <f t="shared" si="423"/>
        <v>0</v>
      </c>
      <c r="GTU94" s="3">
        <f t="shared" si="423"/>
        <v>0</v>
      </c>
      <c r="GTV94" s="3">
        <f t="shared" si="423"/>
        <v>0</v>
      </c>
      <c r="GTW94" s="3">
        <f t="shared" si="423"/>
        <v>0</v>
      </c>
      <c r="GTX94" s="3">
        <f t="shared" si="423"/>
        <v>0</v>
      </c>
      <c r="GTY94" s="3">
        <f t="shared" si="423"/>
        <v>0</v>
      </c>
      <c r="GTZ94" s="3">
        <f t="shared" si="423"/>
        <v>0</v>
      </c>
      <c r="GUA94" s="3">
        <f t="shared" si="423"/>
        <v>0</v>
      </c>
      <c r="GUB94" s="3">
        <f t="shared" si="423"/>
        <v>0</v>
      </c>
      <c r="GUC94" s="3">
        <f t="shared" si="423"/>
        <v>0</v>
      </c>
      <c r="GUD94" s="3">
        <f t="shared" si="423"/>
        <v>0</v>
      </c>
      <c r="GUE94" s="3">
        <f t="shared" si="423"/>
        <v>0</v>
      </c>
      <c r="GUF94" s="3">
        <f t="shared" ref="GUF94:GWQ94" si="424">GUF2</f>
        <v>0</v>
      </c>
      <c r="GUG94" s="3">
        <f t="shared" si="424"/>
        <v>0</v>
      </c>
      <c r="GUH94" s="3">
        <f t="shared" si="424"/>
        <v>0</v>
      </c>
      <c r="GUI94" s="3">
        <f t="shared" si="424"/>
        <v>0</v>
      </c>
      <c r="GUJ94" s="3">
        <f t="shared" si="424"/>
        <v>0</v>
      </c>
      <c r="GUK94" s="3">
        <f t="shared" si="424"/>
        <v>0</v>
      </c>
      <c r="GUL94" s="3">
        <f t="shared" si="424"/>
        <v>0</v>
      </c>
      <c r="GUM94" s="3">
        <f t="shared" si="424"/>
        <v>0</v>
      </c>
      <c r="GUN94" s="3">
        <f t="shared" si="424"/>
        <v>0</v>
      </c>
      <c r="GUO94" s="3">
        <f t="shared" si="424"/>
        <v>0</v>
      </c>
      <c r="GUP94" s="3">
        <f t="shared" si="424"/>
        <v>0</v>
      </c>
      <c r="GUQ94" s="3">
        <f t="shared" si="424"/>
        <v>0</v>
      </c>
      <c r="GUR94" s="3">
        <f t="shared" si="424"/>
        <v>0</v>
      </c>
      <c r="GUS94" s="3">
        <f t="shared" si="424"/>
        <v>0</v>
      </c>
      <c r="GUT94" s="3">
        <f t="shared" si="424"/>
        <v>0</v>
      </c>
      <c r="GUU94" s="3">
        <f t="shared" si="424"/>
        <v>0</v>
      </c>
      <c r="GUV94" s="3">
        <f t="shared" si="424"/>
        <v>0</v>
      </c>
      <c r="GUW94" s="3">
        <f t="shared" si="424"/>
        <v>0</v>
      </c>
      <c r="GUX94" s="3">
        <f t="shared" si="424"/>
        <v>0</v>
      </c>
      <c r="GUY94" s="3">
        <f t="shared" si="424"/>
        <v>0</v>
      </c>
      <c r="GUZ94" s="3">
        <f t="shared" si="424"/>
        <v>0</v>
      </c>
      <c r="GVA94" s="3">
        <f t="shared" si="424"/>
        <v>0</v>
      </c>
      <c r="GVB94" s="3">
        <f t="shared" si="424"/>
        <v>0</v>
      </c>
      <c r="GVC94" s="3">
        <f t="shared" si="424"/>
        <v>0</v>
      </c>
      <c r="GVD94" s="3">
        <f t="shared" si="424"/>
        <v>0</v>
      </c>
      <c r="GVE94" s="3">
        <f t="shared" si="424"/>
        <v>0</v>
      </c>
      <c r="GVF94" s="3">
        <f t="shared" si="424"/>
        <v>0</v>
      </c>
      <c r="GVG94" s="3">
        <f t="shared" si="424"/>
        <v>0</v>
      </c>
      <c r="GVH94" s="3">
        <f t="shared" si="424"/>
        <v>0</v>
      </c>
      <c r="GVI94" s="3">
        <f t="shared" si="424"/>
        <v>0</v>
      </c>
      <c r="GVJ94" s="3">
        <f t="shared" si="424"/>
        <v>0</v>
      </c>
      <c r="GVK94" s="3">
        <f t="shared" si="424"/>
        <v>0</v>
      </c>
      <c r="GVL94" s="3">
        <f t="shared" si="424"/>
        <v>0</v>
      </c>
      <c r="GVM94" s="3">
        <f t="shared" si="424"/>
        <v>0</v>
      </c>
      <c r="GVN94" s="3">
        <f t="shared" si="424"/>
        <v>0</v>
      </c>
      <c r="GVO94" s="3">
        <f t="shared" si="424"/>
        <v>0</v>
      </c>
      <c r="GVP94" s="3">
        <f t="shared" si="424"/>
        <v>0</v>
      </c>
      <c r="GVQ94" s="3">
        <f t="shared" si="424"/>
        <v>0</v>
      </c>
      <c r="GVR94" s="3">
        <f t="shared" si="424"/>
        <v>0</v>
      </c>
      <c r="GVS94" s="3">
        <f t="shared" si="424"/>
        <v>0</v>
      </c>
      <c r="GVT94" s="3">
        <f t="shared" si="424"/>
        <v>0</v>
      </c>
      <c r="GVU94" s="3">
        <f t="shared" si="424"/>
        <v>0</v>
      </c>
      <c r="GVV94" s="3">
        <f t="shared" si="424"/>
        <v>0</v>
      </c>
      <c r="GVW94" s="3">
        <f t="shared" si="424"/>
        <v>0</v>
      </c>
      <c r="GVX94" s="3">
        <f t="shared" si="424"/>
        <v>0</v>
      </c>
      <c r="GVY94" s="3">
        <f t="shared" si="424"/>
        <v>0</v>
      </c>
      <c r="GVZ94" s="3">
        <f t="shared" si="424"/>
        <v>0</v>
      </c>
      <c r="GWA94" s="3">
        <f t="shared" si="424"/>
        <v>0</v>
      </c>
      <c r="GWB94" s="3">
        <f t="shared" si="424"/>
        <v>0</v>
      </c>
      <c r="GWC94" s="3">
        <f t="shared" si="424"/>
        <v>0</v>
      </c>
      <c r="GWD94" s="3">
        <f t="shared" si="424"/>
        <v>0</v>
      </c>
      <c r="GWE94" s="3">
        <f t="shared" si="424"/>
        <v>0</v>
      </c>
      <c r="GWF94" s="3">
        <f t="shared" si="424"/>
        <v>0</v>
      </c>
      <c r="GWG94" s="3">
        <f t="shared" si="424"/>
        <v>0</v>
      </c>
      <c r="GWH94" s="3">
        <f t="shared" si="424"/>
        <v>0</v>
      </c>
      <c r="GWI94" s="3">
        <f t="shared" si="424"/>
        <v>0</v>
      </c>
      <c r="GWJ94" s="3">
        <f t="shared" si="424"/>
        <v>0</v>
      </c>
      <c r="GWK94" s="3">
        <f t="shared" si="424"/>
        <v>0</v>
      </c>
      <c r="GWL94" s="3">
        <f t="shared" si="424"/>
        <v>0</v>
      </c>
      <c r="GWM94" s="3">
        <f t="shared" si="424"/>
        <v>0</v>
      </c>
      <c r="GWN94" s="3">
        <f t="shared" si="424"/>
        <v>0</v>
      </c>
      <c r="GWO94" s="3">
        <f t="shared" si="424"/>
        <v>0</v>
      </c>
      <c r="GWP94" s="3">
        <f t="shared" si="424"/>
        <v>0</v>
      </c>
      <c r="GWQ94" s="3">
        <f t="shared" si="424"/>
        <v>0</v>
      </c>
      <c r="GWR94" s="3">
        <f t="shared" ref="GWR94:GZC94" si="425">GWR2</f>
        <v>0</v>
      </c>
      <c r="GWS94" s="3">
        <f t="shared" si="425"/>
        <v>0</v>
      </c>
      <c r="GWT94" s="3">
        <f t="shared" si="425"/>
        <v>0</v>
      </c>
      <c r="GWU94" s="3">
        <f t="shared" si="425"/>
        <v>0</v>
      </c>
      <c r="GWV94" s="3">
        <f t="shared" si="425"/>
        <v>0</v>
      </c>
      <c r="GWW94" s="3">
        <f t="shared" si="425"/>
        <v>0</v>
      </c>
      <c r="GWX94" s="3">
        <f t="shared" si="425"/>
        <v>0</v>
      </c>
      <c r="GWY94" s="3">
        <f t="shared" si="425"/>
        <v>0</v>
      </c>
      <c r="GWZ94" s="3">
        <f t="shared" si="425"/>
        <v>0</v>
      </c>
      <c r="GXA94" s="3">
        <f t="shared" si="425"/>
        <v>0</v>
      </c>
      <c r="GXB94" s="3">
        <f t="shared" si="425"/>
        <v>0</v>
      </c>
      <c r="GXC94" s="3">
        <f t="shared" si="425"/>
        <v>0</v>
      </c>
      <c r="GXD94" s="3">
        <f t="shared" si="425"/>
        <v>0</v>
      </c>
      <c r="GXE94" s="3">
        <f t="shared" si="425"/>
        <v>0</v>
      </c>
      <c r="GXF94" s="3">
        <f t="shared" si="425"/>
        <v>0</v>
      </c>
      <c r="GXG94" s="3">
        <f t="shared" si="425"/>
        <v>0</v>
      </c>
      <c r="GXH94" s="3">
        <f t="shared" si="425"/>
        <v>0</v>
      </c>
      <c r="GXI94" s="3">
        <f t="shared" si="425"/>
        <v>0</v>
      </c>
      <c r="GXJ94" s="3">
        <f t="shared" si="425"/>
        <v>0</v>
      </c>
      <c r="GXK94" s="3">
        <f t="shared" si="425"/>
        <v>0</v>
      </c>
      <c r="GXL94" s="3">
        <f t="shared" si="425"/>
        <v>0</v>
      </c>
      <c r="GXM94" s="3">
        <f t="shared" si="425"/>
        <v>0</v>
      </c>
      <c r="GXN94" s="3">
        <f t="shared" si="425"/>
        <v>0</v>
      </c>
      <c r="GXO94" s="3">
        <f t="shared" si="425"/>
        <v>0</v>
      </c>
      <c r="GXP94" s="3">
        <f t="shared" si="425"/>
        <v>0</v>
      </c>
      <c r="GXQ94" s="3">
        <f t="shared" si="425"/>
        <v>0</v>
      </c>
      <c r="GXR94" s="3">
        <f t="shared" si="425"/>
        <v>0</v>
      </c>
      <c r="GXS94" s="3">
        <f t="shared" si="425"/>
        <v>0</v>
      </c>
      <c r="GXT94" s="3">
        <f t="shared" si="425"/>
        <v>0</v>
      </c>
      <c r="GXU94" s="3">
        <f t="shared" si="425"/>
        <v>0</v>
      </c>
      <c r="GXV94" s="3">
        <f t="shared" si="425"/>
        <v>0</v>
      </c>
      <c r="GXW94" s="3">
        <f t="shared" si="425"/>
        <v>0</v>
      </c>
      <c r="GXX94" s="3">
        <f t="shared" si="425"/>
        <v>0</v>
      </c>
      <c r="GXY94" s="3">
        <f t="shared" si="425"/>
        <v>0</v>
      </c>
      <c r="GXZ94" s="3">
        <f t="shared" si="425"/>
        <v>0</v>
      </c>
      <c r="GYA94" s="3">
        <f t="shared" si="425"/>
        <v>0</v>
      </c>
      <c r="GYB94" s="3">
        <f t="shared" si="425"/>
        <v>0</v>
      </c>
      <c r="GYC94" s="3">
        <f t="shared" si="425"/>
        <v>0</v>
      </c>
      <c r="GYD94" s="3">
        <f t="shared" si="425"/>
        <v>0</v>
      </c>
      <c r="GYE94" s="3">
        <f t="shared" si="425"/>
        <v>0</v>
      </c>
      <c r="GYF94" s="3">
        <f t="shared" si="425"/>
        <v>0</v>
      </c>
      <c r="GYG94" s="3">
        <f t="shared" si="425"/>
        <v>0</v>
      </c>
      <c r="GYH94" s="3">
        <f t="shared" si="425"/>
        <v>0</v>
      </c>
      <c r="GYI94" s="3">
        <f t="shared" si="425"/>
        <v>0</v>
      </c>
      <c r="GYJ94" s="3">
        <f t="shared" si="425"/>
        <v>0</v>
      </c>
      <c r="GYK94" s="3">
        <f t="shared" si="425"/>
        <v>0</v>
      </c>
      <c r="GYL94" s="3">
        <f t="shared" si="425"/>
        <v>0</v>
      </c>
      <c r="GYM94" s="3">
        <f t="shared" si="425"/>
        <v>0</v>
      </c>
      <c r="GYN94" s="3">
        <f t="shared" si="425"/>
        <v>0</v>
      </c>
      <c r="GYO94" s="3">
        <f t="shared" si="425"/>
        <v>0</v>
      </c>
      <c r="GYP94" s="3">
        <f t="shared" si="425"/>
        <v>0</v>
      </c>
      <c r="GYQ94" s="3">
        <f t="shared" si="425"/>
        <v>0</v>
      </c>
      <c r="GYR94" s="3">
        <f t="shared" si="425"/>
        <v>0</v>
      </c>
      <c r="GYS94" s="3">
        <f t="shared" si="425"/>
        <v>0</v>
      </c>
      <c r="GYT94" s="3">
        <f t="shared" si="425"/>
        <v>0</v>
      </c>
      <c r="GYU94" s="3">
        <f t="shared" si="425"/>
        <v>0</v>
      </c>
      <c r="GYV94" s="3">
        <f t="shared" si="425"/>
        <v>0</v>
      </c>
      <c r="GYW94" s="3">
        <f t="shared" si="425"/>
        <v>0</v>
      </c>
      <c r="GYX94" s="3">
        <f t="shared" si="425"/>
        <v>0</v>
      </c>
      <c r="GYY94" s="3">
        <f t="shared" si="425"/>
        <v>0</v>
      </c>
      <c r="GYZ94" s="3">
        <f t="shared" si="425"/>
        <v>0</v>
      </c>
      <c r="GZA94" s="3">
        <f t="shared" si="425"/>
        <v>0</v>
      </c>
      <c r="GZB94" s="3">
        <f t="shared" si="425"/>
        <v>0</v>
      </c>
      <c r="GZC94" s="3">
        <f t="shared" si="425"/>
        <v>0</v>
      </c>
      <c r="GZD94" s="3">
        <f t="shared" ref="GZD94:HBO94" si="426">GZD2</f>
        <v>0</v>
      </c>
      <c r="GZE94" s="3">
        <f t="shared" si="426"/>
        <v>0</v>
      </c>
      <c r="GZF94" s="3">
        <f t="shared" si="426"/>
        <v>0</v>
      </c>
      <c r="GZG94" s="3">
        <f t="shared" si="426"/>
        <v>0</v>
      </c>
      <c r="GZH94" s="3">
        <f t="shared" si="426"/>
        <v>0</v>
      </c>
      <c r="GZI94" s="3">
        <f t="shared" si="426"/>
        <v>0</v>
      </c>
      <c r="GZJ94" s="3">
        <f t="shared" si="426"/>
        <v>0</v>
      </c>
      <c r="GZK94" s="3">
        <f t="shared" si="426"/>
        <v>0</v>
      </c>
      <c r="GZL94" s="3">
        <f t="shared" si="426"/>
        <v>0</v>
      </c>
      <c r="GZM94" s="3">
        <f t="shared" si="426"/>
        <v>0</v>
      </c>
      <c r="GZN94" s="3">
        <f t="shared" si="426"/>
        <v>0</v>
      </c>
      <c r="GZO94" s="3">
        <f t="shared" si="426"/>
        <v>0</v>
      </c>
      <c r="GZP94" s="3">
        <f t="shared" si="426"/>
        <v>0</v>
      </c>
      <c r="GZQ94" s="3">
        <f t="shared" si="426"/>
        <v>0</v>
      </c>
      <c r="GZR94" s="3">
        <f t="shared" si="426"/>
        <v>0</v>
      </c>
      <c r="GZS94" s="3">
        <f t="shared" si="426"/>
        <v>0</v>
      </c>
      <c r="GZT94" s="3">
        <f t="shared" si="426"/>
        <v>0</v>
      </c>
      <c r="GZU94" s="3">
        <f t="shared" si="426"/>
        <v>0</v>
      </c>
      <c r="GZV94" s="3">
        <f t="shared" si="426"/>
        <v>0</v>
      </c>
      <c r="GZW94" s="3">
        <f t="shared" si="426"/>
        <v>0</v>
      </c>
      <c r="GZX94" s="3">
        <f t="shared" si="426"/>
        <v>0</v>
      </c>
      <c r="GZY94" s="3">
        <f t="shared" si="426"/>
        <v>0</v>
      </c>
      <c r="GZZ94" s="3">
        <f t="shared" si="426"/>
        <v>0</v>
      </c>
      <c r="HAA94" s="3">
        <f t="shared" si="426"/>
        <v>0</v>
      </c>
      <c r="HAB94" s="3">
        <f t="shared" si="426"/>
        <v>0</v>
      </c>
      <c r="HAC94" s="3">
        <f t="shared" si="426"/>
        <v>0</v>
      </c>
      <c r="HAD94" s="3">
        <f t="shared" si="426"/>
        <v>0</v>
      </c>
      <c r="HAE94" s="3">
        <f t="shared" si="426"/>
        <v>0</v>
      </c>
      <c r="HAF94" s="3">
        <f t="shared" si="426"/>
        <v>0</v>
      </c>
      <c r="HAG94" s="3">
        <f t="shared" si="426"/>
        <v>0</v>
      </c>
      <c r="HAH94" s="3">
        <f t="shared" si="426"/>
        <v>0</v>
      </c>
      <c r="HAI94" s="3">
        <f t="shared" si="426"/>
        <v>0</v>
      </c>
      <c r="HAJ94" s="3">
        <f t="shared" si="426"/>
        <v>0</v>
      </c>
      <c r="HAK94" s="3">
        <f t="shared" si="426"/>
        <v>0</v>
      </c>
      <c r="HAL94" s="3">
        <f t="shared" si="426"/>
        <v>0</v>
      </c>
      <c r="HAM94" s="3">
        <f t="shared" si="426"/>
        <v>0</v>
      </c>
      <c r="HAN94" s="3">
        <f t="shared" si="426"/>
        <v>0</v>
      </c>
      <c r="HAO94" s="3">
        <f t="shared" si="426"/>
        <v>0</v>
      </c>
      <c r="HAP94" s="3">
        <f t="shared" si="426"/>
        <v>0</v>
      </c>
      <c r="HAQ94" s="3">
        <f t="shared" si="426"/>
        <v>0</v>
      </c>
      <c r="HAR94" s="3">
        <f t="shared" si="426"/>
        <v>0</v>
      </c>
      <c r="HAS94" s="3">
        <f t="shared" si="426"/>
        <v>0</v>
      </c>
      <c r="HAT94" s="3">
        <f t="shared" si="426"/>
        <v>0</v>
      </c>
      <c r="HAU94" s="3">
        <f t="shared" si="426"/>
        <v>0</v>
      </c>
      <c r="HAV94" s="3">
        <f t="shared" si="426"/>
        <v>0</v>
      </c>
      <c r="HAW94" s="3">
        <f t="shared" si="426"/>
        <v>0</v>
      </c>
      <c r="HAX94" s="3">
        <f t="shared" si="426"/>
        <v>0</v>
      </c>
      <c r="HAY94" s="3">
        <f t="shared" si="426"/>
        <v>0</v>
      </c>
      <c r="HAZ94" s="3">
        <f t="shared" si="426"/>
        <v>0</v>
      </c>
      <c r="HBA94" s="3">
        <f t="shared" si="426"/>
        <v>0</v>
      </c>
      <c r="HBB94" s="3">
        <f t="shared" si="426"/>
        <v>0</v>
      </c>
      <c r="HBC94" s="3">
        <f t="shared" si="426"/>
        <v>0</v>
      </c>
      <c r="HBD94" s="3">
        <f t="shared" si="426"/>
        <v>0</v>
      </c>
      <c r="HBE94" s="3">
        <f t="shared" si="426"/>
        <v>0</v>
      </c>
      <c r="HBF94" s="3">
        <f t="shared" si="426"/>
        <v>0</v>
      </c>
      <c r="HBG94" s="3">
        <f t="shared" si="426"/>
        <v>0</v>
      </c>
      <c r="HBH94" s="3">
        <f t="shared" si="426"/>
        <v>0</v>
      </c>
      <c r="HBI94" s="3">
        <f t="shared" si="426"/>
        <v>0</v>
      </c>
      <c r="HBJ94" s="3">
        <f t="shared" si="426"/>
        <v>0</v>
      </c>
      <c r="HBK94" s="3">
        <f t="shared" si="426"/>
        <v>0</v>
      </c>
      <c r="HBL94" s="3">
        <f t="shared" si="426"/>
        <v>0</v>
      </c>
      <c r="HBM94" s="3">
        <f t="shared" si="426"/>
        <v>0</v>
      </c>
      <c r="HBN94" s="3">
        <f t="shared" si="426"/>
        <v>0</v>
      </c>
      <c r="HBO94" s="3">
        <f t="shared" si="426"/>
        <v>0</v>
      </c>
      <c r="HBP94" s="3">
        <f t="shared" ref="HBP94:HEA94" si="427">HBP2</f>
        <v>0</v>
      </c>
      <c r="HBQ94" s="3">
        <f t="shared" si="427"/>
        <v>0</v>
      </c>
      <c r="HBR94" s="3">
        <f t="shared" si="427"/>
        <v>0</v>
      </c>
      <c r="HBS94" s="3">
        <f t="shared" si="427"/>
        <v>0</v>
      </c>
      <c r="HBT94" s="3">
        <f t="shared" si="427"/>
        <v>0</v>
      </c>
      <c r="HBU94" s="3">
        <f t="shared" si="427"/>
        <v>0</v>
      </c>
      <c r="HBV94" s="3">
        <f t="shared" si="427"/>
        <v>0</v>
      </c>
      <c r="HBW94" s="3">
        <f t="shared" si="427"/>
        <v>0</v>
      </c>
      <c r="HBX94" s="3">
        <f t="shared" si="427"/>
        <v>0</v>
      </c>
      <c r="HBY94" s="3">
        <f t="shared" si="427"/>
        <v>0</v>
      </c>
      <c r="HBZ94" s="3">
        <f t="shared" si="427"/>
        <v>0</v>
      </c>
      <c r="HCA94" s="3">
        <f t="shared" si="427"/>
        <v>0</v>
      </c>
      <c r="HCB94" s="3">
        <f t="shared" si="427"/>
        <v>0</v>
      </c>
      <c r="HCC94" s="3">
        <f t="shared" si="427"/>
        <v>0</v>
      </c>
      <c r="HCD94" s="3">
        <f t="shared" si="427"/>
        <v>0</v>
      </c>
      <c r="HCE94" s="3">
        <f t="shared" si="427"/>
        <v>0</v>
      </c>
      <c r="HCF94" s="3">
        <f t="shared" si="427"/>
        <v>0</v>
      </c>
      <c r="HCG94" s="3">
        <f t="shared" si="427"/>
        <v>0</v>
      </c>
      <c r="HCH94" s="3">
        <f t="shared" si="427"/>
        <v>0</v>
      </c>
      <c r="HCI94" s="3">
        <f t="shared" si="427"/>
        <v>0</v>
      </c>
      <c r="HCJ94" s="3">
        <f t="shared" si="427"/>
        <v>0</v>
      </c>
      <c r="HCK94" s="3">
        <f t="shared" si="427"/>
        <v>0</v>
      </c>
      <c r="HCL94" s="3">
        <f t="shared" si="427"/>
        <v>0</v>
      </c>
      <c r="HCM94" s="3">
        <f t="shared" si="427"/>
        <v>0</v>
      </c>
      <c r="HCN94" s="3">
        <f t="shared" si="427"/>
        <v>0</v>
      </c>
      <c r="HCO94" s="3">
        <f t="shared" si="427"/>
        <v>0</v>
      </c>
      <c r="HCP94" s="3">
        <f t="shared" si="427"/>
        <v>0</v>
      </c>
      <c r="HCQ94" s="3">
        <f t="shared" si="427"/>
        <v>0</v>
      </c>
      <c r="HCR94" s="3">
        <f t="shared" si="427"/>
        <v>0</v>
      </c>
      <c r="HCS94" s="3">
        <f t="shared" si="427"/>
        <v>0</v>
      </c>
      <c r="HCT94" s="3">
        <f t="shared" si="427"/>
        <v>0</v>
      </c>
      <c r="HCU94" s="3">
        <f t="shared" si="427"/>
        <v>0</v>
      </c>
      <c r="HCV94" s="3">
        <f t="shared" si="427"/>
        <v>0</v>
      </c>
      <c r="HCW94" s="3">
        <f t="shared" si="427"/>
        <v>0</v>
      </c>
      <c r="HCX94" s="3">
        <f t="shared" si="427"/>
        <v>0</v>
      </c>
      <c r="HCY94" s="3">
        <f t="shared" si="427"/>
        <v>0</v>
      </c>
      <c r="HCZ94" s="3">
        <f t="shared" si="427"/>
        <v>0</v>
      </c>
      <c r="HDA94" s="3">
        <f t="shared" si="427"/>
        <v>0</v>
      </c>
      <c r="HDB94" s="3">
        <f t="shared" si="427"/>
        <v>0</v>
      </c>
      <c r="HDC94" s="3">
        <f t="shared" si="427"/>
        <v>0</v>
      </c>
      <c r="HDD94" s="3">
        <f t="shared" si="427"/>
        <v>0</v>
      </c>
      <c r="HDE94" s="3">
        <f t="shared" si="427"/>
        <v>0</v>
      </c>
      <c r="HDF94" s="3">
        <f t="shared" si="427"/>
        <v>0</v>
      </c>
      <c r="HDG94" s="3">
        <f t="shared" si="427"/>
        <v>0</v>
      </c>
      <c r="HDH94" s="3">
        <f t="shared" si="427"/>
        <v>0</v>
      </c>
      <c r="HDI94" s="3">
        <f t="shared" si="427"/>
        <v>0</v>
      </c>
      <c r="HDJ94" s="3">
        <f t="shared" si="427"/>
        <v>0</v>
      </c>
      <c r="HDK94" s="3">
        <f t="shared" si="427"/>
        <v>0</v>
      </c>
      <c r="HDL94" s="3">
        <f t="shared" si="427"/>
        <v>0</v>
      </c>
      <c r="HDM94" s="3">
        <f t="shared" si="427"/>
        <v>0</v>
      </c>
      <c r="HDN94" s="3">
        <f t="shared" si="427"/>
        <v>0</v>
      </c>
      <c r="HDO94" s="3">
        <f t="shared" si="427"/>
        <v>0</v>
      </c>
      <c r="HDP94" s="3">
        <f t="shared" si="427"/>
        <v>0</v>
      </c>
      <c r="HDQ94" s="3">
        <f t="shared" si="427"/>
        <v>0</v>
      </c>
      <c r="HDR94" s="3">
        <f t="shared" si="427"/>
        <v>0</v>
      </c>
      <c r="HDS94" s="3">
        <f t="shared" si="427"/>
        <v>0</v>
      </c>
      <c r="HDT94" s="3">
        <f t="shared" si="427"/>
        <v>0</v>
      </c>
      <c r="HDU94" s="3">
        <f t="shared" si="427"/>
        <v>0</v>
      </c>
      <c r="HDV94" s="3">
        <f t="shared" si="427"/>
        <v>0</v>
      </c>
      <c r="HDW94" s="3">
        <f t="shared" si="427"/>
        <v>0</v>
      </c>
      <c r="HDX94" s="3">
        <f t="shared" si="427"/>
        <v>0</v>
      </c>
      <c r="HDY94" s="3">
        <f t="shared" si="427"/>
        <v>0</v>
      </c>
      <c r="HDZ94" s="3">
        <f t="shared" si="427"/>
        <v>0</v>
      </c>
      <c r="HEA94" s="3">
        <f t="shared" si="427"/>
        <v>0</v>
      </c>
      <c r="HEB94" s="3">
        <f t="shared" ref="HEB94:HGM94" si="428">HEB2</f>
        <v>0</v>
      </c>
      <c r="HEC94" s="3">
        <f t="shared" si="428"/>
        <v>0</v>
      </c>
      <c r="HED94" s="3">
        <f t="shared" si="428"/>
        <v>0</v>
      </c>
      <c r="HEE94" s="3">
        <f t="shared" si="428"/>
        <v>0</v>
      </c>
      <c r="HEF94" s="3">
        <f t="shared" si="428"/>
        <v>0</v>
      </c>
      <c r="HEG94" s="3">
        <f t="shared" si="428"/>
        <v>0</v>
      </c>
      <c r="HEH94" s="3">
        <f t="shared" si="428"/>
        <v>0</v>
      </c>
      <c r="HEI94" s="3">
        <f t="shared" si="428"/>
        <v>0</v>
      </c>
      <c r="HEJ94" s="3">
        <f t="shared" si="428"/>
        <v>0</v>
      </c>
      <c r="HEK94" s="3">
        <f t="shared" si="428"/>
        <v>0</v>
      </c>
      <c r="HEL94" s="3">
        <f t="shared" si="428"/>
        <v>0</v>
      </c>
      <c r="HEM94" s="3">
        <f t="shared" si="428"/>
        <v>0</v>
      </c>
      <c r="HEN94" s="3">
        <f t="shared" si="428"/>
        <v>0</v>
      </c>
      <c r="HEO94" s="3">
        <f t="shared" si="428"/>
        <v>0</v>
      </c>
      <c r="HEP94" s="3">
        <f t="shared" si="428"/>
        <v>0</v>
      </c>
      <c r="HEQ94" s="3">
        <f t="shared" si="428"/>
        <v>0</v>
      </c>
      <c r="HER94" s="3">
        <f t="shared" si="428"/>
        <v>0</v>
      </c>
      <c r="HES94" s="3">
        <f t="shared" si="428"/>
        <v>0</v>
      </c>
      <c r="HET94" s="3">
        <f t="shared" si="428"/>
        <v>0</v>
      </c>
      <c r="HEU94" s="3">
        <f t="shared" si="428"/>
        <v>0</v>
      </c>
      <c r="HEV94" s="3">
        <f t="shared" si="428"/>
        <v>0</v>
      </c>
      <c r="HEW94" s="3">
        <f t="shared" si="428"/>
        <v>0</v>
      </c>
      <c r="HEX94" s="3">
        <f t="shared" si="428"/>
        <v>0</v>
      </c>
      <c r="HEY94" s="3">
        <f t="shared" si="428"/>
        <v>0</v>
      </c>
      <c r="HEZ94" s="3">
        <f t="shared" si="428"/>
        <v>0</v>
      </c>
      <c r="HFA94" s="3">
        <f t="shared" si="428"/>
        <v>0</v>
      </c>
      <c r="HFB94" s="3">
        <f t="shared" si="428"/>
        <v>0</v>
      </c>
      <c r="HFC94" s="3">
        <f t="shared" si="428"/>
        <v>0</v>
      </c>
      <c r="HFD94" s="3">
        <f t="shared" si="428"/>
        <v>0</v>
      </c>
      <c r="HFE94" s="3">
        <f t="shared" si="428"/>
        <v>0</v>
      </c>
      <c r="HFF94" s="3">
        <f t="shared" si="428"/>
        <v>0</v>
      </c>
      <c r="HFG94" s="3">
        <f t="shared" si="428"/>
        <v>0</v>
      </c>
      <c r="HFH94" s="3">
        <f t="shared" si="428"/>
        <v>0</v>
      </c>
      <c r="HFI94" s="3">
        <f t="shared" si="428"/>
        <v>0</v>
      </c>
      <c r="HFJ94" s="3">
        <f t="shared" si="428"/>
        <v>0</v>
      </c>
      <c r="HFK94" s="3">
        <f t="shared" si="428"/>
        <v>0</v>
      </c>
      <c r="HFL94" s="3">
        <f t="shared" si="428"/>
        <v>0</v>
      </c>
      <c r="HFM94" s="3">
        <f t="shared" si="428"/>
        <v>0</v>
      </c>
      <c r="HFN94" s="3">
        <f t="shared" si="428"/>
        <v>0</v>
      </c>
      <c r="HFO94" s="3">
        <f t="shared" si="428"/>
        <v>0</v>
      </c>
      <c r="HFP94" s="3">
        <f t="shared" si="428"/>
        <v>0</v>
      </c>
      <c r="HFQ94" s="3">
        <f t="shared" si="428"/>
        <v>0</v>
      </c>
      <c r="HFR94" s="3">
        <f t="shared" si="428"/>
        <v>0</v>
      </c>
      <c r="HFS94" s="3">
        <f t="shared" si="428"/>
        <v>0</v>
      </c>
      <c r="HFT94" s="3">
        <f t="shared" si="428"/>
        <v>0</v>
      </c>
      <c r="HFU94" s="3">
        <f t="shared" si="428"/>
        <v>0</v>
      </c>
      <c r="HFV94" s="3">
        <f t="shared" si="428"/>
        <v>0</v>
      </c>
      <c r="HFW94" s="3">
        <f t="shared" si="428"/>
        <v>0</v>
      </c>
      <c r="HFX94" s="3">
        <f t="shared" si="428"/>
        <v>0</v>
      </c>
      <c r="HFY94" s="3">
        <f t="shared" si="428"/>
        <v>0</v>
      </c>
      <c r="HFZ94" s="3">
        <f t="shared" si="428"/>
        <v>0</v>
      </c>
      <c r="HGA94" s="3">
        <f t="shared" si="428"/>
        <v>0</v>
      </c>
      <c r="HGB94" s="3">
        <f t="shared" si="428"/>
        <v>0</v>
      </c>
      <c r="HGC94" s="3">
        <f t="shared" si="428"/>
        <v>0</v>
      </c>
      <c r="HGD94" s="3">
        <f t="shared" si="428"/>
        <v>0</v>
      </c>
      <c r="HGE94" s="3">
        <f t="shared" si="428"/>
        <v>0</v>
      </c>
      <c r="HGF94" s="3">
        <f t="shared" si="428"/>
        <v>0</v>
      </c>
      <c r="HGG94" s="3">
        <f t="shared" si="428"/>
        <v>0</v>
      </c>
      <c r="HGH94" s="3">
        <f t="shared" si="428"/>
        <v>0</v>
      </c>
      <c r="HGI94" s="3">
        <f t="shared" si="428"/>
        <v>0</v>
      </c>
      <c r="HGJ94" s="3">
        <f t="shared" si="428"/>
        <v>0</v>
      </c>
      <c r="HGK94" s="3">
        <f t="shared" si="428"/>
        <v>0</v>
      </c>
      <c r="HGL94" s="3">
        <f t="shared" si="428"/>
        <v>0</v>
      </c>
      <c r="HGM94" s="3">
        <f t="shared" si="428"/>
        <v>0</v>
      </c>
      <c r="HGN94" s="3">
        <f t="shared" ref="HGN94:HIY94" si="429">HGN2</f>
        <v>0</v>
      </c>
      <c r="HGO94" s="3">
        <f t="shared" si="429"/>
        <v>0</v>
      </c>
      <c r="HGP94" s="3">
        <f t="shared" si="429"/>
        <v>0</v>
      </c>
      <c r="HGQ94" s="3">
        <f t="shared" si="429"/>
        <v>0</v>
      </c>
      <c r="HGR94" s="3">
        <f t="shared" si="429"/>
        <v>0</v>
      </c>
      <c r="HGS94" s="3">
        <f t="shared" si="429"/>
        <v>0</v>
      </c>
      <c r="HGT94" s="3">
        <f t="shared" si="429"/>
        <v>0</v>
      </c>
      <c r="HGU94" s="3">
        <f t="shared" si="429"/>
        <v>0</v>
      </c>
      <c r="HGV94" s="3">
        <f t="shared" si="429"/>
        <v>0</v>
      </c>
      <c r="HGW94" s="3">
        <f t="shared" si="429"/>
        <v>0</v>
      </c>
      <c r="HGX94" s="3">
        <f t="shared" si="429"/>
        <v>0</v>
      </c>
      <c r="HGY94" s="3">
        <f t="shared" si="429"/>
        <v>0</v>
      </c>
      <c r="HGZ94" s="3">
        <f t="shared" si="429"/>
        <v>0</v>
      </c>
      <c r="HHA94" s="3">
        <f t="shared" si="429"/>
        <v>0</v>
      </c>
      <c r="HHB94" s="3">
        <f t="shared" si="429"/>
        <v>0</v>
      </c>
      <c r="HHC94" s="3">
        <f t="shared" si="429"/>
        <v>0</v>
      </c>
      <c r="HHD94" s="3">
        <f t="shared" si="429"/>
        <v>0</v>
      </c>
      <c r="HHE94" s="3">
        <f t="shared" si="429"/>
        <v>0</v>
      </c>
      <c r="HHF94" s="3">
        <f t="shared" si="429"/>
        <v>0</v>
      </c>
      <c r="HHG94" s="3">
        <f t="shared" si="429"/>
        <v>0</v>
      </c>
      <c r="HHH94" s="3">
        <f t="shared" si="429"/>
        <v>0</v>
      </c>
      <c r="HHI94" s="3">
        <f t="shared" si="429"/>
        <v>0</v>
      </c>
      <c r="HHJ94" s="3">
        <f t="shared" si="429"/>
        <v>0</v>
      </c>
      <c r="HHK94" s="3">
        <f t="shared" si="429"/>
        <v>0</v>
      </c>
      <c r="HHL94" s="3">
        <f t="shared" si="429"/>
        <v>0</v>
      </c>
      <c r="HHM94" s="3">
        <f t="shared" si="429"/>
        <v>0</v>
      </c>
      <c r="HHN94" s="3">
        <f t="shared" si="429"/>
        <v>0</v>
      </c>
      <c r="HHO94" s="3">
        <f t="shared" si="429"/>
        <v>0</v>
      </c>
      <c r="HHP94" s="3">
        <f t="shared" si="429"/>
        <v>0</v>
      </c>
      <c r="HHQ94" s="3">
        <f t="shared" si="429"/>
        <v>0</v>
      </c>
      <c r="HHR94" s="3">
        <f t="shared" si="429"/>
        <v>0</v>
      </c>
      <c r="HHS94" s="3">
        <f t="shared" si="429"/>
        <v>0</v>
      </c>
      <c r="HHT94" s="3">
        <f t="shared" si="429"/>
        <v>0</v>
      </c>
      <c r="HHU94" s="3">
        <f t="shared" si="429"/>
        <v>0</v>
      </c>
      <c r="HHV94" s="3">
        <f t="shared" si="429"/>
        <v>0</v>
      </c>
      <c r="HHW94" s="3">
        <f t="shared" si="429"/>
        <v>0</v>
      </c>
      <c r="HHX94" s="3">
        <f t="shared" si="429"/>
        <v>0</v>
      </c>
      <c r="HHY94" s="3">
        <f t="shared" si="429"/>
        <v>0</v>
      </c>
      <c r="HHZ94" s="3">
        <f t="shared" si="429"/>
        <v>0</v>
      </c>
      <c r="HIA94" s="3">
        <f t="shared" si="429"/>
        <v>0</v>
      </c>
      <c r="HIB94" s="3">
        <f t="shared" si="429"/>
        <v>0</v>
      </c>
      <c r="HIC94" s="3">
        <f t="shared" si="429"/>
        <v>0</v>
      </c>
      <c r="HID94" s="3">
        <f t="shared" si="429"/>
        <v>0</v>
      </c>
      <c r="HIE94" s="3">
        <f t="shared" si="429"/>
        <v>0</v>
      </c>
      <c r="HIF94" s="3">
        <f t="shared" si="429"/>
        <v>0</v>
      </c>
      <c r="HIG94" s="3">
        <f t="shared" si="429"/>
        <v>0</v>
      </c>
      <c r="HIH94" s="3">
        <f t="shared" si="429"/>
        <v>0</v>
      </c>
      <c r="HII94" s="3">
        <f t="shared" si="429"/>
        <v>0</v>
      </c>
      <c r="HIJ94" s="3">
        <f t="shared" si="429"/>
        <v>0</v>
      </c>
      <c r="HIK94" s="3">
        <f t="shared" si="429"/>
        <v>0</v>
      </c>
      <c r="HIL94" s="3">
        <f t="shared" si="429"/>
        <v>0</v>
      </c>
      <c r="HIM94" s="3">
        <f t="shared" si="429"/>
        <v>0</v>
      </c>
      <c r="HIN94" s="3">
        <f t="shared" si="429"/>
        <v>0</v>
      </c>
      <c r="HIO94" s="3">
        <f t="shared" si="429"/>
        <v>0</v>
      </c>
      <c r="HIP94" s="3">
        <f t="shared" si="429"/>
        <v>0</v>
      </c>
      <c r="HIQ94" s="3">
        <f t="shared" si="429"/>
        <v>0</v>
      </c>
      <c r="HIR94" s="3">
        <f t="shared" si="429"/>
        <v>0</v>
      </c>
      <c r="HIS94" s="3">
        <f t="shared" si="429"/>
        <v>0</v>
      </c>
      <c r="HIT94" s="3">
        <f t="shared" si="429"/>
        <v>0</v>
      </c>
      <c r="HIU94" s="3">
        <f t="shared" si="429"/>
        <v>0</v>
      </c>
      <c r="HIV94" s="3">
        <f t="shared" si="429"/>
        <v>0</v>
      </c>
      <c r="HIW94" s="3">
        <f t="shared" si="429"/>
        <v>0</v>
      </c>
      <c r="HIX94" s="3">
        <f t="shared" si="429"/>
        <v>0</v>
      </c>
      <c r="HIY94" s="3">
        <f t="shared" si="429"/>
        <v>0</v>
      </c>
      <c r="HIZ94" s="3">
        <f t="shared" ref="HIZ94:HLK94" si="430">HIZ2</f>
        <v>0</v>
      </c>
      <c r="HJA94" s="3">
        <f t="shared" si="430"/>
        <v>0</v>
      </c>
      <c r="HJB94" s="3">
        <f t="shared" si="430"/>
        <v>0</v>
      </c>
      <c r="HJC94" s="3">
        <f t="shared" si="430"/>
        <v>0</v>
      </c>
      <c r="HJD94" s="3">
        <f t="shared" si="430"/>
        <v>0</v>
      </c>
      <c r="HJE94" s="3">
        <f t="shared" si="430"/>
        <v>0</v>
      </c>
      <c r="HJF94" s="3">
        <f t="shared" si="430"/>
        <v>0</v>
      </c>
      <c r="HJG94" s="3">
        <f t="shared" si="430"/>
        <v>0</v>
      </c>
      <c r="HJH94" s="3">
        <f t="shared" si="430"/>
        <v>0</v>
      </c>
      <c r="HJI94" s="3">
        <f t="shared" si="430"/>
        <v>0</v>
      </c>
      <c r="HJJ94" s="3">
        <f t="shared" si="430"/>
        <v>0</v>
      </c>
      <c r="HJK94" s="3">
        <f t="shared" si="430"/>
        <v>0</v>
      </c>
      <c r="HJL94" s="3">
        <f t="shared" si="430"/>
        <v>0</v>
      </c>
      <c r="HJM94" s="3">
        <f t="shared" si="430"/>
        <v>0</v>
      </c>
      <c r="HJN94" s="3">
        <f t="shared" si="430"/>
        <v>0</v>
      </c>
      <c r="HJO94" s="3">
        <f t="shared" si="430"/>
        <v>0</v>
      </c>
      <c r="HJP94" s="3">
        <f t="shared" si="430"/>
        <v>0</v>
      </c>
      <c r="HJQ94" s="3">
        <f t="shared" si="430"/>
        <v>0</v>
      </c>
      <c r="HJR94" s="3">
        <f t="shared" si="430"/>
        <v>0</v>
      </c>
      <c r="HJS94" s="3">
        <f t="shared" si="430"/>
        <v>0</v>
      </c>
      <c r="HJT94" s="3">
        <f t="shared" si="430"/>
        <v>0</v>
      </c>
      <c r="HJU94" s="3">
        <f t="shared" si="430"/>
        <v>0</v>
      </c>
      <c r="HJV94" s="3">
        <f t="shared" si="430"/>
        <v>0</v>
      </c>
      <c r="HJW94" s="3">
        <f t="shared" si="430"/>
        <v>0</v>
      </c>
      <c r="HJX94" s="3">
        <f t="shared" si="430"/>
        <v>0</v>
      </c>
      <c r="HJY94" s="3">
        <f t="shared" si="430"/>
        <v>0</v>
      </c>
      <c r="HJZ94" s="3">
        <f t="shared" si="430"/>
        <v>0</v>
      </c>
      <c r="HKA94" s="3">
        <f t="shared" si="430"/>
        <v>0</v>
      </c>
      <c r="HKB94" s="3">
        <f t="shared" si="430"/>
        <v>0</v>
      </c>
      <c r="HKC94" s="3">
        <f t="shared" si="430"/>
        <v>0</v>
      </c>
      <c r="HKD94" s="3">
        <f t="shared" si="430"/>
        <v>0</v>
      </c>
      <c r="HKE94" s="3">
        <f t="shared" si="430"/>
        <v>0</v>
      </c>
      <c r="HKF94" s="3">
        <f t="shared" si="430"/>
        <v>0</v>
      </c>
      <c r="HKG94" s="3">
        <f t="shared" si="430"/>
        <v>0</v>
      </c>
      <c r="HKH94" s="3">
        <f t="shared" si="430"/>
        <v>0</v>
      </c>
      <c r="HKI94" s="3">
        <f t="shared" si="430"/>
        <v>0</v>
      </c>
      <c r="HKJ94" s="3">
        <f t="shared" si="430"/>
        <v>0</v>
      </c>
      <c r="HKK94" s="3">
        <f t="shared" si="430"/>
        <v>0</v>
      </c>
      <c r="HKL94" s="3">
        <f t="shared" si="430"/>
        <v>0</v>
      </c>
      <c r="HKM94" s="3">
        <f t="shared" si="430"/>
        <v>0</v>
      </c>
      <c r="HKN94" s="3">
        <f t="shared" si="430"/>
        <v>0</v>
      </c>
      <c r="HKO94" s="3">
        <f t="shared" si="430"/>
        <v>0</v>
      </c>
      <c r="HKP94" s="3">
        <f t="shared" si="430"/>
        <v>0</v>
      </c>
      <c r="HKQ94" s="3">
        <f t="shared" si="430"/>
        <v>0</v>
      </c>
      <c r="HKR94" s="3">
        <f t="shared" si="430"/>
        <v>0</v>
      </c>
      <c r="HKS94" s="3">
        <f t="shared" si="430"/>
        <v>0</v>
      </c>
      <c r="HKT94" s="3">
        <f t="shared" si="430"/>
        <v>0</v>
      </c>
      <c r="HKU94" s="3">
        <f t="shared" si="430"/>
        <v>0</v>
      </c>
      <c r="HKV94" s="3">
        <f t="shared" si="430"/>
        <v>0</v>
      </c>
      <c r="HKW94" s="3">
        <f t="shared" si="430"/>
        <v>0</v>
      </c>
      <c r="HKX94" s="3">
        <f t="shared" si="430"/>
        <v>0</v>
      </c>
      <c r="HKY94" s="3">
        <f t="shared" si="430"/>
        <v>0</v>
      </c>
      <c r="HKZ94" s="3">
        <f t="shared" si="430"/>
        <v>0</v>
      </c>
      <c r="HLA94" s="3">
        <f t="shared" si="430"/>
        <v>0</v>
      </c>
      <c r="HLB94" s="3">
        <f t="shared" si="430"/>
        <v>0</v>
      </c>
      <c r="HLC94" s="3">
        <f t="shared" si="430"/>
        <v>0</v>
      </c>
      <c r="HLD94" s="3">
        <f t="shared" si="430"/>
        <v>0</v>
      </c>
      <c r="HLE94" s="3">
        <f t="shared" si="430"/>
        <v>0</v>
      </c>
      <c r="HLF94" s="3">
        <f t="shared" si="430"/>
        <v>0</v>
      </c>
      <c r="HLG94" s="3">
        <f t="shared" si="430"/>
        <v>0</v>
      </c>
      <c r="HLH94" s="3">
        <f t="shared" si="430"/>
        <v>0</v>
      </c>
      <c r="HLI94" s="3">
        <f t="shared" si="430"/>
        <v>0</v>
      </c>
      <c r="HLJ94" s="3">
        <f t="shared" si="430"/>
        <v>0</v>
      </c>
      <c r="HLK94" s="3">
        <f t="shared" si="430"/>
        <v>0</v>
      </c>
      <c r="HLL94" s="3">
        <f t="shared" ref="HLL94:HNW94" si="431">HLL2</f>
        <v>0</v>
      </c>
      <c r="HLM94" s="3">
        <f t="shared" si="431"/>
        <v>0</v>
      </c>
      <c r="HLN94" s="3">
        <f t="shared" si="431"/>
        <v>0</v>
      </c>
      <c r="HLO94" s="3">
        <f t="shared" si="431"/>
        <v>0</v>
      </c>
      <c r="HLP94" s="3">
        <f t="shared" si="431"/>
        <v>0</v>
      </c>
      <c r="HLQ94" s="3">
        <f t="shared" si="431"/>
        <v>0</v>
      </c>
      <c r="HLR94" s="3">
        <f t="shared" si="431"/>
        <v>0</v>
      </c>
      <c r="HLS94" s="3">
        <f t="shared" si="431"/>
        <v>0</v>
      </c>
      <c r="HLT94" s="3">
        <f t="shared" si="431"/>
        <v>0</v>
      </c>
      <c r="HLU94" s="3">
        <f t="shared" si="431"/>
        <v>0</v>
      </c>
      <c r="HLV94" s="3">
        <f t="shared" si="431"/>
        <v>0</v>
      </c>
      <c r="HLW94" s="3">
        <f t="shared" si="431"/>
        <v>0</v>
      </c>
      <c r="HLX94" s="3">
        <f t="shared" si="431"/>
        <v>0</v>
      </c>
      <c r="HLY94" s="3">
        <f t="shared" si="431"/>
        <v>0</v>
      </c>
      <c r="HLZ94" s="3">
        <f t="shared" si="431"/>
        <v>0</v>
      </c>
      <c r="HMA94" s="3">
        <f t="shared" si="431"/>
        <v>0</v>
      </c>
      <c r="HMB94" s="3">
        <f t="shared" si="431"/>
        <v>0</v>
      </c>
      <c r="HMC94" s="3">
        <f t="shared" si="431"/>
        <v>0</v>
      </c>
      <c r="HMD94" s="3">
        <f t="shared" si="431"/>
        <v>0</v>
      </c>
      <c r="HME94" s="3">
        <f t="shared" si="431"/>
        <v>0</v>
      </c>
      <c r="HMF94" s="3">
        <f t="shared" si="431"/>
        <v>0</v>
      </c>
      <c r="HMG94" s="3">
        <f t="shared" si="431"/>
        <v>0</v>
      </c>
      <c r="HMH94" s="3">
        <f t="shared" si="431"/>
        <v>0</v>
      </c>
      <c r="HMI94" s="3">
        <f t="shared" si="431"/>
        <v>0</v>
      </c>
      <c r="HMJ94" s="3">
        <f t="shared" si="431"/>
        <v>0</v>
      </c>
      <c r="HMK94" s="3">
        <f t="shared" si="431"/>
        <v>0</v>
      </c>
      <c r="HML94" s="3">
        <f t="shared" si="431"/>
        <v>0</v>
      </c>
      <c r="HMM94" s="3">
        <f t="shared" si="431"/>
        <v>0</v>
      </c>
      <c r="HMN94" s="3">
        <f t="shared" si="431"/>
        <v>0</v>
      </c>
      <c r="HMO94" s="3">
        <f t="shared" si="431"/>
        <v>0</v>
      </c>
      <c r="HMP94" s="3">
        <f t="shared" si="431"/>
        <v>0</v>
      </c>
      <c r="HMQ94" s="3">
        <f t="shared" si="431"/>
        <v>0</v>
      </c>
      <c r="HMR94" s="3">
        <f t="shared" si="431"/>
        <v>0</v>
      </c>
      <c r="HMS94" s="3">
        <f t="shared" si="431"/>
        <v>0</v>
      </c>
      <c r="HMT94" s="3">
        <f t="shared" si="431"/>
        <v>0</v>
      </c>
      <c r="HMU94" s="3">
        <f t="shared" si="431"/>
        <v>0</v>
      </c>
      <c r="HMV94" s="3">
        <f t="shared" si="431"/>
        <v>0</v>
      </c>
      <c r="HMW94" s="3">
        <f t="shared" si="431"/>
        <v>0</v>
      </c>
      <c r="HMX94" s="3">
        <f t="shared" si="431"/>
        <v>0</v>
      </c>
      <c r="HMY94" s="3">
        <f t="shared" si="431"/>
        <v>0</v>
      </c>
      <c r="HMZ94" s="3">
        <f t="shared" si="431"/>
        <v>0</v>
      </c>
      <c r="HNA94" s="3">
        <f t="shared" si="431"/>
        <v>0</v>
      </c>
      <c r="HNB94" s="3">
        <f t="shared" si="431"/>
        <v>0</v>
      </c>
      <c r="HNC94" s="3">
        <f t="shared" si="431"/>
        <v>0</v>
      </c>
      <c r="HND94" s="3">
        <f t="shared" si="431"/>
        <v>0</v>
      </c>
      <c r="HNE94" s="3">
        <f t="shared" si="431"/>
        <v>0</v>
      </c>
      <c r="HNF94" s="3">
        <f t="shared" si="431"/>
        <v>0</v>
      </c>
      <c r="HNG94" s="3">
        <f t="shared" si="431"/>
        <v>0</v>
      </c>
      <c r="HNH94" s="3">
        <f t="shared" si="431"/>
        <v>0</v>
      </c>
      <c r="HNI94" s="3">
        <f t="shared" si="431"/>
        <v>0</v>
      </c>
      <c r="HNJ94" s="3">
        <f t="shared" si="431"/>
        <v>0</v>
      </c>
      <c r="HNK94" s="3">
        <f t="shared" si="431"/>
        <v>0</v>
      </c>
      <c r="HNL94" s="3">
        <f t="shared" si="431"/>
        <v>0</v>
      </c>
      <c r="HNM94" s="3">
        <f t="shared" si="431"/>
        <v>0</v>
      </c>
      <c r="HNN94" s="3">
        <f t="shared" si="431"/>
        <v>0</v>
      </c>
      <c r="HNO94" s="3">
        <f t="shared" si="431"/>
        <v>0</v>
      </c>
      <c r="HNP94" s="3">
        <f t="shared" si="431"/>
        <v>0</v>
      </c>
      <c r="HNQ94" s="3">
        <f t="shared" si="431"/>
        <v>0</v>
      </c>
      <c r="HNR94" s="3">
        <f t="shared" si="431"/>
        <v>0</v>
      </c>
      <c r="HNS94" s="3">
        <f t="shared" si="431"/>
        <v>0</v>
      </c>
      <c r="HNT94" s="3">
        <f t="shared" si="431"/>
        <v>0</v>
      </c>
      <c r="HNU94" s="3">
        <f t="shared" si="431"/>
        <v>0</v>
      </c>
      <c r="HNV94" s="3">
        <f t="shared" si="431"/>
        <v>0</v>
      </c>
      <c r="HNW94" s="3">
        <f t="shared" si="431"/>
        <v>0</v>
      </c>
      <c r="HNX94" s="3">
        <f t="shared" ref="HNX94:HQI94" si="432">HNX2</f>
        <v>0</v>
      </c>
      <c r="HNY94" s="3">
        <f t="shared" si="432"/>
        <v>0</v>
      </c>
      <c r="HNZ94" s="3">
        <f t="shared" si="432"/>
        <v>0</v>
      </c>
      <c r="HOA94" s="3">
        <f t="shared" si="432"/>
        <v>0</v>
      </c>
      <c r="HOB94" s="3">
        <f t="shared" si="432"/>
        <v>0</v>
      </c>
      <c r="HOC94" s="3">
        <f t="shared" si="432"/>
        <v>0</v>
      </c>
      <c r="HOD94" s="3">
        <f t="shared" si="432"/>
        <v>0</v>
      </c>
      <c r="HOE94" s="3">
        <f t="shared" si="432"/>
        <v>0</v>
      </c>
      <c r="HOF94" s="3">
        <f t="shared" si="432"/>
        <v>0</v>
      </c>
      <c r="HOG94" s="3">
        <f t="shared" si="432"/>
        <v>0</v>
      </c>
      <c r="HOH94" s="3">
        <f t="shared" si="432"/>
        <v>0</v>
      </c>
      <c r="HOI94" s="3">
        <f t="shared" si="432"/>
        <v>0</v>
      </c>
      <c r="HOJ94" s="3">
        <f t="shared" si="432"/>
        <v>0</v>
      </c>
      <c r="HOK94" s="3">
        <f t="shared" si="432"/>
        <v>0</v>
      </c>
      <c r="HOL94" s="3">
        <f t="shared" si="432"/>
        <v>0</v>
      </c>
      <c r="HOM94" s="3">
        <f t="shared" si="432"/>
        <v>0</v>
      </c>
      <c r="HON94" s="3">
        <f t="shared" si="432"/>
        <v>0</v>
      </c>
      <c r="HOO94" s="3">
        <f t="shared" si="432"/>
        <v>0</v>
      </c>
      <c r="HOP94" s="3">
        <f t="shared" si="432"/>
        <v>0</v>
      </c>
      <c r="HOQ94" s="3">
        <f t="shared" si="432"/>
        <v>0</v>
      </c>
      <c r="HOR94" s="3">
        <f t="shared" si="432"/>
        <v>0</v>
      </c>
      <c r="HOS94" s="3">
        <f t="shared" si="432"/>
        <v>0</v>
      </c>
      <c r="HOT94" s="3">
        <f t="shared" si="432"/>
        <v>0</v>
      </c>
      <c r="HOU94" s="3">
        <f t="shared" si="432"/>
        <v>0</v>
      </c>
      <c r="HOV94" s="3">
        <f t="shared" si="432"/>
        <v>0</v>
      </c>
      <c r="HOW94" s="3">
        <f t="shared" si="432"/>
        <v>0</v>
      </c>
      <c r="HOX94" s="3">
        <f t="shared" si="432"/>
        <v>0</v>
      </c>
      <c r="HOY94" s="3">
        <f t="shared" si="432"/>
        <v>0</v>
      </c>
      <c r="HOZ94" s="3">
        <f t="shared" si="432"/>
        <v>0</v>
      </c>
      <c r="HPA94" s="3">
        <f t="shared" si="432"/>
        <v>0</v>
      </c>
      <c r="HPB94" s="3">
        <f t="shared" si="432"/>
        <v>0</v>
      </c>
      <c r="HPC94" s="3">
        <f t="shared" si="432"/>
        <v>0</v>
      </c>
      <c r="HPD94" s="3">
        <f t="shared" si="432"/>
        <v>0</v>
      </c>
      <c r="HPE94" s="3">
        <f t="shared" si="432"/>
        <v>0</v>
      </c>
      <c r="HPF94" s="3">
        <f t="shared" si="432"/>
        <v>0</v>
      </c>
      <c r="HPG94" s="3">
        <f t="shared" si="432"/>
        <v>0</v>
      </c>
      <c r="HPH94" s="3">
        <f t="shared" si="432"/>
        <v>0</v>
      </c>
      <c r="HPI94" s="3">
        <f t="shared" si="432"/>
        <v>0</v>
      </c>
      <c r="HPJ94" s="3">
        <f t="shared" si="432"/>
        <v>0</v>
      </c>
      <c r="HPK94" s="3">
        <f t="shared" si="432"/>
        <v>0</v>
      </c>
      <c r="HPL94" s="3">
        <f t="shared" si="432"/>
        <v>0</v>
      </c>
      <c r="HPM94" s="3">
        <f t="shared" si="432"/>
        <v>0</v>
      </c>
      <c r="HPN94" s="3">
        <f t="shared" si="432"/>
        <v>0</v>
      </c>
      <c r="HPO94" s="3">
        <f t="shared" si="432"/>
        <v>0</v>
      </c>
      <c r="HPP94" s="3">
        <f t="shared" si="432"/>
        <v>0</v>
      </c>
      <c r="HPQ94" s="3">
        <f t="shared" si="432"/>
        <v>0</v>
      </c>
      <c r="HPR94" s="3">
        <f t="shared" si="432"/>
        <v>0</v>
      </c>
      <c r="HPS94" s="3">
        <f t="shared" si="432"/>
        <v>0</v>
      </c>
      <c r="HPT94" s="3">
        <f t="shared" si="432"/>
        <v>0</v>
      </c>
      <c r="HPU94" s="3">
        <f t="shared" si="432"/>
        <v>0</v>
      </c>
      <c r="HPV94" s="3">
        <f t="shared" si="432"/>
        <v>0</v>
      </c>
      <c r="HPW94" s="3">
        <f t="shared" si="432"/>
        <v>0</v>
      </c>
      <c r="HPX94" s="3">
        <f t="shared" si="432"/>
        <v>0</v>
      </c>
      <c r="HPY94" s="3">
        <f t="shared" si="432"/>
        <v>0</v>
      </c>
      <c r="HPZ94" s="3">
        <f t="shared" si="432"/>
        <v>0</v>
      </c>
      <c r="HQA94" s="3">
        <f t="shared" si="432"/>
        <v>0</v>
      </c>
      <c r="HQB94" s="3">
        <f t="shared" si="432"/>
        <v>0</v>
      </c>
      <c r="HQC94" s="3">
        <f t="shared" si="432"/>
        <v>0</v>
      </c>
      <c r="HQD94" s="3">
        <f t="shared" si="432"/>
        <v>0</v>
      </c>
      <c r="HQE94" s="3">
        <f t="shared" si="432"/>
        <v>0</v>
      </c>
      <c r="HQF94" s="3">
        <f t="shared" si="432"/>
        <v>0</v>
      </c>
      <c r="HQG94" s="3">
        <f t="shared" si="432"/>
        <v>0</v>
      </c>
      <c r="HQH94" s="3">
        <f t="shared" si="432"/>
        <v>0</v>
      </c>
      <c r="HQI94" s="3">
        <f t="shared" si="432"/>
        <v>0</v>
      </c>
      <c r="HQJ94" s="3">
        <f t="shared" ref="HQJ94:HSU94" si="433">HQJ2</f>
        <v>0</v>
      </c>
      <c r="HQK94" s="3">
        <f t="shared" si="433"/>
        <v>0</v>
      </c>
      <c r="HQL94" s="3">
        <f t="shared" si="433"/>
        <v>0</v>
      </c>
      <c r="HQM94" s="3">
        <f t="shared" si="433"/>
        <v>0</v>
      </c>
      <c r="HQN94" s="3">
        <f t="shared" si="433"/>
        <v>0</v>
      </c>
      <c r="HQO94" s="3">
        <f t="shared" si="433"/>
        <v>0</v>
      </c>
      <c r="HQP94" s="3">
        <f t="shared" si="433"/>
        <v>0</v>
      </c>
      <c r="HQQ94" s="3">
        <f t="shared" si="433"/>
        <v>0</v>
      </c>
      <c r="HQR94" s="3">
        <f t="shared" si="433"/>
        <v>0</v>
      </c>
      <c r="HQS94" s="3">
        <f t="shared" si="433"/>
        <v>0</v>
      </c>
      <c r="HQT94" s="3">
        <f t="shared" si="433"/>
        <v>0</v>
      </c>
      <c r="HQU94" s="3">
        <f t="shared" si="433"/>
        <v>0</v>
      </c>
      <c r="HQV94" s="3">
        <f t="shared" si="433"/>
        <v>0</v>
      </c>
      <c r="HQW94" s="3">
        <f t="shared" si="433"/>
        <v>0</v>
      </c>
      <c r="HQX94" s="3">
        <f t="shared" si="433"/>
        <v>0</v>
      </c>
      <c r="HQY94" s="3">
        <f t="shared" si="433"/>
        <v>0</v>
      </c>
      <c r="HQZ94" s="3">
        <f t="shared" si="433"/>
        <v>0</v>
      </c>
      <c r="HRA94" s="3">
        <f t="shared" si="433"/>
        <v>0</v>
      </c>
      <c r="HRB94" s="3">
        <f t="shared" si="433"/>
        <v>0</v>
      </c>
      <c r="HRC94" s="3">
        <f t="shared" si="433"/>
        <v>0</v>
      </c>
      <c r="HRD94" s="3">
        <f t="shared" si="433"/>
        <v>0</v>
      </c>
      <c r="HRE94" s="3">
        <f t="shared" si="433"/>
        <v>0</v>
      </c>
      <c r="HRF94" s="3">
        <f t="shared" si="433"/>
        <v>0</v>
      </c>
      <c r="HRG94" s="3">
        <f t="shared" si="433"/>
        <v>0</v>
      </c>
      <c r="HRH94" s="3">
        <f t="shared" si="433"/>
        <v>0</v>
      </c>
      <c r="HRI94" s="3">
        <f t="shared" si="433"/>
        <v>0</v>
      </c>
      <c r="HRJ94" s="3">
        <f t="shared" si="433"/>
        <v>0</v>
      </c>
      <c r="HRK94" s="3">
        <f t="shared" si="433"/>
        <v>0</v>
      </c>
      <c r="HRL94" s="3">
        <f t="shared" si="433"/>
        <v>0</v>
      </c>
      <c r="HRM94" s="3">
        <f t="shared" si="433"/>
        <v>0</v>
      </c>
      <c r="HRN94" s="3">
        <f t="shared" si="433"/>
        <v>0</v>
      </c>
      <c r="HRO94" s="3">
        <f t="shared" si="433"/>
        <v>0</v>
      </c>
      <c r="HRP94" s="3">
        <f t="shared" si="433"/>
        <v>0</v>
      </c>
      <c r="HRQ94" s="3">
        <f t="shared" si="433"/>
        <v>0</v>
      </c>
      <c r="HRR94" s="3">
        <f t="shared" si="433"/>
        <v>0</v>
      </c>
      <c r="HRS94" s="3">
        <f t="shared" si="433"/>
        <v>0</v>
      </c>
      <c r="HRT94" s="3">
        <f t="shared" si="433"/>
        <v>0</v>
      </c>
      <c r="HRU94" s="3">
        <f t="shared" si="433"/>
        <v>0</v>
      </c>
      <c r="HRV94" s="3">
        <f t="shared" si="433"/>
        <v>0</v>
      </c>
      <c r="HRW94" s="3">
        <f t="shared" si="433"/>
        <v>0</v>
      </c>
      <c r="HRX94" s="3">
        <f t="shared" si="433"/>
        <v>0</v>
      </c>
      <c r="HRY94" s="3">
        <f t="shared" si="433"/>
        <v>0</v>
      </c>
      <c r="HRZ94" s="3">
        <f t="shared" si="433"/>
        <v>0</v>
      </c>
      <c r="HSA94" s="3">
        <f t="shared" si="433"/>
        <v>0</v>
      </c>
      <c r="HSB94" s="3">
        <f t="shared" si="433"/>
        <v>0</v>
      </c>
      <c r="HSC94" s="3">
        <f t="shared" si="433"/>
        <v>0</v>
      </c>
      <c r="HSD94" s="3">
        <f t="shared" si="433"/>
        <v>0</v>
      </c>
      <c r="HSE94" s="3">
        <f t="shared" si="433"/>
        <v>0</v>
      </c>
      <c r="HSF94" s="3">
        <f t="shared" si="433"/>
        <v>0</v>
      </c>
      <c r="HSG94" s="3">
        <f t="shared" si="433"/>
        <v>0</v>
      </c>
      <c r="HSH94" s="3">
        <f t="shared" si="433"/>
        <v>0</v>
      </c>
      <c r="HSI94" s="3">
        <f t="shared" si="433"/>
        <v>0</v>
      </c>
      <c r="HSJ94" s="3">
        <f t="shared" si="433"/>
        <v>0</v>
      </c>
      <c r="HSK94" s="3">
        <f t="shared" si="433"/>
        <v>0</v>
      </c>
      <c r="HSL94" s="3">
        <f t="shared" si="433"/>
        <v>0</v>
      </c>
      <c r="HSM94" s="3">
        <f t="shared" si="433"/>
        <v>0</v>
      </c>
      <c r="HSN94" s="3">
        <f t="shared" si="433"/>
        <v>0</v>
      </c>
      <c r="HSO94" s="3">
        <f t="shared" si="433"/>
        <v>0</v>
      </c>
      <c r="HSP94" s="3">
        <f t="shared" si="433"/>
        <v>0</v>
      </c>
      <c r="HSQ94" s="3">
        <f t="shared" si="433"/>
        <v>0</v>
      </c>
      <c r="HSR94" s="3">
        <f t="shared" si="433"/>
        <v>0</v>
      </c>
      <c r="HSS94" s="3">
        <f t="shared" si="433"/>
        <v>0</v>
      </c>
      <c r="HST94" s="3">
        <f t="shared" si="433"/>
        <v>0</v>
      </c>
      <c r="HSU94" s="3">
        <f t="shared" si="433"/>
        <v>0</v>
      </c>
      <c r="HSV94" s="3">
        <f t="shared" ref="HSV94:HVG94" si="434">HSV2</f>
        <v>0</v>
      </c>
      <c r="HSW94" s="3">
        <f t="shared" si="434"/>
        <v>0</v>
      </c>
      <c r="HSX94" s="3">
        <f t="shared" si="434"/>
        <v>0</v>
      </c>
      <c r="HSY94" s="3">
        <f t="shared" si="434"/>
        <v>0</v>
      </c>
      <c r="HSZ94" s="3">
        <f t="shared" si="434"/>
        <v>0</v>
      </c>
      <c r="HTA94" s="3">
        <f t="shared" si="434"/>
        <v>0</v>
      </c>
      <c r="HTB94" s="3">
        <f t="shared" si="434"/>
        <v>0</v>
      </c>
      <c r="HTC94" s="3">
        <f t="shared" si="434"/>
        <v>0</v>
      </c>
      <c r="HTD94" s="3">
        <f t="shared" si="434"/>
        <v>0</v>
      </c>
      <c r="HTE94" s="3">
        <f t="shared" si="434"/>
        <v>0</v>
      </c>
      <c r="HTF94" s="3">
        <f t="shared" si="434"/>
        <v>0</v>
      </c>
      <c r="HTG94" s="3">
        <f t="shared" si="434"/>
        <v>0</v>
      </c>
      <c r="HTH94" s="3">
        <f t="shared" si="434"/>
        <v>0</v>
      </c>
      <c r="HTI94" s="3">
        <f t="shared" si="434"/>
        <v>0</v>
      </c>
      <c r="HTJ94" s="3">
        <f t="shared" si="434"/>
        <v>0</v>
      </c>
      <c r="HTK94" s="3">
        <f t="shared" si="434"/>
        <v>0</v>
      </c>
      <c r="HTL94" s="3">
        <f t="shared" si="434"/>
        <v>0</v>
      </c>
      <c r="HTM94" s="3">
        <f t="shared" si="434"/>
        <v>0</v>
      </c>
      <c r="HTN94" s="3">
        <f t="shared" si="434"/>
        <v>0</v>
      </c>
      <c r="HTO94" s="3">
        <f t="shared" si="434"/>
        <v>0</v>
      </c>
      <c r="HTP94" s="3">
        <f t="shared" si="434"/>
        <v>0</v>
      </c>
      <c r="HTQ94" s="3">
        <f t="shared" si="434"/>
        <v>0</v>
      </c>
      <c r="HTR94" s="3">
        <f t="shared" si="434"/>
        <v>0</v>
      </c>
      <c r="HTS94" s="3">
        <f t="shared" si="434"/>
        <v>0</v>
      </c>
      <c r="HTT94" s="3">
        <f t="shared" si="434"/>
        <v>0</v>
      </c>
      <c r="HTU94" s="3">
        <f t="shared" si="434"/>
        <v>0</v>
      </c>
      <c r="HTV94" s="3">
        <f t="shared" si="434"/>
        <v>0</v>
      </c>
      <c r="HTW94" s="3">
        <f t="shared" si="434"/>
        <v>0</v>
      </c>
      <c r="HTX94" s="3">
        <f t="shared" si="434"/>
        <v>0</v>
      </c>
      <c r="HTY94" s="3">
        <f t="shared" si="434"/>
        <v>0</v>
      </c>
      <c r="HTZ94" s="3">
        <f t="shared" si="434"/>
        <v>0</v>
      </c>
      <c r="HUA94" s="3">
        <f t="shared" si="434"/>
        <v>0</v>
      </c>
      <c r="HUB94" s="3">
        <f t="shared" si="434"/>
        <v>0</v>
      </c>
      <c r="HUC94" s="3">
        <f t="shared" si="434"/>
        <v>0</v>
      </c>
      <c r="HUD94" s="3">
        <f t="shared" si="434"/>
        <v>0</v>
      </c>
      <c r="HUE94" s="3">
        <f t="shared" si="434"/>
        <v>0</v>
      </c>
      <c r="HUF94" s="3">
        <f t="shared" si="434"/>
        <v>0</v>
      </c>
      <c r="HUG94" s="3">
        <f t="shared" si="434"/>
        <v>0</v>
      </c>
      <c r="HUH94" s="3">
        <f t="shared" si="434"/>
        <v>0</v>
      </c>
      <c r="HUI94" s="3">
        <f t="shared" si="434"/>
        <v>0</v>
      </c>
      <c r="HUJ94" s="3">
        <f t="shared" si="434"/>
        <v>0</v>
      </c>
      <c r="HUK94" s="3">
        <f t="shared" si="434"/>
        <v>0</v>
      </c>
      <c r="HUL94" s="3">
        <f t="shared" si="434"/>
        <v>0</v>
      </c>
      <c r="HUM94" s="3">
        <f t="shared" si="434"/>
        <v>0</v>
      </c>
      <c r="HUN94" s="3">
        <f t="shared" si="434"/>
        <v>0</v>
      </c>
      <c r="HUO94" s="3">
        <f t="shared" si="434"/>
        <v>0</v>
      </c>
      <c r="HUP94" s="3">
        <f t="shared" si="434"/>
        <v>0</v>
      </c>
      <c r="HUQ94" s="3">
        <f t="shared" si="434"/>
        <v>0</v>
      </c>
      <c r="HUR94" s="3">
        <f t="shared" si="434"/>
        <v>0</v>
      </c>
      <c r="HUS94" s="3">
        <f t="shared" si="434"/>
        <v>0</v>
      </c>
      <c r="HUT94" s="3">
        <f t="shared" si="434"/>
        <v>0</v>
      </c>
      <c r="HUU94" s="3">
        <f t="shared" si="434"/>
        <v>0</v>
      </c>
      <c r="HUV94" s="3">
        <f t="shared" si="434"/>
        <v>0</v>
      </c>
      <c r="HUW94" s="3">
        <f t="shared" si="434"/>
        <v>0</v>
      </c>
      <c r="HUX94" s="3">
        <f t="shared" si="434"/>
        <v>0</v>
      </c>
      <c r="HUY94" s="3">
        <f t="shared" si="434"/>
        <v>0</v>
      </c>
      <c r="HUZ94" s="3">
        <f t="shared" si="434"/>
        <v>0</v>
      </c>
      <c r="HVA94" s="3">
        <f t="shared" si="434"/>
        <v>0</v>
      </c>
      <c r="HVB94" s="3">
        <f t="shared" si="434"/>
        <v>0</v>
      </c>
      <c r="HVC94" s="3">
        <f t="shared" si="434"/>
        <v>0</v>
      </c>
      <c r="HVD94" s="3">
        <f t="shared" si="434"/>
        <v>0</v>
      </c>
      <c r="HVE94" s="3">
        <f t="shared" si="434"/>
        <v>0</v>
      </c>
      <c r="HVF94" s="3">
        <f t="shared" si="434"/>
        <v>0</v>
      </c>
      <c r="HVG94" s="3">
        <f t="shared" si="434"/>
        <v>0</v>
      </c>
      <c r="HVH94" s="3">
        <f t="shared" ref="HVH94:HXS94" si="435">HVH2</f>
        <v>0</v>
      </c>
      <c r="HVI94" s="3">
        <f t="shared" si="435"/>
        <v>0</v>
      </c>
      <c r="HVJ94" s="3">
        <f t="shared" si="435"/>
        <v>0</v>
      </c>
      <c r="HVK94" s="3">
        <f t="shared" si="435"/>
        <v>0</v>
      </c>
      <c r="HVL94" s="3">
        <f t="shared" si="435"/>
        <v>0</v>
      </c>
      <c r="HVM94" s="3">
        <f t="shared" si="435"/>
        <v>0</v>
      </c>
      <c r="HVN94" s="3">
        <f t="shared" si="435"/>
        <v>0</v>
      </c>
      <c r="HVO94" s="3">
        <f t="shared" si="435"/>
        <v>0</v>
      </c>
      <c r="HVP94" s="3">
        <f t="shared" si="435"/>
        <v>0</v>
      </c>
      <c r="HVQ94" s="3">
        <f t="shared" si="435"/>
        <v>0</v>
      </c>
      <c r="HVR94" s="3">
        <f t="shared" si="435"/>
        <v>0</v>
      </c>
      <c r="HVS94" s="3">
        <f t="shared" si="435"/>
        <v>0</v>
      </c>
      <c r="HVT94" s="3">
        <f t="shared" si="435"/>
        <v>0</v>
      </c>
      <c r="HVU94" s="3">
        <f t="shared" si="435"/>
        <v>0</v>
      </c>
      <c r="HVV94" s="3">
        <f t="shared" si="435"/>
        <v>0</v>
      </c>
      <c r="HVW94" s="3">
        <f t="shared" si="435"/>
        <v>0</v>
      </c>
      <c r="HVX94" s="3">
        <f t="shared" si="435"/>
        <v>0</v>
      </c>
      <c r="HVY94" s="3">
        <f t="shared" si="435"/>
        <v>0</v>
      </c>
      <c r="HVZ94" s="3">
        <f t="shared" si="435"/>
        <v>0</v>
      </c>
      <c r="HWA94" s="3">
        <f t="shared" si="435"/>
        <v>0</v>
      </c>
      <c r="HWB94" s="3">
        <f t="shared" si="435"/>
        <v>0</v>
      </c>
      <c r="HWC94" s="3">
        <f t="shared" si="435"/>
        <v>0</v>
      </c>
      <c r="HWD94" s="3">
        <f t="shared" si="435"/>
        <v>0</v>
      </c>
      <c r="HWE94" s="3">
        <f t="shared" si="435"/>
        <v>0</v>
      </c>
      <c r="HWF94" s="3">
        <f t="shared" si="435"/>
        <v>0</v>
      </c>
      <c r="HWG94" s="3">
        <f t="shared" si="435"/>
        <v>0</v>
      </c>
      <c r="HWH94" s="3">
        <f t="shared" si="435"/>
        <v>0</v>
      </c>
      <c r="HWI94" s="3">
        <f t="shared" si="435"/>
        <v>0</v>
      </c>
      <c r="HWJ94" s="3">
        <f t="shared" si="435"/>
        <v>0</v>
      </c>
      <c r="HWK94" s="3">
        <f t="shared" si="435"/>
        <v>0</v>
      </c>
      <c r="HWL94" s="3">
        <f t="shared" si="435"/>
        <v>0</v>
      </c>
      <c r="HWM94" s="3">
        <f t="shared" si="435"/>
        <v>0</v>
      </c>
      <c r="HWN94" s="3">
        <f t="shared" si="435"/>
        <v>0</v>
      </c>
      <c r="HWO94" s="3">
        <f t="shared" si="435"/>
        <v>0</v>
      </c>
      <c r="HWP94" s="3">
        <f t="shared" si="435"/>
        <v>0</v>
      </c>
      <c r="HWQ94" s="3">
        <f t="shared" si="435"/>
        <v>0</v>
      </c>
      <c r="HWR94" s="3">
        <f t="shared" si="435"/>
        <v>0</v>
      </c>
      <c r="HWS94" s="3">
        <f t="shared" si="435"/>
        <v>0</v>
      </c>
      <c r="HWT94" s="3">
        <f t="shared" si="435"/>
        <v>0</v>
      </c>
      <c r="HWU94" s="3">
        <f t="shared" si="435"/>
        <v>0</v>
      </c>
      <c r="HWV94" s="3">
        <f t="shared" si="435"/>
        <v>0</v>
      </c>
      <c r="HWW94" s="3">
        <f t="shared" si="435"/>
        <v>0</v>
      </c>
      <c r="HWX94" s="3">
        <f t="shared" si="435"/>
        <v>0</v>
      </c>
      <c r="HWY94" s="3">
        <f t="shared" si="435"/>
        <v>0</v>
      </c>
      <c r="HWZ94" s="3">
        <f t="shared" si="435"/>
        <v>0</v>
      </c>
      <c r="HXA94" s="3">
        <f t="shared" si="435"/>
        <v>0</v>
      </c>
      <c r="HXB94" s="3">
        <f t="shared" si="435"/>
        <v>0</v>
      </c>
      <c r="HXC94" s="3">
        <f t="shared" si="435"/>
        <v>0</v>
      </c>
      <c r="HXD94" s="3">
        <f t="shared" si="435"/>
        <v>0</v>
      </c>
      <c r="HXE94" s="3">
        <f t="shared" si="435"/>
        <v>0</v>
      </c>
      <c r="HXF94" s="3">
        <f t="shared" si="435"/>
        <v>0</v>
      </c>
      <c r="HXG94" s="3">
        <f t="shared" si="435"/>
        <v>0</v>
      </c>
      <c r="HXH94" s="3">
        <f t="shared" si="435"/>
        <v>0</v>
      </c>
      <c r="HXI94" s="3">
        <f t="shared" si="435"/>
        <v>0</v>
      </c>
      <c r="HXJ94" s="3">
        <f t="shared" si="435"/>
        <v>0</v>
      </c>
      <c r="HXK94" s="3">
        <f t="shared" si="435"/>
        <v>0</v>
      </c>
      <c r="HXL94" s="3">
        <f t="shared" si="435"/>
        <v>0</v>
      </c>
      <c r="HXM94" s="3">
        <f t="shared" si="435"/>
        <v>0</v>
      </c>
      <c r="HXN94" s="3">
        <f t="shared" si="435"/>
        <v>0</v>
      </c>
      <c r="HXO94" s="3">
        <f t="shared" si="435"/>
        <v>0</v>
      </c>
      <c r="HXP94" s="3">
        <f t="shared" si="435"/>
        <v>0</v>
      </c>
      <c r="HXQ94" s="3">
        <f t="shared" si="435"/>
        <v>0</v>
      </c>
      <c r="HXR94" s="3">
        <f t="shared" si="435"/>
        <v>0</v>
      </c>
      <c r="HXS94" s="3">
        <f t="shared" si="435"/>
        <v>0</v>
      </c>
      <c r="HXT94" s="3">
        <f t="shared" ref="HXT94:IAE94" si="436">HXT2</f>
        <v>0</v>
      </c>
      <c r="HXU94" s="3">
        <f t="shared" si="436"/>
        <v>0</v>
      </c>
      <c r="HXV94" s="3">
        <f t="shared" si="436"/>
        <v>0</v>
      </c>
      <c r="HXW94" s="3">
        <f t="shared" si="436"/>
        <v>0</v>
      </c>
      <c r="HXX94" s="3">
        <f t="shared" si="436"/>
        <v>0</v>
      </c>
      <c r="HXY94" s="3">
        <f t="shared" si="436"/>
        <v>0</v>
      </c>
      <c r="HXZ94" s="3">
        <f t="shared" si="436"/>
        <v>0</v>
      </c>
      <c r="HYA94" s="3">
        <f t="shared" si="436"/>
        <v>0</v>
      </c>
      <c r="HYB94" s="3">
        <f t="shared" si="436"/>
        <v>0</v>
      </c>
      <c r="HYC94" s="3">
        <f t="shared" si="436"/>
        <v>0</v>
      </c>
      <c r="HYD94" s="3">
        <f t="shared" si="436"/>
        <v>0</v>
      </c>
      <c r="HYE94" s="3">
        <f t="shared" si="436"/>
        <v>0</v>
      </c>
      <c r="HYF94" s="3">
        <f t="shared" si="436"/>
        <v>0</v>
      </c>
      <c r="HYG94" s="3">
        <f t="shared" si="436"/>
        <v>0</v>
      </c>
      <c r="HYH94" s="3">
        <f t="shared" si="436"/>
        <v>0</v>
      </c>
      <c r="HYI94" s="3">
        <f t="shared" si="436"/>
        <v>0</v>
      </c>
      <c r="HYJ94" s="3">
        <f t="shared" si="436"/>
        <v>0</v>
      </c>
      <c r="HYK94" s="3">
        <f t="shared" si="436"/>
        <v>0</v>
      </c>
      <c r="HYL94" s="3">
        <f t="shared" si="436"/>
        <v>0</v>
      </c>
      <c r="HYM94" s="3">
        <f t="shared" si="436"/>
        <v>0</v>
      </c>
      <c r="HYN94" s="3">
        <f t="shared" si="436"/>
        <v>0</v>
      </c>
      <c r="HYO94" s="3">
        <f t="shared" si="436"/>
        <v>0</v>
      </c>
      <c r="HYP94" s="3">
        <f t="shared" si="436"/>
        <v>0</v>
      </c>
      <c r="HYQ94" s="3">
        <f t="shared" si="436"/>
        <v>0</v>
      </c>
      <c r="HYR94" s="3">
        <f t="shared" si="436"/>
        <v>0</v>
      </c>
      <c r="HYS94" s="3">
        <f t="shared" si="436"/>
        <v>0</v>
      </c>
      <c r="HYT94" s="3">
        <f t="shared" si="436"/>
        <v>0</v>
      </c>
      <c r="HYU94" s="3">
        <f t="shared" si="436"/>
        <v>0</v>
      </c>
      <c r="HYV94" s="3">
        <f t="shared" si="436"/>
        <v>0</v>
      </c>
      <c r="HYW94" s="3">
        <f t="shared" si="436"/>
        <v>0</v>
      </c>
      <c r="HYX94" s="3">
        <f t="shared" si="436"/>
        <v>0</v>
      </c>
      <c r="HYY94" s="3">
        <f t="shared" si="436"/>
        <v>0</v>
      </c>
      <c r="HYZ94" s="3">
        <f t="shared" si="436"/>
        <v>0</v>
      </c>
      <c r="HZA94" s="3">
        <f t="shared" si="436"/>
        <v>0</v>
      </c>
      <c r="HZB94" s="3">
        <f t="shared" si="436"/>
        <v>0</v>
      </c>
      <c r="HZC94" s="3">
        <f t="shared" si="436"/>
        <v>0</v>
      </c>
      <c r="HZD94" s="3">
        <f t="shared" si="436"/>
        <v>0</v>
      </c>
      <c r="HZE94" s="3">
        <f t="shared" si="436"/>
        <v>0</v>
      </c>
      <c r="HZF94" s="3">
        <f t="shared" si="436"/>
        <v>0</v>
      </c>
      <c r="HZG94" s="3">
        <f t="shared" si="436"/>
        <v>0</v>
      </c>
      <c r="HZH94" s="3">
        <f t="shared" si="436"/>
        <v>0</v>
      </c>
      <c r="HZI94" s="3">
        <f t="shared" si="436"/>
        <v>0</v>
      </c>
      <c r="HZJ94" s="3">
        <f t="shared" si="436"/>
        <v>0</v>
      </c>
      <c r="HZK94" s="3">
        <f t="shared" si="436"/>
        <v>0</v>
      </c>
      <c r="HZL94" s="3">
        <f t="shared" si="436"/>
        <v>0</v>
      </c>
      <c r="HZM94" s="3">
        <f t="shared" si="436"/>
        <v>0</v>
      </c>
      <c r="HZN94" s="3">
        <f t="shared" si="436"/>
        <v>0</v>
      </c>
      <c r="HZO94" s="3">
        <f t="shared" si="436"/>
        <v>0</v>
      </c>
      <c r="HZP94" s="3">
        <f t="shared" si="436"/>
        <v>0</v>
      </c>
      <c r="HZQ94" s="3">
        <f t="shared" si="436"/>
        <v>0</v>
      </c>
      <c r="HZR94" s="3">
        <f t="shared" si="436"/>
        <v>0</v>
      </c>
      <c r="HZS94" s="3">
        <f t="shared" si="436"/>
        <v>0</v>
      </c>
      <c r="HZT94" s="3">
        <f t="shared" si="436"/>
        <v>0</v>
      </c>
      <c r="HZU94" s="3">
        <f t="shared" si="436"/>
        <v>0</v>
      </c>
      <c r="HZV94" s="3">
        <f t="shared" si="436"/>
        <v>0</v>
      </c>
      <c r="HZW94" s="3">
        <f t="shared" si="436"/>
        <v>0</v>
      </c>
      <c r="HZX94" s="3">
        <f t="shared" si="436"/>
        <v>0</v>
      </c>
      <c r="HZY94" s="3">
        <f t="shared" si="436"/>
        <v>0</v>
      </c>
      <c r="HZZ94" s="3">
        <f t="shared" si="436"/>
        <v>0</v>
      </c>
      <c r="IAA94" s="3">
        <f t="shared" si="436"/>
        <v>0</v>
      </c>
      <c r="IAB94" s="3">
        <f t="shared" si="436"/>
        <v>0</v>
      </c>
      <c r="IAC94" s="3">
        <f t="shared" si="436"/>
        <v>0</v>
      </c>
      <c r="IAD94" s="3">
        <f t="shared" si="436"/>
        <v>0</v>
      </c>
      <c r="IAE94" s="3">
        <f t="shared" si="436"/>
        <v>0</v>
      </c>
      <c r="IAF94" s="3">
        <f t="shared" ref="IAF94:ICQ94" si="437">IAF2</f>
        <v>0</v>
      </c>
      <c r="IAG94" s="3">
        <f t="shared" si="437"/>
        <v>0</v>
      </c>
      <c r="IAH94" s="3">
        <f t="shared" si="437"/>
        <v>0</v>
      </c>
      <c r="IAI94" s="3">
        <f t="shared" si="437"/>
        <v>0</v>
      </c>
      <c r="IAJ94" s="3">
        <f t="shared" si="437"/>
        <v>0</v>
      </c>
      <c r="IAK94" s="3">
        <f t="shared" si="437"/>
        <v>0</v>
      </c>
      <c r="IAL94" s="3">
        <f t="shared" si="437"/>
        <v>0</v>
      </c>
      <c r="IAM94" s="3">
        <f t="shared" si="437"/>
        <v>0</v>
      </c>
      <c r="IAN94" s="3">
        <f t="shared" si="437"/>
        <v>0</v>
      </c>
      <c r="IAO94" s="3">
        <f t="shared" si="437"/>
        <v>0</v>
      </c>
      <c r="IAP94" s="3">
        <f t="shared" si="437"/>
        <v>0</v>
      </c>
      <c r="IAQ94" s="3">
        <f t="shared" si="437"/>
        <v>0</v>
      </c>
      <c r="IAR94" s="3">
        <f t="shared" si="437"/>
        <v>0</v>
      </c>
      <c r="IAS94" s="3">
        <f t="shared" si="437"/>
        <v>0</v>
      </c>
      <c r="IAT94" s="3">
        <f t="shared" si="437"/>
        <v>0</v>
      </c>
      <c r="IAU94" s="3">
        <f t="shared" si="437"/>
        <v>0</v>
      </c>
      <c r="IAV94" s="3">
        <f t="shared" si="437"/>
        <v>0</v>
      </c>
      <c r="IAW94" s="3">
        <f t="shared" si="437"/>
        <v>0</v>
      </c>
      <c r="IAX94" s="3">
        <f t="shared" si="437"/>
        <v>0</v>
      </c>
      <c r="IAY94" s="3">
        <f t="shared" si="437"/>
        <v>0</v>
      </c>
      <c r="IAZ94" s="3">
        <f t="shared" si="437"/>
        <v>0</v>
      </c>
      <c r="IBA94" s="3">
        <f t="shared" si="437"/>
        <v>0</v>
      </c>
      <c r="IBB94" s="3">
        <f t="shared" si="437"/>
        <v>0</v>
      </c>
      <c r="IBC94" s="3">
        <f t="shared" si="437"/>
        <v>0</v>
      </c>
      <c r="IBD94" s="3">
        <f t="shared" si="437"/>
        <v>0</v>
      </c>
      <c r="IBE94" s="3">
        <f t="shared" si="437"/>
        <v>0</v>
      </c>
      <c r="IBF94" s="3">
        <f t="shared" si="437"/>
        <v>0</v>
      </c>
      <c r="IBG94" s="3">
        <f t="shared" si="437"/>
        <v>0</v>
      </c>
      <c r="IBH94" s="3">
        <f t="shared" si="437"/>
        <v>0</v>
      </c>
      <c r="IBI94" s="3">
        <f t="shared" si="437"/>
        <v>0</v>
      </c>
      <c r="IBJ94" s="3">
        <f t="shared" si="437"/>
        <v>0</v>
      </c>
      <c r="IBK94" s="3">
        <f t="shared" si="437"/>
        <v>0</v>
      </c>
      <c r="IBL94" s="3">
        <f t="shared" si="437"/>
        <v>0</v>
      </c>
      <c r="IBM94" s="3">
        <f t="shared" si="437"/>
        <v>0</v>
      </c>
      <c r="IBN94" s="3">
        <f t="shared" si="437"/>
        <v>0</v>
      </c>
      <c r="IBO94" s="3">
        <f t="shared" si="437"/>
        <v>0</v>
      </c>
      <c r="IBP94" s="3">
        <f t="shared" si="437"/>
        <v>0</v>
      </c>
      <c r="IBQ94" s="3">
        <f t="shared" si="437"/>
        <v>0</v>
      </c>
      <c r="IBR94" s="3">
        <f t="shared" si="437"/>
        <v>0</v>
      </c>
      <c r="IBS94" s="3">
        <f t="shared" si="437"/>
        <v>0</v>
      </c>
      <c r="IBT94" s="3">
        <f t="shared" si="437"/>
        <v>0</v>
      </c>
      <c r="IBU94" s="3">
        <f t="shared" si="437"/>
        <v>0</v>
      </c>
      <c r="IBV94" s="3">
        <f t="shared" si="437"/>
        <v>0</v>
      </c>
      <c r="IBW94" s="3">
        <f t="shared" si="437"/>
        <v>0</v>
      </c>
      <c r="IBX94" s="3">
        <f t="shared" si="437"/>
        <v>0</v>
      </c>
      <c r="IBY94" s="3">
        <f t="shared" si="437"/>
        <v>0</v>
      </c>
      <c r="IBZ94" s="3">
        <f t="shared" si="437"/>
        <v>0</v>
      </c>
      <c r="ICA94" s="3">
        <f t="shared" si="437"/>
        <v>0</v>
      </c>
      <c r="ICB94" s="3">
        <f t="shared" si="437"/>
        <v>0</v>
      </c>
      <c r="ICC94" s="3">
        <f t="shared" si="437"/>
        <v>0</v>
      </c>
      <c r="ICD94" s="3">
        <f t="shared" si="437"/>
        <v>0</v>
      </c>
      <c r="ICE94" s="3">
        <f t="shared" si="437"/>
        <v>0</v>
      </c>
      <c r="ICF94" s="3">
        <f t="shared" si="437"/>
        <v>0</v>
      </c>
      <c r="ICG94" s="3">
        <f t="shared" si="437"/>
        <v>0</v>
      </c>
      <c r="ICH94" s="3">
        <f t="shared" si="437"/>
        <v>0</v>
      </c>
      <c r="ICI94" s="3">
        <f t="shared" si="437"/>
        <v>0</v>
      </c>
      <c r="ICJ94" s="3">
        <f t="shared" si="437"/>
        <v>0</v>
      </c>
      <c r="ICK94" s="3">
        <f t="shared" si="437"/>
        <v>0</v>
      </c>
      <c r="ICL94" s="3">
        <f t="shared" si="437"/>
        <v>0</v>
      </c>
      <c r="ICM94" s="3">
        <f t="shared" si="437"/>
        <v>0</v>
      </c>
      <c r="ICN94" s="3">
        <f t="shared" si="437"/>
        <v>0</v>
      </c>
      <c r="ICO94" s="3">
        <f t="shared" si="437"/>
        <v>0</v>
      </c>
      <c r="ICP94" s="3">
        <f t="shared" si="437"/>
        <v>0</v>
      </c>
      <c r="ICQ94" s="3">
        <f t="shared" si="437"/>
        <v>0</v>
      </c>
      <c r="ICR94" s="3">
        <f t="shared" ref="ICR94:IFC94" si="438">ICR2</f>
        <v>0</v>
      </c>
      <c r="ICS94" s="3">
        <f t="shared" si="438"/>
        <v>0</v>
      </c>
      <c r="ICT94" s="3">
        <f t="shared" si="438"/>
        <v>0</v>
      </c>
      <c r="ICU94" s="3">
        <f t="shared" si="438"/>
        <v>0</v>
      </c>
      <c r="ICV94" s="3">
        <f t="shared" si="438"/>
        <v>0</v>
      </c>
      <c r="ICW94" s="3">
        <f t="shared" si="438"/>
        <v>0</v>
      </c>
      <c r="ICX94" s="3">
        <f t="shared" si="438"/>
        <v>0</v>
      </c>
      <c r="ICY94" s="3">
        <f t="shared" si="438"/>
        <v>0</v>
      </c>
      <c r="ICZ94" s="3">
        <f t="shared" si="438"/>
        <v>0</v>
      </c>
      <c r="IDA94" s="3">
        <f t="shared" si="438"/>
        <v>0</v>
      </c>
      <c r="IDB94" s="3">
        <f t="shared" si="438"/>
        <v>0</v>
      </c>
      <c r="IDC94" s="3">
        <f t="shared" si="438"/>
        <v>0</v>
      </c>
      <c r="IDD94" s="3">
        <f t="shared" si="438"/>
        <v>0</v>
      </c>
      <c r="IDE94" s="3">
        <f t="shared" si="438"/>
        <v>0</v>
      </c>
      <c r="IDF94" s="3">
        <f t="shared" si="438"/>
        <v>0</v>
      </c>
      <c r="IDG94" s="3">
        <f t="shared" si="438"/>
        <v>0</v>
      </c>
      <c r="IDH94" s="3">
        <f t="shared" si="438"/>
        <v>0</v>
      </c>
      <c r="IDI94" s="3">
        <f t="shared" si="438"/>
        <v>0</v>
      </c>
      <c r="IDJ94" s="3">
        <f t="shared" si="438"/>
        <v>0</v>
      </c>
      <c r="IDK94" s="3">
        <f t="shared" si="438"/>
        <v>0</v>
      </c>
      <c r="IDL94" s="3">
        <f t="shared" si="438"/>
        <v>0</v>
      </c>
      <c r="IDM94" s="3">
        <f t="shared" si="438"/>
        <v>0</v>
      </c>
      <c r="IDN94" s="3">
        <f t="shared" si="438"/>
        <v>0</v>
      </c>
      <c r="IDO94" s="3">
        <f t="shared" si="438"/>
        <v>0</v>
      </c>
      <c r="IDP94" s="3">
        <f t="shared" si="438"/>
        <v>0</v>
      </c>
      <c r="IDQ94" s="3">
        <f t="shared" si="438"/>
        <v>0</v>
      </c>
      <c r="IDR94" s="3">
        <f t="shared" si="438"/>
        <v>0</v>
      </c>
      <c r="IDS94" s="3">
        <f t="shared" si="438"/>
        <v>0</v>
      </c>
      <c r="IDT94" s="3">
        <f t="shared" si="438"/>
        <v>0</v>
      </c>
      <c r="IDU94" s="3">
        <f t="shared" si="438"/>
        <v>0</v>
      </c>
      <c r="IDV94" s="3">
        <f t="shared" si="438"/>
        <v>0</v>
      </c>
      <c r="IDW94" s="3">
        <f t="shared" si="438"/>
        <v>0</v>
      </c>
      <c r="IDX94" s="3">
        <f t="shared" si="438"/>
        <v>0</v>
      </c>
      <c r="IDY94" s="3">
        <f t="shared" si="438"/>
        <v>0</v>
      </c>
      <c r="IDZ94" s="3">
        <f t="shared" si="438"/>
        <v>0</v>
      </c>
      <c r="IEA94" s="3">
        <f t="shared" si="438"/>
        <v>0</v>
      </c>
      <c r="IEB94" s="3">
        <f t="shared" si="438"/>
        <v>0</v>
      </c>
      <c r="IEC94" s="3">
        <f t="shared" si="438"/>
        <v>0</v>
      </c>
      <c r="IED94" s="3">
        <f t="shared" si="438"/>
        <v>0</v>
      </c>
      <c r="IEE94" s="3">
        <f t="shared" si="438"/>
        <v>0</v>
      </c>
      <c r="IEF94" s="3">
        <f t="shared" si="438"/>
        <v>0</v>
      </c>
      <c r="IEG94" s="3">
        <f t="shared" si="438"/>
        <v>0</v>
      </c>
      <c r="IEH94" s="3">
        <f t="shared" si="438"/>
        <v>0</v>
      </c>
      <c r="IEI94" s="3">
        <f t="shared" si="438"/>
        <v>0</v>
      </c>
      <c r="IEJ94" s="3">
        <f t="shared" si="438"/>
        <v>0</v>
      </c>
      <c r="IEK94" s="3">
        <f t="shared" si="438"/>
        <v>0</v>
      </c>
      <c r="IEL94" s="3">
        <f t="shared" si="438"/>
        <v>0</v>
      </c>
      <c r="IEM94" s="3">
        <f t="shared" si="438"/>
        <v>0</v>
      </c>
      <c r="IEN94" s="3">
        <f t="shared" si="438"/>
        <v>0</v>
      </c>
      <c r="IEO94" s="3">
        <f t="shared" si="438"/>
        <v>0</v>
      </c>
      <c r="IEP94" s="3">
        <f t="shared" si="438"/>
        <v>0</v>
      </c>
      <c r="IEQ94" s="3">
        <f t="shared" si="438"/>
        <v>0</v>
      </c>
      <c r="IER94" s="3">
        <f t="shared" si="438"/>
        <v>0</v>
      </c>
      <c r="IES94" s="3">
        <f t="shared" si="438"/>
        <v>0</v>
      </c>
      <c r="IET94" s="3">
        <f t="shared" si="438"/>
        <v>0</v>
      </c>
      <c r="IEU94" s="3">
        <f t="shared" si="438"/>
        <v>0</v>
      </c>
      <c r="IEV94" s="3">
        <f t="shared" si="438"/>
        <v>0</v>
      </c>
      <c r="IEW94" s="3">
        <f t="shared" si="438"/>
        <v>0</v>
      </c>
      <c r="IEX94" s="3">
        <f t="shared" si="438"/>
        <v>0</v>
      </c>
      <c r="IEY94" s="3">
        <f t="shared" si="438"/>
        <v>0</v>
      </c>
      <c r="IEZ94" s="3">
        <f t="shared" si="438"/>
        <v>0</v>
      </c>
      <c r="IFA94" s="3">
        <f t="shared" si="438"/>
        <v>0</v>
      </c>
      <c r="IFB94" s="3">
        <f t="shared" si="438"/>
        <v>0</v>
      </c>
      <c r="IFC94" s="3">
        <f t="shared" si="438"/>
        <v>0</v>
      </c>
      <c r="IFD94" s="3">
        <f t="shared" ref="IFD94:IHO94" si="439">IFD2</f>
        <v>0</v>
      </c>
      <c r="IFE94" s="3">
        <f t="shared" si="439"/>
        <v>0</v>
      </c>
      <c r="IFF94" s="3">
        <f t="shared" si="439"/>
        <v>0</v>
      </c>
      <c r="IFG94" s="3">
        <f t="shared" si="439"/>
        <v>0</v>
      </c>
      <c r="IFH94" s="3">
        <f t="shared" si="439"/>
        <v>0</v>
      </c>
      <c r="IFI94" s="3">
        <f t="shared" si="439"/>
        <v>0</v>
      </c>
      <c r="IFJ94" s="3">
        <f t="shared" si="439"/>
        <v>0</v>
      </c>
      <c r="IFK94" s="3">
        <f t="shared" si="439"/>
        <v>0</v>
      </c>
      <c r="IFL94" s="3">
        <f t="shared" si="439"/>
        <v>0</v>
      </c>
      <c r="IFM94" s="3">
        <f t="shared" si="439"/>
        <v>0</v>
      </c>
      <c r="IFN94" s="3">
        <f t="shared" si="439"/>
        <v>0</v>
      </c>
      <c r="IFO94" s="3">
        <f t="shared" si="439"/>
        <v>0</v>
      </c>
      <c r="IFP94" s="3">
        <f t="shared" si="439"/>
        <v>0</v>
      </c>
      <c r="IFQ94" s="3">
        <f t="shared" si="439"/>
        <v>0</v>
      </c>
      <c r="IFR94" s="3">
        <f t="shared" si="439"/>
        <v>0</v>
      </c>
      <c r="IFS94" s="3">
        <f t="shared" si="439"/>
        <v>0</v>
      </c>
      <c r="IFT94" s="3">
        <f t="shared" si="439"/>
        <v>0</v>
      </c>
      <c r="IFU94" s="3">
        <f t="shared" si="439"/>
        <v>0</v>
      </c>
      <c r="IFV94" s="3">
        <f t="shared" si="439"/>
        <v>0</v>
      </c>
      <c r="IFW94" s="3">
        <f t="shared" si="439"/>
        <v>0</v>
      </c>
      <c r="IFX94" s="3">
        <f t="shared" si="439"/>
        <v>0</v>
      </c>
      <c r="IFY94" s="3">
        <f t="shared" si="439"/>
        <v>0</v>
      </c>
      <c r="IFZ94" s="3">
        <f t="shared" si="439"/>
        <v>0</v>
      </c>
      <c r="IGA94" s="3">
        <f t="shared" si="439"/>
        <v>0</v>
      </c>
      <c r="IGB94" s="3">
        <f t="shared" si="439"/>
        <v>0</v>
      </c>
      <c r="IGC94" s="3">
        <f t="shared" si="439"/>
        <v>0</v>
      </c>
      <c r="IGD94" s="3">
        <f t="shared" si="439"/>
        <v>0</v>
      </c>
      <c r="IGE94" s="3">
        <f t="shared" si="439"/>
        <v>0</v>
      </c>
      <c r="IGF94" s="3">
        <f t="shared" si="439"/>
        <v>0</v>
      </c>
      <c r="IGG94" s="3">
        <f t="shared" si="439"/>
        <v>0</v>
      </c>
      <c r="IGH94" s="3">
        <f t="shared" si="439"/>
        <v>0</v>
      </c>
      <c r="IGI94" s="3">
        <f t="shared" si="439"/>
        <v>0</v>
      </c>
      <c r="IGJ94" s="3">
        <f t="shared" si="439"/>
        <v>0</v>
      </c>
      <c r="IGK94" s="3">
        <f t="shared" si="439"/>
        <v>0</v>
      </c>
      <c r="IGL94" s="3">
        <f t="shared" si="439"/>
        <v>0</v>
      </c>
      <c r="IGM94" s="3">
        <f t="shared" si="439"/>
        <v>0</v>
      </c>
      <c r="IGN94" s="3">
        <f t="shared" si="439"/>
        <v>0</v>
      </c>
      <c r="IGO94" s="3">
        <f t="shared" si="439"/>
        <v>0</v>
      </c>
      <c r="IGP94" s="3">
        <f t="shared" si="439"/>
        <v>0</v>
      </c>
      <c r="IGQ94" s="3">
        <f t="shared" si="439"/>
        <v>0</v>
      </c>
      <c r="IGR94" s="3">
        <f t="shared" si="439"/>
        <v>0</v>
      </c>
      <c r="IGS94" s="3">
        <f t="shared" si="439"/>
        <v>0</v>
      </c>
      <c r="IGT94" s="3">
        <f t="shared" si="439"/>
        <v>0</v>
      </c>
      <c r="IGU94" s="3">
        <f t="shared" si="439"/>
        <v>0</v>
      </c>
      <c r="IGV94" s="3">
        <f t="shared" si="439"/>
        <v>0</v>
      </c>
      <c r="IGW94" s="3">
        <f t="shared" si="439"/>
        <v>0</v>
      </c>
      <c r="IGX94" s="3">
        <f t="shared" si="439"/>
        <v>0</v>
      </c>
      <c r="IGY94" s="3">
        <f t="shared" si="439"/>
        <v>0</v>
      </c>
      <c r="IGZ94" s="3">
        <f t="shared" si="439"/>
        <v>0</v>
      </c>
      <c r="IHA94" s="3">
        <f t="shared" si="439"/>
        <v>0</v>
      </c>
      <c r="IHB94" s="3">
        <f t="shared" si="439"/>
        <v>0</v>
      </c>
      <c r="IHC94" s="3">
        <f t="shared" si="439"/>
        <v>0</v>
      </c>
      <c r="IHD94" s="3">
        <f t="shared" si="439"/>
        <v>0</v>
      </c>
      <c r="IHE94" s="3">
        <f t="shared" si="439"/>
        <v>0</v>
      </c>
      <c r="IHF94" s="3">
        <f t="shared" si="439"/>
        <v>0</v>
      </c>
      <c r="IHG94" s="3">
        <f t="shared" si="439"/>
        <v>0</v>
      </c>
      <c r="IHH94" s="3">
        <f t="shared" si="439"/>
        <v>0</v>
      </c>
      <c r="IHI94" s="3">
        <f t="shared" si="439"/>
        <v>0</v>
      </c>
      <c r="IHJ94" s="3">
        <f t="shared" si="439"/>
        <v>0</v>
      </c>
      <c r="IHK94" s="3">
        <f t="shared" si="439"/>
        <v>0</v>
      </c>
      <c r="IHL94" s="3">
        <f t="shared" si="439"/>
        <v>0</v>
      </c>
      <c r="IHM94" s="3">
        <f t="shared" si="439"/>
        <v>0</v>
      </c>
      <c r="IHN94" s="3">
        <f t="shared" si="439"/>
        <v>0</v>
      </c>
      <c r="IHO94" s="3">
        <f t="shared" si="439"/>
        <v>0</v>
      </c>
      <c r="IHP94" s="3">
        <f t="shared" ref="IHP94:IKA94" si="440">IHP2</f>
        <v>0</v>
      </c>
      <c r="IHQ94" s="3">
        <f t="shared" si="440"/>
        <v>0</v>
      </c>
      <c r="IHR94" s="3">
        <f t="shared" si="440"/>
        <v>0</v>
      </c>
      <c r="IHS94" s="3">
        <f t="shared" si="440"/>
        <v>0</v>
      </c>
      <c r="IHT94" s="3">
        <f t="shared" si="440"/>
        <v>0</v>
      </c>
      <c r="IHU94" s="3">
        <f t="shared" si="440"/>
        <v>0</v>
      </c>
      <c r="IHV94" s="3">
        <f t="shared" si="440"/>
        <v>0</v>
      </c>
      <c r="IHW94" s="3">
        <f t="shared" si="440"/>
        <v>0</v>
      </c>
      <c r="IHX94" s="3">
        <f t="shared" si="440"/>
        <v>0</v>
      </c>
      <c r="IHY94" s="3">
        <f t="shared" si="440"/>
        <v>0</v>
      </c>
      <c r="IHZ94" s="3">
        <f t="shared" si="440"/>
        <v>0</v>
      </c>
      <c r="IIA94" s="3">
        <f t="shared" si="440"/>
        <v>0</v>
      </c>
      <c r="IIB94" s="3">
        <f t="shared" si="440"/>
        <v>0</v>
      </c>
      <c r="IIC94" s="3">
        <f t="shared" si="440"/>
        <v>0</v>
      </c>
      <c r="IID94" s="3">
        <f t="shared" si="440"/>
        <v>0</v>
      </c>
      <c r="IIE94" s="3">
        <f t="shared" si="440"/>
        <v>0</v>
      </c>
      <c r="IIF94" s="3">
        <f t="shared" si="440"/>
        <v>0</v>
      </c>
      <c r="IIG94" s="3">
        <f t="shared" si="440"/>
        <v>0</v>
      </c>
      <c r="IIH94" s="3">
        <f t="shared" si="440"/>
        <v>0</v>
      </c>
      <c r="III94" s="3">
        <f t="shared" si="440"/>
        <v>0</v>
      </c>
      <c r="IIJ94" s="3">
        <f t="shared" si="440"/>
        <v>0</v>
      </c>
      <c r="IIK94" s="3">
        <f t="shared" si="440"/>
        <v>0</v>
      </c>
      <c r="IIL94" s="3">
        <f t="shared" si="440"/>
        <v>0</v>
      </c>
      <c r="IIM94" s="3">
        <f t="shared" si="440"/>
        <v>0</v>
      </c>
      <c r="IIN94" s="3">
        <f t="shared" si="440"/>
        <v>0</v>
      </c>
      <c r="IIO94" s="3">
        <f t="shared" si="440"/>
        <v>0</v>
      </c>
      <c r="IIP94" s="3">
        <f t="shared" si="440"/>
        <v>0</v>
      </c>
      <c r="IIQ94" s="3">
        <f t="shared" si="440"/>
        <v>0</v>
      </c>
      <c r="IIR94" s="3">
        <f t="shared" si="440"/>
        <v>0</v>
      </c>
      <c r="IIS94" s="3">
        <f t="shared" si="440"/>
        <v>0</v>
      </c>
      <c r="IIT94" s="3">
        <f t="shared" si="440"/>
        <v>0</v>
      </c>
      <c r="IIU94" s="3">
        <f t="shared" si="440"/>
        <v>0</v>
      </c>
      <c r="IIV94" s="3">
        <f t="shared" si="440"/>
        <v>0</v>
      </c>
      <c r="IIW94" s="3">
        <f t="shared" si="440"/>
        <v>0</v>
      </c>
      <c r="IIX94" s="3">
        <f t="shared" si="440"/>
        <v>0</v>
      </c>
      <c r="IIY94" s="3">
        <f t="shared" si="440"/>
        <v>0</v>
      </c>
      <c r="IIZ94" s="3">
        <f t="shared" si="440"/>
        <v>0</v>
      </c>
      <c r="IJA94" s="3">
        <f t="shared" si="440"/>
        <v>0</v>
      </c>
      <c r="IJB94" s="3">
        <f t="shared" si="440"/>
        <v>0</v>
      </c>
      <c r="IJC94" s="3">
        <f t="shared" si="440"/>
        <v>0</v>
      </c>
      <c r="IJD94" s="3">
        <f t="shared" si="440"/>
        <v>0</v>
      </c>
      <c r="IJE94" s="3">
        <f t="shared" si="440"/>
        <v>0</v>
      </c>
      <c r="IJF94" s="3">
        <f t="shared" si="440"/>
        <v>0</v>
      </c>
      <c r="IJG94" s="3">
        <f t="shared" si="440"/>
        <v>0</v>
      </c>
      <c r="IJH94" s="3">
        <f t="shared" si="440"/>
        <v>0</v>
      </c>
      <c r="IJI94" s="3">
        <f t="shared" si="440"/>
        <v>0</v>
      </c>
      <c r="IJJ94" s="3">
        <f t="shared" si="440"/>
        <v>0</v>
      </c>
      <c r="IJK94" s="3">
        <f t="shared" si="440"/>
        <v>0</v>
      </c>
      <c r="IJL94" s="3">
        <f t="shared" si="440"/>
        <v>0</v>
      </c>
      <c r="IJM94" s="3">
        <f t="shared" si="440"/>
        <v>0</v>
      </c>
      <c r="IJN94" s="3">
        <f t="shared" si="440"/>
        <v>0</v>
      </c>
      <c r="IJO94" s="3">
        <f t="shared" si="440"/>
        <v>0</v>
      </c>
      <c r="IJP94" s="3">
        <f t="shared" si="440"/>
        <v>0</v>
      </c>
      <c r="IJQ94" s="3">
        <f t="shared" si="440"/>
        <v>0</v>
      </c>
      <c r="IJR94" s="3">
        <f t="shared" si="440"/>
        <v>0</v>
      </c>
      <c r="IJS94" s="3">
        <f t="shared" si="440"/>
        <v>0</v>
      </c>
      <c r="IJT94" s="3">
        <f t="shared" si="440"/>
        <v>0</v>
      </c>
      <c r="IJU94" s="3">
        <f t="shared" si="440"/>
        <v>0</v>
      </c>
      <c r="IJV94" s="3">
        <f t="shared" si="440"/>
        <v>0</v>
      </c>
      <c r="IJW94" s="3">
        <f t="shared" si="440"/>
        <v>0</v>
      </c>
      <c r="IJX94" s="3">
        <f t="shared" si="440"/>
        <v>0</v>
      </c>
      <c r="IJY94" s="3">
        <f t="shared" si="440"/>
        <v>0</v>
      </c>
      <c r="IJZ94" s="3">
        <f t="shared" si="440"/>
        <v>0</v>
      </c>
      <c r="IKA94" s="3">
        <f t="shared" si="440"/>
        <v>0</v>
      </c>
      <c r="IKB94" s="3">
        <f t="shared" ref="IKB94:IMM94" si="441">IKB2</f>
        <v>0</v>
      </c>
      <c r="IKC94" s="3">
        <f t="shared" si="441"/>
        <v>0</v>
      </c>
      <c r="IKD94" s="3">
        <f t="shared" si="441"/>
        <v>0</v>
      </c>
      <c r="IKE94" s="3">
        <f t="shared" si="441"/>
        <v>0</v>
      </c>
      <c r="IKF94" s="3">
        <f t="shared" si="441"/>
        <v>0</v>
      </c>
      <c r="IKG94" s="3">
        <f t="shared" si="441"/>
        <v>0</v>
      </c>
      <c r="IKH94" s="3">
        <f t="shared" si="441"/>
        <v>0</v>
      </c>
      <c r="IKI94" s="3">
        <f t="shared" si="441"/>
        <v>0</v>
      </c>
      <c r="IKJ94" s="3">
        <f t="shared" si="441"/>
        <v>0</v>
      </c>
      <c r="IKK94" s="3">
        <f t="shared" si="441"/>
        <v>0</v>
      </c>
      <c r="IKL94" s="3">
        <f t="shared" si="441"/>
        <v>0</v>
      </c>
      <c r="IKM94" s="3">
        <f t="shared" si="441"/>
        <v>0</v>
      </c>
      <c r="IKN94" s="3">
        <f t="shared" si="441"/>
        <v>0</v>
      </c>
      <c r="IKO94" s="3">
        <f t="shared" si="441"/>
        <v>0</v>
      </c>
      <c r="IKP94" s="3">
        <f t="shared" si="441"/>
        <v>0</v>
      </c>
      <c r="IKQ94" s="3">
        <f t="shared" si="441"/>
        <v>0</v>
      </c>
      <c r="IKR94" s="3">
        <f t="shared" si="441"/>
        <v>0</v>
      </c>
      <c r="IKS94" s="3">
        <f t="shared" si="441"/>
        <v>0</v>
      </c>
      <c r="IKT94" s="3">
        <f t="shared" si="441"/>
        <v>0</v>
      </c>
      <c r="IKU94" s="3">
        <f t="shared" si="441"/>
        <v>0</v>
      </c>
      <c r="IKV94" s="3">
        <f t="shared" si="441"/>
        <v>0</v>
      </c>
      <c r="IKW94" s="3">
        <f t="shared" si="441"/>
        <v>0</v>
      </c>
      <c r="IKX94" s="3">
        <f t="shared" si="441"/>
        <v>0</v>
      </c>
      <c r="IKY94" s="3">
        <f t="shared" si="441"/>
        <v>0</v>
      </c>
      <c r="IKZ94" s="3">
        <f t="shared" si="441"/>
        <v>0</v>
      </c>
      <c r="ILA94" s="3">
        <f t="shared" si="441"/>
        <v>0</v>
      </c>
      <c r="ILB94" s="3">
        <f t="shared" si="441"/>
        <v>0</v>
      </c>
      <c r="ILC94" s="3">
        <f t="shared" si="441"/>
        <v>0</v>
      </c>
      <c r="ILD94" s="3">
        <f t="shared" si="441"/>
        <v>0</v>
      </c>
      <c r="ILE94" s="3">
        <f t="shared" si="441"/>
        <v>0</v>
      </c>
      <c r="ILF94" s="3">
        <f t="shared" si="441"/>
        <v>0</v>
      </c>
      <c r="ILG94" s="3">
        <f t="shared" si="441"/>
        <v>0</v>
      </c>
      <c r="ILH94" s="3">
        <f t="shared" si="441"/>
        <v>0</v>
      </c>
      <c r="ILI94" s="3">
        <f t="shared" si="441"/>
        <v>0</v>
      </c>
      <c r="ILJ94" s="3">
        <f t="shared" si="441"/>
        <v>0</v>
      </c>
      <c r="ILK94" s="3">
        <f t="shared" si="441"/>
        <v>0</v>
      </c>
      <c r="ILL94" s="3">
        <f t="shared" si="441"/>
        <v>0</v>
      </c>
      <c r="ILM94" s="3">
        <f t="shared" si="441"/>
        <v>0</v>
      </c>
      <c r="ILN94" s="3">
        <f t="shared" si="441"/>
        <v>0</v>
      </c>
      <c r="ILO94" s="3">
        <f t="shared" si="441"/>
        <v>0</v>
      </c>
      <c r="ILP94" s="3">
        <f t="shared" si="441"/>
        <v>0</v>
      </c>
      <c r="ILQ94" s="3">
        <f t="shared" si="441"/>
        <v>0</v>
      </c>
      <c r="ILR94" s="3">
        <f t="shared" si="441"/>
        <v>0</v>
      </c>
      <c r="ILS94" s="3">
        <f t="shared" si="441"/>
        <v>0</v>
      </c>
      <c r="ILT94" s="3">
        <f t="shared" si="441"/>
        <v>0</v>
      </c>
      <c r="ILU94" s="3">
        <f t="shared" si="441"/>
        <v>0</v>
      </c>
      <c r="ILV94" s="3">
        <f t="shared" si="441"/>
        <v>0</v>
      </c>
      <c r="ILW94" s="3">
        <f t="shared" si="441"/>
        <v>0</v>
      </c>
      <c r="ILX94" s="3">
        <f t="shared" si="441"/>
        <v>0</v>
      </c>
      <c r="ILY94" s="3">
        <f t="shared" si="441"/>
        <v>0</v>
      </c>
      <c r="ILZ94" s="3">
        <f t="shared" si="441"/>
        <v>0</v>
      </c>
      <c r="IMA94" s="3">
        <f t="shared" si="441"/>
        <v>0</v>
      </c>
      <c r="IMB94" s="3">
        <f t="shared" si="441"/>
        <v>0</v>
      </c>
      <c r="IMC94" s="3">
        <f t="shared" si="441"/>
        <v>0</v>
      </c>
      <c r="IMD94" s="3">
        <f t="shared" si="441"/>
        <v>0</v>
      </c>
      <c r="IME94" s="3">
        <f t="shared" si="441"/>
        <v>0</v>
      </c>
      <c r="IMF94" s="3">
        <f t="shared" si="441"/>
        <v>0</v>
      </c>
      <c r="IMG94" s="3">
        <f t="shared" si="441"/>
        <v>0</v>
      </c>
      <c r="IMH94" s="3">
        <f t="shared" si="441"/>
        <v>0</v>
      </c>
      <c r="IMI94" s="3">
        <f t="shared" si="441"/>
        <v>0</v>
      </c>
      <c r="IMJ94" s="3">
        <f t="shared" si="441"/>
        <v>0</v>
      </c>
      <c r="IMK94" s="3">
        <f t="shared" si="441"/>
        <v>0</v>
      </c>
      <c r="IML94" s="3">
        <f t="shared" si="441"/>
        <v>0</v>
      </c>
      <c r="IMM94" s="3">
        <f t="shared" si="441"/>
        <v>0</v>
      </c>
      <c r="IMN94" s="3">
        <f t="shared" ref="IMN94:IOY94" si="442">IMN2</f>
        <v>0</v>
      </c>
      <c r="IMO94" s="3">
        <f t="shared" si="442"/>
        <v>0</v>
      </c>
      <c r="IMP94" s="3">
        <f t="shared" si="442"/>
        <v>0</v>
      </c>
      <c r="IMQ94" s="3">
        <f t="shared" si="442"/>
        <v>0</v>
      </c>
      <c r="IMR94" s="3">
        <f t="shared" si="442"/>
        <v>0</v>
      </c>
      <c r="IMS94" s="3">
        <f t="shared" si="442"/>
        <v>0</v>
      </c>
      <c r="IMT94" s="3">
        <f t="shared" si="442"/>
        <v>0</v>
      </c>
      <c r="IMU94" s="3">
        <f t="shared" si="442"/>
        <v>0</v>
      </c>
      <c r="IMV94" s="3">
        <f t="shared" si="442"/>
        <v>0</v>
      </c>
      <c r="IMW94" s="3">
        <f t="shared" si="442"/>
        <v>0</v>
      </c>
      <c r="IMX94" s="3">
        <f t="shared" si="442"/>
        <v>0</v>
      </c>
      <c r="IMY94" s="3">
        <f t="shared" si="442"/>
        <v>0</v>
      </c>
      <c r="IMZ94" s="3">
        <f t="shared" si="442"/>
        <v>0</v>
      </c>
      <c r="INA94" s="3">
        <f t="shared" si="442"/>
        <v>0</v>
      </c>
      <c r="INB94" s="3">
        <f t="shared" si="442"/>
        <v>0</v>
      </c>
      <c r="INC94" s="3">
        <f t="shared" si="442"/>
        <v>0</v>
      </c>
      <c r="IND94" s="3">
        <f t="shared" si="442"/>
        <v>0</v>
      </c>
      <c r="INE94" s="3">
        <f t="shared" si="442"/>
        <v>0</v>
      </c>
      <c r="INF94" s="3">
        <f t="shared" si="442"/>
        <v>0</v>
      </c>
      <c r="ING94" s="3">
        <f t="shared" si="442"/>
        <v>0</v>
      </c>
      <c r="INH94" s="3">
        <f t="shared" si="442"/>
        <v>0</v>
      </c>
      <c r="INI94" s="3">
        <f t="shared" si="442"/>
        <v>0</v>
      </c>
      <c r="INJ94" s="3">
        <f t="shared" si="442"/>
        <v>0</v>
      </c>
      <c r="INK94" s="3">
        <f t="shared" si="442"/>
        <v>0</v>
      </c>
      <c r="INL94" s="3">
        <f t="shared" si="442"/>
        <v>0</v>
      </c>
      <c r="INM94" s="3">
        <f t="shared" si="442"/>
        <v>0</v>
      </c>
      <c r="INN94" s="3">
        <f t="shared" si="442"/>
        <v>0</v>
      </c>
      <c r="INO94" s="3">
        <f t="shared" si="442"/>
        <v>0</v>
      </c>
      <c r="INP94" s="3">
        <f t="shared" si="442"/>
        <v>0</v>
      </c>
      <c r="INQ94" s="3">
        <f t="shared" si="442"/>
        <v>0</v>
      </c>
      <c r="INR94" s="3">
        <f t="shared" si="442"/>
        <v>0</v>
      </c>
      <c r="INS94" s="3">
        <f t="shared" si="442"/>
        <v>0</v>
      </c>
      <c r="INT94" s="3">
        <f t="shared" si="442"/>
        <v>0</v>
      </c>
      <c r="INU94" s="3">
        <f t="shared" si="442"/>
        <v>0</v>
      </c>
      <c r="INV94" s="3">
        <f t="shared" si="442"/>
        <v>0</v>
      </c>
      <c r="INW94" s="3">
        <f t="shared" si="442"/>
        <v>0</v>
      </c>
      <c r="INX94" s="3">
        <f t="shared" si="442"/>
        <v>0</v>
      </c>
      <c r="INY94" s="3">
        <f t="shared" si="442"/>
        <v>0</v>
      </c>
      <c r="INZ94" s="3">
        <f t="shared" si="442"/>
        <v>0</v>
      </c>
      <c r="IOA94" s="3">
        <f t="shared" si="442"/>
        <v>0</v>
      </c>
      <c r="IOB94" s="3">
        <f t="shared" si="442"/>
        <v>0</v>
      </c>
      <c r="IOC94" s="3">
        <f t="shared" si="442"/>
        <v>0</v>
      </c>
      <c r="IOD94" s="3">
        <f t="shared" si="442"/>
        <v>0</v>
      </c>
      <c r="IOE94" s="3">
        <f t="shared" si="442"/>
        <v>0</v>
      </c>
      <c r="IOF94" s="3">
        <f t="shared" si="442"/>
        <v>0</v>
      </c>
      <c r="IOG94" s="3">
        <f t="shared" si="442"/>
        <v>0</v>
      </c>
      <c r="IOH94" s="3">
        <f t="shared" si="442"/>
        <v>0</v>
      </c>
      <c r="IOI94" s="3">
        <f t="shared" si="442"/>
        <v>0</v>
      </c>
      <c r="IOJ94" s="3">
        <f t="shared" si="442"/>
        <v>0</v>
      </c>
      <c r="IOK94" s="3">
        <f t="shared" si="442"/>
        <v>0</v>
      </c>
      <c r="IOL94" s="3">
        <f t="shared" si="442"/>
        <v>0</v>
      </c>
      <c r="IOM94" s="3">
        <f t="shared" si="442"/>
        <v>0</v>
      </c>
      <c r="ION94" s="3">
        <f t="shared" si="442"/>
        <v>0</v>
      </c>
      <c r="IOO94" s="3">
        <f t="shared" si="442"/>
        <v>0</v>
      </c>
      <c r="IOP94" s="3">
        <f t="shared" si="442"/>
        <v>0</v>
      </c>
      <c r="IOQ94" s="3">
        <f t="shared" si="442"/>
        <v>0</v>
      </c>
      <c r="IOR94" s="3">
        <f t="shared" si="442"/>
        <v>0</v>
      </c>
      <c r="IOS94" s="3">
        <f t="shared" si="442"/>
        <v>0</v>
      </c>
      <c r="IOT94" s="3">
        <f t="shared" si="442"/>
        <v>0</v>
      </c>
      <c r="IOU94" s="3">
        <f t="shared" si="442"/>
        <v>0</v>
      </c>
      <c r="IOV94" s="3">
        <f t="shared" si="442"/>
        <v>0</v>
      </c>
      <c r="IOW94" s="3">
        <f t="shared" si="442"/>
        <v>0</v>
      </c>
      <c r="IOX94" s="3">
        <f t="shared" si="442"/>
        <v>0</v>
      </c>
      <c r="IOY94" s="3">
        <f t="shared" si="442"/>
        <v>0</v>
      </c>
      <c r="IOZ94" s="3">
        <f t="shared" ref="IOZ94:IRK94" si="443">IOZ2</f>
        <v>0</v>
      </c>
      <c r="IPA94" s="3">
        <f t="shared" si="443"/>
        <v>0</v>
      </c>
      <c r="IPB94" s="3">
        <f t="shared" si="443"/>
        <v>0</v>
      </c>
      <c r="IPC94" s="3">
        <f t="shared" si="443"/>
        <v>0</v>
      </c>
      <c r="IPD94" s="3">
        <f t="shared" si="443"/>
        <v>0</v>
      </c>
      <c r="IPE94" s="3">
        <f t="shared" si="443"/>
        <v>0</v>
      </c>
      <c r="IPF94" s="3">
        <f t="shared" si="443"/>
        <v>0</v>
      </c>
      <c r="IPG94" s="3">
        <f t="shared" si="443"/>
        <v>0</v>
      </c>
      <c r="IPH94" s="3">
        <f t="shared" si="443"/>
        <v>0</v>
      </c>
      <c r="IPI94" s="3">
        <f t="shared" si="443"/>
        <v>0</v>
      </c>
      <c r="IPJ94" s="3">
        <f t="shared" si="443"/>
        <v>0</v>
      </c>
      <c r="IPK94" s="3">
        <f t="shared" si="443"/>
        <v>0</v>
      </c>
      <c r="IPL94" s="3">
        <f t="shared" si="443"/>
        <v>0</v>
      </c>
      <c r="IPM94" s="3">
        <f t="shared" si="443"/>
        <v>0</v>
      </c>
      <c r="IPN94" s="3">
        <f t="shared" si="443"/>
        <v>0</v>
      </c>
      <c r="IPO94" s="3">
        <f t="shared" si="443"/>
        <v>0</v>
      </c>
      <c r="IPP94" s="3">
        <f t="shared" si="443"/>
        <v>0</v>
      </c>
      <c r="IPQ94" s="3">
        <f t="shared" si="443"/>
        <v>0</v>
      </c>
      <c r="IPR94" s="3">
        <f t="shared" si="443"/>
        <v>0</v>
      </c>
      <c r="IPS94" s="3">
        <f t="shared" si="443"/>
        <v>0</v>
      </c>
      <c r="IPT94" s="3">
        <f t="shared" si="443"/>
        <v>0</v>
      </c>
      <c r="IPU94" s="3">
        <f t="shared" si="443"/>
        <v>0</v>
      </c>
      <c r="IPV94" s="3">
        <f t="shared" si="443"/>
        <v>0</v>
      </c>
      <c r="IPW94" s="3">
        <f t="shared" si="443"/>
        <v>0</v>
      </c>
      <c r="IPX94" s="3">
        <f t="shared" si="443"/>
        <v>0</v>
      </c>
      <c r="IPY94" s="3">
        <f t="shared" si="443"/>
        <v>0</v>
      </c>
      <c r="IPZ94" s="3">
        <f t="shared" si="443"/>
        <v>0</v>
      </c>
      <c r="IQA94" s="3">
        <f t="shared" si="443"/>
        <v>0</v>
      </c>
      <c r="IQB94" s="3">
        <f t="shared" si="443"/>
        <v>0</v>
      </c>
      <c r="IQC94" s="3">
        <f t="shared" si="443"/>
        <v>0</v>
      </c>
      <c r="IQD94" s="3">
        <f t="shared" si="443"/>
        <v>0</v>
      </c>
      <c r="IQE94" s="3">
        <f t="shared" si="443"/>
        <v>0</v>
      </c>
      <c r="IQF94" s="3">
        <f t="shared" si="443"/>
        <v>0</v>
      </c>
      <c r="IQG94" s="3">
        <f t="shared" si="443"/>
        <v>0</v>
      </c>
      <c r="IQH94" s="3">
        <f t="shared" si="443"/>
        <v>0</v>
      </c>
      <c r="IQI94" s="3">
        <f t="shared" si="443"/>
        <v>0</v>
      </c>
      <c r="IQJ94" s="3">
        <f t="shared" si="443"/>
        <v>0</v>
      </c>
      <c r="IQK94" s="3">
        <f t="shared" si="443"/>
        <v>0</v>
      </c>
      <c r="IQL94" s="3">
        <f t="shared" si="443"/>
        <v>0</v>
      </c>
      <c r="IQM94" s="3">
        <f t="shared" si="443"/>
        <v>0</v>
      </c>
      <c r="IQN94" s="3">
        <f t="shared" si="443"/>
        <v>0</v>
      </c>
      <c r="IQO94" s="3">
        <f t="shared" si="443"/>
        <v>0</v>
      </c>
      <c r="IQP94" s="3">
        <f t="shared" si="443"/>
        <v>0</v>
      </c>
      <c r="IQQ94" s="3">
        <f t="shared" si="443"/>
        <v>0</v>
      </c>
      <c r="IQR94" s="3">
        <f t="shared" si="443"/>
        <v>0</v>
      </c>
      <c r="IQS94" s="3">
        <f t="shared" si="443"/>
        <v>0</v>
      </c>
      <c r="IQT94" s="3">
        <f t="shared" si="443"/>
        <v>0</v>
      </c>
      <c r="IQU94" s="3">
        <f t="shared" si="443"/>
        <v>0</v>
      </c>
      <c r="IQV94" s="3">
        <f t="shared" si="443"/>
        <v>0</v>
      </c>
      <c r="IQW94" s="3">
        <f t="shared" si="443"/>
        <v>0</v>
      </c>
      <c r="IQX94" s="3">
        <f t="shared" si="443"/>
        <v>0</v>
      </c>
      <c r="IQY94" s="3">
        <f t="shared" si="443"/>
        <v>0</v>
      </c>
      <c r="IQZ94" s="3">
        <f t="shared" si="443"/>
        <v>0</v>
      </c>
      <c r="IRA94" s="3">
        <f t="shared" si="443"/>
        <v>0</v>
      </c>
      <c r="IRB94" s="3">
        <f t="shared" si="443"/>
        <v>0</v>
      </c>
      <c r="IRC94" s="3">
        <f t="shared" si="443"/>
        <v>0</v>
      </c>
      <c r="IRD94" s="3">
        <f t="shared" si="443"/>
        <v>0</v>
      </c>
      <c r="IRE94" s="3">
        <f t="shared" si="443"/>
        <v>0</v>
      </c>
      <c r="IRF94" s="3">
        <f t="shared" si="443"/>
        <v>0</v>
      </c>
      <c r="IRG94" s="3">
        <f t="shared" si="443"/>
        <v>0</v>
      </c>
      <c r="IRH94" s="3">
        <f t="shared" si="443"/>
        <v>0</v>
      </c>
      <c r="IRI94" s="3">
        <f t="shared" si="443"/>
        <v>0</v>
      </c>
      <c r="IRJ94" s="3">
        <f t="shared" si="443"/>
        <v>0</v>
      </c>
      <c r="IRK94" s="3">
        <f t="shared" si="443"/>
        <v>0</v>
      </c>
      <c r="IRL94" s="3">
        <f t="shared" ref="IRL94:ITW94" si="444">IRL2</f>
        <v>0</v>
      </c>
      <c r="IRM94" s="3">
        <f t="shared" si="444"/>
        <v>0</v>
      </c>
      <c r="IRN94" s="3">
        <f t="shared" si="444"/>
        <v>0</v>
      </c>
      <c r="IRO94" s="3">
        <f t="shared" si="444"/>
        <v>0</v>
      </c>
      <c r="IRP94" s="3">
        <f t="shared" si="444"/>
        <v>0</v>
      </c>
      <c r="IRQ94" s="3">
        <f t="shared" si="444"/>
        <v>0</v>
      </c>
      <c r="IRR94" s="3">
        <f t="shared" si="444"/>
        <v>0</v>
      </c>
      <c r="IRS94" s="3">
        <f t="shared" si="444"/>
        <v>0</v>
      </c>
      <c r="IRT94" s="3">
        <f t="shared" si="444"/>
        <v>0</v>
      </c>
      <c r="IRU94" s="3">
        <f t="shared" si="444"/>
        <v>0</v>
      </c>
      <c r="IRV94" s="3">
        <f t="shared" si="444"/>
        <v>0</v>
      </c>
      <c r="IRW94" s="3">
        <f t="shared" si="444"/>
        <v>0</v>
      </c>
      <c r="IRX94" s="3">
        <f t="shared" si="444"/>
        <v>0</v>
      </c>
      <c r="IRY94" s="3">
        <f t="shared" si="444"/>
        <v>0</v>
      </c>
      <c r="IRZ94" s="3">
        <f t="shared" si="444"/>
        <v>0</v>
      </c>
      <c r="ISA94" s="3">
        <f t="shared" si="444"/>
        <v>0</v>
      </c>
      <c r="ISB94" s="3">
        <f t="shared" si="444"/>
        <v>0</v>
      </c>
      <c r="ISC94" s="3">
        <f t="shared" si="444"/>
        <v>0</v>
      </c>
      <c r="ISD94" s="3">
        <f t="shared" si="444"/>
        <v>0</v>
      </c>
      <c r="ISE94" s="3">
        <f t="shared" si="444"/>
        <v>0</v>
      </c>
      <c r="ISF94" s="3">
        <f t="shared" si="444"/>
        <v>0</v>
      </c>
      <c r="ISG94" s="3">
        <f t="shared" si="444"/>
        <v>0</v>
      </c>
      <c r="ISH94" s="3">
        <f t="shared" si="444"/>
        <v>0</v>
      </c>
      <c r="ISI94" s="3">
        <f t="shared" si="444"/>
        <v>0</v>
      </c>
      <c r="ISJ94" s="3">
        <f t="shared" si="444"/>
        <v>0</v>
      </c>
      <c r="ISK94" s="3">
        <f t="shared" si="444"/>
        <v>0</v>
      </c>
      <c r="ISL94" s="3">
        <f t="shared" si="444"/>
        <v>0</v>
      </c>
      <c r="ISM94" s="3">
        <f t="shared" si="444"/>
        <v>0</v>
      </c>
      <c r="ISN94" s="3">
        <f t="shared" si="444"/>
        <v>0</v>
      </c>
      <c r="ISO94" s="3">
        <f t="shared" si="444"/>
        <v>0</v>
      </c>
      <c r="ISP94" s="3">
        <f t="shared" si="444"/>
        <v>0</v>
      </c>
      <c r="ISQ94" s="3">
        <f t="shared" si="444"/>
        <v>0</v>
      </c>
      <c r="ISR94" s="3">
        <f t="shared" si="444"/>
        <v>0</v>
      </c>
      <c r="ISS94" s="3">
        <f t="shared" si="444"/>
        <v>0</v>
      </c>
      <c r="IST94" s="3">
        <f t="shared" si="444"/>
        <v>0</v>
      </c>
      <c r="ISU94" s="3">
        <f t="shared" si="444"/>
        <v>0</v>
      </c>
      <c r="ISV94" s="3">
        <f t="shared" si="444"/>
        <v>0</v>
      </c>
      <c r="ISW94" s="3">
        <f t="shared" si="444"/>
        <v>0</v>
      </c>
      <c r="ISX94" s="3">
        <f t="shared" si="444"/>
        <v>0</v>
      </c>
      <c r="ISY94" s="3">
        <f t="shared" si="444"/>
        <v>0</v>
      </c>
      <c r="ISZ94" s="3">
        <f t="shared" si="444"/>
        <v>0</v>
      </c>
      <c r="ITA94" s="3">
        <f t="shared" si="444"/>
        <v>0</v>
      </c>
      <c r="ITB94" s="3">
        <f t="shared" si="444"/>
        <v>0</v>
      </c>
      <c r="ITC94" s="3">
        <f t="shared" si="444"/>
        <v>0</v>
      </c>
      <c r="ITD94" s="3">
        <f t="shared" si="444"/>
        <v>0</v>
      </c>
      <c r="ITE94" s="3">
        <f t="shared" si="444"/>
        <v>0</v>
      </c>
      <c r="ITF94" s="3">
        <f t="shared" si="444"/>
        <v>0</v>
      </c>
      <c r="ITG94" s="3">
        <f t="shared" si="444"/>
        <v>0</v>
      </c>
      <c r="ITH94" s="3">
        <f t="shared" si="444"/>
        <v>0</v>
      </c>
      <c r="ITI94" s="3">
        <f t="shared" si="444"/>
        <v>0</v>
      </c>
      <c r="ITJ94" s="3">
        <f t="shared" si="444"/>
        <v>0</v>
      </c>
      <c r="ITK94" s="3">
        <f t="shared" si="444"/>
        <v>0</v>
      </c>
      <c r="ITL94" s="3">
        <f t="shared" si="444"/>
        <v>0</v>
      </c>
      <c r="ITM94" s="3">
        <f t="shared" si="444"/>
        <v>0</v>
      </c>
      <c r="ITN94" s="3">
        <f t="shared" si="444"/>
        <v>0</v>
      </c>
      <c r="ITO94" s="3">
        <f t="shared" si="444"/>
        <v>0</v>
      </c>
      <c r="ITP94" s="3">
        <f t="shared" si="444"/>
        <v>0</v>
      </c>
      <c r="ITQ94" s="3">
        <f t="shared" si="444"/>
        <v>0</v>
      </c>
      <c r="ITR94" s="3">
        <f t="shared" si="444"/>
        <v>0</v>
      </c>
      <c r="ITS94" s="3">
        <f t="shared" si="444"/>
        <v>0</v>
      </c>
      <c r="ITT94" s="3">
        <f t="shared" si="444"/>
        <v>0</v>
      </c>
      <c r="ITU94" s="3">
        <f t="shared" si="444"/>
        <v>0</v>
      </c>
      <c r="ITV94" s="3">
        <f t="shared" si="444"/>
        <v>0</v>
      </c>
      <c r="ITW94" s="3">
        <f t="shared" si="444"/>
        <v>0</v>
      </c>
      <c r="ITX94" s="3">
        <f t="shared" ref="ITX94:IWI94" si="445">ITX2</f>
        <v>0</v>
      </c>
      <c r="ITY94" s="3">
        <f t="shared" si="445"/>
        <v>0</v>
      </c>
      <c r="ITZ94" s="3">
        <f t="shared" si="445"/>
        <v>0</v>
      </c>
      <c r="IUA94" s="3">
        <f t="shared" si="445"/>
        <v>0</v>
      </c>
      <c r="IUB94" s="3">
        <f t="shared" si="445"/>
        <v>0</v>
      </c>
      <c r="IUC94" s="3">
        <f t="shared" si="445"/>
        <v>0</v>
      </c>
      <c r="IUD94" s="3">
        <f t="shared" si="445"/>
        <v>0</v>
      </c>
      <c r="IUE94" s="3">
        <f t="shared" si="445"/>
        <v>0</v>
      </c>
      <c r="IUF94" s="3">
        <f t="shared" si="445"/>
        <v>0</v>
      </c>
      <c r="IUG94" s="3">
        <f t="shared" si="445"/>
        <v>0</v>
      </c>
      <c r="IUH94" s="3">
        <f t="shared" si="445"/>
        <v>0</v>
      </c>
      <c r="IUI94" s="3">
        <f t="shared" si="445"/>
        <v>0</v>
      </c>
      <c r="IUJ94" s="3">
        <f t="shared" si="445"/>
        <v>0</v>
      </c>
      <c r="IUK94" s="3">
        <f t="shared" si="445"/>
        <v>0</v>
      </c>
      <c r="IUL94" s="3">
        <f t="shared" si="445"/>
        <v>0</v>
      </c>
      <c r="IUM94" s="3">
        <f t="shared" si="445"/>
        <v>0</v>
      </c>
      <c r="IUN94" s="3">
        <f t="shared" si="445"/>
        <v>0</v>
      </c>
      <c r="IUO94" s="3">
        <f t="shared" si="445"/>
        <v>0</v>
      </c>
      <c r="IUP94" s="3">
        <f t="shared" si="445"/>
        <v>0</v>
      </c>
      <c r="IUQ94" s="3">
        <f t="shared" si="445"/>
        <v>0</v>
      </c>
      <c r="IUR94" s="3">
        <f t="shared" si="445"/>
        <v>0</v>
      </c>
      <c r="IUS94" s="3">
        <f t="shared" si="445"/>
        <v>0</v>
      </c>
      <c r="IUT94" s="3">
        <f t="shared" si="445"/>
        <v>0</v>
      </c>
      <c r="IUU94" s="3">
        <f t="shared" si="445"/>
        <v>0</v>
      </c>
      <c r="IUV94" s="3">
        <f t="shared" si="445"/>
        <v>0</v>
      </c>
      <c r="IUW94" s="3">
        <f t="shared" si="445"/>
        <v>0</v>
      </c>
      <c r="IUX94" s="3">
        <f t="shared" si="445"/>
        <v>0</v>
      </c>
      <c r="IUY94" s="3">
        <f t="shared" si="445"/>
        <v>0</v>
      </c>
      <c r="IUZ94" s="3">
        <f t="shared" si="445"/>
        <v>0</v>
      </c>
      <c r="IVA94" s="3">
        <f t="shared" si="445"/>
        <v>0</v>
      </c>
      <c r="IVB94" s="3">
        <f t="shared" si="445"/>
        <v>0</v>
      </c>
      <c r="IVC94" s="3">
        <f t="shared" si="445"/>
        <v>0</v>
      </c>
      <c r="IVD94" s="3">
        <f t="shared" si="445"/>
        <v>0</v>
      </c>
      <c r="IVE94" s="3">
        <f t="shared" si="445"/>
        <v>0</v>
      </c>
      <c r="IVF94" s="3">
        <f t="shared" si="445"/>
        <v>0</v>
      </c>
      <c r="IVG94" s="3">
        <f t="shared" si="445"/>
        <v>0</v>
      </c>
      <c r="IVH94" s="3">
        <f t="shared" si="445"/>
        <v>0</v>
      </c>
      <c r="IVI94" s="3">
        <f t="shared" si="445"/>
        <v>0</v>
      </c>
      <c r="IVJ94" s="3">
        <f t="shared" si="445"/>
        <v>0</v>
      </c>
      <c r="IVK94" s="3">
        <f t="shared" si="445"/>
        <v>0</v>
      </c>
      <c r="IVL94" s="3">
        <f t="shared" si="445"/>
        <v>0</v>
      </c>
      <c r="IVM94" s="3">
        <f t="shared" si="445"/>
        <v>0</v>
      </c>
      <c r="IVN94" s="3">
        <f t="shared" si="445"/>
        <v>0</v>
      </c>
      <c r="IVO94" s="3">
        <f t="shared" si="445"/>
        <v>0</v>
      </c>
      <c r="IVP94" s="3">
        <f t="shared" si="445"/>
        <v>0</v>
      </c>
      <c r="IVQ94" s="3">
        <f t="shared" si="445"/>
        <v>0</v>
      </c>
      <c r="IVR94" s="3">
        <f t="shared" si="445"/>
        <v>0</v>
      </c>
      <c r="IVS94" s="3">
        <f t="shared" si="445"/>
        <v>0</v>
      </c>
      <c r="IVT94" s="3">
        <f t="shared" si="445"/>
        <v>0</v>
      </c>
      <c r="IVU94" s="3">
        <f t="shared" si="445"/>
        <v>0</v>
      </c>
      <c r="IVV94" s="3">
        <f t="shared" si="445"/>
        <v>0</v>
      </c>
      <c r="IVW94" s="3">
        <f t="shared" si="445"/>
        <v>0</v>
      </c>
      <c r="IVX94" s="3">
        <f t="shared" si="445"/>
        <v>0</v>
      </c>
      <c r="IVY94" s="3">
        <f t="shared" si="445"/>
        <v>0</v>
      </c>
      <c r="IVZ94" s="3">
        <f t="shared" si="445"/>
        <v>0</v>
      </c>
      <c r="IWA94" s="3">
        <f t="shared" si="445"/>
        <v>0</v>
      </c>
      <c r="IWB94" s="3">
        <f t="shared" si="445"/>
        <v>0</v>
      </c>
      <c r="IWC94" s="3">
        <f t="shared" si="445"/>
        <v>0</v>
      </c>
      <c r="IWD94" s="3">
        <f t="shared" si="445"/>
        <v>0</v>
      </c>
      <c r="IWE94" s="3">
        <f t="shared" si="445"/>
        <v>0</v>
      </c>
      <c r="IWF94" s="3">
        <f t="shared" si="445"/>
        <v>0</v>
      </c>
      <c r="IWG94" s="3">
        <f t="shared" si="445"/>
        <v>0</v>
      </c>
      <c r="IWH94" s="3">
        <f t="shared" si="445"/>
        <v>0</v>
      </c>
      <c r="IWI94" s="3">
        <f t="shared" si="445"/>
        <v>0</v>
      </c>
      <c r="IWJ94" s="3">
        <f t="shared" ref="IWJ94:IYU94" si="446">IWJ2</f>
        <v>0</v>
      </c>
      <c r="IWK94" s="3">
        <f t="shared" si="446"/>
        <v>0</v>
      </c>
      <c r="IWL94" s="3">
        <f t="shared" si="446"/>
        <v>0</v>
      </c>
      <c r="IWM94" s="3">
        <f t="shared" si="446"/>
        <v>0</v>
      </c>
      <c r="IWN94" s="3">
        <f t="shared" si="446"/>
        <v>0</v>
      </c>
      <c r="IWO94" s="3">
        <f t="shared" si="446"/>
        <v>0</v>
      </c>
      <c r="IWP94" s="3">
        <f t="shared" si="446"/>
        <v>0</v>
      </c>
      <c r="IWQ94" s="3">
        <f t="shared" si="446"/>
        <v>0</v>
      </c>
      <c r="IWR94" s="3">
        <f t="shared" si="446"/>
        <v>0</v>
      </c>
      <c r="IWS94" s="3">
        <f t="shared" si="446"/>
        <v>0</v>
      </c>
      <c r="IWT94" s="3">
        <f t="shared" si="446"/>
        <v>0</v>
      </c>
      <c r="IWU94" s="3">
        <f t="shared" si="446"/>
        <v>0</v>
      </c>
      <c r="IWV94" s="3">
        <f t="shared" si="446"/>
        <v>0</v>
      </c>
      <c r="IWW94" s="3">
        <f t="shared" si="446"/>
        <v>0</v>
      </c>
      <c r="IWX94" s="3">
        <f t="shared" si="446"/>
        <v>0</v>
      </c>
      <c r="IWY94" s="3">
        <f t="shared" si="446"/>
        <v>0</v>
      </c>
      <c r="IWZ94" s="3">
        <f t="shared" si="446"/>
        <v>0</v>
      </c>
      <c r="IXA94" s="3">
        <f t="shared" si="446"/>
        <v>0</v>
      </c>
      <c r="IXB94" s="3">
        <f t="shared" si="446"/>
        <v>0</v>
      </c>
      <c r="IXC94" s="3">
        <f t="shared" si="446"/>
        <v>0</v>
      </c>
      <c r="IXD94" s="3">
        <f t="shared" si="446"/>
        <v>0</v>
      </c>
      <c r="IXE94" s="3">
        <f t="shared" si="446"/>
        <v>0</v>
      </c>
      <c r="IXF94" s="3">
        <f t="shared" si="446"/>
        <v>0</v>
      </c>
      <c r="IXG94" s="3">
        <f t="shared" si="446"/>
        <v>0</v>
      </c>
      <c r="IXH94" s="3">
        <f t="shared" si="446"/>
        <v>0</v>
      </c>
      <c r="IXI94" s="3">
        <f t="shared" si="446"/>
        <v>0</v>
      </c>
      <c r="IXJ94" s="3">
        <f t="shared" si="446"/>
        <v>0</v>
      </c>
      <c r="IXK94" s="3">
        <f t="shared" si="446"/>
        <v>0</v>
      </c>
      <c r="IXL94" s="3">
        <f t="shared" si="446"/>
        <v>0</v>
      </c>
      <c r="IXM94" s="3">
        <f t="shared" si="446"/>
        <v>0</v>
      </c>
      <c r="IXN94" s="3">
        <f t="shared" si="446"/>
        <v>0</v>
      </c>
      <c r="IXO94" s="3">
        <f t="shared" si="446"/>
        <v>0</v>
      </c>
      <c r="IXP94" s="3">
        <f t="shared" si="446"/>
        <v>0</v>
      </c>
      <c r="IXQ94" s="3">
        <f t="shared" si="446"/>
        <v>0</v>
      </c>
      <c r="IXR94" s="3">
        <f t="shared" si="446"/>
        <v>0</v>
      </c>
      <c r="IXS94" s="3">
        <f t="shared" si="446"/>
        <v>0</v>
      </c>
      <c r="IXT94" s="3">
        <f t="shared" si="446"/>
        <v>0</v>
      </c>
      <c r="IXU94" s="3">
        <f t="shared" si="446"/>
        <v>0</v>
      </c>
      <c r="IXV94" s="3">
        <f t="shared" si="446"/>
        <v>0</v>
      </c>
      <c r="IXW94" s="3">
        <f t="shared" si="446"/>
        <v>0</v>
      </c>
      <c r="IXX94" s="3">
        <f t="shared" si="446"/>
        <v>0</v>
      </c>
      <c r="IXY94" s="3">
        <f t="shared" si="446"/>
        <v>0</v>
      </c>
      <c r="IXZ94" s="3">
        <f t="shared" si="446"/>
        <v>0</v>
      </c>
      <c r="IYA94" s="3">
        <f t="shared" si="446"/>
        <v>0</v>
      </c>
      <c r="IYB94" s="3">
        <f t="shared" si="446"/>
        <v>0</v>
      </c>
      <c r="IYC94" s="3">
        <f t="shared" si="446"/>
        <v>0</v>
      </c>
      <c r="IYD94" s="3">
        <f t="shared" si="446"/>
        <v>0</v>
      </c>
      <c r="IYE94" s="3">
        <f t="shared" si="446"/>
        <v>0</v>
      </c>
      <c r="IYF94" s="3">
        <f t="shared" si="446"/>
        <v>0</v>
      </c>
      <c r="IYG94" s="3">
        <f t="shared" si="446"/>
        <v>0</v>
      </c>
      <c r="IYH94" s="3">
        <f t="shared" si="446"/>
        <v>0</v>
      </c>
      <c r="IYI94" s="3">
        <f t="shared" si="446"/>
        <v>0</v>
      </c>
      <c r="IYJ94" s="3">
        <f t="shared" si="446"/>
        <v>0</v>
      </c>
      <c r="IYK94" s="3">
        <f t="shared" si="446"/>
        <v>0</v>
      </c>
      <c r="IYL94" s="3">
        <f t="shared" si="446"/>
        <v>0</v>
      </c>
      <c r="IYM94" s="3">
        <f t="shared" si="446"/>
        <v>0</v>
      </c>
      <c r="IYN94" s="3">
        <f t="shared" si="446"/>
        <v>0</v>
      </c>
      <c r="IYO94" s="3">
        <f t="shared" si="446"/>
        <v>0</v>
      </c>
      <c r="IYP94" s="3">
        <f t="shared" si="446"/>
        <v>0</v>
      </c>
      <c r="IYQ94" s="3">
        <f t="shared" si="446"/>
        <v>0</v>
      </c>
      <c r="IYR94" s="3">
        <f t="shared" si="446"/>
        <v>0</v>
      </c>
      <c r="IYS94" s="3">
        <f t="shared" si="446"/>
        <v>0</v>
      </c>
      <c r="IYT94" s="3">
        <f t="shared" si="446"/>
        <v>0</v>
      </c>
      <c r="IYU94" s="3">
        <f t="shared" si="446"/>
        <v>0</v>
      </c>
      <c r="IYV94" s="3">
        <f t="shared" ref="IYV94:JBG94" si="447">IYV2</f>
        <v>0</v>
      </c>
      <c r="IYW94" s="3">
        <f t="shared" si="447"/>
        <v>0</v>
      </c>
      <c r="IYX94" s="3">
        <f t="shared" si="447"/>
        <v>0</v>
      </c>
      <c r="IYY94" s="3">
        <f t="shared" si="447"/>
        <v>0</v>
      </c>
      <c r="IYZ94" s="3">
        <f t="shared" si="447"/>
        <v>0</v>
      </c>
      <c r="IZA94" s="3">
        <f t="shared" si="447"/>
        <v>0</v>
      </c>
      <c r="IZB94" s="3">
        <f t="shared" si="447"/>
        <v>0</v>
      </c>
      <c r="IZC94" s="3">
        <f t="shared" si="447"/>
        <v>0</v>
      </c>
      <c r="IZD94" s="3">
        <f t="shared" si="447"/>
        <v>0</v>
      </c>
      <c r="IZE94" s="3">
        <f t="shared" si="447"/>
        <v>0</v>
      </c>
      <c r="IZF94" s="3">
        <f t="shared" si="447"/>
        <v>0</v>
      </c>
      <c r="IZG94" s="3">
        <f t="shared" si="447"/>
        <v>0</v>
      </c>
      <c r="IZH94" s="3">
        <f t="shared" si="447"/>
        <v>0</v>
      </c>
      <c r="IZI94" s="3">
        <f t="shared" si="447"/>
        <v>0</v>
      </c>
      <c r="IZJ94" s="3">
        <f t="shared" si="447"/>
        <v>0</v>
      </c>
      <c r="IZK94" s="3">
        <f t="shared" si="447"/>
        <v>0</v>
      </c>
      <c r="IZL94" s="3">
        <f t="shared" si="447"/>
        <v>0</v>
      </c>
      <c r="IZM94" s="3">
        <f t="shared" si="447"/>
        <v>0</v>
      </c>
      <c r="IZN94" s="3">
        <f t="shared" si="447"/>
        <v>0</v>
      </c>
      <c r="IZO94" s="3">
        <f t="shared" si="447"/>
        <v>0</v>
      </c>
      <c r="IZP94" s="3">
        <f t="shared" si="447"/>
        <v>0</v>
      </c>
      <c r="IZQ94" s="3">
        <f t="shared" si="447"/>
        <v>0</v>
      </c>
      <c r="IZR94" s="3">
        <f t="shared" si="447"/>
        <v>0</v>
      </c>
      <c r="IZS94" s="3">
        <f t="shared" si="447"/>
        <v>0</v>
      </c>
      <c r="IZT94" s="3">
        <f t="shared" si="447"/>
        <v>0</v>
      </c>
      <c r="IZU94" s="3">
        <f t="shared" si="447"/>
        <v>0</v>
      </c>
      <c r="IZV94" s="3">
        <f t="shared" si="447"/>
        <v>0</v>
      </c>
      <c r="IZW94" s="3">
        <f t="shared" si="447"/>
        <v>0</v>
      </c>
      <c r="IZX94" s="3">
        <f t="shared" si="447"/>
        <v>0</v>
      </c>
      <c r="IZY94" s="3">
        <f t="shared" si="447"/>
        <v>0</v>
      </c>
      <c r="IZZ94" s="3">
        <f t="shared" si="447"/>
        <v>0</v>
      </c>
      <c r="JAA94" s="3">
        <f t="shared" si="447"/>
        <v>0</v>
      </c>
      <c r="JAB94" s="3">
        <f t="shared" si="447"/>
        <v>0</v>
      </c>
      <c r="JAC94" s="3">
        <f t="shared" si="447"/>
        <v>0</v>
      </c>
      <c r="JAD94" s="3">
        <f t="shared" si="447"/>
        <v>0</v>
      </c>
      <c r="JAE94" s="3">
        <f t="shared" si="447"/>
        <v>0</v>
      </c>
      <c r="JAF94" s="3">
        <f t="shared" si="447"/>
        <v>0</v>
      </c>
      <c r="JAG94" s="3">
        <f t="shared" si="447"/>
        <v>0</v>
      </c>
      <c r="JAH94" s="3">
        <f t="shared" si="447"/>
        <v>0</v>
      </c>
      <c r="JAI94" s="3">
        <f t="shared" si="447"/>
        <v>0</v>
      </c>
      <c r="JAJ94" s="3">
        <f t="shared" si="447"/>
        <v>0</v>
      </c>
      <c r="JAK94" s="3">
        <f t="shared" si="447"/>
        <v>0</v>
      </c>
      <c r="JAL94" s="3">
        <f t="shared" si="447"/>
        <v>0</v>
      </c>
      <c r="JAM94" s="3">
        <f t="shared" si="447"/>
        <v>0</v>
      </c>
      <c r="JAN94" s="3">
        <f t="shared" si="447"/>
        <v>0</v>
      </c>
      <c r="JAO94" s="3">
        <f t="shared" si="447"/>
        <v>0</v>
      </c>
      <c r="JAP94" s="3">
        <f t="shared" si="447"/>
        <v>0</v>
      </c>
      <c r="JAQ94" s="3">
        <f t="shared" si="447"/>
        <v>0</v>
      </c>
      <c r="JAR94" s="3">
        <f t="shared" si="447"/>
        <v>0</v>
      </c>
      <c r="JAS94" s="3">
        <f t="shared" si="447"/>
        <v>0</v>
      </c>
      <c r="JAT94" s="3">
        <f t="shared" si="447"/>
        <v>0</v>
      </c>
      <c r="JAU94" s="3">
        <f t="shared" si="447"/>
        <v>0</v>
      </c>
      <c r="JAV94" s="3">
        <f t="shared" si="447"/>
        <v>0</v>
      </c>
      <c r="JAW94" s="3">
        <f t="shared" si="447"/>
        <v>0</v>
      </c>
      <c r="JAX94" s="3">
        <f t="shared" si="447"/>
        <v>0</v>
      </c>
      <c r="JAY94" s="3">
        <f t="shared" si="447"/>
        <v>0</v>
      </c>
      <c r="JAZ94" s="3">
        <f t="shared" si="447"/>
        <v>0</v>
      </c>
      <c r="JBA94" s="3">
        <f t="shared" si="447"/>
        <v>0</v>
      </c>
      <c r="JBB94" s="3">
        <f t="shared" si="447"/>
        <v>0</v>
      </c>
      <c r="JBC94" s="3">
        <f t="shared" si="447"/>
        <v>0</v>
      </c>
      <c r="JBD94" s="3">
        <f t="shared" si="447"/>
        <v>0</v>
      </c>
      <c r="JBE94" s="3">
        <f t="shared" si="447"/>
        <v>0</v>
      </c>
      <c r="JBF94" s="3">
        <f t="shared" si="447"/>
        <v>0</v>
      </c>
      <c r="JBG94" s="3">
        <f t="shared" si="447"/>
        <v>0</v>
      </c>
      <c r="JBH94" s="3">
        <f t="shared" ref="JBH94:JDS94" si="448">JBH2</f>
        <v>0</v>
      </c>
      <c r="JBI94" s="3">
        <f t="shared" si="448"/>
        <v>0</v>
      </c>
      <c r="JBJ94" s="3">
        <f t="shared" si="448"/>
        <v>0</v>
      </c>
      <c r="JBK94" s="3">
        <f t="shared" si="448"/>
        <v>0</v>
      </c>
      <c r="JBL94" s="3">
        <f t="shared" si="448"/>
        <v>0</v>
      </c>
      <c r="JBM94" s="3">
        <f t="shared" si="448"/>
        <v>0</v>
      </c>
      <c r="JBN94" s="3">
        <f t="shared" si="448"/>
        <v>0</v>
      </c>
      <c r="JBO94" s="3">
        <f t="shared" si="448"/>
        <v>0</v>
      </c>
      <c r="JBP94" s="3">
        <f t="shared" si="448"/>
        <v>0</v>
      </c>
      <c r="JBQ94" s="3">
        <f t="shared" si="448"/>
        <v>0</v>
      </c>
      <c r="JBR94" s="3">
        <f t="shared" si="448"/>
        <v>0</v>
      </c>
      <c r="JBS94" s="3">
        <f t="shared" si="448"/>
        <v>0</v>
      </c>
      <c r="JBT94" s="3">
        <f t="shared" si="448"/>
        <v>0</v>
      </c>
      <c r="JBU94" s="3">
        <f t="shared" si="448"/>
        <v>0</v>
      </c>
      <c r="JBV94" s="3">
        <f t="shared" si="448"/>
        <v>0</v>
      </c>
      <c r="JBW94" s="3">
        <f t="shared" si="448"/>
        <v>0</v>
      </c>
      <c r="JBX94" s="3">
        <f t="shared" si="448"/>
        <v>0</v>
      </c>
      <c r="JBY94" s="3">
        <f t="shared" si="448"/>
        <v>0</v>
      </c>
      <c r="JBZ94" s="3">
        <f t="shared" si="448"/>
        <v>0</v>
      </c>
      <c r="JCA94" s="3">
        <f t="shared" si="448"/>
        <v>0</v>
      </c>
      <c r="JCB94" s="3">
        <f t="shared" si="448"/>
        <v>0</v>
      </c>
      <c r="JCC94" s="3">
        <f t="shared" si="448"/>
        <v>0</v>
      </c>
      <c r="JCD94" s="3">
        <f t="shared" si="448"/>
        <v>0</v>
      </c>
      <c r="JCE94" s="3">
        <f t="shared" si="448"/>
        <v>0</v>
      </c>
      <c r="JCF94" s="3">
        <f t="shared" si="448"/>
        <v>0</v>
      </c>
      <c r="JCG94" s="3">
        <f t="shared" si="448"/>
        <v>0</v>
      </c>
      <c r="JCH94" s="3">
        <f t="shared" si="448"/>
        <v>0</v>
      </c>
      <c r="JCI94" s="3">
        <f t="shared" si="448"/>
        <v>0</v>
      </c>
      <c r="JCJ94" s="3">
        <f t="shared" si="448"/>
        <v>0</v>
      </c>
      <c r="JCK94" s="3">
        <f t="shared" si="448"/>
        <v>0</v>
      </c>
      <c r="JCL94" s="3">
        <f t="shared" si="448"/>
        <v>0</v>
      </c>
      <c r="JCM94" s="3">
        <f t="shared" si="448"/>
        <v>0</v>
      </c>
      <c r="JCN94" s="3">
        <f t="shared" si="448"/>
        <v>0</v>
      </c>
      <c r="JCO94" s="3">
        <f t="shared" si="448"/>
        <v>0</v>
      </c>
      <c r="JCP94" s="3">
        <f t="shared" si="448"/>
        <v>0</v>
      </c>
      <c r="JCQ94" s="3">
        <f t="shared" si="448"/>
        <v>0</v>
      </c>
      <c r="JCR94" s="3">
        <f t="shared" si="448"/>
        <v>0</v>
      </c>
      <c r="JCS94" s="3">
        <f t="shared" si="448"/>
        <v>0</v>
      </c>
      <c r="JCT94" s="3">
        <f t="shared" si="448"/>
        <v>0</v>
      </c>
      <c r="JCU94" s="3">
        <f t="shared" si="448"/>
        <v>0</v>
      </c>
      <c r="JCV94" s="3">
        <f t="shared" si="448"/>
        <v>0</v>
      </c>
      <c r="JCW94" s="3">
        <f t="shared" si="448"/>
        <v>0</v>
      </c>
      <c r="JCX94" s="3">
        <f t="shared" si="448"/>
        <v>0</v>
      </c>
      <c r="JCY94" s="3">
        <f t="shared" si="448"/>
        <v>0</v>
      </c>
      <c r="JCZ94" s="3">
        <f t="shared" si="448"/>
        <v>0</v>
      </c>
      <c r="JDA94" s="3">
        <f t="shared" si="448"/>
        <v>0</v>
      </c>
      <c r="JDB94" s="3">
        <f t="shared" si="448"/>
        <v>0</v>
      </c>
      <c r="JDC94" s="3">
        <f t="shared" si="448"/>
        <v>0</v>
      </c>
      <c r="JDD94" s="3">
        <f t="shared" si="448"/>
        <v>0</v>
      </c>
      <c r="JDE94" s="3">
        <f t="shared" si="448"/>
        <v>0</v>
      </c>
      <c r="JDF94" s="3">
        <f t="shared" si="448"/>
        <v>0</v>
      </c>
      <c r="JDG94" s="3">
        <f t="shared" si="448"/>
        <v>0</v>
      </c>
      <c r="JDH94" s="3">
        <f t="shared" si="448"/>
        <v>0</v>
      </c>
      <c r="JDI94" s="3">
        <f t="shared" si="448"/>
        <v>0</v>
      </c>
      <c r="JDJ94" s="3">
        <f t="shared" si="448"/>
        <v>0</v>
      </c>
      <c r="JDK94" s="3">
        <f t="shared" si="448"/>
        <v>0</v>
      </c>
      <c r="JDL94" s="3">
        <f t="shared" si="448"/>
        <v>0</v>
      </c>
      <c r="JDM94" s="3">
        <f t="shared" si="448"/>
        <v>0</v>
      </c>
      <c r="JDN94" s="3">
        <f t="shared" si="448"/>
        <v>0</v>
      </c>
      <c r="JDO94" s="3">
        <f t="shared" si="448"/>
        <v>0</v>
      </c>
      <c r="JDP94" s="3">
        <f t="shared" si="448"/>
        <v>0</v>
      </c>
      <c r="JDQ94" s="3">
        <f t="shared" si="448"/>
        <v>0</v>
      </c>
      <c r="JDR94" s="3">
        <f t="shared" si="448"/>
        <v>0</v>
      </c>
      <c r="JDS94" s="3">
        <f t="shared" si="448"/>
        <v>0</v>
      </c>
      <c r="JDT94" s="3">
        <f t="shared" ref="JDT94:JGE94" si="449">JDT2</f>
        <v>0</v>
      </c>
      <c r="JDU94" s="3">
        <f t="shared" si="449"/>
        <v>0</v>
      </c>
      <c r="JDV94" s="3">
        <f t="shared" si="449"/>
        <v>0</v>
      </c>
      <c r="JDW94" s="3">
        <f t="shared" si="449"/>
        <v>0</v>
      </c>
      <c r="JDX94" s="3">
        <f t="shared" si="449"/>
        <v>0</v>
      </c>
      <c r="JDY94" s="3">
        <f t="shared" si="449"/>
        <v>0</v>
      </c>
      <c r="JDZ94" s="3">
        <f t="shared" si="449"/>
        <v>0</v>
      </c>
      <c r="JEA94" s="3">
        <f t="shared" si="449"/>
        <v>0</v>
      </c>
      <c r="JEB94" s="3">
        <f t="shared" si="449"/>
        <v>0</v>
      </c>
      <c r="JEC94" s="3">
        <f t="shared" si="449"/>
        <v>0</v>
      </c>
      <c r="JED94" s="3">
        <f t="shared" si="449"/>
        <v>0</v>
      </c>
      <c r="JEE94" s="3">
        <f t="shared" si="449"/>
        <v>0</v>
      </c>
      <c r="JEF94" s="3">
        <f t="shared" si="449"/>
        <v>0</v>
      </c>
      <c r="JEG94" s="3">
        <f t="shared" si="449"/>
        <v>0</v>
      </c>
      <c r="JEH94" s="3">
        <f t="shared" si="449"/>
        <v>0</v>
      </c>
      <c r="JEI94" s="3">
        <f t="shared" si="449"/>
        <v>0</v>
      </c>
      <c r="JEJ94" s="3">
        <f t="shared" si="449"/>
        <v>0</v>
      </c>
      <c r="JEK94" s="3">
        <f t="shared" si="449"/>
        <v>0</v>
      </c>
      <c r="JEL94" s="3">
        <f t="shared" si="449"/>
        <v>0</v>
      </c>
      <c r="JEM94" s="3">
        <f t="shared" si="449"/>
        <v>0</v>
      </c>
      <c r="JEN94" s="3">
        <f t="shared" si="449"/>
        <v>0</v>
      </c>
      <c r="JEO94" s="3">
        <f t="shared" si="449"/>
        <v>0</v>
      </c>
      <c r="JEP94" s="3">
        <f t="shared" si="449"/>
        <v>0</v>
      </c>
      <c r="JEQ94" s="3">
        <f t="shared" si="449"/>
        <v>0</v>
      </c>
      <c r="JER94" s="3">
        <f t="shared" si="449"/>
        <v>0</v>
      </c>
      <c r="JES94" s="3">
        <f t="shared" si="449"/>
        <v>0</v>
      </c>
      <c r="JET94" s="3">
        <f t="shared" si="449"/>
        <v>0</v>
      </c>
      <c r="JEU94" s="3">
        <f t="shared" si="449"/>
        <v>0</v>
      </c>
      <c r="JEV94" s="3">
        <f t="shared" si="449"/>
        <v>0</v>
      </c>
      <c r="JEW94" s="3">
        <f t="shared" si="449"/>
        <v>0</v>
      </c>
      <c r="JEX94" s="3">
        <f t="shared" si="449"/>
        <v>0</v>
      </c>
      <c r="JEY94" s="3">
        <f t="shared" si="449"/>
        <v>0</v>
      </c>
      <c r="JEZ94" s="3">
        <f t="shared" si="449"/>
        <v>0</v>
      </c>
      <c r="JFA94" s="3">
        <f t="shared" si="449"/>
        <v>0</v>
      </c>
      <c r="JFB94" s="3">
        <f t="shared" si="449"/>
        <v>0</v>
      </c>
      <c r="JFC94" s="3">
        <f t="shared" si="449"/>
        <v>0</v>
      </c>
      <c r="JFD94" s="3">
        <f t="shared" si="449"/>
        <v>0</v>
      </c>
      <c r="JFE94" s="3">
        <f t="shared" si="449"/>
        <v>0</v>
      </c>
      <c r="JFF94" s="3">
        <f t="shared" si="449"/>
        <v>0</v>
      </c>
      <c r="JFG94" s="3">
        <f t="shared" si="449"/>
        <v>0</v>
      </c>
      <c r="JFH94" s="3">
        <f t="shared" si="449"/>
        <v>0</v>
      </c>
      <c r="JFI94" s="3">
        <f t="shared" si="449"/>
        <v>0</v>
      </c>
      <c r="JFJ94" s="3">
        <f t="shared" si="449"/>
        <v>0</v>
      </c>
      <c r="JFK94" s="3">
        <f t="shared" si="449"/>
        <v>0</v>
      </c>
      <c r="JFL94" s="3">
        <f t="shared" si="449"/>
        <v>0</v>
      </c>
      <c r="JFM94" s="3">
        <f t="shared" si="449"/>
        <v>0</v>
      </c>
      <c r="JFN94" s="3">
        <f t="shared" si="449"/>
        <v>0</v>
      </c>
      <c r="JFO94" s="3">
        <f t="shared" si="449"/>
        <v>0</v>
      </c>
      <c r="JFP94" s="3">
        <f t="shared" si="449"/>
        <v>0</v>
      </c>
      <c r="JFQ94" s="3">
        <f t="shared" si="449"/>
        <v>0</v>
      </c>
      <c r="JFR94" s="3">
        <f t="shared" si="449"/>
        <v>0</v>
      </c>
      <c r="JFS94" s="3">
        <f t="shared" si="449"/>
        <v>0</v>
      </c>
      <c r="JFT94" s="3">
        <f t="shared" si="449"/>
        <v>0</v>
      </c>
      <c r="JFU94" s="3">
        <f t="shared" si="449"/>
        <v>0</v>
      </c>
      <c r="JFV94" s="3">
        <f t="shared" si="449"/>
        <v>0</v>
      </c>
      <c r="JFW94" s="3">
        <f t="shared" si="449"/>
        <v>0</v>
      </c>
      <c r="JFX94" s="3">
        <f t="shared" si="449"/>
        <v>0</v>
      </c>
      <c r="JFY94" s="3">
        <f t="shared" si="449"/>
        <v>0</v>
      </c>
      <c r="JFZ94" s="3">
        <f t="shared" si="449"/>
        <v>0</v>
      </c>
      <c r="JGA94" s="3">
        <f t="shared" si="449"/>
        <v>0</v>
      </c>
      <c r="JGB94" s="3">
        <f t="shared" si="449"/>
        <v>0</v>
      </c>
      <c r="JGC94" s="3">
        <f t="shared" si="449"/>
        <v>0</v>
      </c>
      <c r="JGD94" s="3">
        <f t="shared" si="449"/>
        <v>0</v>
      </c>
      <c r="JGE94" s="3">
        <f t="shared" si="449"/>
        <v>0</v>
      </c>
      <c r="JGF94" s="3">
        <f t="shared" ref="JGF94:JIQ94" si="450">JGF2</f>
        <v>0</v>
      </c>
      <c r="JGG94" s="3">
        <f t="shared" si="450"/>
        <v>0</v>
      </c>
      <c r="JGH94" s="3">
        <f t="shared" si="450"/>
        <v>0</v>
      </c>
      <c r="JGI94" s="3">
        <f t="shared" si="450"/>
        <v>0</v>
      </c>
      <c r="JGJ94" s="3">
        <f t="shared" si="450"/>
        <v>0</v>
      </c>
      <c r="JGK94" s="3">
        <f t="shared" si="450"/>
        <v>0</v>
      </c>
      <c r="JGL94" s="3">
        <f t="shared" si="450"/>
        <v>0</v>
      </c>
      <c r="JGM94" s="3">
        <f t="shared" si="450"/>
        <v>0</v>
      </c>
      <c r="JGN94" s="3">
        <f t="shared" si="450"/>
        <v>0</v>
      </c>
      <c r="JGO94" s="3">
        <f t="shared" si="450"/>
        <v>0</v>
      </c>
      <c r="JGP94" s="3">
        <f t="shared" si="450"/>
        <v>0</v>
      </c>
      <c r="JGQ94" s="3">
        <f t="shared" si="450"/>
        <v>0</v>
      </c>
      <c r="JGR94" s="3">
        <f t="shared" si="450"/>
        <v>0</v>
      </c>
      <c r="JGS94" s="3">
        <f t="shared" si="450"/>
        <v>0</v>
      </c>
      <c r="JGT94" s="3">
        <f t="shared" si="450"/>
        <v>0</v>
      </c>
      <c r="JGU94" s="3">
        <f t="shared" si="450"/>
        <v>0</v>
      </c>
      <c r="JGV94" s="3">
        <f t="shared" si="450"/>
        <v>0</v>
      </c>
      <c r="JGW94" s="3">
        <f t="shared" si="450"/>
        <v>0</v>
      </c>
      <c r="JGX94" s="3">
        <f t="shared" si="450"/>
        <v>0</v>
      </c>
      <c r="JGY94" s="3">
        <f t="shared" si="450"/>
        <v>0</v>
      </c>
      <c r="JGZ94" s="3">
        <f t="shared" si="450"/>
        <v>0</v>
      </c>
      <c r="JHA94" s="3">
        <f t="shared" si="450"/>
        <v>0</v>
      </c>
      <c r="JHB94" s="3">
        <f t="shared" si="450"/>
        <v>0</v>
      </c>
      <c r="JHC94" s="3">
        <f t="shared" si="450"/>
        <v>0</v>
      </c>
      <c r="JHD94" s="3">
        <f t="shared" si="450"/>
        <v>0</v>
      </c>
      <c r="JHE94" s="3">
        <f t="shared" si="450"/>
        <v>0</v>
      </c>
      <c r="JHF94" s="3">
        <f t="shared" si="450"/>
        <v>0</v>
      </c>
      <c r="JHG94" s="3">
        <f t="shared" si="450"/>
        <v>0</v>
      </c>
      <c r="JHH94" s="3">
        <f t="shared" si="450"/>
        <v>0</v>
      </c>
      <c r="JHI94" s="3">
        <f t="shared" si="450"/>
        <v>0</v>
      </c>
      <c r="JHJ94" s="3">
        <f t="shared" si="450"/>
        <v>0</v>
      </c>
      <c r="JHK94" s="3">
        <f t="shared" si="450"/>
        <v>0</v>
      </c>
      <c r="JHL94" s="3">
        <f t="shared" si="450"/>
        <v>0</v>
      </c>
      <c r="JHM94" s="3">
        <f t="shared" si="450"/>
        <v>0</v>
      </c>
      <c r="JHN94" s="3">
        <f t="shared" si="450"/>
        <v>0</v>
      </c>
      <c r="JHO94" s="3">
        <f t="shared" si="450"/>
        <v>0</v>
      </c>
      <c r="JHP94" s="3">
        <f t="shared" si="450"/>
        <v>0</v>
      </c>
      <c r="JHQ94" s="3">
        <f t="shared" si="450"/>
        <v>0</v>
      </c>
      <c r="JHR94" s="3">
        <f t="shared" si="450"/>
        <v>0</v>
      </c>
      <c r="JHS94" s="3">
        <f t="shared" si="450"/>
        <v>0</v>
      </c>
      <c r="JHT94" s="3">
        <f t="shared" si="450"/>
        <v>0</v>
      </c>
      <c r="JHU94" s="3">
        <f t="shared" si="450"/>
        <v>0</v>
      </c>
      <c r="JHV94" s="3">
        <f t="shared" si="450"/>
        <v>0</v>
      </c>
      <c r="JHW94" s="3">
        <f t="shared" si="450"/>
        <v>0</v>
      </c>
      <c r="JHX94" s="3">
        <f t="shared" si="450"/>
        <v>0</v>
      </c>
      <c r="JHY94" s="3">
        <f t="shared" si="450"/>
        <v>0</v>
      </c>
      <c r="JHZ94" s="3">
        <f t="shared" si="450"/>
        <v>0</v>
      </c>
      <c r="JIA94" s="3">
        <f t="shared" si="450"/>
        <v>0</v>
      </c>
      <c r="JIB94" s="3">
        <f t="shared" si="450"/>
        <v>0</v>
      </c>
      <c r="JIC94" s="3">
        <f t="shared" si="450"/>
        <v>0</v>
      </c>
      <c r="JID94" s="3">
        <f t="shared" si="450"/>
        <v>0</v>
      </c>
      <c r="JIE94" s="3">
        <f t="shared" si="450"/>
        <v>0</v>
      </c>
      <c r="JIF94" s="3">
        <f t="shared" si="450"/>
        <v>0</v>
      </c>
      <c r="JIG94" s="3">
        <f t="shared" si="450"/>
        <v>0</v>
      </c>
      <c r="JIH94" s="3">
        <f t="shared" si="450"/>
        <v>0</v>
      </c>
      <c r="JII94" s="3">
        <f t="shared" si="450"/>
        <v>0</v>
      </c>
      <c r="JIJ94" s="3">
        <f t="shared" si="450"/>
        <v>0</v>
      </c>
      <c r="JIK94" s="3">
        <f t="shared" si="450"/>
        <v>0</v>
      </c>
      <c r="JIL94" s="3">
        <f t="shared" si="450"/>
        <v>0</v>
      </c>
      <c r="JIM94" s="3">
        <f t="shared" si="450"/>
        <v>0</v>
      </c>
      <c r="JIN94" s="3">
        <f t="shared" si="450"/>
        <v>0</v>
      </c>
      <c r="JIO94" s="3">
        <f t="shared" si="450"/>
        <v>0</v>
      </c>
      <c r="JIP94" s="3">
        <f t="shared" si="450"/>
        <v>0</v>
      </c>
      <c r="JIQ94" s="3">
        <f t="shared" si="450"/>
        <v>0</v>
      </c>
      <c r="JIR94" s="3">
        <f t="shared" ref="JIR94:JLC94" si="451">JIR2</f>
        <v>0</v>
      </c>
      <c r="JIS94" s="3">
        <f t="shared" si="451"/>
        <v>0</v>
      </c>
      <c r="JIT94" s="3">
        <f t="shared" si="451"/>
        <v>0</v>
      </c>
      <c r="JIU94" s="3">
        <f t="shared" si="451"/>
        <v>0</v>
      </c>
      <c r="JIV94" s="3">
        <f t="shared" si="451"/>
        <v>0</v>
      </c>
      <c r="JIW94" s="3">
        <f t="shared" si="451"/>
        <v>0</v>
      </c>
      <c r="JIX94" s="3">
        <f t="shared" si="451"/>
        <v>0</v>
      </c>
      <c r="JIY94" s="3">
        <f t="shared" si="451"/>
        <v>0</v>
      </c>
      <c r="JIZ94" s="3">
        <f t="shared" si="451"/>
        <v>0</v>
      </c>
      <c r="JJA94" s="3">
        <f t="shared" si="451"/>
        <v>0</v>
      </c>
      <c r="JJB94" s="3">
        <f t="shared" si="451"/>
        <v>0</v>
      </c>
      <c r="JJC94" s="3">
        <f t="shared" si="451"/>
        <v>0</v>
      </c>
      <c r="JJD94" s="3">
        <f t="shared" si="451"/>
        <v>0</v>
      </c>
      <c r="JJE94" s="3">
        <f t="shared" si="451"/>
        <v>0</v>
      </c>
      <c r="JJF94" s="3">
        <f t="shared" si="451"/>
        <v>0</v>
      </c>
      <c r="JJG94" s="3">
        <f t="shared" si="451"/>
        <v>0</v>
      </c>
      <c r="JJH94" s="3">
        <f t="shared" si="451"/>
        <v>0</v>
      </c>
      <c r="JJI94" s="3">
        <f t="shared" si="451"/>
        <v>0</v>
      </c>
      <c r="JJJ94" s="3">
        <f t="shared" si="451"/>
        <v>0</v>
      </c>
      <c r="JJK94" s="3">
        <f t="shared" si="451"/>
        <v>0</v>
      </c>
      <c r="JJL94" s="3">
        <f t="shared" si="451"/>
        <v>0</v>
      </c>
      <c r="JJM94" s="3">
        <f t="shared" si="451"/>
        <v>0</v>
      </c>
      <c r="JJN94" s="3">
        <f t="shared" si="451"/>
        <v>0</v>
      </c>
      <c r="JJO94" s="3">
        <f t="shared" si="451"/>
        <v>0</v>
      </c>
      <c r="JJP94" s="3">
        <f t="shared" si="451"/>
        <v>0</v>
      </c>
      <c r="JJQ94" s="3">
        <f t="shared" si="451"/>
        <v>0</v>
      </c>
      <c r="JJR94" s="3">
        <f t="shared" si="451"/>
        <v>0</v>
      </c>
      <c r="JJS94" s="3">
        <f t="shared" si="451"/>
        <v>0</v>
      </c>
      <c r="JJT94" s="3">
        <f t="shared" si="451"/>
        <v>0</v>
      </c>
      <c r="JJU94" s="3">
        <f t="shared" si="451"/>
        <v>0</v>
      </c>
      <c r="JJV94" s="3">
        <f t="shared" si="451"/>
        <v>0</v>
      </c>
      <c r="JJW94" s="3">
        <f t="shared" si="451"/>
        <v>0</v>
      </c>
      <c r="JJX94" s="3">
        <f t="shared" si="451"/>
        <v>0</v>
      </c>
      <c r="JJY94" s="3">
        <f t="shared" si="451"/>
        <v>0</v>
      </c>
      <c r="JJZ94" s="3">
        <f t="shared" si="451"/>
        <v>0</v>
      </c>
      <c r="JKA94" s="3">
        <f t="shared" si="451"/>
        <v>0</v>
      </c>
      <c r="JKB94" s="3">
        <f t="shared" si="451"/>
        <v>0</v>
      </c>
      <c r="JKC94" s="3">
        <f t="shared" si="451"/>
        <v>0</v>
      </c>
      <c r="JKD94" s="3">
        <f t="shared" si="451"/>
        <v>0</v>
      </c>
      <c r="JKE94" s="3">
        <f t="shared" si="451"/>
        <v>0</v>
      </c>
      <c r="JKF94" s="3">
        <f t="shared" si="451"/>
        <v>0</v>
      </c>
      <c r="JKG94" s="3">
        <f t="shared" si="451"/>
        <v>0</v>
      </c>
      <c r="JKH94" s="3">
        <f t="shared" si="451"/>
        <v>0</v>
      </c>
      <c r="JKI94" s="3">
        <f t="shared" si="451"/>
        <v>0</v>
      </c>
      <c r="JKJ94" s="3">
        <f t="shared" si="451"/>
        <v>0</v>
      </c>
      <c r="JKK94" s="3">
        <f t="shared" si="451"/>
        <v>0</v>
      </c>
      <c r="JKL94" s="3">
        <f t="shared" si="451"/>
        <v>0</v>
      </c>
      <c r="JKM94" s="3">
        <f t="shared" si="451"/>
        <v>0</v>
      </c>
      <c r="JKN94" s="3">
        <f t="shared" si="451"/>
        <v>0</v>
      </c>
      <c r="JKO94" s="3">
        <f t="shared" si="451"/>
        <v>0</v>
      </c>
      <c r="JKP94" s="3">
        <f t="shared" si="451"/>
        <v>0</v>
      </c>
      <c r="JKQ94" s="3">
        <f t="shared" si="451"/>
        <v>0</v>
      </c>
      <c r="JKR94" s="3">
        <f t="shared" si="451"/>
        <v>0</v>
      </c>
      <c r="JKS94" s="3">
        <f t="shared" si="451"/>
        <v>0</v>
      </c>
      <c r="JKT94" s="3">
        <f t="shared" si="451"/>
        <v>0</v>
      </c>
      <c r="JKU94" s="3">
        <f t="shared" si="451"/>
        <v>0</v>
      </c>
      <c r="JKV94" s="3">
        <f t="shared" si="451"/>
        <v>0</v>
      </c>
      <c r="JKW94" s="3">
        <f t="shared" si="451"/>
        <v>0</v>
      </c>
      <c r="JKX94" s="3">
        <f t="shared" si="451"/>
        <v>0</v>
      </c>
      <c r="JKY94" s="3">
        <f t="shared" si="451"/>
        <v>0</v>
      </c>
      <c r="JKZ94" s="3">
        <f t="shared" si="451"/>
        <v>0</v>
      </c>
      <c r="JLA94" s="3">
        <f t="shared" si="451"/>
        <v>0</v>
      </c>
      <c r="JLB94" s="3">
        <f t="shared" si="451"/>
        <v>0</v>
      </c>
      <c r="JLC94" s="3">
        <f t="shared" si="451"/>
        <v>0</v>
      </c>
      <c r="JLD94" s="3">
        <f t="shared" ref="JLD94:JNO94" si="452">JLD2</f>
        <v>0</v>
      </c>
      <c r="JLE94" s="3">
        <f t="shared" si="452"/>
        <v>0</v>
      </c>
      <c r="JLF94" s="3">
        <f t="shared" si="452"/>
        <v>0</v>
      </c>
      <c r="JLG94" s="3">
        <f t="shared" si="452"/>
        <v>0</v>
      </c>
      <c r="JLH94" s="3">
        <f t="shared" si="452"/>
        <v>0</v>
      </c>
      <c r="JLI94" s="3">
        <f t="shared" si="452"/>
        <v>0</v>
      </c>
      <c r="JLJ94" s="3">
        <f t="shared" si="452"/>
        <v>0</v>
      </c>
      <c r="JLK94" s="3">
        <f t="shared" si="452"/>
        <v>0</v>
      </c>
      <c r="JLL94" s="3">
        <f t="shared" si="452"/>
        <v>0</v>
      </c>
      <c r="JLM94" s="3">
        <f t="shared" si="452"/>
        <v>0</v>
      </c>
      <c r="JLN94" s="3">
        <f t="shared" si="452"/>
        <v>0</v>
      </c>
      <c r="JLO94" s="3">
        <f t="shared" si="452"/>
        <v>0</v>
      </c>
      <c r="JLP94" s="3">
        <f t="shared" si="452"/>
        <v>0</v>
      </c>
      <c r="JLQ94" s="3">
        <f t="shared" si="452"/>
        <v>0</v>
      </c>
      <c r="JLR94" s="3">
        <f t="shared" si="452"/>
        <v>0</v>
      </c>
      <c r="JLS94" s="3">
        <f t="shared" si="452"/>
        <v>0</v>
      </c>
      <c r="JLT94" s="3">
        <f t="shared" si="452"/>
        <v>0</v>
      </c>
      <c r="JLU94" s="3">
        <f t="shared" si="452"/>
        <v>0</v>
      </c>
      <c r="JLV94" s="3">
        <f t="shared" si="452"/>
        <v>0</v>
      </c>
      <c r="JLW94" s="3">
        <f t="shared" si="452"/>
        <v>0</v>
      </c>
      <c r="JLX94" s="3">
        <f t="shared" si="452"/>
        <v>0</v>
      </c>
      <c r="JLY94" s="3">
        <f t="shared" si="452"/>
        <v>0</v>
      </c>
      <c r="JLZ94" s="3">
        <f t="shared" si="452"/>
        <v>0</v>
      </c>
      <c r="JMA94" s="3">
        <f t="shared" si="452"/>
        <v>0</v>
      </c>
      <c r="JMB94" s="3">
        <f t="shared" si="452"/>
        <v>0</v>
      </c>
      <c r="JMC94" s="3">
        <f t="shared" si="452"/>
        <v>0</v>
      </c>
      <c r="JMD94" s="3">
        <f t="shared" si="452"/>
        <v>0</v>
      </c>
      <c r="JME94" s="3">
        <f t="shared" si="452"/>
        <v>0</v>
      </c>
      <c r="JMF94" s="3">
        <f t="shared" si="452"/>
        <v>0</v>
      </c>
      <c r="JMG94" s="3">
        <f t="shared" si="452"/>
        <v>0</v>
      </c>
      <c r="JMH94" s="3">
        <f t="shared" si="452"/>
        <v>0</v>
      </c>
      <c r="JMI94" s="3">
        <f t="shared" si="452"/>
        <v>0</v>
      </c>
      <c r="JMJ94" s="3">
        <f t="shared" si="452"/>
        <v>0</v>
      </c>
      <c r="JMK94" s="3">
        <f t="shared" si="452"/>
        <v>0</v>
      </c>
      <c r="JML94" s="3">
        <f t="shared" si="452"/>
        <v>0</v>
      </c>
      <c r="JMM94" s="3">
        <f t="shared" si="452"/>
        <v>0</v>
      </c>
      <c r="JMN94" s="3">
        <f t="shared" si="452"/>
        <v>0</v>
      </c>
      <c r="JMO94" s="3">
        <f t="shared" si="452"/>
        <v>0</v>
      </c>
      <c r="JMP94" s="3">
        <f t="shared" si="452"/>
        <v>0</v>
      </c>
      <c r="JMQ94" s="3">
        <f t="shared" si="452"/>
        <v>0</v>
      </c>
      <c r="JMR94" s="3">
        <f t="shared" si="452"/>
        <v>0</v>
      </c>
      <c r="JMS94" s="3">
        <f t="shared" si="452"/>
        <v>0</v>
      </c>
      <c r="JMT94" s="3">
        <f t="shared" si="452"/>
        <v>0</v>
      </c>
      <c r="JMU94" s="3">
        <f t="shared" si="452"/>
        <v>0</v>
      </c>
      <c r="JMV94" s="3">
        <f t="shared" si="452"/>
        <v>0</v>
      </c>
      <c r="JMW94" s="3">
        <f t="shared" si="452"/>
        <v>0</v>
      </c>
      <c r="JMX94" s="3">
        <f t="shared" si="452"/>
        <v>0</v>
      </c>
      <c r="JMY94" s="3">
        <f t="shared" si="452"/>
        <v>0</v>
      </c>
      <c r="JMZ94" s="3">
        <f t="shared" si="452"/>
        <v>0</v>
      </c>
      <c r="JNA94" s="3">
        <f t="shared" si="452"/>
        <v>0</v>
      </c>
      <c r="JNB94" s="3">
        <f t="shared" si="452"/>
        <v>0</v>
      </c>
      <c r="JNC94" s="3">
        <f t="shared" si="452"/>
        <v>0</v>
      </c>
      <c r="JND94" s="3">
        <f t="shared" si="452"/>
        <v>0</v>
      </c>
      <c r="JNE94" s="3">
        <f t="shared" si="452"/>
        <v>0</v>
      </c>
      <c r="JNF94" s="3">
        <f t="shared" si="452"/>
        <v>0</v>
      </c>
      <c r="JNG94" s="3">
        <f t="shared" si="452"/>
        <v>0</v>
      </c>
      <c r="JNH94" s="3">
        <f t="shared" si="452"/>
        <v>0</v>
      </c>
      <c r="JNI94" s="3">
        <f t="shared" si="452"/>
        <v>0</v>
      </c>
      <c r="JNJ94" s="3">
        <f t="shared" si="452"/>
        <v>0</v>
      </c>
      <c r="JNK94" s="3">
        <f t="shared" si="452"/>
        <v>0</v>
      </c>
      <c r="JNL94" s="3">
        <f t="shared" si="452"/>
        <v>0</v>
      </c>
      <c r="JNM94" s="3">
        <f t="shared" si="452"/>
        <v>0</v>
      </c>
      <c r="JNN94" s="3">
        <f t="shared" si="452"/>
        <v>0</v>
      </c>
      <c r="JNO94" s="3">
        <f t="shared" si="452"/>
        <v>0</v>
      </c>
      <c r="JNP94" s="3">
        <f t="shared" ref="JNP94:JQA94" si="453">JNP2</f>
        <v>0</v>
      </c>
      <c r="JNQ94" s="3">
        <f t="shared" si="453"/>
        <v>0</v>
      </c>
      <c r="JNR94" s="3">
        <f t="shared" si="453"/>
        <v>0</v>
      </c>
      <c r="JNS94" s="3">
        <f t="shared" si="453"/>
        <v>0</v>
      </c>
      <c r="JNT94" s="3">
        <f t="shared" si="453"/>
        <v>0</v>
      </c>
      <c r="JNU94" s="3">
        <f t="shared" si="453"/>
        <v>0</v>
      </c>
      <c r="JNV94" s="3">
        <f t="shared" si="453"/>
        <v>0</v>
      </c>
      <c r="JNW94" s="3">
        <f t="shared" si="453"/>
        <v>0</v>
      </c>
      <c r="JNX94" s="3">
        <f t="shared" si="453"/>
        <v>0</v>
      </c>
      <c r="JNY94" s="3">
        <f t="shared" si="453"/>
        <v>0</v>
      </c>
      <c r="JNZ94" s="3">
        <f t="shared" si="453"/>
        <v>0</v>
      </c>
      <c r="JOA94" s="3">
        <f t="shared" si="453"/>
        <v>0</v>
      </c>
      <c r="JOB94" s="3">
        <f t="shared" si="453"/>
        <v>0</v>
      </c>
      <c r="JOC94" s="3">
        <f t="shared" si="453"/>
        <v>0</v>
      </c>
      <c r="JOD94" s="3">
        <f t="shared" si="453"/>
        <v>0</v>
      </c>
      <c r="JOE94" s="3">
        <f t="shared" si="453"/>
        <v>0</v>
      </c>
      <c r="JOF94" s="3">
        <f t="shared" si="453"/>
        <v>0</v>
      </c>
      <c r="JOG94" s="3">
        <f t="shared" si="453"/>
        <v>0</v>
      </c>
      <c r="JOH94" s="3">
        <f t="shared" si="453"/>
        <v>0</v>
      </c>
      <c r="JOI94" s="3">
        <f t="shared" si="453"/>
        <v>0</v>
      </c>
      <c r="JOJ94" s="3">
        <f t="shared" si="453"/>
        <v>0</v>
      </c>
      <c r="JOK94" s="3">
        <f t="shared" si="453"/>
        <v>0</v>
      </c>
      <c r="JOL94" s="3">
        <f t="shared" si="453"/>
        <v>0</v>
      </c>
      <c r="JOM94" s="3">
        <f t="shared" si="453"/>
        <v>0</v>
      </c>
      <c r="JON94" s="3">
        <f t="shared" si="453"/>
        <v>0</v>
      </c>
      <c r="JOO94" s="3">
        <f t="shared" si="453"/>
        <v>0</v>
      </c>
      <c r="JOP94" s="3">
        <f t="shared" si="453"/>
        <v>0</v>
      </c>
      <c r="JOQ94" s="3">
        <f t="shared" si="453"/>
        <v>0</v>
      </c>
      <c r="JOR94" s="3">
        <f t="shared" si="453"/>
        <v>0</v>
      </c>
      <c r="JOS94" s="3">
        <f t="shared" si="453"/>
        <v>0</v>
      </c>
      <c r="JOT94" s="3">
        <f t="shared" si="453"/>
        <v>0</v>
      </c>
      <c r="JOU94" s="3">
        <f t="shared" si="453"/>
        <v>0</v>
      </c>
      <c r="JOV94" s="3">
        <f t="shared" si="453"/>
        <v>0</v>
      </c>
      <c r="JOW94" s="3">
        <f t="shared" si="453"/>
        <v>0</v>
      </c>
      <c r="JOX94" s="3">
        <f t="shared" si="453"/>
        <v>0</v>
      </c>
      <c r="JOY94" s="3">
        <f t="shared" si="453"/>
        <v>0</v>
      </c>
      <c r="JOZ94" s="3">
        <f t="shared" si="453"/>
        <v>0</v>
      </c>
      <c r="JPA94" s="3">
        <f t="shared" si="453"/>
        <v>0</v>
      </c>
      <c r="JPB94" s="3">
        <f t="shared" si="453"/>
        <v>0</v>
      </c>
      <c r="JPC94" s="3">
        <f t="shared" si="453"/>
        <v>0</v>
      </c>
      <c r="JPD94" s="3">
        <f t="shared" si="453"/>
        <v>0</v>
      </c>
      <c r="JPE94" s="3">
        <f t="shared" si="453"/>
        <v>0</v>
      </c>
      <c r="JPF94" s="3">
        <f t="shared" si="453"/>
        <v>0</v>
      </c>
      <c r="JPG94" s="3">
        <f t="shared" si="453"/>
        <v>0</v>
      </c>
      <c r="JPH94" s="3">
        <f t="shared" si="453"/>
        <v>0</v>
      </c>
      <c r="JPI94" s="3">
        <f t="shared" si="453"/>
        <v>0</v>
      </c>
      <c r="JPJ94" s="3">
        <f t="shared" si="453"/>
        <v>0</v>
      </c>
      <c r="JPK94" s="3">
        <f t="shared" si="453"/>
        <v>0</v>
      </c>
      <c r="JPL94" s="3">
        <f t="shared" si="453"/>
        <v>0</v>
      </c>
      <c r="JPM94" s="3">
        <f t="shared" si="453"/>
        <v>0</v>
      </c>
      <c r="JPN94" s="3">
        <f t="shared" si="453"/>
        <v>0</v>
      </c>
      <c r="JPO94" s="3">
        <f t="shared" si="453"/>
        <v>0</v>
      </c>
      <c r="JPP94" s="3">
        <f t="shared" si="453"/>
        <v>0</v>
      </c>
      <c r="JPQ94" s="3">
        <f t="shared" si="453"/>
        <v>0</v>
      </c>
      <c r="JPR94" s="3">
        <f t="shared" si="453"/>
        <v>0</v>
      </c>
      <c r="JPS94" s="3">
        <f t="shared" si="453"/>
        <v>0</v>
      </c>
      <c r="JPT94" s="3">
        <f t="shared" si="453"/>
        <v>0</v>
      </c>
      <c r="JPU94" s="3">
        <f t="shared" si="453"/>
        <v>0</v>
      </c>
      <c r="JPV94" s="3">
        <f t="shared" si="453"/>
        <v>0</v>
      </c>
      <c r="JPW94" s="3">
        <f t="shared" si="453"/>
        <v>0</v>
      </c>
      <c r="JPX94" s="3">
        <f t="shared" si="453"/>
        <v>0</v>
      </c>
      <c r="JPY94" s="3">
        <f t="shared" si="453"/>
        <v>0</v>
      </c>
      <c r="JPZ94" s="3">
        <f t="shared" si="453"/>
        <v>0</v>
      </c>
      <c r="JQA94" s="3">
        <f t="shared" si="453"/>
        <v>0</v>
      </c>
      <c r="JQB94" s="3">
        <f t="shared" ref="JQB94:JSM94" si="454">JQB2</f>
        <v>0</v>
      </c>
      <c r="JQC94" s="3">
        <f t="shared" si="454"/>
        <v>0</v>
      </c>
      <c r="JQD94" s="3">
        <f t="shared" si="454"/>
        <v>0</v>
      </c>
      <c r="JQE94" s="3">
        <f t="shared" si="454"/>
        <v>0</v>
      </c>
      <c r="JQF94" s="3">
        <f t="shared" si="454"/>
        <v>0</v>
      </c>
      <c r="JQG94" s="3">
        <f t="shared" si="454"/>
        <v>0</v>
      </c>
      <c r="JQH94" s="3">
        <f t="shared" si="454"/>
        <v>0</v>
      </c>
      <c r="JQI94" s="3">
        <f t="shared" si="454"/>
        <v>0</v>
      </c>
      <c r="JQJ94" s="3">
        <f t="shared" si="454"/>
        <v>0</v>
      </c>
      <c r="JQK94" s="3">
        <f t="shared" si="454"/>
        <v>0</v>
      </c>
      <c r="JQL94" s="3">
        <f t="shared" si="454"/>
        <v>0</v>
      </c>
      <c r="JQM94" s="3">
        <f t="shared" si="454"/>
        <v>0</v>
      </c>
      <c r="JQN94" s="3">
        <f t="shared" si="454"/>
        <v>0</v>
      </c>
      <c r="JQO94" s="3">
        <f t="shared" si="454"/>
        <v>0</v>
      </c>
      <c r="JQP94" s="3">
        <f t="shared" si="454"/>
        <v>0</v>
      </c>
      <c r="JQQ94" s="3">
        <f t="shared" si="454"/>
        <v>0</v>
      </c>
      <c r="JQR94" s="3">
        <f t="shared" si="454"/>
        <v>0</v>
      </c>
      <c r="JQS94" s="3">
        <f t="shared" si="454"/>
        <v>0</v>
      </c>
      <c r="JQT94" s="3">
        <f t="shared" si="454"/>
        <v>0</v>
      </c>
      <c r="JQU94" s="3">
        <f t="shared" si="454"/>
        <v>0</v>
      </c>
      <c r="JQV94" s="3">
        <f t="shared" si="454"/>
        <v>0</v>
      </c>
      <c r="JQW94" s="3">
        <f t="shared" si="454"/>
        <v>0</v>
      </c>
      <c r="JQX94" s="3">
        <f t="shared" si="454"/>
        <v>0</v>
      </c>
      <c r="JQY94" s="3">
        <f t="shared" si="454"/>
        <v>0</v>
      </c>
      <c r="JQZ94" s="3">
        <f t="shared" si="454"/>
        <v>0</v>
      </c>
      <c r="JRA94" s="3">
        <f t="shared" si="454"/>
        <v>0</v>
      </c>
      <c r="JRB94" s="3">
        <f t="shared" si="454"/>
        <v>0</v>
      </c>
      <c r="JRC94" s="3">
        <f t="shared" si="454"/>
        <v>0</v>
      </c>
      <c r="JRD94" s="3">
        <f t="shared" si="454"/>
        <v>0</v>
      </c>
      <c r="JRE94" s="3">
        <f t="shared" si="454"/>
        <v>0</v>
      </c>
      <c r="JRF94" s="3">
        <f t="shared" si="454"/>
        <v>0</v>
      </c>
      <c r="JRG94" s="3">
        <f t="shared" si="454"/>
        <v>0</v>
      </c>
      <c r="JRH94" s="3">
        <f t="shared" si="454"/>
        <v>0</v>
      </c>
      <c r="JRI94" s="3">
        <f t="shared" si="454"/>
        <v>0</v>
      </c>
      <c r="JRJ94" s="3">
        <f t="shared" si="454"/>
        <v>0</v>
      </c>
      <c r="JRK94" s="3">
        <f t="shared" si="454"/>
        <v>0</v>
      </c>
      <c r="JRL94" s="3">
        <f t="shared" si="454"/>
        <v>0</v>
      </c>
      <c r="JRM94" s="3">
        <f t="shared" si="454"/>
        <v>0</v>
      </c>
      <c r="JRN94" s="3">
        <f t="shared" si="454"/>
        <v>0</v>
      </c>
      <c r="JRO94" s="3">
        <f t="shared" si="454"/>
        <v>0</v>
      </c>
      <c r="JRP94" s="3">
        <f t="shared" si="454"/>
        <v>0</v>
      </c>
      <c r="JRQ94" s="3">
        <f t="shared" si="454"/>
        <v>0</v>
      </c>
      <c r="JRR94" s="3">
        <f t="shared" si="454"/>
        <v>0</v>
      </c>
      <c r="JRS94" s="3">
        <f t="shared" si="454"/>
        <v>0</v>
      </c>
      <c r="JRT94" s="3">
        <f t="shared" si="454"/>
        <v>0</v>
      </c>
      <c r="JRU94" s="3">
        <f t="shared" si="454"/>
        <v>0</v>
      </c>
      <c r="JRV94" s="3">
        <f t="shared" si="454"/>
        <v>0</v>
      </c>
      <c r="JRW94" s="3">
        <f t="shared" si="454"/>
        <v>0</v>
      </c>
      <c r="JRX94" s="3">
        <f t="shared" si="454"/>
        <v>0</v>
      </c>
      <c r="JRY94" s="3">
        <f t="shared" si="454"/>
        <v>0</v>
      </c>
      <c r="JRZ94" s="3">
        <f t="shared" si="454"/>
        <v>0</v>
      </c>
      <c r="JSA94" s="3">
        <f t="shared" si="454"/>
        <v>0</v>
      </c>
      <c r="JSB94" s="3">
        <f t="shared" si="454"/>
        <v>0</v>
      </c>
      <c r="JSC94" s="3">
        <f t="shared" si="454"/>
        <v>0</v>
      </c>
      <c r="JSD94" s="3">
        <f t="shared" si="454"/>
        <v>0</v>
      </c>
      <c r="JSE94" s="3">
        <f t="shared" si="454"/>
        <v>0</v>
      </c>
      <c r="JSF94" s="3">
        <f t="shared" si="454"/>
        <v>0</v>
      </c>
      <c r="JSG94" s="3">
        <f t="shared" si="454"/>
        <v>0</v>
      </c>
      <c r="JSH94" s="3">
        <f t="shared" si="454"/>
        <v>0</v>
      </c>
      <c r="JSI94" s="3">
        <f t="shared" si="454"/>
        <v>0</v>
      </c>
      <c r="JSJ94" s="3">
        <f t="shared" si="454"/>
        <v>0</v>
      </c>
      <c r="JSK94" s="3">
        <f t="shared" si="454"/>
        <v>0</v>
      </c>
      <c r="JSL94" s="3">
        <f t="shared" si="454"/>
        <v>0</v>
      </c>
      <c r="JSM94" s="3">
        <f t="shared" si="454"/>
        <v>0</v>
      </c>
      <c r="JSN94" s="3">
        <f t="shared" ref="JSN94:JUY94" si="455">JSN2</f>
        <v>0</v>
      </c>
      <c r="JSO94" s="3">
        <f t="shared" si="455"/>
        <v>0</v>
      </c>
      <c r="JSP94" s="3">
        <f t="shared" si="455"/>
        <v>0</v>
      </c>
      <c r="JSQ94" s="3">
        <f t="shared" si="455"/>
        <v>0</v>
      </c>
      <c r="JSR94" s="3">
        <f t="shared" si="455"/>
        <v>0</v>
      </c>
      <c r="JSS94" s="3">
        <f t="shared" si="455"/>
        <v>0</v>
      </c>
      <c r="JST94" s="3">
        <f t="shared" si="455"/>
        <v>0</v>
      </c>
      <c r="JSU94" s="3">
        <f t="shared" si="455"/>
        <v>0</v>
      </c>
      <c r="JSV94" s="3">
        <f t="shared" si="455"/>
        <v>0</v>
      </c>
      <c r="JSW94" s="3">
        <f t="shared" si="455"/>
        <v>0</v>
      </c>
      <c r="JSX94" s="3">
        <f t="shared" si="455"/>
        <v>0</v>
      </c>
      <c r="JSY94" s="3">
        <f t="shared" si="455"/>
        <v>0</v>
      </c>
      <c r="JSZ94" s="3">
        <f t="shared" si="455"/>
        <v>0</v>
      </c>
      <c r="JTA94" s="3">
        <f t="shared" si="455"/>
        <v>0</v>
      </c>
      <c r="JTB94" s="3">
        <f t="shared" si="455"/>
        <v>0</v>
      </c>
      <c r="JTC94" s="3">
        <f t="shared" si="455"/>
        <v>0</v>
      </c>
      <c r="JTD94" s="3">
        <f t="shared" si="455"/>
        <v>0</v>
      </c>
      <c r="JTE94" s="3">
        <f t="shared" si="455"/>
        <v>0</v>
      </c>
      <c r="JTF94" s="3">
        <f t="shared" si="455"/>
        <v>0</v>
      </c>
      <c r="JTG94" s="3">
        <f t="shared" si="455"/>
        <v>0</v>
      </c>
      <c r="JTH94" s="3">
        <f t="shared" si="455"/>
        <v>0</v>
      </c>
      <c r="JTI94" s="3">
        <f t="shared" si="455"/>
        <v>0</v>
      </c>
      <c r="JTJ94" s="3">
        <f t="shared" si="455"/>
        <v>0</v>
      </c>
      <c r="JTK94" s="3">
        <f t="shared" si="455"/>
        <v>0</v>
      </c>
      <c r="JTL94" s="3">
        <f t="shared" si="455"/>
        <v>0</v>
      </c>
      <c r="JTM94" s="3">
        <f t="shared" si="455"/>
        <v>0</v>
      </c>
      <c r="JTN94" s="3">
        <f t="shared" si="455"/>
        <v>0</v>
      </c>
      <c r="JTO94" s="3">
        <f t="shared" si="455"/>
        <v>0</v>
      </c>
      <c r="JTP94" s="3">
        <f t="shared" si="455"/>
        <v>0</v>
      </c>
      <c r="JTQ94" s="3">
        <f t="shared" si="455"/>
        <v>0</v>
      </c>
      <c r="JTR94" s="3">
        <f t="shared" si="455"/>
        <v>0</v>
      </c>
      <c r="JTS94" s="3">
        <f t="shared" si="455"/>
        <v>0</v>
      </c>
      <c r="JTT94" s="3">
        <f t="shared" si="455"/>
        <v>0</v>
      </c>
      <c r="JTU94" s="3">
        <f t="shared" si="455"/>
        <v>0</v>
      </c>
      <c r="JTV94" s="3">
        <f t="shared" si="455"/>
        <v>0</v>
      </c>
      <c r="JTW94" s="3">
        <f t="shared" si="455"/>
        <v>0</v>
      </c>
      <c r="JTX94" s="3">
        <f t="shared" si="455"/>
        <v>0</v>
      </c>
      <c r="JTY94" s="3">
        <f t="shared" si="455"/>
        <v>0</v>
      </c>
      <c r="JTZ94" s="3">
        <f t="shared" si="455"/>
        <v>0</v>
      </c>
      <c r="JUA94" s="3">
        <f t="shared" si="455"/>
        <v>0</v>
      </c>
      <c r="JUB94" s="3">
        <f t="shared" si="455"/>
        <v>0</v>
      </c>
      <c r="JUC94" s="3">
        <f t="shared" si="455"/>
        <v>0</v>
      </c>
      <c r="JUD94" s="3">
        <f t="shared" si="455"/>
        <v>0</v>
      </c>
      <c r="JUE94" s="3">
        <f t="shared" si="455"/>
        <v>0</v>
      </c>
      <c r="JUF94" s="3">
        <f t="shared" si="455"/>
        <v>0</v>
      </c>
      <c r="JUG94" s="3">
        <f t="shared" si="455"/>
        <v>0</v>
      </c>
      <c r="JUH94" s="3">
        <f t="shared" si="455"/>
        <v>0</v>
      </c>
      <c r="JUI94" s="3">
        <f t="shared" si="455"/>
        <v>0</v>
      </c>
      <c r="JUJ94" s="3">
        <f t="shared" si="455"/>
        <v>0</v>
      </c>
      <c r="JUK94" s="3">
        <f t="shared" si="455"/>
        <v>0</v>
      </c>
      <c r="JUL94" s="3">
        <f t="shared" si="455"/>
        <v>0</v>
      </c>
      <c r="JUM94" s="3">
        <f t="shared" si="455"/>
        <v>0</v>
      </c>
      <c r="JUN94" s="3">
        <f t="shared" si="455"/>
        <v>0</v>
      </c>
      <c r="JUO94" s="3">
        <f t="shared" si="455"/>
        <v>0</v>
      </c>
      <c r="JUP94" s="3">
        <f t="shared" si="455"/>
        <v>0</v>
      </c>
      <c r="JUQ94" s="3">
        <f t="shared" si="455"/>
        <v>0</v>
      </c>
      <c r="JUR94" s="3">
        <f t="shared" si="455"/>
        <v>0</v>
      </c>
      <c r="JUS94" s="3">
        <f t="shared" si="455"/>
        <v>0</v>
      </c>
      <c r="JUT94" s="3">
        <f t="shared" si="455"/>
        <v>0</v>
      </c>
      <c r="JUU94" s="3">
        <f t="shared" si="455"/>
        <v>0</v>
      </c>
      <c r="JUV94" s="3">
        <f t="shared" si="455"/>
        <v>0</v>
      </c>
      <c r="JUW94" s="3">
        <f t="shared" si="455"/>
        <v>0</v>
      </c>
      <c r="JUX94" s="3">
        <f t="shared" si="455"/>
        <v>0</v>
      </c>
      <c r="JUY94" s="3">
        <f t="shared" si="455"/>
        <v>0</v>
      </c>
      <c r="JUZ94" s="3">
        <f t="shared" ref="JUZ94:JXK94" si="456">JUZ2</f>
        <v>0</v>
      </c>
      <c r="JVA94" s="3">
        <f t="shared" si="456"/>
        <v>0</v>
      </c>
      <c r="JVB94" s="3">
        <f t="shared" si="456"/>
        <v>0</v>
      </c>
      <c r="JVC94" s="3">
        <f t="shared" si="456"/>
        <v>0</v>
      </c>
      <c r="JVD94" s="3">
        <f t="shared" si="456"/>
        <v>0</v>
      </c>
      <c r="JVE94" s="3">
        <f t="shared" si="456"/>
        <v>0</v>
      </c>
      <c r="JVF94" s="3">
        <f t="shared" si="456"/>
        <v>0</v>
      </c>
      <c r="JVG94" s="3">
        <f t="shared" si="456"/>
        <v>0</v>
      </c>
      <c r="JVH94" s="3">
        <f t="shared" si="456"/>
        <v>0</v>
      </c>
      <c r="JVI94" s="3">
        <f t="shared" si="456"/>
        <v>0</v>
      </c>
      <c r="JVJ94" s="3">
        <f t="shared" si="456"/>
        <v>0</v>
      </c>
      <c r="JVK94" s="3">
        <f t="shared" si="456"/>
        <v>0</v>
      </c>
      <c r="JVL94" s="3">
        <f t="shared" si="456"/>
        <v>0</v>
      </c>
      <c r="JVM94" s="3">
        <f t="shared" si="456"/>
        <v>0</v>
      </c>
      <c r="JVN94" s="3">
        <f t="shared" si="456"/>
        <v>0</v>
      </c>
      <c r="JVO94" s="3">
        <f t="shared" si="456"/>
        <v>0</v>
      </c>
      <c r="JVP94" s="3">
        <f t="shared" si="456"/>
        <v>0</v>
      </c>
      <c r="JVQ94" s="3">
        <f t="shared" si="456"/>
        <v>0</v>
      </c>
      <c r="JVR94" s="3">
        <f t="shared" si="456"/>
        <v>0</v>
      </c>
      <c r="JVS94" s="3">
        <f t="shared" si="456"/>
        <v>0</v>
      </c>
      <c r="JVT94" s="3">
        <f t="shared" si="456"/>
        <v>0</v>
      </c>
      <c r="JVU94" s="3">
        <f t="shared" si="456"/>
        <v>0</v>
      </c>
      <c r="JVV94" s="3">
        <f t="shared" si="456"/>
        <v>0</v>
      </c>
      <c r="JVW94" s="3">
        <f t="shared" si="456"/>
        <v>0</v>
      </c>
      <c r="JVX94" s="3">
        <f t="shared" si="456"/>
        <v>0</v>
      </c>
      <c r="JVY94" s="3">
        <f t="shared" si="456"/>
        <v>0</v>
      </c>
      <c r="JVZ94" s="3">
        <f t="shared" si="456"/>
        <v>0</v>
      </c>
      <c r="JWA94" s="3">
        <f t="shared" si="456"/>
        <v>0</v>
      </c>
      <c r="JWB94" s="3">
        <f t="shared" si="456"/>
        <v>0</v>
      </c>
      <c r="JWC94" s="3">
        <f t="shared" si="456"/>
        <v>0</v>
      </c>
      <c r="JWD94" s="3">
        <f t="shared" si="456"/>
        <v>0</v>
      </c>
      <c r="JWE94" s="3">
        <f t="shared" si="456"/>
        <v>0</v>
      </c>
      <c r="JWF94" s="3">
        <f t="shared" si="456"/>
        <v>0</v>
      </c>
      <c r="JWG94" s="3">
        <f t="shared" si="456"/>
        <v>0</v>
      </c>
      <c r="JWH94" s="3">
        <f t="shared" si="456"/>
        <v>0</v>
      </c>
      <c r="JWI94" s="3">
        <f t="shared" si="456"/>
        <v>0</v>
      </c>
      <c r="JWJ94" s="3">
        <f t="shared" si="456"/>
        <v>0</v>
      </c>
      <c r="JWK94" s="3">
        <f t="shared" si="456"/>
        <v>0</v>
      </c>
      <c r="JWL94" s="3">
        <f t="shared" si="456"/>
        <v>0</v>
      </c>
      <c r="JWM94" s="3">
        <f t="shared" si="456"/>
        <v>0</v>
      </c>
      <c r="JWN94" s="3">
        <f t="shared" si="456"/>
        <v>0</v>
      </c>
      <c r="JWO94" s="3">
        <f t="shared" si="456"/>
        <v>0</v>
      </c>
      <c r="JWP94" s="3">
        <f t="shared" si="456"/>
        <v>0</v>
      </c>
      <c r="JWQ94" s="3">
        <f t="shared" si="456"/>
        <v>0</v>
      </c>
      <c r="JWR94" s="3">
        <f t="shared" si="456"/>
        <v>0</v>
      </c>
      <c r="JWS94" s="3">
        <f t="shared" si="456"/>
        <v>0</v>
      </c>
      <c r="JWT94" s="3">
        <f t="shared" si="456"/>
        <v>0</v>
      </c>
      <c r="JWU94" s="3">
        <f t="shared" si="456"/>
        <v>0</v>
      </c>
      <c r="JWV94" s="3">
        <f t="shared" si="456"/>
        <v>0</v>
      </c>
      <c r="JWW94" s="3">
        <f t="shared" si="456"/>
        <v>0</v>
      </c>
      <c r="JWX94" s="3">
        <f t="shared" si="456"/>
        <v>0</v>
      </c>
      <c r="JWY94" s="3">
        <f t="shared" si="456"/>
        <v>0</v>
      </c>
      <c r="JWZ94" s="3">
        <f t="shared" si="456"/>
        <v>0</v>
      </c>
      <c r="JXA94" s="3">
        <f t="shared" si="456"/>
        <v>0</v>
      </c>
      <c r="JXB94" s="3">
        <f t="shared" si="456"/>
        <v>0</v>
      </c>
      <c r="JXC94" s="3">
        <f t="shared" si="456"/>
        <v>0</v>
      </c>
      <c r="JXD94" s="3">
        <f t="shared" si="456"/>
        <v>0</v>
      </c>
      <c r="JXE94" s="3">
        <f t="shared" si="456"/>
        <v>0</v>
      </c>
      <c r="JXF94" s="3">
        <f t="shared" si="456"/>
        <v>0</v>
      </c>
      <c r="JXG94" s="3">
        <f t="shared" si="456"/>
        <v>0</v>
      </c>
      <c r="JXH94" s="3">
        <f t="shared" si="456"/>
        <v>0</v>
      </c>
      <c r="JXI94" s="3">
        <f t="shared" si="456"/>
        <v>0</v>
      </c>
      <c r="JXJ94" s="3">
        <f t="shared" si="456"/>
        <v>0</v>
      </c>
      <c r="JXK94" s="3">
        <f t="shared" si="456"/>
        <v>0</v>
      </c>
      <c r="JXL94" s="3">
        <f t="shared" ref="JXL94:JZW94" si="457">JXL2</f>
        <v>0</v>
      </c>
      <c r="JXM94" s="3">
        <f t="shared" si="457"/>
        <v>0</v>
      </c>
      <c r="JXN94" s="3">
        <f t="shared" si="457"/>
        <v>0</v>
      </c>
      <c r="JXO94" s="3">
        <f t="shared" si="457"/>
        <v>0</v>
      </c>
      <c r="JXP94" s="3">
        <f t="shared" si="457"/>
        <v>0</v>
      </c>
      <c r="JXQ94" s="3">
        <f t="shared" si="457"/>
        <v>0</v>
      </c>
      <c r="JXR94" s="3">
        <f t="shared" si="457"/>
        <v>0</v>
      </c>
      <c r="JXS94" s="3">
        <f t="shared" si="457"/>
        <v>0</v>
      </c>
      <c r="JXT94" s="3">
        <f t="shared" si="457"/>
        <v>0</v>
      </c>
      <c r="JXU94" s="3">
        <f t="shared" si="457"/>
        <v>0</v>
      </c>
      <c r="JXV94" s="3">
        <f t="shared" si="457"/>
        <v>0</v>
      </c>
      <c r="JXW94" s="3">
        <f t="shared" si="457"/>
        <v>0</v>
      </c>
      <c r="JXX94" s="3">
        <f t="shared" si="457"/>
        <v>0</v>
      </c>
      <c r="JXY94" s="3">
        <f t="shared" si="457"/>
        <v>0</v>
      </c>
      <c r="JXZ94" s="3">
        <f t="shared" si="457"/>
        <v>0</v>
      </c>
      <c r="JYA94" s="3">
        <f t="shared" si="457"/>
        <v>0</v>
      </c>
      <c r="JYB94" s="3">
        <f t="shared" si="457"/>
        <v>0</v>
      </c>
      <c r="JYC94" s="3">
        <f t="shared" si="457"/>
        <v>0</v>
      </c>
      <c r="JYD94" s="3">
        <f t="shared" si="457"/>
        <v>0</v>
      </c>
      <c r="JYE94" s="3">
        <f t="shared" si="457"/>
        <v>0</v>
      </c>
      <c r="JYF94" s="3">
        <f t="shared" si="457"/>
        <v>0</v>
      </c>
      <c r="JYG94" s="3">
        <f t="shared" si="457"/>
        <v>0</v>
      </c>
      <c r="JYH94" s="3">
        <f t="shared" si="457"/>
        <v>0</v>
      </c>
      <c r="JYI94" s="3">
        <f t="shared" si="457"/>
        <v>0</v>
      </c>
      <c r="JYJ94" s="3">
        <f t="shared" si="457"/>
        <v>0</v>
      </c>
      <c r="JYK94" s="3">
        <f t="shared" si="457"/>
        <v>0</v>
      </c>
      <c r="JYL94" s="3">
        <f t="shared" si="457"/>
        <v>0</v>
      </c>
      <c r="JYM94" s="3">
        <f t="shared" si="457"/>
        <v>0</v>
      </c>
      <c r="JYN94" s="3">
        <f t="shared" si="457"/>
        <v>0</v>
      </c>
      <c r="JYO94" s="3">
        <f t="shared" si="457"/>
        <v>0</v>
      </c>
      <c r="JYP94" s="3">
        <f t="shared" si="457"/>
        <v>0</v>
      </c>
      <c r="JYQ94" s="3">
        <f t="shared" si="457"/>
        <v>0</v>
      </c>
      <c r="JYR94" s="3">
        <f t="shared" si="457"/>
        <v>0</v>
      </c>
      <c r="JYS94" s="3">
        <f t="shared" si="457"/>
        <v>0</v>
      </c>
      <c r="JYT94" s="3">
        <f t="shared" si="457"/>
        <v>0</v>
      </c>
      <c r="JYU94" s="3">
        <f t="shared" si="457"/>
        <v>0</v>
      </c>
      <c r="JYV94" s="3">
        <f t="shared" si="457"/>
        <v>0</v>
      </c>
      <c r="JYW94" s="3">
        <f t="shared" si="457"/>
        <v>0</v>
      </c>
      <c r="JYX94" s="3">
        <f t="shared" si="457"/>
        <v>0</v>
      </c>
      <c r="JYY94" s="3">
        <f t="shared" si="457"/>
        <v>0</v>
      </c>
      <c r="JYZ94" s="3">
        <f t="shared" si="457"/>
        <v>0</v>
      </c>
      <c r="JZA94" s="3">
        <f t="shared" si="457"/>
        <v>0</v>
      </c>
      <c r="JZB94" s="3">
        <f t="shared" si="457"/>
        <v>0</v>
      </c>
      <c r="JZC94" s="3">
        <f t="shared" si="457"/>
        <v>0</v>
      </c>
      <c r="JZD94" s="3">
        <f t="shared" si="457"/>
        <v>0</v>
      </c>
      <c r="JZE94" s="3">
        <f t="shared" si="457"/>
        <v>0</v>
      </c>
      <c r="JZF94" s="3">
        <f t="shared" si="457"/>
        <v>0</v>
      </c>
      <c r="JZG94" s="3">
        <f t="shared" si="457"/>
        <v>0</v>
      </c>
      <c r="JZH94" s="3">
        <f t="shared" si="457"/>
        <v>0</v>
      </c>
      <c r="JZI94" s="3">
        <f t="shared" si="457"/>
        <v>0</v>
      </c>
      <c r="JZJ94" s="3">
        <f t="shared" si="457"/>
        <v>0</v>
      </c>
      <c r="JZK94" s="3">
        <f t="shared" si="457"/>
        <v>0</v>
      </c>
      <c r="JZL94" s="3">
        <f t="shared" si="457"/>
        <v>0</v>
      </c>
      <c r="JZM94" s="3">
        <f t="shared" si="457"/>
        <v>0</v>
      </c>
      <c r="JZN94" s="3">
        <f t="shared" si="457"/>
        <v>0</v>
      </c>
      <c r="JZO94" s="3">
        <f t="shared" si="457"/>
        <v>0</v>
      </c>
      <c r="JZP94" s="3">
        <f t="shared" si="457"/>
        <v>0</v>
      </c>
      <c r="JZQ94" s="3">
        <f t="shared" si="457"/>
        <v>0</v>
      </c>
      <c r="JZR94" s="3">
        <f t="shared" si="457"/>
        <v>0</v>
      </c>
      <c r="JZS94" s="3">
        <f t="shared" si="457"/>
        <v>0</v>
      </c>
      <c r="JZT94" s="3">
        <f t="shared" si="457"/>
        <v>0</v>
      </c>
      <c r="JZU94" s="3">
        <f t="shared" si="457"/>
        <v>0</v>
      </c>
      <c r="JZV94" s="3">
        <f t="shared" si="457"/>
        <v>0</v>
      </c>
      <c r="JZW94" s="3">
        <f t="shared" si="457"/>
        <v>0</v>
      </c>
      <c r="JZX94" s="3">
        <f t="shared" ref="JZX94:KCI94" si="458">JZX2</f>
        <v>0</v>
      </c>
      <c r="JZY94" s="3">
        <f t="shared" si="458"/>
        <v>0</v>
      </c>
      <c r="JZZ94" s="3">
        <f t="shared" si="458"/>
        <v>0</v>
      </c>
      <c r="KAA94" s="3">
        <f t="shared" si="458"/>
        <v>0</v>
      </c>
      <c r="KAB94" s="3">
        <f t="shared" si="458"/>
        <v>0</v>
      </c>
      <c r="KAC94" s="3">
        <f t="shared" si="458"/>
        <v>0</v>
      </c>
      <c r="KAD94" s="3">
        <f t="shared" si="458"/>
        <v>0</v>
      </c>
      <c r="KAE94" s="3">
        <f t="shared" si="458"/>
        <v>0</v>
      </c>
      <c r="KAF94" s="3">
        <f t="shared" si="458"/>
        <v>0</v>
      </c>
      <c r="KAG94" s="3">
        <f t="shared" si="458"/>
        <v>0</v>
      </c>
      <c r="KAH94" s="3">
        <f t="shared" si="458"/>
        <v>0</v>
      </c>
      <c r="KAI94" s="3">
        <f t="shared" si="458"/>
        <v>0</v>
      </c>
      <c r="KAJ94" s="3">
        <f t="shared" si="458"/>
        <v>0</v>
      </c>
      <c r="KAK94" s="3">
        <f t="shared" si="458"/>
        <v>0</v>
      </c>
      <c r="KAL94" s="3">
        <f t="shared" si="458"/>
        <v>0</v>
      </c>
      <c r="KAM94" s="3">
        <f t="shared" si="458"/>
        <v>0</v>
      </c>
      <c r="KAN94" s="3">
        <f t="shared" si="458"/>
        <v>0</v>
      </c>
      <c r="KAO94" s="3">
        <f t="shared" si="458"/>
        <v>0</v>
      </c>
      <c r="KAP94" s="3">
        <f t="shared" si="458"/>
        <v>0</v>
      </c>
      <c r="KAQ94" s="3">
        <f t="shared" si="458"/>
        <v>0</v>
      </c>
      <c r="KAR94" s="3">
        <f t="shared" si="458"/>
        <v>0</v>
      </c>
      <c r="KAS94" s="3">
        <f t="shared" si="458"/>
        <v>0</v>
      </c>
      <c r="KAT94" s="3">
        <f t="shared" si="458"/>
        <v>0</v>
      </c>
      <c r="KAU94" s="3">
        <f t="shared" si="458"/>
        <v>0</v>
      </c>
      <c r="KAV94" s="3">
        <f t="shared" si="458"/>
        <v>0</v>
      </c>
      <c r="KAW94" s="3">
        <f t="shared" si="458"/>
        <v>0</v>
      </c>
      <c r="KAX94" s="3">
        <f t="shared" si="458"/>
        <v>0</v>
      </c>
      <c r="KAY94" s="3">
        <f t="shared" si="458"/>
        <v>0</v>
      </c>
      <c r="KAZ94" s="3">
        <f t="shared" si="458"/>
        <v>0</v>
      </c>
      <c r="KBA94" s="3">
        <f t="shared" si="458"/>
        <v>0</v>
      </c>
      <c r="KBB94" s="3">
        <f t="shared" si="458"/>
        <v>0</v>
      </c>
      <c r="KBC94" s="3">
        <f t="shared" si="458"/>
        <v>0</v>
      </c>
      <c r="KBD94" s="3">
        <f t="shared" si="458"/>
        <v>0</v>
      </c>
      <c r="KBE94" s="3">
        <f t="shared" si="458"/>
        <v>0</v>
      </c>
      <c r="KBF94" s="3">
        <f t="shared" si="458"/>
        <v>0</v>
      </c>
      <c r="KBG94" s="3">
        <f t="shared" si="458"/>
        <v>0</v>
      </c>
      <c r="KBH94" s="3">
        <f t="shared" si="458"/>
        <v>0</v>
      </c>
      <c r="KBI94" s="3">
        <f t="shared" si="458"/>
        <v>0</v>
      </c>
      <c r="KBJ94" s="3">
        <f t="shared" si="458"/>
        <v>0</v>
      </c>
      <c r="KBK94" s="3">
        <f t="shared" si="458"/>
        <v>0</v>
      </c>
      <c r="KBL94" s="3">
        <f t="shared" si="458"/>
        <v>0</v>
      </c>
      <c r="KBM94" s="3">
        <f t="shared" si="458"/>
        <v>0</v>
      </c>
      <c r="KBN94" s="3">
        <f t="shared" si="458"/>
        <v>0</v>
      </c>
      <c r="KBO94" s="3">
        <f t="shared" si="458"/>
        <v>0</v>
      </c>
      <c r="KBP94" s="3">
        <f t="shared" si="458"/>
        <v>0</v>
      </c>
      <c r="KBQ94" s="3">
        <f t="shared" si="458"/>
        <v>0</v>
      </c>
      <c r="KBR94" s="3">
        <f t="shared" si="458"/>
        <v>0</v>
      </c>
      <c r="KBS94" s="3">
        <f t="shared" si="458"/>
        <v>0</v>
      </c>
      <c r="KBT94" s="3">
        <f t="shared" si="458"/>
        <v>0</v>
      </c>
      <c r="KBU94" s="3">
        <f t="shared" si="458"/>
        <v>0</v>
      </c>
      <c r="KBV94" s="3">
        <f t="shared" si="458"/>
        <v>0</v>
      </c>
      <c r="KBW94" s="3">
        <f t="shared" si="458"/>
        <v>0</v>
      </c>
      <c r="KBX94" s="3">
        <f t="shared" si="458"/>
        <v>0</v>
      </c>
      <c r="KBY94" s="3">
        <f t="shared" si="458"/>
        <v>0</v>
      </c>
      <c r="KBZ94" s="3">
        <f t="shared" si="458"/>
        <v>0</v>
      </c>
      <c r="KCA94" s="3">
        <f t="shared" si="458"/>
        <v>0</v>
      </c>
      <c r="KCB94" s="3">
        <f t="shared" si="458"/>
        <v>0</v>
      </c>
      <c r="KCC94" s="3">
        <f t="shared" si="458"/>
        <v>0</v>
      </c>
      <c r="KCD94" s="3">
        <f t="shared" si="458"/>
        <v>0</v>
      </c>
      <c r="KCE94" s="3">
        <f t="shared" si="458"/>
        <v>0</v>
      </c>
      <c r="KCF94" s="3">
        <f t="shared" si="458"/>
        <v>0</v>
      </c>
      <c r="KCG94" s="3">
        <f t="shared" si="458"/>
        <v>0</v>
      </c>
      <c r="KCH94" s="3">
        <f t="shared" si="458"/>
        <v>0</v>
      </c>
      <c r="KCI94" s="3">
        <f t="shared" si="458"/>
        <v>0</v>
      </c>
      <c r="KCJ94" s="3">
        <f t="shared" ref="KCJ94:KEU94" si="459">KCJ2</f>
        <v>0</v>
      </c>
      <c r="KCK94" s="3">
        <f t="shared" si="459"/>
        <v>0</v>
      </c>
      <c r="KCL94" s="3">
        <f t="shared" si="459"/>
        <v>0</v>
      </c>
      <c r="KCM94" s="3">
        <f t="shared" si="459"/>
        <v>0</v>
      </c>
      <c r="KCN94" s="3">
        <f t="shared" si="459"/>
        <v>0</v>
      </c>
      <c r="KCO94" s="3">
        <f t="shared" si="459"/>
        <v>0</v>
      </c>
      <c r="KCP94" s="3">
        <f t="shared" si="459"/>
        <v>0</v>
      </c>
      <c r="KCQ94" s="3">
        <f t="shared" si="459"/>
        <v>0</v>
      </c>
      <c r="KCR94" s="3">
        <f t="shared" si="459"/>
        <v>0</v>
      </c>
      <c r="KCS94" s="3">
        <f t="shared" si="459"/>
        <v>0</v>
      </c>
      <c r="KCT94" s="3">
        <f t="shared" si="459"/>
        <v>0</v>
      </c>
      <c r="KCU94" s="3">
        <f t="shared" si="459"/>
        <v>0</v>
      </c>
      <c r="KCV94" s="3">
        <f t="shared" si="459"/>
        <v>0</v>
      </c>
      <c r="KCW94" s="3">
        <f t="shared" si="459"/>
        <v>0</v>
      </c>
      <c r="KCX94" s="3">
        <f t="shared" si="459"/>
        <v>0</v>
      </c>
      <c r="KCY94" s="3">
        <f t="shared" si="459"/>
        <v>0</v>
      </c>
      <c r="KCZ94" s="3">
        <f t="shared" si="459"/>
        <v>0</v>
      </c>
      <c r="KDA94" s="3">
        <f t="shared" si="459"/>
        <v>0</v>
      </c>
      <c r="KDB94" s="3">
        <f t="shared" si="459"/>
        <v>0</v>
      </c>
      <c r="KDC94" s="3">
        <f t="shared" si="459"/>
        <v>0</v>
      </c>
      <c r="KDD94" s="3">
        <f t="shared" si="459"/>
        <v>0</v>
      </c>
      <c r="KDE94" s="3">
        <f t="shared" si="459"/>
        <v>0</v>
      </c>
      <c r="KDF94" s="3">
        <f t="shared" si="459"/>
        <v>0</v>
      </c>
      <c r="KDG94" s="3">
        <f t="shared" si="459"/>
        <v>0</v>
      </c>
      <c r="KDH94" s="3">
        <f t="shared" si="459"/>
        <v>0</v>
      </c>
      <c r="KDI94" s="3">
        <f t="shared" si="459"/>
        <v>0</v>
      </c>
      <c r="KDJ94" s="3">
        <f t="shared" si="459"/>
        <v>0</v>
      </c>
      <c r="KDK94" s="3">
        <f t="shared" si="459"/>
        <v>0</v>
      </c>
      <c r="KDL94" s="3">
        <f t="shared" si="459"/>
        <v>0</v>
      </c>
      <c r="KDM94" s="3">
        <f t="shared" si="459"/>
        <v>0</v>
      </c>
      <c r="KDN94" s="3">
        <f t="shared" si="459"/>
        <v>0</v>
      </c>
      <c r="KDO94" s="3">
        <f t="shared" si="459"/>
        <v>0</v>
      </c>
      <c r="KDP94" s="3">
        <f t="shared" si="459"/>
        <v>0</v>
      </c>
      <c r="KDQ94" s="3">
        <f t="shared" si="459"/>
        <v>0</v>
      </c>
      <c r="KDR94" s="3">
        <f t="shared" si="459"/>
        <v>0</v>
      </c>
      <c r="KDS94" s="3">
        <f t="shared" si="459"/>
        <v>0</v>
      </c>
      <c r="KDT94" s="3">
        <f t="shared" si="459"/>
        <v>0</v>
      </c>
      <c r="KDU94" s="3">
        <f t="shared" si="459"/>
        <v>0</v>
      </c>
      <c r="KDV94" s="3">
        <f t="shared" si="459"/>
        <v>0</v>
      </c>
      <c r="KDW94" s="3">
        <f t="shared" si="459"/>
        <v>0</v>
      </c>
      <c r="KDX94" s="3">
        <f t="shared" si="459"/>
        <v>0</v>
      </c>
      <c r="KDY94" s="3">
        <f t="shared" si="459"/>
        <v>0</v>
      </c>
      <c r="KDZ94" s="3">
        <f t="shared" si="459"/>
        <v>0</v>
      </c>
      <c r="KEA94" s="3">
        <f t="shared" si="459"/>
        <v>0</v>
      </c>
      <c r="KEB94" s="3">
        <f t="shared" si="459"/>
        <v>0</v>
      </c>
      <c r="KEC94" s="3">
        <f t="shared" si="459"/>
        <v>0</v>
      </c>
      <c r="KED94" s="3">
        <f t="shared" si="459"/>
        <v>0</v>
      </c>
      <c r="KEE94" s="3">
        <f t="shared" si="459"/>
        <v>0</v>
      </c>
      <c r="KEF94" s="3">
        <f t="shared" si="459"/>
        <v>0</v>
      </c>
      <c r="KEG94" s="3">
        <f t="shared" si="459"/>
        <v>0</v>
      </c>
      <c r="KEH94" s="3">
        <f t="shared" si="459"/>
        <v>0</v>
      </c>
      <c r="KEI94" s="3">
        <f t="shared" si="459"/>
        <v>0</v>
      </c>
      <c r="KEJ94" s="3">
        <f t="shared" si="459"/>
        <v>0</v>
      </c>
      <c r="KEK94" s="3">
        <f t="shared" si="459"/>
        <v>0</v>
      </c>
      <c r="KEL94" s="3">
        <f t="shared" si="459"/>
        <v>0</v>
      </c>
      <c r="KEM94" s="3">
        <f t="shared" si="459"/>
        <v>0</v>
      </c>
      <c r="KEN94" s="3">
        <f t="shared" si="459"/>
        <v>0</v>
      </c>
      <c r="KEO94" s="3">
        <f t="shared" si="459"/>
        <v>0</v>
      </c>
      <c r="KEP94" s="3">
        <f t="shared" si="459"/>
        <v>0</v>
      </c>
      <c r="KEQ94" s="3">
        <f t="shared" si="459"/>
        <v>0</v>
      </c>
      <c r="KER94" s="3">
        <f t="shared" si="459"/>
        <v>0</v>
      </c>
      <c r="KES94" s="3">
        <f t="shared" si="459"/>
        <v>0</v>
      </c>
      <c r="KET94" s="3">
        <f t="shared" si="459"/>
        <v>0</v>
      </c>
      <c r="KEU94" s="3">
        <f t="shared" si="459"/>
        <v>0</v>
      </c>
      <c r="KEV94" s="3">
        <f t="shared" ref="KEV94:KHG94" si="460">KEV2</f>
        <v>0</v>
      </c>
      <c r="KEW94" s="3">
        <f t="shared" si="460"/>
        <v>0</v>
      </c>
      <c r="KEX94" s="3">
        <f t="shared" si="460"/>
        <v>0</v>
      </c>
      <c r="KEY94" s="3">
        <f t="shared" si="460"/>
        <v>0</v>
      </c>
      <c r="KEZ94" s="3">
        <f t="shared" si="460"/>
        <v>0</v>
      </c>
      <c r="KFA94" s="3">
        <f t="shared" si="460"/>
        <v>0</v>
      </c>
      <c r="KFB94" s="3">
        <f t="shared" si="460"/>
        <v>0</v>
      </c>
      <c r="KFC94" s="3">
        <f t="shared" si="460"/>
        <v>0</v>
      </c>
      <c r="KFD94" s="3">
        <f t="shared" si="460"/>
        <v>0</v>
      </c>
      <c r="KFE94" s="3">
        <f t="shared" si="460"/>
        <v>0</v>
      </c>
      <c r="KFF94" s="3">
        <f t="shared" si="460"/>
        <v>0</v>
      </c>
      <c r="KFG94" s="3">
        <f t="shared" si="460"/>
        <v>0</v>
      </c>
      <c r="KFH94" s="3">
        <f t="shared" si="460"/>
        <v>0</v>
      </c>
      <c r="KFI94" s="3">
        <f t="shared" si="460"/>
        <v>0</v>
      </c>
      <c r="KFJ94" s="3">
        <f t="shared" si="460"/>
        <v>0</v>
      </c>
      <c r="KFK94" s="3">
        <f t="shared" si="460"/>
        <v>0</v>
      </c>
      <c r="KFL94" s="3">
        <f t="shared" si="460"/>
        <v>0</v>
      </c>
      <c r="KFM94" s="3">
        <f t="shared" si="460"/>
        <v>0</v>
      </c>
      <c r="KFN94" s="3">
        <f t="shared" si="460"/>
        <v>0</v>
      </c>
      <c r="KFO94" s="3">
        <f t="shared" si="460"/>
        <v>0</v>
      </c>
      <c r="KFP94" s="3">
        <f t="shared" si="460"/>
        <v>0</v>
      </c>
      <c r="KFQ94" s="3">
        <f t="shared" si="460"/>
        <v>0</v>
      </c>
      <c r="KFR94" s="3">
        <f t="shared" si="460"/>
        <v>0</v>
      </c>
      <c r="KFS94" s="3">
        <f t="shared" si="460"/>
        <v>0</v>
      </c>
      <c r="KFT94" s="3">
        <f t="shared" si="460"/>
        <v>0</v>
      </c>
      <c r="KFU94" s="3">
        <f t="shared" si="460"/>
        <v>0</v>
      </c>
      <c r="KFV94" s="3">
        <f t="shared" si="460"/>
        <v>0</v>
      </c>
      <c r="KFW94" s="3">
        <f t="shared" si="460"/>
        <v>0</v>
      </c>
      <c r="KFX94" s="3">
        <f t="shared" si="460"/>
        <v>0</v>
      </c>
      <c r="KFY94" s="3">
        <f t="shared" si="460"/>
        <v>0</v>
      </c>
      <c r="KFZ94" s="3">
        <f t="shared" si="460"/>
        <v>0</v>
      </c>
      <c r="KGA94" s="3">
        <f t="shared" si="460"/>
        <v>0</v>
      </c>
      <c r="KGB94" s="3">
        <f t="shared" si="460"/>
        <v>0</v>
      </c>
      <c r="KGC94" s="3">
        <f t="shared" si="460"/>
        <v>0</v>
      </c>
      <c r="KGD94" s="3">
        <f t="shared" si="460"/>
        <v>0</v>
      </c>
      <c r="KGE94" s="3">
        <f t="shared" si="460"/>
        <v>0</v>
      </c>
      <c r="KGF94" s="3">
        <f t="shared" si="460"/>
        <v>0</v>
      </c>
      <c r="KGG94" s="3">
        <f t="shared" si="460"/>
        <v>0</v>
      </c>
      <c r="KGH94" s="3">
        <f t="shared" si="460"/>
        <v>0</v>
      </c>
      <c r="KGI94" s="3">
        <f t="shared" si="460"/>
        <v>0</v>
      </c>
      <c r="KGJ94" s="3">
        <f t="shared" si="460"/>
        <v>0</v>
      </c>
      <c r="KGK94" s="3">
        <f t="shared" si="460"/>
        <v>0</v>
      </c>
      <c r="KGL94" s="3">
        <f t="shared" si="460"/>
        <v>0</v>
      </c>
      <c r="KGM94" s="3">
        <f t="shared" si="460"/>
        <v>0</v>
      </c>
      <c r="KGN94" s="3">
        <f t="shared" si="460"/>
        <v>0</v>
      </c>
      <c r="KGO94" s="3">
        <f t="shared" si="460"/>
        <v>0</v>
      </c>
      <c r="KGP94" s="3">
        <f t="shared" si="460"/>
        <v>0</v>
      </c>
      <c r="KGQ94" s="3">
        <f t="shared" si="460"/>
        <v>0</v>
      </c>
      <c r="KGR94" s="3">
        <f t="shared" si="460"/>
        <v>0</v>
      </c>
      <c r="KGS94" s="3">
        <f t="shared" si="460"/>
        <v>0</v>
      </c>
      <c r="KGT94" s="3">
        <f t="shared" si="460"/>
        <v>0</v>
      </c>
      <c r="KGU94" s="3">
        <f t="shared" si="460"/>
        <v>0</v>
      </c>
      <c r="KGV94" s="3">
        <f t="shared" si="460"/>
        <v>0</v>
      </c>
      <c r="KGW94" s="3">
        <f t="shared" si="460"/>
        <v>0</v>
      </c>
      <c r="KGX94" s="3">
        <f t="shared" si="460"/>
        <v>0</v>
      </c>
      <c r="KGY94" s="3">
        <f t="shared" si="460"/>
        <v>0</v>
      </c>
      <c r="KGZ94" s="3">
        <f t="shared" si="460"/>
        <v>0</v>
      </c>
      <c r="KHA94" s="3">
        <f t="shared" si="460"/>
        <v>0</v>
      </c>
      <c r="KHB94" s="3">
        <f t="shared" si="460"/>
        <v>0</v>
      </c>
      <c r="KHC94" s="3">
        <f t="shared" si="460"/>
        <v>0</v>
      </c>
      <c r="KHD94" s="3">
        <f t="shared" si="460"/>
        <v>0</v>
      </c>
      <c r="KHE94" s="3">
        <f t="shared" si="460"/>
        <v>0</v>
      </c>
      <c r="KHF94" s="3">
        <f t="shared" si="460"/>
        <v>0</v>
      </c>
      <c r="KHG94" s="3">
        <f t="shared" si="460"/>
        <v>0</v>
      </c>
      <c r="KHH94" s="3">
        <f t="shared" ref="KHH94:KJS94" si="461">KHH2</f>
        <v>0</v>
      </c>
      <c r="KHI94" s="3">
        <f t="shared" si="461"/>
        <v>0</v>
      </c>
      <c r="KHJ94" s="3">
        <f t="shared" si="461"/>
        <v>0</v>
      </c>
      <c r="KHK94" s="3">
        <f t="shared" si="461"/>
        <v>0</v>
      </c>
      <c r="KHL94" s="3">
        <f t="shared" si="461"/>
        <v>0</v>
      </c>
      <c r="KHM94" s="3">
        <f t="shared" si="461"/>
        <v>0</v>
      </c>
      <c r="KHN94" s="3">
        <f t="shared" si="461"/>
        <v>0</v>
      </c>
      <c r="KHO94" s="3">
        <f t="shared" si="461"/>
        <v>0</v>
      </c>
      <c r="KHP94" s="3">
        <f t="shared" si="461"/>
        <v>0</v>
      </c>
      <c r="KHQ94" s="3">
        <f t="shared" si="461"/>
        <v>0</v>
      </c>
      <c r="KHR94" s="3">
        <f t="shared" si="461"/>
        <v>0</v>
      </c>
      <c r="KHS94" s="3">
        <f t="shared" si="461"/>
        <v>0</v>
      </c>
      <c r="KHT94" s="3">
        <f t="shared" si="461"/>
        <v>0</v>
      </c>
      <c r="KHU94" s="3">
        <f t="shared" si="461"/>
        <v>0</v>
      </c>
      <c r="KHV94" s="3">
        <f t="shared" si="461"/>
        <v>0</v>
      </c>
      <c r="KHW94" s="3">
        <f t="shared" si="461"/>
        <v>0</v>
      </c>
      <c r="KHX94" s="3">
        <f t="shared" si="461"/>
        <v>0</v>
      </c>
      <c r="KHY94" s="3">
        <f t="shared" si="461"/>
        <v>0</v>
      </c>
      <c r="KHZ94" s="3">
        <f t="shared" si="461"/>
        <v>0</v>
      </c>
      <c r="KIA94" s="3">
        <f t="shared" si="461"/>
        <v>0</v>
      </c>
      <c r="KIB94" s="3">
        <f t="shared" si="461"/>
        <v>0</v>
      </c>
      <c r="KIC94" s="3">
        <f t="shared" si="461"/>
        <v>0</v>
      </c>
      <c r="KID94" s="3">
        <f t="shared" si="461"/>
        <v>0</v>
      </c>
      <c r="KIE94" s="3">
        <f t="shared" si="461"/>
        <v>0</v>
      </c>
      <c r="KIF94" s="3">
        <f t="shared" si="461"/>
        <v>0</v>
      </c>
      <c r="KIG94" s="3">
        <f t="shared" si="461"/>
        <v>0</v>
      </c>
      <c r="KIH94" s="3">
        <f t="shared" si="461"/>
        <v>0</v>
      </c>
      <c r="KII94" s="3">
        <f t="shared" si="461"/>
        <v>0</v>
      </c>
      <c r="KIJ94" s="3">
        <f t="shared" si="461"/>
        <v>0</v>
      </c>
      <c r="KIK94" s="3">
        <f t="shared" si="461"/>
        <v>0</v>
      </c>
      <c r="KIL94" s="3">
        <f t="shared" si="461"/>
        <v>0</v>
      </c>
      <c r="KIM94" s="3">
        <f t="shared" si="461"/>
        <v>0</v>
      </c>
      <c r="KIN94" s="3">
        <f t="shared" si="461"/>
        <v>0</v>
      </c>
      <c r="KIO94" s="3">
        <f t="shared" si="461"/>
        <v>0</v>
      </c>
      <c r="KIP94" s="3">
        <f t="shared" si="461"/>
        <v>0</v>
      </c>
      <c r="KIQ94" s="3">
        <f t="shared" si="461"/>
        <v>0</v>
      </c>
      <c r="KIR94" s="3">
        <f t="shared" si="461"/>
        <v>0</v>
      </c>
      <c r="KIS94" s="3">
        <f t="shared" si="461"/>
        <v>0</v>
      </c>
      <c r="KIT94" s="3">
        <f t="shared" si="461"/>
        <v>0</v>
      </c>
      <c r="KIU94" s="3">
        <f t="shared" si="461"/>
        <v>0</v>
      </c>
      <c r="KIV94" s="3">
        <f t="shared" si="461"/>
        <v>0</v>
      </c>
      <c r="KIW94" s="3">
        <f t="shared" si="461"/>
        <v>0</v>
      </c>
      <c r="KIX94" s="3">
        <f t="shared" si="461"/>
        <v>0</v>
      </c>
      <c r="KIY94" s="3">
        <f t="shared" si="461"/>
        <v>0</v>
      </c>
      <c r="KIZ94" s="3">
        <f t="shared" si="461"/>
        <v>0</v>
      </c>
      <c r="KJA94" s="3">
        <f t="shared" si="461"/>
        <v>0</v>
      </c>
      <c r="KJB94" s="3">
        <f t="shared" si="461"/>
        <v>0</v>
      </c>
      <c r="KJC94" s="3">
        <f t="shared" si="461"/>
        <v>0</v>
      </c>
      <c r="KJD94" s="3">
        <f t="shared" si="461"/>
        <v>0</v>
      </c>
      <c r="KJE94" s="3">
        <f t="shared" si="461"/>
        <v>0</v>
      </c>
      <c r="KJF94" s="3">
        <f t="shared" si="461"/>
        <v>0</v>
      </c>
      <c r="KJG94" s="3">
        <f t="shared" si="461"/>
        <v>0</v>
      </c>
      <c r="KJH94" s="3">
        <f t="shared" si="461"/>
        <v>0</v>
      </c>
      <c r="KJI94" s="3">
        <f t="shared" si="461"/>
        <v>0</v>
      </c>
      <c r="KJJ94" s="3">
        <f t="shared" si="461"/>
        <v>0</v>
      </c>
      <c r="KJK94" s="3">
        <f t="shared" si="461"/>
        <v>0</v>
      </c>
      <c r="KJL94" s="3">
        <f t="shared" si="461"/>
        <v>0</v>
      </c>
      <c r="KJM94" s="3">
        <f t="shared" si="461"/>
        <v>0</v>
      </c>
      <c r="KJN94" s="3">
        <f t="shared" si="461"/>
        <v>0</v>
      </c>
      <c r="KJO94" s="3">
        <f t="shared" si="461"/>
        <v>0</v>
      </c>
      <c r="KJP94" s="3">
        <f t="shared" si="461"/>
        <v>0</v>
      </c>
      <c r="KJQ94" s="3">
        <f t="shared" si="461"/>
        <v>0</v>
      </c>
      <c r="KJR94" s="3">
        <f t="shared" si="461"/>
        <v>0</v>
      </c>
      <c r="KJS94" s="3">
        <f t="shared" si="461"/>
        <v>0</v>
      </c>
      <c r="KJT94" s="3">
        <f t="shared" ref="KJT94:KME94" si="462">KJT2</f>
        <v>0</v>
      </c>
      <c r="KJU94" s="3">
        <f t="shared" si="462"/>
        <v>0</v>
      </c>
      <c r="KJV94" s="3">
        <f t="shared" si="462"/>
        <v>0</v>
      </c>
      <c r="KJW94" s="3">
        <f t="shared" si="462"/>
        <v>0</v>
      </c>
      <c r="KJX94" s="3">
        <f t="shared" si="462"/>
        <v>0</v>
      </c>
      <c r="KJY94" s="3">
        <f t="shared" si="462"/>
        <v>0</v>
      </c>
      <c r="KJZ94" s="3">
        <f t="shared" si="462"/>
        <v>0</v>
      </c>
      <c r="KKA94" s="3">
        <f t="shared" si="462"/>
        <v>0</v>
      </c>
      <c r="KKB94" s="3">
        <f t="shared" si="462"/>
        <v>0</v>
      </c>
      <c r="KKC94" s="3">
        <f t="shared" si="462"/>
        <v>0</v>
      </c>
      <c r="KKD94" s="3">
        <f t="shared" si="462"/>
        <v>0</v>
      </c>
      <c r="KKE94" s="3">
        <f t="shared" si="462"/>
        <v>0</v>
      </c>
      <c r="KKF94" s="3">
        <f t="shared" si="462"/>
        <v>0</v>
      </c>
      <c r="KKG94" s="3">
        <f t="shared" si="462"/>
        <v>0</v>
      </c>
      <c r="KKH94" s="3">
        <f t="shared" si="462"/>
        <v>0</v>
      </c>
      <c r="KKI94" s="3">
        <f t="shared" si="462"/>
        <v>0</v>
      </c>
      <c r="KKJ94" s="3">
        <f t="shared" si="462"/>
        <v>0</v>
      </c>
      <c r="KKK94" s="3">
        <f t="shared" si="462"/>
        <v>0</v>
      </c>
      <c r="KKL94" s="3">
        <f t="shared" si="462"/>
        <v>0</v>
      </c>
      <c r="KKM94" s="3">
        <f t="shared" si="462"/>
        <v>0</v>
      </c>
      <c r="KKN94" s="3">
        <f t="shared" si="462"/>
        <v>0</v>
      </c>
      <c r="KKO94" s="3">
        <f t="shared" si="462"/>
        <v>0</v>
      </c>
      <c r="KKP94" s="3">
        <f t="shared" si="462"/>
        <v>0</v>
      </c>
      <c r="KKQ94" s="3">
        <f t="shared" si="462"/>
        <v>0</v>
      </c>
      <c r="KKR94" s="3">
        <f t="shared" si="462"/>
        <v>0</v>
      </c>
      <c r="KKS94" s="3">
        <f t="shared" si="462"/>
        <v>0</v>
      </c>
      <c r="KKT94" s="3">
        <f t="shared" si="462"/>
        <v>0</v>
      </c>
      <c r="KKU94" s="3">
        <f t="shared" si="462"/>
        <v>0</v>
      </c>
      <c r="KKV94" s="3">
        <f t="shared" si="462"/>
        <v>0</v>
      </c>
      <c r="KKW94" s="3">
        <f t="shared" si="462"/>
        <v>0</v>
      </c>
      <c r="KKX94" s="3">
        <f t="shared" si="462"/>
        <v>0</v>
      </c>
      <c r="KKY94" s="3">
        <f t="shared" si="462"/>
        <v>0</v>
      </c>
      <c r="KKZ94" s="3">
        <f t="shared" si="462"/>
        <v>0</v>
      </c>
      <c r="KLA94" s="3">
        <f t="shared" si="462"/>
        <v>0</v>
      </c>
      <c r="KLB94" s="3">
        <f t="shared" si="462"/>
        <v>0</v>
      </c>
      <c r="KLC94" s="3">
        <f t="shared" si="462"/>
        <v>0</v>
      </c>
      <c r="KLD94" s="3">
        <f t="shared" si="462"/>
        <v>0</v>
      </c>
      <c r="KLE94" s="3">
        <f t="shared" si="462"/>
        <v>0</v>
      </c>
      <c r="KLF94" s="3">
        <f t="shared" si="462"/>
        <v>0</v>
      </c>
      <c r="KLG94" s="3">
        <f t="shared" si="462"/>
        <v>0</v>
      </c>
      <c r="KLH94" s="3">
        <f t="shared" si="462"/>
        <v>0</v>
      </c>
      <c r="KLI94" s="3">
        <f t="shared" si="462"/>
        <v>0</v>
      </c>
      <c r="KLJ94" s="3">
        <f t="shared" si="462"/>
        <v>0</v>
      </c>
      <c r="KLK94" s="3">
        <f t="shared" si="462"/>
        <v>0</v>
      </c>
      <c r="KLL94" s="3">
        <f t="shared" si="462"/>
        <v>0</v>
      </c>
      <c r="KLM94" s="3">
        <f t="shared" si="462"/>
        <v>0</v>
      </c>
      <c r="KLN94" s="3">
        <f t="shared" si="462"/>
        <v>0</v>
      </c>
      <c r="KLO94" s="3">
        <f t="shared" si="462"/>
        <v>0</v>
      </c>
      <c r="KLP94" s="3">
        <f t="shared" si="462"/>
        <v>0</v>
      </c>
      <c r="KLQ94" s="3">
        <f t="shared" si="462"/>
        <v>0</v>
      </c>
      <c r="KLR94" s="3">
        <f t="shared" si="462"/>
        <v>0</v>
      </c>
      <c r="KLS94" s="3">
        <f t="shared" si="462"/>
        <v>0</v>
      </c>
      <c r="KLT94" s="3">
        <f t="shared" si="462"/>
        <v>0</v>
      </c>
      <c r="KLU94" s="3">
        <f t="shared" si="462"/>
        <v>0</v>
      </c>
      <c r="KLV94" s="3">
        <f t="shared" si="462"/>
        <v>0</v>
      </c>
      <c r="KLW94" s="3">
        <f t="shared" si="462"/>
        <v>0</v>
      </c>
      <c r="KLX94" s="3">
        <f t="shared" si="462"/>
        <v>0</v>
      </c>
      <c r="KLY94" s="3">
        <f t="shared" si="462"/>
        <v>0</v>
      </c>
      <c r="KLZ94" s="3">
        <f t="shared" si="462"/>
        <v>0</v>
      </c>
      <c r="KMA94" s="3">
        <f t="shared" si="462"/>
        <v>0</v>
      </c>
      <c r="KMB94" s="3">
        <f t="shared" si="462"/>
        <v>0</v>
      </c>
      <c r="KMC94" s="3">
        <f t="shared" si="462"/>
        <v>0</v>
      </c>
      <c r="KMD94" s="3">
        <f t="shared" si="462"/>
        <v>0</v>
      </c>
      <c r="KME94" s="3">
        <f t="shared" si="462"/>
        <v>0</v>
      </c>
      <c r="KMF94" s="3">
        <f t="shared" ref="KMF94:KOQ94" si="463">KMF2</f>
        <v>0</v>
      </c>
      <c r="KMG94" s="3">
        <f t="shared" si="463"/>
        <v>0</v>
      </c>
      <c r="KMH94" s="3">
        <f t="shared" si="463"/>
        <v>0</v>
      </c>
      <c r="KMI94" s="3">
        <f t="shared" si="463"/>
        <v>0</v>
      </c>
      <c r="KMJ94" s="3">
        <f t="shared" si="463"/>
        <v>0</v>
      </c>
      <c r="KMK94" s="3">
        <f t="shared" si="463"/>
        <v>0</v>
      </c>
      <c r="KML94" s="3">
        <f t="shared" si="463"/>
        <v>0</v>
      </c>
      <c r="KMM94" s="3">
        <f t="shared" si="463"/>
        <v>0</v>
      </c>
      <c r="KMN94" s="3">
        <f t="shared" si="463"/>
        <v>0</v>
      </c>
      <c r="KMO94" s="3">
        <f t="shared" si="463"/>
        <v>0</v>
      </c>
      <c r="KMP94" s="3">
        <f t="shared" si="463"/>
        <v>0</v>
      </c>
      <c r="KMQ94" s="3">
        <f t="shared" si="463"/>
        <v>0</v>
      </c>
      <c r="KMR94" s="3">
        <f t="shared" si="463"/>
        <v>0</v>
      </c>
      <c r="KMS94" s="3">
        <f t="shared" si="463"/>
        <v>0</v>
      </c>
      <c r="KMT94" s="3">
        <f t="shared" si="463"/>
        <v>0</v>
      </c>
      <c r="KMU94" s="3">
        <f t="shared" si="463"/>
        <v>0</v>
      </c>
      <c r="KMV94" s="3">
        <f t="shared" si="463"/>
        <v>0</v>
      </c>
      <c r="KMW94" s="3">
        <f t="shared" si="463"/>
        <v>0</v>
      </c>
      <c r="KMX94" s="3">
        <f t="shared" si="463"/>
        <v>0</v>
      </c>
      <c r="KMY94" s="3">
        <f t="shared" si="463"/>
        <v>0</v>
      </c>
      <c r="KMZ94" s="3">
        <f t="shared" si="463"/>
        <v>0</v>
      </c>
      <c r="KNA94" s="3">
        <f t="shared" si="463"/>
        <v>0</v>
      </c>
      <c r="KNB94" s="3">
        <f t="shared" si="463"/>
        <v>0</v>
      </c>
      <c r="KNC94" s="3">
        <f t="shared" si="463"/>
        <v>0</v>
      </c>
      <c r="KND94" s="3">
        <f t="shared" si="463"/>
        <v>0</v>
      </c>
      <c r="KNE94" s="3">
        <f t="shared" si="463"/>
        <v>0</v>
      </c>
      <c r="KNF94" s="3">
        <f t="shared" si="463"/>
        <v>0</v>
      </c>
      <c r="KNG94" s="3">
        <f t="shared" si="463"/>
        <v>0</v>
      </c>
      <c r="KNH94" s="3">
        <f t="shared" si="463"/>
        <v>0</v>
      </c>
      <c r="KNI94" s="3">
        <f t="shared" si="463"/>
        <v>0</v>
      </c>
      <c r="KNJ94" s="3">
        <f t="shared" si="463"/>
        <v>0</v>
      </c>
      <c r="KNK94" s="3">
        <f t="shared" si="463"/>
        <v>0</v>
      </c>
      <c r="KNL94" s="3">
        <f t="shared" si="463"/>
        <v>0</v>
      </c>
      <c r="KNM94" s="3">
        <f t="shared" si="463"/>
        <v>0</v>
      </c>
      <c r="KNN94" s="3">
        <f t="shared" si="463"/>
        <v>0</v>
      </c>
      <c r="KNO94" s="3">
        <f t="shared" si="463"/>
        <v>0</v>
      </c>
      <c r="KNP94" s="3">
        <f t="shared" si="463"/>
        <v>0</v>
      </c>
      <c r="KNQ94" s="3">
        <f t="shared" si="463"/>
        <v>0</v>
      </c>
      <c r="KNR94" s="3">
        <f t="shared" si="463"/>
        <v>0</v>
      </c>
      <c r="KNS94" s="3">
        <f t="shared" si="463"/>
        <v>0</v>
      </c>
      <c r="KNT94" s="3">
        <f t="shared" si="463"/>
        <v>0</v>
      </c>
      <c r="KNU94" s="3">
        <f t="shared" si="463"/>
        <v>0</v>
      </c>
      <c r="KNV94" s="3">
        <f t="shared" si="463"/>
        <v>0</v>
      </c>
      <c r="KNW94" s="3">
        <f t="shared" si="463"/>
        <v>0</v>
      </c>
      <c r="KNX94" s="3">
        <f t="shared" si="463"/>
        <v>0</v>
      </c>
      <c r="KNY94" s="3">
        <f t="shared" si="463"/>
        <v>0</v>
      </c>
      <c r="KNZ94" s="3">
        <f t="shared" si="463"/>
        <v>0</v>
      </c>
      <c r="KOA94" s="3">
        <f t="shared" si="463"/>
        <v>0</v>
      </c>
      <c r="KOB94" s="3">
        <f t="shared" si="463"/>
        <v>0</v>
      </c>
      <c r="KOC94" s="3">
        <f t="shared" si="463"/>
        <v>0</v>
      </c>
      <c r="KOD94" s="3">
        <f t="shared" si="463"/>
        <v>0</v>
      </c>
      <c r="KOE94" s="3">
        <f t="shared" si="463"/>
        <v>0</v>
      </c>
      <c r="KOF94" s="3">
        <f t="shared" si="463"/>
        <v>0</v>
      </c>
      <c r="KOG94" s="3">
        <f t="shared" si="463"/>
        <v>0</v>
      </c>
      <c r="KOH94" s="3">
        <f t="shared" si="463"/>
        <v>0</v>
      </c>
      <c r="KOI94" s="3">
        <f t="shared" si="463"/>
        <v>0</v>
      </c>
      <c r="KOJ94" s="3">
        <f t="shared" si="463"/>
        <v>0</v>
      </c>
      <c r="KOK94" s="3">
        <f t="shared" si="463"/>
        <v>0</v>
      </c>
      <c r="KOL94" s="3">
        <f t="shared" si="463"/>
        <v>0</v>
      </c>
      <c r="KOM94" s="3">
        <f t="shared" si="463"/>
        <v>0</v>
      </c>
      <c r="KON94" s="3">
        <f t="shared" si="463"/>
        <v>0</v>
      </c>
      <c r="KOO94" s="3">
        <f t="shared" si="463"/>
        <v>0</v>
      </c>
      <c r="KOP94" s="3">
        <f t="shared" si="463"/>
        <v>0</v>
      </c>
      <c r="KOQ94" s="3">
        <f t="shared" si="463"/>
        <v>0</v>
      </c>
      <c r="KOR94" s="3">
        <f t="shared" ref="KOR94:KRC94" si="464">KOR2</f>
        <v>0</v>
      </c>
      <c r="KOS94" s="3">
        <f t="shared" si="464"/>
        <v>0</v>
      </c>
      <c r="KOT94" s="3">
        <f t="shared" si="464"/>
        <v>0</v>
      </c>
      <c r="KOU94" s="3">
        <f t="shared" si="464"/>
        <v>0</v>
      </c>
      <c r="KOV94" s="3">
        <f t="shared" si="464"/>
        <v>0</v>
      </c>
      <c r="KOW94" s="3">
        <f t="shared" si="464"/>
        <v>0</v>
      </c>
      <c r="KOX94" s="3">
        <f t="shared" si="464"/>
        <v>0</v>
      </c>
      <c r="KOY94" s="3">
        <f t="shared" si="464"/>
        <v>0</v>
      </c>
      <c r="KOZ94" s="3">
        <f t="shared" si="464"/>
        <v>0</v>
      </c>
      <c r="KPA94" s="3">
        <f t="shared" si="464"/>
        <v>0</v>
      </c>
      <c r="KPB94" s="3">
        <f t="shared" si="464"/>
        <v>0</v>
      </c>
      <c r="KPC94" s="3">
        <f t="shared" si="464"/>
        <v>0</v>
      </c>
      <c r="KPD94" s="3">
        <f t="shared" si="464"/>
        <v>0</v>
      </c>
      <c r="KPE94" s="3">
        <f t="shared" si="464"/>
        <v>0</v>
      </c>
      <c r="KPF94" s="3">
        <f t="shared" si="464"/>
        <v>0</v>
      </c>
      <c r="KPG94" s="3">
        <f t="shared" si="464"/>
        <v>0</v>
      </c>
      <c r="KPH94" s="3">
        <f t="shared" si="464"/>
        <v>0</v>
      </c>
      <c r="KPI94" s="3">
        <f t="shared" si="464"/>
        <v>0</v>
      </c>
      <c r="KPJ94" s="3">
        <f t="shared" si="464"/>
        <v>0</v>
      </c>
      <c r="KPK94" s="3">
        <f t="shared" si="464"/>
        <v>0</v>
      </c>
      <c r="KPL94" s="3">
        <f t="shared" si="464"/>
        <v>0</v>
      </c>
      <c r="KPM94" s="3">
        <f t="shared" si="464"/>
        <v>0</v>
      </c>
      <c r="KPN94" s="3">
        <f t="shared" si="464"/>
        <v>0</v>
      </c>
      <c r="KPO94" s="3">
        <f t="shared" si="464"/>
        <v>0</v>
      </c>
      <c r="KPP94" s="3">
        <f t="shared" si="464"/>
        <v>0</v>
      </c>
      <c r="KPQ94" s="3">
        <f t="shared" si="464"/>
        <v>0</v>
      </c>
      <c r="KPR94" s="3">
        <f t="shared" si="464"/>
        <v>0</v>
      </c>
      <c r="KPS94" s="3">
        <f t="shared" si="464"/>
        <v>0</v>
      </c>
      <c r="KPT94" s="3">
        <f t="shared" si="464"/>
        <v>0</v>
      </c>
      <c r="KPU94" s="3">
        <f t="shared" si="464"/>
        <v>0</v>
      </c>
      <c r="KPV94" s="3">
        <f t="shared" si="464"/>
        <v>0</v>
      </c>
      <c r="KPW94" s="3">
        <f t="shared" si="464"/>
        <v>0</v>
      </c>
      <c r="KPX94" s="3">
        <f t="shared" si="464"/>
        <v>0</v>
      </c>
      <c r="KPY94" s="3">
        <f t="shared" si="464"/>
        <v>0</v>
      </c>
      <c r="KPZ94" s="3">
        <f t="shared" si="464"/>
        <v>0</v>
      </c>
      <c r="KQA94" s="3">
        <f t="shared" si="464"/>
        <v>0</v>
      </c>
      <c r="KQB94" s="3">
        <f t="shared" si="464"/>
        <v>0</v>
      </c>
      <c r="KQC94" s="3">
        <f t="shared" si="464"/>
        <v>0</v>
      </c>
      <c r="KQD94" s="3">
        <f t="shared" si="464"/>
        <v>0</v>
      </c>
      <c r="KQE94" s="3">
        <f t="shared" si="464"/>
        <v>0</v>
      </c>
      <c r="KQF94" s="3">
        <f t="shared" si="464"/>
        <v>0</v>
      </c>
      <c r="KQG94" s="3">
        <f t="shared" si="464"/>
        <v>0</v>
      </c>
      <c r="KQH94" s="3">
        <f t="shared" si="464"/>
        <v>0</v>
      </c>
      <c r="KQI94" s="3">
        <f t="shared" si="464"/>
        <v>0</v>
      </c>
      <c r="KQJ94" s="3">
        <f t="shared" si="464"/>
        <v>0</v>
      </c>
      <c r="KQK94" s="3">
        <f t="shared" si="464"/>
        <v>0</v>
      </c>
      <c r="KQL94" s="3">
        <f t="shared" si="464"/>
        <v>0</v>
      </c>
      <c r="KQM94" s="3">
        <f t="shared" si="464"/>
        <v>0</v>
      </c>
      <c r="KQN94" s="3">
        <f t="shared" si="464"/>
        <v>0</v>
      </c>
      <c r="KQO94" s="3">
        <f t="shared" si="464"/>
        <v>0</v>
      </c>
      <c r="KQP94" s="3">
        <f t="shared" si="464"/>
        <v>0</v>
      </c>
      <c r="KQQ94" s="3">
        <f t="shared" si="464"/>
        <v>0</v>
      </c>
      <c r="KQR94" s="3">
        <f t="shared" si="464"/>
        <v>0</v>
      </c>
      <c r="KQS94" s="3">
        <f t="shared" si="464"/>
        <v>0</v>
      </c>
      <c r="KQT94" s="3">
        <f t="shared" si="464"/>
        <v>0</v>
      </c>
      <c r="KQU94" s="3">
        <f t="shared" si="464"/>
        <v>0</v>
      </c>
      <c r="KQV94" s="3">
        <f t="shared" si="464"/>
        <v>0</v>
      </c>
      <c r="KQW94" s="3">
        <f t="shared" si="464"/>
        <v>0</v>
      </c>
      <c r="KQX94" s="3">
        <f t="shared" si="464"/>
        <v>0</v>
      </c>
      <c r="KQY94" s="3">
        <f t="shared" si="464"/>
        <v>0</v>
      </c>
      <c r="KQZ94" s="3">
        <f t="shared" si="464"/>
        <v>0</v>
      </c>
      <c r="KRA94" s="3">
        <f t="shared" si="464"/>
        <v>0</v>
      </c>
      <c r="KRB94" s="3">
        <f t="shared" si="464"/>
        <v>0</v>
      </c>
      <c r="KRC94" s="3">
        <f t="shared" si="464"/>
        <v>0</v>
      </c>
      <c r="KRD94" s="3">
        <f t="shared" ref="KRD94:KTO94" si="465">KRD2</f>
        <v>0</v>
      </c>
      <c r="KRE94" s="3">
        <f t="shared" si="465"/>
        <v>0</v>
      </c>
      <c r="KRF94" s="3">
        <f t="shared" si="465"/>
        <v>0</v>
      </c>
      <c r="KRG94" s="3">
        <f t="shared" si="465"/>
        <v>0</v>
      </c>
      <c r="KRH94" s="3">
        <f t="shared" si="465"/>
        <v>0</v>
      </c>
      <c r="KRI94" s="3">
        <f t="shared" si="465"/>
        <v>0</v>
      </c>
      <c r="KRJ94" s="3">
        <f t="shared" si="465"/>
        <v>0</v>
      </c>
      <c r="KRK94" s="3">
        <f t="shared" si="465"/>
        <v>0</v>
      </c>
      <c r="KRL94" s="3">
        <f t="shared" si="465"/>
        <v>0</v>
      </c>
      <c r="KRM94" s="3">
        <f t="shared" si="465"/>
        <v>0</v>
      </c>
      <c r="KRN94" s="3">
        <f t="shared" si="465"/>
        <v>0</v>
      </c>
      <c r="KRO94" s="3">
        <f t="shared" si="465"/>
        <v>0</v>
      </c>
      <c r="KRP94" s="3">
        <f t="shared" si="465"/>
        <v>0</v>
      </c>
      <c r="KRQ94" s="3">
        <f t="shared" si="465"/>
        <v>0</v>
      </c>
      <c r="KRR94" s="3">
        <f t="shared" si="465"/>
        <v>0</v>
      </c>
      <c r="KRS94" s="3">
        <f t="shared" si="465"/>
        <v>0</v>
      </c>
      <c r="KRT94" s="3">
        <f t="shared" si="465"/>
        <v>0</v>
      </c>
      <c r="KRU94" s="3">
        <f t="shared" si="465"/>
        <v>0</v>
      </c>
      <c r="KRV94" s="3">
        <f t="shared" si="465"/>
        <v>0</v>
      </c>
      <c r="KRW94" s="3">
        <f t="shared" si="465"/>
        <v>0</v>
      </c>
      <c r="KRX94" s="3">
        <f t="shared" si="465"/>
        <v>0</v>
      </c>
      <c r="KRY94" s="3">
        <f t="shared" si="465"/>
        <v>0</v>
      </c>
      <c r="KRZ94" s="3">
        <f t="shared" si="465"/>
        <v>0</v>
      </c>
      <c r="KSA94" s="3">
        <f t="shared" si="465"/>
        <v>0</v>
      </c>
      <c r="KSB94" s="3">
        <f t="shared" si="465"/>
        <v>0</v>
      </c>
      <c r="KSC94" s="3">
        <f t="shared" si="465"/>
        <v>0</v>
      </c>
      <c r="KSD94" s="3">
        <f t="shared" si="465"/>
        <v>0</v>
      </c>
      <c r="KSE94" s="3">
        <f t="shared" si="465"/>
        <v>0</v>
      </c>
      <c r="KSF94" s="3">
        <f t="shared" si="465"/>
        <v>0</v>
      </c>
      <c r="KSG94" s="3">
        <f t="shared" si="465"/>
        <v>0</v>
      </c>
      <c r="KSH94" s="3">
        <f t="shared" si="465"/>
        <v>0</v>
      </c>
      <c r="KSI94" s="3">
        <f t="shared" si="465"/>
        <v>0</v>
      </c>
      <c r="KSJ94" s="3">
        <f t="shared" si="465"/>
        <v>0</v>
      </c>
      <c r="KSK94" s="3">
        <f t="shared" si="465"/>
        <v>0</v>
      </c>
      <c r="KSL94" s="3">
        <f t="shared" si="465"/>
        <v>0</v>
      </c>
      <c r="KSM94" s="3">
        <f t="shared" si="465"/>
        <v>0</v>
      </c>
      <c r="KSN94" s="3">
        <f t="shared" si="465"/>
        <v>0</v>
      </c>
      <c r="KSO94" s="3">
        <f t="shared" si="465"/>
        <v>0</v>
      </c>
      <c r="KSP94" s="3">
        <f t="shared" si="465"/>
        <v>0</v>
      </c>
      <c r="KSQ94" s="3">
        <f t="shared" si="465"/>
        <v>0</v>
      </c>
      <c r="KSR94" s="3">
        <f t="shared" si="465"/>
        <v>0</v>
      </c>
      <c r="KSS94" s="3">
        <f t="shared" si="465"/>
        <v>0</v>
      </c>
      <c r="KST94" s="3">
        <f t="shared" si="465"/>
        <v>0</v>
      </c>
      <c r="KSU94" s="3">
        <f t="shared" si="465"/>
        <v>0</v>
      </c>
      <c r="KSV94" s="3">
        <f t="shared" si="465"/>
        <v>0</v>
      </c>
      <c r="KSW94" s="3">
        <f t="shared" si="465"/>
        <v>0</v>
      </c>
      <c r="KSX94" s="3">
        <f t="shared" si="465"/>
        <v>0</v>
      </c>
      <c r="KSY94" s="3">
        <f t="shared" si="465"/>
        <v>0</v>
      </c>
      <c r="KSZ94" s="3">
        <f t="shared" si="465"/>
        <v>0</v>
      </c>
      <c r="KTA94" s="3">
        <f t="shared" si="465"/>
        <v>0</v>
      </c>
      <c r="KTB94" s="3">
        <f t="shared" si="465"/>
        <v>0</v>
      </c>
      <c r="KTC94" s="3">
        <f t="shared" si="465"/>
        <v>0</v>
      </c>
      <c r="KTD94" s="3">
        <f t="shared" si="465"/>
        <v>0</v>
      </c>
      <c r="KTE94" s="3">
        <f t="shared" si="465"/>
        <v>0</v>
      </c>
      <c r="KTF94" s="3">
        <f t="shared" si="465"/>
        <v>0</v>
      </c>
      <c r="KTG94" s="3">
        <f t="shared" si="465"/>
        <v>0</v>
      </c>
      <c r="KTH94" s="3">
        <f t="shared" si="465"/>
        <v>0</v>
      </c>
      <c r="KTI94" s="3">
        <f t="shared" si="465"/>
        <v>0</v>
      </c>
      <c r="KTJ94" s="3">
        <f t="shared" si="465"/>
        <v>0</v>
      </c>
      <c r="KTK94" s="3">
        <f t="shared" si="465"/>
        <v>0</v>
      </c>
      <c r="KTL94" s="3">
        <f t="shared" si="465"/>
        <v>0</v>
      </c>
      <c r="KTM94" s="3">
        <f t="shared" si="465"/>
        <v>0</v>
      </c>
      <c r="KTN94" s="3">
        <f t="shared" si="465"/>
        <v>0</v>
      </c>
      <c r="KTO94" s="3">
        <f t="shared" si="465"/>
        <v>0</v>
      </c>
      <c r="KTP94" s="3">
        <f t="shared" ref="KTP94:KWA94" si="466">KTP2</f>
        <v>0</v>
      </c>
      <c r="KTQ94" s="3">
        <f t="shared" si="466"/>
        <v>0</v>
      </c>
      <c r="KTR94" s="3">
        <f t="shared" si="466"/>
        <v>0</v>
      </c>
      <c r="KTS94" s="3">
        <f t="shared" si="466"/>
        <v>0</v>
      </c>
      <c r="KTT94" s="3">
        <f t="shared" si="466"/>
        <v>0</v>
      </c>
      <c r="KTU94" s="3">
        <f t="shared" si="466"/>
        <v>0</v>
      </c>
      <c r="KTV94" s="3">
        <f t="shared" si="466"/>
        <v>0</v>
      </c>
      <c r="KTW94" s="3">
        <f t="shared" si="466"/>
        <v>0</v>
      </c>
      <c r="KTX94" s="3">
        <f t="shared" si="466"/>
        <v>0</v>
      </c>
      <c r="KTY94" s="3">
        <f t="shared" si="466"/>
        <v>0</v>
      </c>
      <c r="KTZ94" s="3">
        <f t="shared" si="466"/>
        <v>0</v>
      </c>
      <c r="KUA94" s="3">
        <f t="shared" si="466"/>
        <v>0</v>
      </c>
      <c r="KUB94" s="3">
        <f t="shared" si="466"/>
        <v>0</v>
      </c>
      <c r="KUC94" s="3">
        <f t="shared" si="466"/>
        <v>0</v>
      </c>
      <c r="KUD94" s="3">
        <f t="shared" si="466"/>
        <v>0</v>
      </c>
      <c r="KUE94" s="3">
        <f t="shared" si="466"/>
        <v>0</v>
      </c>
      <c r="KUF94" s="3">
        <f t="shared" si="466"/>
        <v>0</v>
      </c>
      <c r="KUG94" s="3">
        <f t="shared" si="466"/>
        <v>0</v>
      </c>
      <c r="KUH94" s="3">
        <f t="shared" si="466"/>
        <v>0</v>
      </c>
      <c r="KUI94" s="3">
        <f t="shared" si="466"/>
        <v>0</v>
      </c>
      <c r="KUJ94" s="3">
        <f t="shared" si="466"/>
        <v>0</v>
      </c>
      <c r="KUK94" s="3">
        <f t="shared" si="466"/>
        <v>0</v>
      </c>
      <c r="KUL94" s="3">
        <f t="shared" si="466"/>
        <v>0</v>
      </c>
      <c r="KUM94" s="3">
        <f t="shared" si="466"/>
        <v>0</v>
      </c>
      <c r="KUN94" s="3">
        <f t="shared" si="466"/>
        <v>0</v>
      </c>
      <c r="KUO94" s="3">
        <f t="shared" si="466"/>
        <v>0</v>
      </c>
      <c r="KUP94" s="3">
        <f t="shared" si="466"/>
        <v>0</v>
      </c>
      <c r="KUQ94" s="3">
        <f t="shared" si="466"/>
        <v>0</v>
      </c>
      <c r="KUR94" s="3">
        <f t="shared" si="466"/>
        <v>0</v>
      </c>
      <c r="KUS94" s="3">
        <f t="shared" si="466"/>
        <v>0</v>
      </c>
      <c r="KUT94" s="3">
        <f t="shared" si="466"/>
        <v>0</v>
      </c>
      <c r="KUU94" s="3">
        <f t="shared" si="466"/>
        <v>0</v>
      </c>
      <c r="KUV94" s="3">
        <f t="shared" si="466"/>
        <v>0</v>
      </c>
      <c r="KUW94" s="3">
        <f t="shared" si="466"/>
        <v>0</v>
      </c>
      <c r="KUX94" s="3">
        <f t="shared" si="466"/>
        <v>0</v>
      </c>
      <c r="KUY94" s="3">
        <f t="shared" si="466"/>
        <v>0</v>
      </c>
      <c r="KUZ94" s="3">
        <f t="shared" si="466"/>
        <v>0</v>
      </c>
      <c r="KVA94" s="3">
        <f t="shared" si="466"/>
        <v>0</v>
      </c>
      <c r="KVB94" s="3">
        <f t="shared" si="466"/>
        <v>0</v>
      </c>
      <c r="KVC94" s="3">
        <f t="shared" si="466"/>
        <v>0</v>
      </c>
      <c r="KVD94" s="3">
        <f t="shared" si="466"/>
        <v>0</v>
      </c>
      <c r="KVE94" s="3">
        <f t="shared" si="466"/>
        <v>0</v>
      </c>
      <c r="KVF94" s="3">
        <f t="shared" si="466"/>
        <v>0</v>
      </c>
      <c r="KVG94" s="3">
        <f t="shared" si="466"/>
        <v>0</v>
      </c>
      <c r="KVH94" s="3">
        <f t="shared" si="466"/>
        <v>0</v>
      </c>
      <c r="KVI94" s="3">
        <f t="shared" si="466"/>
        <v>0</v>
      </c>
      <c r="KVJ94" s="3">
        <f t="shared" si="466"/>
        <v>0</v>
      </c>
      <c r="KVK94" s="3">
        <f t="shared" si="466"/>
        <v>0</v>
      </c>
      <c r="KVL94" s="3">
        <f t="shared" si="466"/>
        <v>0</v>
      </c>
      <c r="KVM94" s="3">
        <f t="shared" si="466"/>
        <v>0</v>
      </c>
      <c r="KVN94" s="3">
        <f t="shared" si="466"/>
        <v>0</v>
      </c>
      <c r="KVO94" s="3">
        <f t="shared" si="466"/>
        <v>0</v>
      </c>
      <c r="KVP94" s="3">
        <f t="shared" si="466"/>
        <v>0</v>
      </c>
      <c r="KVQ94" s="3">
        <f t="shared" si="466"/>
        <v>0</v>
      </c>
      <c r="KVR94" s="3">
        <f t="shared" si="466"/>
        <v>0</v>
      </c>
      <c r="KVS94" s="3">
        <f t="shared" si="466"/>
        <v>0</v>
      </c>
      <c r="KVT94" s="3">
        <f t="shared" si="466"/>
        <v>0</v>
      </c>
      <c r="KVU94" s="3">
        <f t="shared" si="466"/>
        <v>0</v>
      </c>
      <c r="KVV94" s="3">
        <f t="shared" si="466"/>
        <v>0</v>
      </c>
      <c r="KVW94" s="3">
        <f t="shared" si="466"/>
        <v>0</v>
      </c>
      <c r="KVX94" s="3">
        <f t="shared" si="466"/>
        <v>0</v>
      </c>
      <c r="KVY94" s="3">
        <f t="shared" si="466"/>
        <v>0</v>
      </c>
      <c r="KVZ94" s="3">
        <f t="shared" si="466"/>
        <v>0</v>
      </c>
      <c r="KWA94" s="3">
        <f t="shared" si="466"/>
        <v>0</v>
      </c>
      <c r="KWB94" s="3">
        <f t="shared" ref="KWB94:KYM94" si="467">KWB2</f>
        <v>0</v>
      </c>
      <c r="KWC94" s="3">
        <f t="shared" si="467"/>
        <v>0</v>
      </c>
      <c r="KWD94" s="3">
        <f t="shared" si="467"/>
        <v>0</v>
      </c>
      <c r="KWE94" s="3">
        <f t="shared" si="467"/>
        <v>0</v>
      </c>
      <c r="KWF94" s="3">
        <f t="shared" si="467"/>
        <v>0</v>
      </c>
      <c r="KWG94" s="3">
        <f t="shared" si="467"/>
        <v>0</v>
      </c>
      <c r="KWH94" s="3">
        <f t="shared" si="467"/>
        <v>0</v>
      </c>
      <c r="KWI94" s="3">
        <f t="shared" si="467"/>
        <v>0</v>
      </c>
      <c r="KWJ94" s="3">
        <f t="shared" si="467"/>
        <v>0</v>
      </c>
      <c r="KWK94" s="3">
        <f t="shared" si="467"/>
        <v>0</v>
      </c>
      <c r="KWL94" s="3">
        <f t="shared" si="467"/>
        <v>0</v>
      </c>
      <c r="KWM94" s="3">
        <f t="shared" si="467"/>
        <v>0</v>
      </c>
      <c r="KWN94" s="3">
        <f t="shared" si="467"/>
        <v>0</v>
      </c>
      <c r="KWO94" s="3">
        <f t="shared" si="467"/>
        <v>0</v>
      </c>
      <c r="KWP94" s="3">
        <f t="shared" si="467"/>
        <v>0</v>
      </c>
      <c r="KWQ94" s="3">
        <f t="shared" si="467"/>
        <v>0</v>
      </c>
      <c r="KWR94" s="3">
        <f t="shared" si="467"/>
        <v>0</v>
      </c>
      <c r="KWS94" s="3">
        <f t="shared" si="467"/>
        <v>0</v>
      </c>
      <c r="KWT94" s="3">
        <f t="shared" si="467"/>
        <v>0</v>
      </c>
      <c r="KWU94" s="3">
        <f t="shared" si="467"/>
        <v>0</v>
      </c>
      <c r="KWV94" s="3">
        <f t="shared" si="467"/>
        <v>0</v>
      </c>
      <c r="KWW94" s="3">
        <f t="shared" si="467"/>
        <v>0</v>
      </c>
      <c r="KWX94" s="3">
        <f t="shared" si="467"/>
        <v>0</v>
      </c>
      <c r="KWY94" s="3">
        <f t="shared" si="467"/>
        <v>0</v>
      </c>
      <c r="KWZ94" s="3">
        <f t="shared" si="467"/>
        <v>0</v>
      </c>
      <c r="KXA94" s="3">
        <f t="shared" si="467"/>
        <v>0</v>
      </c>
      <c r="KXB94" s="3">
        <f t="shared" si="467"/>
        <v>0</v>
      </c>
      <c r="KXC94" s="3">
        <f t="shared" si="467"/>
        <v>0</v>
      </c>
      <c r="KXD94" s="3">
        <f t="shared" si="467"/>
        <v>0</v>
      </c>
      <c r="KXE94" s="3">
        <f t="shared" si="467"/>
        <v>0</v>
      </c>
      <c r="KXF94" s="3">
        <f t="shared" si="467"/>
        <v>0</v>
      </c>
      <c r="KXG94" s="3">
        <f t="shared" si="467"/>
        <v>0</v>
      </c>
      <c r="KXH94" s="3">
        <f t="shared" si="467"/>
        <v>0</v>
      </c>
      <c r="KXI94" s="3">
        <f t="shared" si="467"/>
        <v>0</v>
      </c>
      <c r="KXJ94" s="3">
        <f t="shared" si="467"/>
        <v>0</v>
      </c>
      <c r="KXK94" s="3">
        <f t="shared" si="467"/>
        <v>0</v>
      </c>
      <c r="KXL94" s="3">
        <f t="shared" si="467"/>
        <v>0</v>
      </c>
      <c r="KXM94" s="3">
        <f t="shared" si="467"/>
        <v>0</v>
      </c>
      <c r="KXN94" s="3">
        <f t="shared" si="467"/>
        <v>0</v>
      </c>
      <c r="KXO94" s="3">
        <f t="shared" si="467"/>
        <v>0</v>
      </c>
      <c r="KXP94" s="3">
        <f t="shared" si="467"/>
        <v>0</v>
      </c>
      <c r="KXQ94" s="3">
        <f t="shared" si="467"/>
        <v>0</v>
      </c>
      <c r="KXR94" s="3">
        <f t="shared" si="467"/>
        <v>0</v>
      </c>
      <c r="KXS94" s="3">
        <f t="shared" si="467"/>
        <v>0</v>
      </c>
      <c r="KXT94" s="3">
        <f t="shared" si="467"/>
        <v>0</v>
      </c>
      <c r="KXU94" s="3">
        <f t="shared" si="467"/>
        <v>0</v>
      </c>
      <c r="KXV94" s="3">
        <f t="shared" si="467"/>
        <v>0</v>
      </c>
      <c r="KXW94" s="3">
        <f t="shared" si="467"/>
        <v>0</v>
      </c>
      <c r="KXX94" s="3">
        <f t="shared" si="467"/>
        <v>0</v>
      </c>
      <c r="KXY94" s="3">
        <f t="shared" si="467"/>
        <v>0</v>
      </c>
      <c r="KXZ94" s="3">
        <f t="shared" si="467"/>
        <v>0</v>
      </c>
      <c r="KYA94" s="3">
        <f t="shared" si="467"/>
        <v>0</v>
      </c>
      <c r="KYB94" s="3">
        <f t="shared" si="467"/>
        <v>0</v>
      </c>
      <c r="KYC94" s="3">
        <f t="shared" si="467"/>
        <v>0</v>
      </c>
      <c r="KYD94" s="3">
        <f t="shared" si="467"/>
        <v>0</v>
      </c>
      <c r="KYE94" s="3">
        <f t="shared" si="467"/>
        <v>0</v>
      </c>
      <c r="KYF94" s="3">
        <f t="shared" si="467"/>
        <v>0</v>
      </c>
      <c r="KYG94" s="3">
        <f t="shared" si="467"/>
        <v>0</v>
      </c>
      <c r="KYH94" s="3">
        <f t="shared" si="467"/>
        <v>0</v>
      </c>
      <c r="KYI94" s="3">
        <f t="shared" si="467"/>
        <v>0</v>
      </c>
      <c r="KYJ94" s="3">
        <f t="shared" si="467"/>
        <v>0</v>
      </c>
      <c r="KYK94" s="3">
        <f t="shared" si="467"/>
        <v>0</v>
      </c>
      <c r="KYL94" s="3">
        <f t="shared" si="467"/>
        <v>0</v>
      </c>
      <c r="KYM94" s="3">
        <f t="shared" si="467"/>
        <v>0</v>
      </c>
      <c r="KYN94" s="3">
        <f t="shared" ref="KYN94:LAY94" si="468">KYN2</f>
        <v>0</v>
      </c>
      <c r="KYO94" s="3">
        <f t="shared" si="468"/>
        <v>0</v>
      </c>
      <c r="KYP94" s="3">
        <f t="shared" si="468"/>
        <v>0</v>
      </c>
      <c r="KYQ94" s="3">
        <f t="shared" si="468"/>
        <v>0</v>
      </c>
      <c r="KYR94" s="3">
        <f t="shared" si="468"/>
        <v>0</v>
      </c>
      <c r="KYS94" s="3">
        <f t="shared" si="468"/>
        <v>0</v>
      </c>
      <c r="KYT94" s="3">
        <f t="shared" si="468"/>
        <v>0</v>
      </c>
      <c r="KYU94" s="3">
        <f t="shared" si="468"/>
        <v>0</v>
      </c>
      <c r="KYV94" s="3">
        <f t="shared" si="468"/>
        <v>0</v>
      </c>
      <c r="KYW94" s="3">
        <f t="shared" si="468"/>
        <v>0</v>
      </c>
      <c r="KYX94" s="3">
        <f t="shared" si="468"/>
        <v>0</v>
      </c>
      <c r="KYY94" s="3">
        <f t="shared" si="468"/>
        <v>0</v>
      </c>
      <c r="KYZ94" s="3">
        <f t="shared" si="468"/>
        <v>0</v>
      </c>
      <c r="KZA94" s="3">
        <f t="shared" si="468"/>
        <v>0</v>
      </c>
      <c r="KZB94" s="3">
        <f t="shared" si="468"/>
        <v>0</v>
      </c>
      <c r="KZC94" s="3">
        <f t="shared" si="468"/>
        <v>0</v>
      </c>
      <c r="KZD94" s="3">
        <f t="shared" si="468"/>
        <v>0</v>
      </c>
      <c r="KZE94" s="3">
        <f t="shared" si="468"/>
        <v>0</v>
      </c>
      <c r="KZF94" s="3">
        <f t="shared" si="468"/>
        <v>0</v>
      </c>
      <c r="KZG94" s="3">
        <f t="shared" si="468"/>
        <v>0</v>
      </c>
      <c r="KZH94" s="3">
        <f t="shared" si="468"/>
        <v>0</v>
      </c>
      <c r="KZI94" s="3">
        <f t="shared" si="468"/>
        <v>0</v>
      </c>
      <c r="KZJ94" s="3">
        <f t="shared" si="468"/>
        <v>0</v>
      </c>
      <c r="KZK94" s="3">
        <f t="shared" si="468"/>
        <v>0</v>
      </c>
      <c r="KZL94" s="3">
        <f t="shared" si="468"/>
        <v>0</v>
      </c>
      <c r="KZM94" s="3">
        <f t="shared" si="468"/>
        <v>0</v>
      </c>
      <c r="KZN94" s="3">
        <f t="shared" si="468"/>
        <v>0</v>
      </c>
      <c r="KZO94" s="3">
        <f t="shared" si="468"/>
        <v>0</v>
      </c>
      <c r="KZP94" s="3">
        <f t="shared" si="468"/>
        <v>0</v>
      </c>
      <c r="KZQ94" s="3">
        <f t="shared" si="468"/>
        <v>0</v>
      </c>
      <c r="KZR94" s="3">
        <f t="shared" si="468"/>
        <v>0</v>
      </c>
      <c r="KZS94" s="3">
        <f t="shared" si="468"/>
        <v>0</v>
      </c>
      <c r="KZT94" s="3">
        <f t="shared" si="468"/>
        <v>0</v>
      </c>
      <c r="KZU94" s="3">
        <f t="shared" si="468"/>
        <v>0</v>
      </c>
      <c r="KZV94" s="3">
        <f t="shared" si="468"/>
        <v>0</v>
      </c>
      <c r="KZW94" s="3">
        <f t="shared" si="468"/>
        <v>0</v>
      </c>
      <c r="KZX94" s="3">
        <f t="shared" si="468"/>
        <v>0</v>
      </c>
      <c r="KZY94" s="3">
        <f t="shared" si="468"/>
        <v>0</v>
      </c>
      <c r="KZZ94" s="3">
        <f t="shared" si="468"/>
        <v>0</v>
      </c>
      <c r="LAA94" s="3">
        <f t="shared" si="468"/>
        <v>0</v>
      </c>
      <c r="LAB94" s="3">
        <f t="shared" si="468"/>
        <v>0</v>
      </c>
      <c r="LAC94" s="3">
        <f t="shared" si="468"/>
        <v>0</v>
      </c>
      <c r="LAD94" s="3">
        <f t="shared" si="468"/>
        <v>0</v>
      </c>
      <c r="LAE94" s="3">
        <f t="shared" si="468"/>
        <v>0</v>
      </c>
      <c r="LAF94" s="3">
        <f t="shared" si="468"/>
        <v>0</v>
      </c>
      <c r="LAG94" s="3">
        <f t="shared" si="468"/>
        <v>0</v>
      </c>
      <c r="LAH94" s="3">
        <f t="shared" si="468"/>
        <v>0</v>
      </c>
      <c r="LAI94" s="3">
        <f t="shared" si="468"/>
        <v>0</v>
      </c>
      <c r="LAJ94" s="3">
        <f t="shared" si="468"/>
        <v>0</v>
      </c>
      <c r="LAK94" s="3">
        <f t="shared" si="468"/>
        <v>0</v>
      </c>
      <c r="LAL94" s="3">
        <f t="shared" si="468"/>
        <v>0</v>
      </c>
      <c r="LAM94" s="3">
        <f t="shared" si="468"/>
        <v>0</v>
      </c>
      <c r="LAN94" s="3">
        <f t="shared" si="468"/>
        <v>0</v>
      </c>
      <c r="LAO94" s="3">
        <f t="shared" si="468"/>
        <v>0</v>
      </c>
      <c r="LAP94" s="3">
        <f t="shared" si="468"/>
        <v>0</v>
      </c>
      <c r="LAQ94" s="3">
        <f t="shared" si="468"/>
        <v>0</v>
      </c>
      <c r="LAR94" s="3">
        <f t="shared" si="468"/>
        <v>0</v>
      </c>
      <c r="LAS94" s="3">
        <f t="shared" si="468"/>
        <v>0</v>
      </c>
      <c r="LAT94" s="3">
        <f t="shared" si="468"/>
        <v>0</v>
      </c>
      <c r="LAU94" s="3">
        <f t="shared" si="468"/>
        <v>0</v>
      </c>
      <c r="LAV94" s="3">
        <f t="shared" si="468"/>
        <v>0</v>
      </c>
      <c r="LAW94" s="3">
        <f t="shared" si="468"/>
        <v>0</v>
      </c>
      <c r="LAX94" s="3">
        <f t="shared" si="468"/>
        <v>0</v>
      </c>
      <c r="LAY94" s="3">
        <f t="shared" si="468"/>
        <v>0</v>
      </c>
      <c r="LAZ94" s="3">
        <f t="shared" ref="LAZ94:LDK94" si="469">LAZ2</f>
        <v>0</v>
      </c>
      <c r="LBA94" s="3">
        <f t="shared" si="469"/>
        <v>0</v>
      </c>
      <c r="LBB94" s="3">
        <f t="shared" si="469"/>
        <v>0</v>
      </c>
      <c r="LBC94" s="3">
        <f t="shared" si="469"/>
        <v>0</v>
      </c>
      <c r="LBD94" s="3">
        <f t="shared" si="469"/>
        <v>0</v>
      </c>
      <c r="LBE94" s="3">
        <f t="shared" si="469"/>
        <v>0</v>
      </c>
      <c r="LBF94" s="3">
        <f t="shared" si="469"/>
        <v>0</v>
      </c>
      <c r="LBG94" s="3">
        <f t="shared" si="469"/>
        <v>0</v>
      </c>
      <c r="LBH94" s="3">
        <f t="shared" si="469"/>
        <v>0</v>
      </c>
      <c r="LBI94" s="3">
        <f t="shared" si="469"/>
        <v>0</v>
      </c>
      <c r="LBJ94" s="3">
        <f t="shared" si="469"/>
        <v>0</v>
      </c>
      <c r="LBK94" s="3">
        <f t="shared" si="469"/>
        <v>0</v>
      </c>
      <c r="LBL94" s="3">
        <f t="shared" si="469"/>
        <v>0</v>
      </c>
      <c r="LBM94" s="3">
        <f t="shared" si="469"/>
        <v>0</v>
      </c>
      <c r="LBN94" s="3">
        <f t="shared" si="469"/>
        <v>0</v>
      </c>
      <c r="LBO94" s="3">
        <f t="shared" si="469"/>
        <v>0</v>
      </c>
      <c r="LBP94" s="3">
        <f t="shared" si="469"/>
        <v>0</v>
      </c>
      <c r="LBQ94" s="3">
        <f t="shared" si="469"/>
        <v>0</v>
      </c>
      <c r="LBR94" s="3">
        <f t="shared" si="469"/>
        <v>0</v>
      </c>
      <c r="LBS94" s="3">
        <f t="shared" si="469"/>
        <v>0</v>
      </c>
      <c r="LBT94" s="3">
        <f t="shared" si="469"/>
        <v>0</v>
      </c>
      <c r="LBU94" s="3">
        <f t="shared" si="469"/>
        <v>0</v>
      </c>
      <c r="LBV94" s="3">
        <f t="shared" si="469"/>
        <v>0</v>
      </c>
      <c r="LBW94" s="3">
        <f t="shared" si="469"/>
        <v>0</v>
      </c>
      <c r="LBX94" s="3">
        <f t="shared" si="469"/>
        <v>0</v>
      </c>
      <c r="LBY94" s="3">
        <f t="shared" si="469"/>
        <v>0</v>
      </c>
      <c r="LBZ94" s="3">
        <f t="shared" si="469"/>
        <v>0</v>
      </c>
      <c r="LCA94" s="3">
        <f t="shared" si="469"/>
        <v>0</v>
      </c>
      <c r="LCB94" s="3">
        <f t="shared" si="469"/>
        <v>0</v>
      </c>
      <c r="LCC94" s="3">
        <f t="shared" si="469"/>
        <v>0</v>
      </c>
      <c r="LCD94" s="3">
        <f t="shared" si="469"/>
        <v>0</v>
      </c>
      <c r="LCE94" s="3">
        <f t="shared" si="469"/>
        <v>0</v>
      </c>
      <c r="LCF94" s="3">
        <f t="shared" si="469"/>
        <v>0</v>
      </c>
      <c r="LCG94" s="3">
        <f t="shared" si="469"/>
        <v>0</v>
      </c>
      <c r="LCH94" s="3">
        <f t="shared" si="469"/>
        <v>0</v>
      </c>
      <c r="LCI94" s="3">
        <f t="shared" si="469"/>
        <v>0</v>
      </c>
      <c r="LCJ94" s="3">
        <f t="shared" si="469"/>
        <v>0</v>
      </c>
      <c r="LCK94" s="3">
        <f t="shared" si="469"/>
        <v>0</v>
      </c>
      <c r="LCL94" s="3">
        <f t="shared" si="469"/>
        <v>0</v>
      </c>
      <c r="LCM94" s="3">
        <f t="shared" si="469"/>
        <v>0</v>
      </c>
      <c r="LCN94" s="3">
        <f t="shared" si="469"/>
        <v>0</v>
      </c>
      <c r="LCO94" s="3">
        <f t="shared" si="469"/>
        <v>0</v>
      </c>
      <c r="LCP94" s="3">
        <f t="shared" si="469"/>
        <v>0</v>
      </c>
      <c r="LCQ94" s="3">
        <f t="shared" si="469"/>
        <v>0</v>
      </c>
      <c r="LCR94" s="3">
        <f t="shared" si="469"/>
        <v>0</v>
      </c>
      <c r="LCS94" s="3">
        <f t="shared" si="469"/>
        <v>0</v>
      </c>
      <c r="LCT94" s="3">
        <f t="shared" si="469"/>
        <v>0</v>
      </c>
      <c r="LCU94" s="3">
        <f t="shared" si="469"/>
        <v>0</v>
      </c>
      <c r="LCV94" s="3">
        <f t="shared" si="469"/>
        <v>0</v>
      </c>
      <c r="LCW94" s="3">
        <f t="shared" si="469"/>
        <v>0</v>
      </c>
      <c r="LCX94" s="3">
        <f t="shared" si="469"/>
        <v>0</v>
      </c>
      <c r="LCY94" s="3">
        <f t="shared" si="469"/>
        <v>0</v>
      </c>
      <c r="LCZ94" s="3">
        <f t="shared" si="469"/>
        <v>0</v>
      </c>
      <c r="LDA94" s="3">
        <f t="shared" si="469"/>
        <v>0</v>
      </c>
      <c r="LDB94" s="3">
        <f t="shared" si="469"/>
        <v>0</v>
      </c>
      <c r="LDC94" s="3">
        <f t="shared" si="469"/>
        <v>0</v>
      </c>
      <c r="LDD94" s="3">
        <f t="shared" si="469"/>
        <v>0</v>
      </c>
      <c r="LDE94" s="3">
        <f t="shared" si="469"/>
        <v>0</v>
      </c>
      <c r="LDF94" s="3">
        <f t="shared" si="469"/>
        <v>0</v>
      </c>
      <c r="LDG94" s="3">
        <f t="shared" si="469"/>
        <v>0</v>
      </c>
      <c r="LDH94" s="3">
        <f t="shared" si="469"/>
        <v>0</v>
      </c>
      <c r="LDI94" s="3">
        <f t="shared" si="469"/>
        <v>0</v>
      </c>
      <c r="LDJ94" s="3">
        <f t="shared" si="469"/>
        <v>0</v>
      </c>
      <c r="LDK94" s="3">
        <f t="shared" si="469"/>
        <v>0</v>
      </c>
      <c r="LDL94" s="3">
        <f t="shared" ref="LDL94:LFW94" si="470">LDL2</f>
        <v>0</v>
      </c>
      <c r="LDM94" s="3">
        <f t="shared" si="470"/>
        <v>0</v>
      </c>
      <c r="LDN94" s="3">
        <f t="shared" si="470"/>
        <v>0</v>
      </c>
      <c r="LDO94" s="3">
        <f t="shared" si="470"/>
        <v>0</v>
      </c>
      <c r="LDP94" s="3">
        <f t="shared" si="470"/>
        <v>0</v>
      </c>
      <c r="LDQ94" s="3">
        <f t="shared" si="470"/>
        <v>0</v>
      </c>
      <c r="LDR94" s="3">
        <f t="shared" si="470"/>
        <v>0</v>
      </c>
      <c r="LDS94" s="3">
        <f t="shared" si="470"/>
        <v>0</v>
      </c>
      <c r="LDT94" s="3">
        <f t="shared" si="470"/>
        <v>0</v>
      </c>
      <c r="LDU94" s="3">
        <f t="shared" si="470"/>
        <v>0</v>
      </c>
      <c r="LDV94" s="3">
        <f t="shared" si="470"/>
        <v>0</v>
      </c>
      <c r="LDW94" s="3">
        <f t="shared" si="470"/>
        <v>0</v>
      </c>
      <c r="LDX94" s="3">
        <f t="shared" si="470"/>
        <v>0</v>
      </c>
      <c r="LDY94" s="3">
        <f t="shared" si="470"/>
        <v>0</v>
      </c>
      <c r="LDZ94" s="3">
        <f t="shared" si="470"/>
        <v>0</v>
      </c>
      <c r="LEA94" s="3">
        <f t="shared" si="470"/>
        <v>0</v>
      </c>
      <c r="LEB94" s="3">
        <f t="shared" si="470"/>
        <v>0</v>
      </c>
      <c r="LEC94" s="3">
        <f t="shared" si="470"/>
        <v>0</v>
      </c>
      <c r="LED94" s="3">
        <f t="shared" si="470"/>
        <v>0</v>
      </c>
      <c r="LEE94" s="3">
        <f t="shared" si="470"/>
        <v>0</v>
      </c>
      <c r="LEF94" s="3">
        <f t="shared" si="470"/>
        <v>0</v>
      </c>
      <c r="LEG94" s="3">
        <f t="shared" si="470"/>
        <v>0</v>
      </c>
      <c r="LEH94" s="3">
        <f t="shared" si="470"/>
        <v>0</v>
      </c>
      <c r="LEI94" s="3">
        <f t="shared" si="470"/>
        <v>0</v>
      </c>
      <c r="LEJ94" s="3">
        <f t="shared" si="470"/>
        <v>0</v>
      </c>
      <c r="LEK94" s="3">
        <f t="shared" si="470"/>
        <v>0</v>
      </c>
      <c r="LEL94" s="3">
        <f t="shared" si="470"/>
        <v>0</v>
      </c>
      <c r="LEM94" s="3">
        <f t="shared" si="470"/>
        <v>0</v>
      </c>
      <c r="LEN94" s="3">
        <f t="shared" si="470"/>
        <v>0</v>
      </c>
      <c r="LEO94" s="3">
        <f t="shared" si="470"/>
        <v>0</v>
      </c>
      <c r="LEP94" s="3">
        <f t="shared" si="470"/>
        <v>0</v>
      </c>
      <c r="LEQ94" s="3">
        <f t="shared" si="470"/>
        <v>0</v>
      </c>
      <c r="LER94" s="3">
        <f t="shared" si="470"/>
        <v>0</v>
      </c>
      <c r="LES94" s="3">
        <f t="shared" si="470"/>
        <v>0</v>
      </c>
      <c r="LET94" s="3">
        <f t="shared" si="470"/>
        <v>0</v>
      </c>
      <c r="LEU94" s="3">
        <f t="shared" si="470"/>
        <v>0</v>
      </c>
      <c r="LEV94" s="3">
        <f t="shared" si="470"/>
        <v>0</v>
      </c>
      <c r="LEW94" s="3">
        <f t="shared" si="470"/>
        <v>0</v>
      </c>
      <c r="LEX94" s="3">
        <f t="shared" si="470"/>
        <v>0</v>
      </c>
      <c r="LEY94" s="3">
        <f t="shared" si="470"/>
        <v>0</v>
      </c>
      <c r="LEZ94" s="3">
        <f t="shared" si="470"/>
        <v>0</v>
      </c>
      <c r="LFA94" s="3">
        <f t="shared" si="470"/>
        <v>0</v>
      </c>
      <c r="LFB94" s="3">
        <f t="shared" si="470"/>
        <v>0</v>
      </c>
      <c r="LFC94" s="3">
        <f t="shared" si="470"/>
        <v>0</v>
      </c>
      <c r="LFD94" s="3">
        <f t="shared" si="470"/>
        <v>0</v>
      </c>
      <c r="LFE94" s="3">
        <f t="shared" si="470"/>
        <v>0</v>
      </c>
      <c r="LFF94" s="3">
        <f t="shared" si="470"/>
        <v>0</v>
      </c>
      <c r="LFG94" s="3">
        <f t="shared" si="470"/>
        <v>0</v>
      </c>
      <c r="LFH94" s="3">
        <f t="shared" si="470"/>
        <v>0</v>
      </c>
      <c r="LFI94" s="3">
        <f t="shared" si="470"/>
        <v>0</v>
      </c>
      <c r="LFJ94" s="3">
        <f t="shared" si="470"/>
        <v>0</v>
      </c>
      <c r="LFK94" s="3">
        <f t="shared" si="470"/>
        <v>0</v>
      </c>
      <c r="LFL94" s="3">
        <f t="shared" si="470"/>
        <v>0</v>
      </c>
      <c r="LFM94" s="3">
        <f t="shared" si="470"/>
        <v>0</v>
      </c>
      <c r="LFN94" s="3">
        <f t="shared" si="470"/>
        <v>0</v>
      </c>
      <c r="LFO94" s="3">
        <f t="shared" si="470"/>
        <v>0</v>
      </c>
      <c r="LFP94" s="3">
        <f t="shared" si="470"/>
        <v>0</v>
      </c>
      <c r="LFQ94" s="3">
        <f t="shared" si="470"/>
        <v>0</v>
      </c>
      <c r="LFR94" s="3">
        <f t="shared" si="470"/>
        <v>0</v>
      </c>
      <c r="LFS94" s="3">
        <f t="shared" si="470"/>
        <v>0</v>
      </c>
      <c r="LFT94" s="3">
        <f t="shared" si="470"/>
        <v>0</v>
      </c>
      <c r="LFU94" s="3">
        <f t="shared" si="470"/>
        <v>0</v>
      </c>
      <c r="LFV94" s="3">
        <f t="shared" si="470"/>
        <v>0</v>
      </c>
      <c r="LFW94" s="3">
        <f t="shared" si="470"/>
        <v>0</v>
      </c>
      <c r="LFX94" s="3">
        <f t="shared" ref="LFX94:LII94" si="471">LFX2</f>
        <v>0</v>
      </c>
      <c r="LFY94" s="3">
        <f t="shared" si="471"/>
        <v>0</v>
      </c>
      <c r="LFZ94" s="3">
        <f t="shared" si="471"/>
        <v>0</v>
      </c>
      <c r="LGA94" s="3">
        <f t="shared" si="471"/>
        <v>0</v>
      </c>
      <c r="LGB94" s="3">
        <f t="shared" si="471"/>
        <v>0</v>
      </c>
      <c r="LGC94" s="3">
        <f t="shared" si="471"/>
        <v>0</v>
      </c>
      <c r="LGD94" s="3">
        <f t="shared" si="471"/>
        <v>0</v>
      </c>
      <c r="LGE94" s="3">
        <f t="shared" si="471"/>
        <v>0</v>
      </c>
      <c r="LGF94" s="3">
        <f t="shared" si="471"/>
        <v>0</v>
      </c>
      <c r="LGG94" s="3">
        <f t="shared" si="471"/>
        <v>0</v>
      </c>
      <c r="LGH94" s="3">
        <f t="shared" si="471"/>
        <v>0</v>
      </c>
      <c r="LGI94" s="3">
        <f t="shared" si="471"/>
        <v>0</v>
      </c>
      <c r="LGJ94" s="3">
        <f t="shared" si="471"/>
        <v>0</v>
      </c>
      <c r="LGK94" s="3">
        <f t="shared" si="471"/>
        <v>0</v>
      </c>
      <c r="LGL94" s="3">
        <f t="shared" si="471"/>
        <v>0</v>
      </c>
      <c r="LGM94" s="3">
        <f t="shared" si="471"/>
        <v>0</v>
      </c>
      <c r="LGN94" s="3">
        <f t="shared" si="471"/>
        <v>0</v>
      </c>
      <c r="LGO94" s="3">
        <f t="shared" si="471"/>
        <v>0</v>
      </c>
      <c r="LGP94" s="3">
        <f t="shared" si="471"/>
        <v>0</v>
      </c>
      <c r="LGQ94" s="3">
        <f t="shared" si="471"/>
        <v>0</v>
      </c>
      <c r="LGR94" s="3">
        <f t="shared" si="471"/>
        <v>0</v>
      </c>
      <c r="LGS94" s="3">
        <f t="shared" si="471"/>
        <v>0</v>
      </c>
      <c r="LGT94" s="3">
        <f t="shared" si="471"/>
        <v>0</v>
      </c>
      <c r="LGU94" s="3">
        <f t="shared" si="471"/>
        <v>0</v>
      </c>
      <c r="LGV94" s="3">
        <f t="shared" si="471"/>
        <v>0</v>
      </c>
      <c r="LGW94" s="3">
        <f t="shared" si="471"/>
        <v>0</v>
      </c>
      <c r="LGX94" s="3">
        <f t="shared" si="471"/>
        <v>0</v>
      </c>
      <c r="LGY94" s="3">
        <f t="shared" si="471"/>
        <v>0</v>
      </c>
      <c r="LGZ94" s="3">
        <f t="shared" si="471"/>
        <v>0</v>
      </c>
      <c r="LHA94" s="3">
        <f t="shared" si="471"/>
        <v>0</v>
      </c>
      <c r="LHB94" s="3">
        <f t="shared" si="471"/>
        <v>0</v>
      </c>
      <c r="LHC94" s="3">
        <f t="shared" si="471"/>
        <v>0</v>
      </c>
      <c r="LHD94" s="3">
        <f t="shared" si="471"/>
        <v>0</v>
      </c>
      <c r="LHE94" s="3">
        <f t="shared" si="471"/>
        <v>0</v>
      </c>
      <c r="LHF94" s="3">
        <f t="shared" si="471"/>
        <v>0</v>
      </c>
      <c r="LHG94" s="3">
        <f t="shared" si="471"/>
        <v>0</v>
      </c>
      <c r="LHH94" s="3">
        <f t="shared" si="471"/>
        <v>0</v>
      </c>
      <c r="LHI94" s="3">
        <f t="shared" si="471"/>
        <v>0</v>
      </c>
      <c r="LHJ94" s="3">
        <f t="shared" si="471"/>
        <v>0</v>
      </c>
      <c r="LHK94" s="3">
        <f t="shared" si="471"/>
        <v>0</v>
      </c>
      <c r="LHL94" s="3">
        <f t="shared" si="471"/>
        <v>0</v>
      </c>
      <c r="LHM94" s="3">
        <f t="shared" si="471"/>
        <v>0</v>
      </c>
      <c r="LHN94" s="3">
        <f t="shared" si="471"/>
        <v>0</v>
      </c>
      <c r="LHO94" s="3">
        <f t="shared" si="471"/>
        <v>0</v>
      </c>
      <c r="LHP94" s="3">
        <f t="shared" si="471"/>
        <v>0</v>
      </c>
      <c r="LHQ94" s="3">
        <f t="shared" si="471"/>
        <v>0</v>
      </c>
      <c r="LHR94" s="3">
        <f t="shared" si="471"/>
        <v>0</v>
      </c>
      <c r="LHS94" s="3">
        <f t="shared" si="471"/>
        <v>0</v>
      </c>
      <c r="LHT94" s="3">
        <f t="shared" si="471"/>
        <v>0</v>
      </c>
      <c r="LHU94" s="3">
        <f t="shared" si="471"/>
        <v>0</v>
      </c>
      <c r="LHV94" s="3">
        <f t="shared" si="471"/>
        <v>0</v>
      </c>
      <c r="LHW94" s="3">
        <f t="shared" si="471"/>
        <v>0</v>
      </c>
      <c r="LHX94" s="3">
        <f t="shared" si="471"/>
        <v>0</v>
      </c>
      <c r="LHY94" s="3">
        <f t="shared" si="471"/>
        <v>0</v>
      </c>
      <c r="LHZ94" s="3">
        <f t="shared" si="471"/>
        <v>0</v>
      </c>
      <c r="LIA94" s="3">
        <f t="shared" si="471"/>
        <v>0</v>
      </c>
      <c r="LIB94" s="3">
        <f t="shared" si="471"/>
        <v>0</v>
      </c>
      <c r="LIC94" s="3">
        <f t="shared" si="471"/>
        <v>0</v>
      </c>
      <c r="LID94" s="3">
        <f t="shared" si="471"/>
        <v>0</v>
      </c>
      <c r="LIE94" s="3">
        <f t="shared" si="471"/>
        <v>0</v>
      </c>
      <c r="LIF94" s="3">
        <f t="shared" si="471"/>
        <v>0</v>
      </c>
      <c r="LIG94" s="3">
        <f t="shared" si="471"/>
        <v>0</v>
      </c>
      <c r="LIH94" s="3">
        <f t="shared" si="471"/>
        <v>0</v>
      </c>
      <c r="LII94" s="3">
        <f t="shared" si="471"/>
        <v>0</v>
      </c>
      <c r="LIJ94" s="3">
        <f t="shared" ref="LIJ94:LKU94" si="472">LIJ2</f>
        <v>0</v>
      </c>
      <c r="LIK94" s="3">
        <f t="shared" si="472"/>
        <v>0</v>
      </c>
      <c r="LIL94" s="3">
        <f t="shared" si="472"/>
        <v>0</v>
      </c>
      <c r="LIM94" s="3">
        <f t="shared" si="472"/>
        <v>0</v>
      </c>
      <c r="LIN94" s="3">
        <f t="shared" si="472"/>
        <v>0</v>
      </c>
      <c r="LIO94" s="3">
        <f t="shared" si="472"/>
        <v>0</v>
      </c>
      <c r="LIP94" s="3">
        <f t="shared" si="472"/>
        <v>0</v>
      </c>
      <c r="LIQ94" s="3">
        <f t="shared" si="472"/>
        <v>0</v>
      </c>
      <c r="LIR94" s="3">
        <f t="shared" si="472"/>
        <v>0</v>
      </c>
      <c r="LIS94" s="3">
        <f t="shared" si="472"/>
        <v>0</v>
      </c>
      <c r="LIT94" s="3">
        <f t="shared" si="472"/>
        <v>0</v>
      </c>
      <c r="LIU94" s="3">
        <f t="shared" si="472"/>
        <v>0</v>
      </c>
      <c r="LIV94" s="3">
        <f t="shared" si="472"/>
        <v>0</v>
      </c>
      <c r="LIW94" s="3">
        <f t="shared" si="472"/>
        <v>0</v>
      </c>
      <c r="LIX94" s="3">
        <f t="shared" si="472"/>
        <v>0</v>
      </c>
      <c r="LIY94" s="3">
        <f t="shared" si="472"/>
        <v>0</v>
      </c>
      <c r="LIZ94" s="3">
        <f t="shared" si="472"/>
        <v>0</v>
      </c>
      <c r="LJA94" s="3">
        <f t="shared" si="472"/>
        <v>0</v>
      </c>
      <c r="LJB94" s="3">
        <f t="shared" si="472"/>
        <v>0</v>
      </c>
      <c r="LJC94" s="3">
        <f t="shared" si="472"/>
        <v>0</v>
      </c>
      <c r="LJD94" s="3">
        <f t="shared" si="472"/>
        <v>0</v>
      </c>
      <c r="LJE94" s="3">
        <f t="shared" si="472"/>
        <v>0</v>
      </c>
      <c r="LJF94" s="3">
        <f t="shared" si="472"/>
        <v>0</v>
      </c>
      <c r="LJG94" s="3">
        <f t="shared" si="472"/>
        <v>0</v>
      </c>
      <c r="LJH94" s="3">
        <f t="shared" si="472"/>
        <v>0</v>
      </c>
      <c r="LJI94" s="3">
        <f t="shared" si="472"/>
        <v>0</v>
      </c>
      <c r="LJJ94" s="3">
        <f t="shared" si="472"/>
        <v>0</v>
      </c>
      <c r="LJK94" s="3">
        <f t="shared" si="472"/>
        <v>0</v>
      </c>
      <c r="LJL94" s="3">
        <f t="shared" si="472"/>
        <v>0</v>
      </c>
      <c r="LJM94" s="3">
        <f t="shared" si="472"/>
        <v>0</v>
      </c>
      <c r="LJN94" s="3">
        <f t="shared" si="472"/>
        <v>0</v>
      </c>
      <c r="LJO94" s="3">
        <f t="shared" si="472"/>
        <v>0</v>
      </c>
      <c r="LJP94" s="3">
        <f t="shared" si="472"/>
        <v>0</v>
      </c>
      <c r="LJQ94" s="3">
        <f t="shared" si="472"/>
        <v>0</v>
      </c>
      <c r="LJR94" s="3">
        <f t="shared" si="472"/>
        <v>0</v>
      </c>
      <c r="LJS94" s="3">
        <f t="shared" si="472"/>
        <v>0</v>
      </c>
      <c r="LJT94" s="3">
        <f t="shared" si="472"/>
        <v>0</v>
      </c>
      <c r="LJU94" s="3">
        <f t="shared" si="472"/>
        <v>0</v>
      </c>
      <c r="LJV94" s="3">
        <f t="shared" si="472"/>
        <v>0</v>
      </c>
      <c r="LJW94" s="3">
        <f t="shared" si="472"/>
        <v>0</v>
      </c>
      <c r="LJX94" s="3">
        <f t="shared" si="472"/>
        <v>0</v>
      </c>
      <c r="LJY94" s="3">
        <f t="shared" si="472"/>
        <v>0</v>
      </c>
      <c r="LJZ94" s="3">
        <f t="shared" si="472"/>
        <v>0</v>
      </c>
      <c r="LKA94" s="3">
        <f t="shared" si="472"/>
        <v>0</v>
      </c>
      <c r="LKB94" s="3">
        <f t="shared" si="472"/>
        <v>0</v>
      </c>
      <c r="LKC94" s="3">
        <f t="shared" si="472"/>
        <v>0</v>
      </c>
      <c r="LKD94" s="3">
        <f t="shared" si="472"/>
        <v>0</v>
      </c>
      <c r="LKE94" s="3">
        <f t="shared" si="472"/>
        <v>0</v>
      </c>
      <c r="LKF94" s="3">
        <f t="shared" si="472"/>
        <v>0</v>
      </c>
      <c r="LKG94" s="3">
        <f t="shared" si="472"/>
        <v>0</v>
      </c>
      <c r="LKH94" s="3">
        <f t="shared" si="472"/>
        <v>0</v>
      </c>
      <c r="LKI94" s="3">
        <f t="shared" si="472"/>
        <v>0</v>
      </c>
      <c r="LKJ94" s="3">
        <f t="shared" si="472"/>
        <v>0</v>
      </c>
      <c r="LKK94" s="3">
        <f t="shared" si="472"/>
        <v>0</v>
      </c>
      <c r="LKL94" s="3">
        <f t="shared" si="472"/>
        <v>0</v>
      </c>
      <c r="LKM94" s="3">
        <f t="shared" si="472"/>
        <v>0</v>
      </c>
      <c r="LKN94" s="3">
        <f t="shared" si="472"/>
        <v>0</v>
      </c>
      <c r="LKO94" s="3">
        <f t="shared" si="472"/>
        <v>0</v>
      </c>
      <c r="LKP94" s="3">
        <f t="shared" si="472"/>
        <v>0</v>
      </c>
      <c r="LKQ94" s="3">
        <f t="shared" si="472"/>
        <v>0</v>
      </c>
      <c r="LKR94" s="3">
        <f t="shared" si="472"/>
        <v>0</v>
      </c>
      <c r="LKS94" s="3">
        <f t="shared" si="472"/>
        <v>0</v>
      </c>
      <c r="LKT94" s="3">
        <f t="shared" si="472"/>
        <v>0</v>
      </c>
      <c r="LKU94" s="3">
        <f t="shared" si="472"/>
        <v>0</v>
      </c>
      <c r="LKV94" s="3">
        <f t="shared" ref="LKV94:LNG94" si="473">LKV2</f>
        <v>0</v>
      </c>
      <c r="LKW94" s="3">
        <f t="shared" si="473"/>
        <v>0</v>
      </c>
      <c r="LKX94" s="3">
        <f t="shared" si="473"/>
        <v>0</v>
      </c>
      <c r="LKY94" s="3">
        <f t="shared" si="473"/>
        <v>0</v>
      </c>
      <c r="LKZ94" s="3">
        <f t="shared" si="473"/>
        <v>0</v>
      </c>
      <c r="LLA94" s="3">
        <f t="shared" si="473"/>
        <v>0</v>
      </c>
      <c r="LLB94" s="3">
        <f t="shared" si="473"/>
        <v>0</v>
      </c>
      <c r="LLC94" s="3">
        <f t="shared" si="473"/>
        <v>0</v>
      </c>
      <c r="LLD94" s="3">
        <f t="shared" si="473"/>
        <v>0</v>
      </c>
      <c r="LLE94" s="3">
        <f t="shared" si="473"/>
        <v>0</v>
      </c>
      <c r="LLF94" s="3">
        <f t="shared" si="473"/>
        <v>0</v>
      </c>
      <c r="LLG94" s="3">
        <f t="shared" si="473"/>
        <v>0</v>
      </c>
      <c r="LLH94" s="3">
        <f t="shared" si="473"/>
        <v>0</v>
      </c>
      <c r="LLI94" s="3">
        <f t="shared" si="473"/>
        <v>0</v>
      </c>
      <c r="LLJ94" s="3">
        <f t="shared" si="473"/>
        <v>0</v>
      </c>
      <c r="LLK94" s="3">
        <f t="shared" si="473"/>
        <v>0</v>
      </c>
      <c r="LLL94" s="3">
        <f t="shared" si="473"/>
        <v>0</v>
      </c>
      <c r="LLM94" s="3">
        <f t="shared" si="473"/>
        <v>0</v>
      </c>
      <c r="LLN94" s="3">
        <f t="shared" si="473"/>
        <v>0</v>
      </c>
      <c r="LLO94" s="3">
        <f t="shared" si="473"/>
        <v>0</v>
      </c>
      <c r="LLP94" s="3">
        <f t="shared" si="473"/>
        <v>0</v>
      </c>
      <c r="LLQ94" s="3">
        <f t="shared" si="473"/>
        <v>0</v>
      </c>
      <c r="LLR94" s="3">
        <f t="shared" si="473"/>
        <v>0</v>
      </c>
      <c r="LLS94" s="3">
        <f t="shared" si="473"/>
        <v>0</v>
      </c>
      <c r="LLT94" s="3">
        <f t="shared" si="473"/>
        <v>0</v>
      </c>
      <c r="LLU94" s="3">
        <f t="shared" si="473"/>
        <v>0</v>
      </c>
      <c r="LLV94" s="3">
        <f t="shared" si="473"/>
        <v>0</v>
      </c>
      <c r="LLW94" s="3">
        <f t="shared" si="473"/>
        <v>0</v>
      </c>
      <c r="LLX94" s="3">
        <f t="shared" si="473"/>
        <v>0</v>
      </c>
      <c r="LLY94" s="3">
        <f t="shared" si="473"/>
        <v>0</v>
      </c>
      <c r="LLZ94" s="3">
        <f t="shared" si="473"/>
        <v>0</v>
      </c>
      <c r="LMA94" s="3">
        <f t="shared" si="473"/>
        <v>0</v>
      </c>
      <c r="LMB94" s="3">
        <f t="shared" si="473"/>
        <v>0</v>
      </c>
      <c r="LMC94" s="3">
        <f t="shared" si="473"/>
        <v>0</v>
      </c>
      <c r="LMD94" s="3">
        <f t="shared" si="473"/>
        <v>0</v>
      </c>
      <c r="LME94" s="3">
        <f t="shared" si="473"/>
        <v>0</v>
      </c>
      <c r="LMF94" s="3">
        <f t="shared" si="473"/>
        <v>0</v>
      </c>
      <c r="LMG94" s="3">
        <f t="shared" si="473"/>
        <v>0</v>
      </c>
      <c r="LMH94" s="3">
        <f t="shared" si="473"/>
        <v>0</v>
      </c>
      <c r="LMI94" s="3">
        <f t="shared" si="473"/>
        <v>0</v>
      </c>
      <c r="LMJ94" s="3">
        <f t="shared" si="473"/>
        <v>0</v>
      </c>
      <c r="LMK94" s="3">
        <f t="shared" si="473"/>
        <v>0</v>
      </c>
      <c r="LML94" s="3">
        <f t="shared" si="473"/>
        <v>0</v>
      </c>
      <c r="LMM94" s="3">
        <f t="shared" si="473"/>
        <v>0</v>
      </c>
      <c r="LMN94" s="3">
        <f t="shared" si="473"/>
        <v>0</v>
      </c>
      <c r="LMO94" s="3">
        <f t="shared" si="473"/>
        <v>0</v>
      </c>
      <c r="LMP94" s="3">
        <f t="shared" si="473"/>
        <v>0</v>
      </c>
      <c r="LMQ94" s="3">
        <f t="shared" si="473"/>
        <v>0</v>
      </c>
      <c r="LMR94" s="3">
        <f t="shared" si="473"/>
        <v>0</v>
      </c>
      <c r="LMS94" s="3">
        <f t="shared" si="473"/>
        <v>0</v>
      </c>
      <c r="LMT94" s="3">
        <f t="shared" si="473"/>
        <v>0</v>
      </c>
      <c r="LMU94" s="3">
        <f t="shared" si="473"/>
        <v>0</v>
      </c>
      <c r="LMV94" s="3">
        <f t="shared" si="473"/>
        <v>0</v>
      </c>
      <c r="LMW94" s="3">
        <f t="shared" si="473"/>
        <v>0</v>
      </c>
      <c r="LMX94" s="3">
        <f t="shared" si="473"/>
        <v>0</v>
      </c>
      <c r="LMY94" s="3">
        <f t="shared" si="473"/>
        <v>0</v>
      </c>
      <c r="LMZ94" s="3">
        <f t="shared" si="473"/>
        <v>0</v>
      </c>
      <c r="LNA94" s="3">
        <f t="shared" si="473"/>
        <v>0</v>
      </c>
      <c r="LNB94" s="3">
        <f t="shared" si="473"/>
        <v>0</v>
      </c>
      <c r="LNC94" s="3">
        <f t="shared" si="473"/>
        <v>0</v>
      </c>
      <c r="LND94" s="3">
        <f t="shared" si="473"/>
        <v>0</v>
      </c>
      <c r="LNE94" s="3">
        <f t="shared" si="473"/>
        <v>0</v>
      </c>
      <c r="LNF94" s="3">
        <f t="shared" si="473"/>
        <v>0</v>
      </c>
      <c r="LNG94" s="3">
        <f t="shared" si="473"/>
        <v>0</v>
      </c>
      <c r="LNH94" s="3">
        <f t="shared" ref="LNH94:LPS94" si="474">LNH2</f>
        <v>0</v>
      </c>
      <c r="LNI94" s="3">
        <f t="shared" si="474"/>
        <v>0</v>
      </c>
      <c r="LNJ94" s="3">
        <f t="shared" si="474"/>
        <v>0</v>
      </c>
      <c r="LNK94" s="3">
        <f t="shared" si="474"/>
        <v>0</v>
      </c>
      <c r="LNL94" s="3">
        <f t="shared" si="474"/>
        <v>0</v>
      </c>
      <c r="LNM94" s="3">
        <f t="shared" si="474"/>
        <v>0</v>
      </c>
      <c r="LNN94" s="3">
        <f t="shared" si="474"/>
        <v>0</v>
      </c>
      <c r="LNO94" s="3">
        <f t="shared" si="474"/>
        <v>0</v>
      </c>
      <c r="LNP94" s="3">
        <f t="shared" si="474"/>
        <v>0</v>
      </c>
      <c r="LNQ94" s="3">
        <f t="shared" si="474"/>
        <v>0</v>
      </c>
      <c r="LNR94" s="3">
        <f t="shared" si="474"/>
        <v>0</v>
      </c>
      <c r="LNS94" s="3">
        <f t="shared" si="474"/>
        <v>0</v>
      </c>
      <c r="LNT94" s="3">
        <f t="shared" si="474"/>
        <v>0</v>
      </c>
      <c r="LNU94" s="3">
        <f t="shared" si="474"/>
        <v>0</v>
      </c>
      <c r="LNV94" s="3">
        <f t="shared" si="474"/>
        <v>0</v>
      </c>
      <c r="LNW94" s="3">
        <f t="shared" si="474"/>
        <v>0</v>
      </c>
      <c r="LNX94" s="3">
        <f t="shared" si="474"/>
        <v>0</v>
      </c>
      <c r="LNY94" s="3">
        <f t="shared" si="474"/>
        <v>0</v>
      </c>
      <c r="LNZ94" s="3">
        <f t="shared" si="474"/>
        <v>0</v>
      </c>
      <c r="LOA94" s="3">
        <f t="shared" si="474"/>
        <v>0</v>
      </c>
      <c r="LOB94" s="3">
        <f t="shared" si="474"/>
        <v>0</v>
      </c>
      <c r="LOC94" s="3">
        <f t="shared" si="474"/>
        <v>0</v>
      </c>
      <c r="LOD94" s="3">
        <f t="shared" si="474"/>
        <v>0</v>
      </c>
      <c r="LOE94" s="3">
        <f t="shared" si="474"/>
        <v>0</v>
      </c>
      <c r="LOF94" s="3">
        <f t="shared" si="474"/>
        <v>0</v>
      </c>
      <c r="LOG94" s="3">
        <f t="shared" si="474"/>
        <v>0</v>
      </c>
      <c r="LOH94" s="3">
        <f t="shared" si="474"/>
        <v>0</v>
      </c>
      <c r="LOI94" s="3">
        <f t="shared" si="474"/>
        <v>0</v>
      </c>
      <c r="LOJ94" s="3">
        <f t="shared" si="474"/>
        <v>0</v>
      </c>
      <c r="LOK94" s="3">
        <f t="shared" si="474"/>
        <v>0</v>
      </c>
      <c r="LOL94" s="3">
        <f t="shared" si="474"/>
        <v>0</v>
      </c>
      <c r="LOM94" s="3">
        <f t="shared" si="474"/>
        <v>0</v>
      </c>
      <c r="LON94" s="3">
        <f t="shared" si="474"/>
        <v>0</v>
      </c>
      <c r="LOO94" s="3">
        <f t="shared" si="474"/>
        <v>0</v>
      </c>
      <c r="LOP94" s="3">
        <f t="shared" si="474"/>
        <v>0</v>
      </c>
      <c r="LOQ94" s="3">
        <f t="shared" si="474"/>
        <v>0</v>
      </c>
      <c r="LOR94" s="3">
        <f t="shared" si="474"/>
        <v>0</v>
      </c>
      <c r="LOS94" s="3">
        <f t="shared" si="474"/>
        <v>0</v>
      </c>
      <c r="LOT94" s="3">
        <f t="shared" si="474"/>
        <v>0</v>
      </c>
      <c r="LOU94" s="3">
        <f t="shared" si="474"/>
        <v>0</v>
      </c>
      <c r="LOV94" s="3">
        <f t="shared" si="474"/>
        <v>0</v>
      </c>
      <c r="LOW94" s="3">
        <f t="shared" si="474"/>
        <v>0</v>
      </c>
      <c r="LOX94" s="3">
        <f t="shared" si="474"/>
        <v>0</v>
      </c>
      <c r="LOY94" s="3">
        <f t="shared" si="474"/>
        <v>0</v>
      </c>
      <c r="LOZ94" s="3">
        <f t="shared" si="474"/>
        <v>0</v>
      </c>
      <c r="LPA94" s="3">
        <f t="shared" si="474"/>
        <v>0</v>
      </c>
      <c r="LPB94" s="3">
        <f t="shared" si="474"/>
        <v>0</v>
      </c>
      <c r="LPC94" s="3">
        <f t="shared" si="474"/>
        <v>0</v>
      </c>
      <c r="LPD94" s="3">
        <f t="shared" si="474"/>
        <v>0</v>
      </c>
      <c r="LPE94" s="3">
        <f t="shared" si="474"/>
        <v>0</v>
      </c>
      <c r="LPF94" s="3">
        <f t="shared" si="474"/>
        <v>0</v>
      </c>
      <c r="LPG94" s="3">
        <f t="shared" si="474"/>
        <v>0</v>
      </c>
      <c r="LPH94" s="3">
        <f t="shared" si="474"/>
        <v>0</v>
      </c>
      <c r="LPI94" s="3">
        <f t="shared" si="474"/>
        <v>0</v>
      </c>
      <c r="LPJ94" s="3">
        <f t="shared" si="474"/>
        <v>0</v>
      </c>
      <c r="LPK94" s="3">
        <f t="shared" si="474"/>
        <v>0</v>
      </c>
      <c r="LPL94" s="3">
        <f t="shared" si="474"/>
        <v>0</v>
      </c>
      <c r="LPM94" s="3">
        <f t="shared" si="474"/>
        <v>0</v>
      </c>
      <c r="LPN94" s="3">
        <f t="shared" si="474"/>
        <v>0</v>
      </c>
      <c r="LPO94" s="3">
        <f t="shared" si="474"/>
        <v>0</v>
      </c>
      <c r="LPP94" s="3">
        <f t="shared" si="474"/>
        <v>0</v>
      </c>
      <c r="LPQ94" s="3">
        <f t="shared" si="474"/>
        <v>0</v>
      </c>
      <c r="LPR94" s="3">
        <f t="shared" si="474"/>
        <v>0</v>
      </c>
      <c r="LPS94" s="3">
        <f t="shared" si="474"/>
        <v>0</v>
      </c>
      <c r="LPT94" s="3">
        <f t="shared" ref="LPT94:LSE94" si="475">LPT2</f>
        <v>0</v>
      </c>
      <c r="LPU94" s="3">
        <f t="shared" si="475"/>
        <v>0</v>
      </c>
      <c r="LPV94" s="3">
        <f t="shared" si="475"/>
        <v>0</v>
      </c>
      <c r="LPW94" s="3">
        <f t="shared" si="475"/>
        <v>0</v>
      </c>
      <c r="LPX94" s="3">
        <f t="shared" si="475"/>
        <v>0</v>
      </c>
      <c r="LPY94" s="3">
        <f t="shared" si="475"/>
        <v>0</v>
      </c>
      <c r="LPZ94" s="3">
        <f t="shared" si="475"/>
        <v>0</v>
      </c>
      <c r="LQA94" s="3">
        <f t="shared" si="475"/>
        <v>0</v>
      </c>
      <c r="LQB94" s="3">
        <f t="shared" si="475"/>
        <v>0</v>
      </c>
      <c r="LQC94" s="3">
        <f t="shared" si="475"/>
        <v>0</v>
      </c>
      <c r="LQD94" s="3">
        <f t="shared" si="475"/>
        <v>0</v>
      </c>
      <c r="LQE94" s="3">
        <f t="shared" si="475"/>
        <v>0</v>
      </c>
      <c r="LQF94" s="3">
        <f t="shared" si="475"/>
        <v>0</v>
      </c>
      <c r="LQG94" s="3">
        <f t="shared" si="475"/>
        <v>0</v>
      </c>
      <c r="LQH94" s="3">
        <f t="shared" si="475"/>
        <v>0</v>
      </c>
      <c r="LQI94" s="3">
        <f t="shared" si="475"/>
        <v>0</v>
      </c>
      <c r="LQJ94" s="3">
        <f t="shared" si="475"/>
        <v>0</v>
      </c>
      <c r="LQK94" s="3">
        <f t="shared" si="475"/>
        <v>0</v>
      </c>
      <c r="LQL94" s="3">
        <f t="shared" si="475"/>
        <v>0</v>
      </c>
      <c r="LQM94" s="3">
        <f t="shared" si="475"/>
        <v>0</v>
      </c>
      <c r="LQN94" s="3">
        <f t="shared" si="475"/>
        <v>0</v>
      </c>
      <c r="LQO94" s="3">
        <f t="shared" si="475"/>
        <v>0</v>
      </c>
      <c r="LQP94" s="3">
        <f t="shared" si="475"/>
        <v>0</v>
      </c>
      <c r="LQQ94" s="3">
        <f t="shared" si="475"/>
        <v>0</v>
      </c>
      <c r="LQR94" s="3">
        <f t="shared" si="475"/>
        <v>0</v>
      </c>
      <c r="LQS94" s="3">
        <f t="shared" si="475"/>
        <v>0</v>
      </c>
      <c r="LQT94" s="3">
        <f t="shared" si="475"/>
        <v>0</v>
      </c>
      <c r="LQU94" s="3">
        <f t="shared" si="475"/>
        <v>0</v>
      </c>
      <c r="LQV94" s="3">
        <f t="shared" si="475"/>
        <v>0</v>
      </c>
      <c r="LQW94" s="3">
        <f t="shared" si="475"/>
        <v>0</v>
      </c>
      <c r="LQX94" s="3">
        <f t="shared" si="475"/>
        <v>0</v>
      </c>
      <c r="LQY94" s="3">
        <f t="shared" si="475"/>
        <v>0</v>
      </c>
      <c r="LQZ94" s="3">
        <f t="shared" si="475"/>
        <v>0</v>
      </c>
      <c r="LRA94" s="3">
        <f t="shared" si="475"/>
        <v>0</v>
      </c>
      <c r="LRB94" s="3">
        <f t="shared" si="475"/>
        <v>0</v>
      </c>
      <c r="LRC94" s="3">
        <f t="shared" si="475"/>
        <v>0</v>
      </c>
      <c r="LRD94" s="3">
        <f t="shared" si="475"/>
        <v>0</v>
      </c>
      <c r="LRE94" s="3">
        <f t="shared" si="475"/>
        <v>0</v>
      </c>
      <c r="LRF94" s="3">
        <f t="shared" si="475"/>
        <v>0</v>
      </c>
      <c r="LRG94" s="3">
        <f t="shared" si="475"/>
        <v>0</v>
      </c>
      <c r="LRH94" s="3">
        <f t="shared" si="475"/>
        <v>0</v>
      </c>
      <c r="LRI94" s="3">
        <f t="shared" si="475"/>
        <v>0</v>
      </c>
      <c r="LRJ94" s="3">
        <f t="shared" si="475"/>
        <v>0</v>
      </c>
      <c r="LRK94" s="3">
        <f t="shared" si="475"/>
        <v>0</v>
      </c>
      <c r="LRL94" s="3">
        <f t="shared" si="475"/>
        <v>0</v>
      </c>
      <c r="LRM94" s="3">
        <f t="shared" si="475"/>
        <v>0</v>
      </c>
      <c r="LRN94" s="3">
        <f t="shared" si="475"/>
        <v>0</v>
      </c>
      <c r="LRO94" s="3">
        <f t="shared" si="475"/>
        <v>0</v>
      </c>
      <c r="LRP94" s="3">
        <f t="shared" si="475"/>
        <v>0</v>
      </c>
      <c r="LRQ94" s="3">
        <f t="shared" si="475"/>
        <v>0</v>
      </c>
      <c r="LRR94" s="3">
        <f t="shared" si="475"/>
        <v>0</v>
      </c>
      <c r="LRS94" s="3">
        <f t="shared" si="475"/>
        <v>0</v>
      </c>
      <c r="LRT94" s="3">
        <f t="shared" si="475"/>
        <v>0</v>
      </c>
      <c r="LRU94" s="3">
        <f t="shared" si="475"/>
        <v>0</v>
      </c>
      <c r="LRV94" s="3">
        <f t="shared" si="475"/>
        <v>0</v>
      </c>
      <c r="LRW94" s="3">
        <f t="shared" si="475"/>
        <v>0</v>
      </c>
      <c r="LRX94" s="3">
        <f t="shared" si="475"/>
        <v>0</v>
      </c>
      <c r="LRY94" s="3">
        <f t="shared" si="475"/>
        <v>0</v>
      </c>
      <c r="LRZ94" s="3">
        <f t="shared" si="475"/>
        <v>0</v>
      </c>
      <c r="LSA94" s="3">
        <f t="shared" si="475"/>
        <v>0</v>
      </c>
      <c r="LSB94" s="3">
        <f t="shared" si="475"/>
        <v>0</v>
      </c>
      <c r="LSC94" s="3">
        <f t="shared" si="475"/>
        <v>0</v>
      </c>
      <c r="LSD94" s="3">
        <f t="shared" si="475"/>
        <v>0</v>
      </c>
      <c r="LSE94" s="3">
        <f t="shared" si="475"/>
        <v>0</v>
      </c>
      <c r="LSF94" s="3">
        <f t="shared" ref="LSF94:LUQ94" si="476">LSF2</f>
        <v>0</v>
      </c>
      <c r="LSG94" s="3">
        <f t="shared" si="476"/>
        <v>0</v>
      </c>
      <c r="LSH94" s="3">
        <f t="shared" si="476"/>
        <v>0</v>
      </c>
      <c r="LSI94" s="3">
        <f t="shared" si="476"/>
        <v>0</v>
      </c>
      <c r="LSJ94" s="3">
        <f t="shared" si="476"/>
        <v>0</v>
      </c>
      <c r="LSK94" s="3">
        <f t="shared" si="476"/>
        <v>0</v>
      </c>
      <c r="LSL94" s="3">
        <f t="shared" si="476"/>
        <v>0</v>
      </c>
      <c r="LSM94" s="3">
        <f t="shared" si="476"/>
        <v>0</v>
      </c>
      <c r="LSN94" s="3">
        <f t="shared" si="476"/>
        <v>0</v>
      </c>
      <c r="LSO94" s="3">
        <f t="shared" si="476"/>
        <v>0</v>
      </c>
      <c r="LSP94" s="3">
        <f t="shared" si="476"/>
        <v>0</v>
      </c>
      <c r="LSQ94" s="3">
        <f t="shared" si="476"/>
        <v>0</v>
      </c>
      <c r="LSR94" s="3">
        <f t="shared" si="476"/>
        <v>0</v>
      </c>
      <c r="LSS94" s="3">
        <f t="shared" si="476"/>
        <v>0</v>
      </c>
      <c r="LST94" s="3">
        <f t="shared" si="476"/>
        <v>0</v>
      </c>
      <c r="LSU94" s="3">
        <f t="shared" si="476"/>
        <v>0</v>
      </c>
      <c r="LSV94" s="3">
        <f t="shared" si="476"/>
        <v>0</v>
      </c>
      <c r="LSW94" s="3">
        <f t="shared" si="476"/>
        <v>0</v>
      </c>
      <c r="LSX94" s="3">
        <f t="shared" si="476"/>
        <v>0</v>
      </c>
      <c r="LSY94" s="3">
        <f t="shared" si="476"/>
        <v>0</v>
      </c>
      <c r="LSZ94" s="3">
        <f t="shared" si="476"/>
        <v>0</v>
      </c>
      <c r="LTA94" s="3">
        <f t="shared" si="476"/>
        <v>0</v>
      </c>
      <c r="LTB94" s="3">
        <f t="shared" si="476"/>
        <v>0</v>
      </c>
      <c r="LTC94" s="3">
        <f t="shared" si="476"/>
        <v>0</v>
      </c>
      <c r="LTD94" s="3">
        <f t="shared" si="476"/>
        <v>0</v>
      </c>
      <c r="LTE94" s="3">
        <f t="shared" si="476"/>
        <v>0</v>
      </c>
      <c r="LTF94" s="3">
        <f t="shared" si="476"/>
        <v>0</v>
      </c>
      <c r="LTG94" s="3">
        <f t="shared" si="476"/>
        <v>0</v>
      </c>
      <c r="LTH94" s="3">
        <f t="shared" si="476"/>
        <v>0</v>
      </c>
      <c r="LTI94" s="3">
        <f t="shared" si="476"/>
        <v>0</v>
      </c>
      <c r="LTJ94" s="3">
        <f t="shared" si="476"/>
        <v>0</v>
      </c>
      <c r="LTK94" s="3">
        <f t="shared" si="476"/>
        <v>0</v>
      </c>
      <c r="LTL94" s="3">
        <f t="shared" si="476"/>
        <v>0</v>
      </c>
      <c r="LTM94" s="3">
        <f t="shared" si="476"/>
        <v>0</v>
      </c>
      <c r="LTN94" s="3">
        <f t="shared" si="476"/>
        <v>0</v>
      </c>
      <c r="LTO94" s="3">
        <f t="shared" si="476"/>
        <v>0</v>
      </c>
      <c r="LTP94" s="3">
        <f t="shared" si="476"/>
        <v>0</v>
      </c>
      <c r="LTQ94" s="3">
        <f t="shared" si="476"/>
        <v>0</v>
      </c>
      <c r="LTR94" s="3">
        <f t="shared" si="476"/>
        <v>0</v>
      </c>
      <c r="LTS94" s="3">
        <f t="shared" si="476"/>
        <v>0</v>
      </c>
      <c r="LTT94" s="3">
        <f t="shared" si="476"/>
        <v>0</v>
      </c>
      <c r="LTU94" s="3">
        <f t="shared" si="476"/>
        <v>0</v>
      </c>
      <c r="LTV94" s="3">
        <f t="shared" si="476"/>
        <v>0</v>
      </c>
      <c r="LTW94" s="3">
        <f t="shared" si="476"/>
        <v>0</v>
      </c>
      <c r="LTX94" s="3">
        <f t="shared" si="476"/>
        <v>0</v>
      </c>
      <c r="LTY94" s="3">
        <f t="shared" si="476"/>
        <v>0</v>
      </c>
      <c r="LTZ94" s="3">
        <f t="shared" si="476"/>
        <v>0</v>
      </c>
      <c r="LUA94" s="3">
        <f t="shared" si="476"/>
        <v>0</v>
      </c>
      <c r="LUB94" s="3">
        <f t="shared" si="476"/>
        <v>0</v>
      </c>
      <c r="LUC94" s="3">
        <f t="shared" si="476"/>
        <v>0</v>
      </c>
      <c r="LUD94" s="3">
        <f t="shared" si="476"/>
        <v>0</v>
      </c>
      <c r="LUE94" s="3">
        <f t="shared" si="476"/>
        <v>0</v>
      </c>
      <c r="LUF94" s="3">
        <f t="shared" si="476"/>
        <v>0</v>
      </c>
      <c r="LUG94" s="3">
        <f t="shared" si="476"/>
        <v>0</v>
      </c>
      <c r="LUH94" s="3">
        <f t="shared" si="476"/>
        <v>0</v>
      </c>
      <c r="LUI94" s="3">
        <f t="shared" si="476"/>
        <v>0</v>
      </c>
      <c r="LUJ94" s="3">
        <f t="shared" si="476"/>
        <v>0</v>
      </c>
      <c r="LUK94" s="3">
        <f t="shared" si="476"/>
        <v>0</v>
      </c>
      <c r="LUL94" s="3">
        <f t="shared" si="476"/>
        <v>0</v>
      </c>
      <c r="LUM94" s="3">
        <f t="shared" si="476"/>
        <v>0</v>
      </c>
      <c r="LUN94" s="3">
        <f t="shared" si="476"/>
        <v>0</v>
      </c>
      <c r="LUO94" s="3">
        <f t="shared" si="476"/>
        <v>0</v>
      </c>
      <c r="LUP94" s="3">
        <f t="shared" si="476"/>
        <v>0</v>
      </c>
      <c r="LUQ94" s="3">
        <f t="shared" si="476"/>
        <v>0</v>
      </c>
      <c r="LUR94" s="3">
        <f t="shared" ref="LUR94:LXC94" si="477">LUR2</f>
        <v>0</v>
      </c>
      <c r="LUS94" s="3">
        <f t="shared" si="477"/>
        <v>0</v>
      </c>
      <c r="LUT94" s="3">
        <f t="shared" si="477"/>
        <v>0</v>
      </c>
      <c r="LUU94" s="3">
        <f t="shared" si="477"/>
        <v>0</v>
      </c>
      <c r="LUV94" s="3">
        <f t="shared" si="477"/>
        <v>0</v>
      </c>
      <c r="LUW94" s="3">
        <f t="shared" si="477"/>
        <v>0</v>
      </c>
      <c r="LUX94" s="3">
        <f t="shared" si="477"/>
        <v>0</v>
      </c>
      <c r="LUY94" s="3">
        <f t="shared" si="477"/>
        <v>0</v>
      </c>
      <c r="LUZ94" s="3">
        <f t="shared" si="477"/>
        <v>0</v>
      </c>
      <c r="LVA94" s="3">
        <f t="shared" si="477"/>
        <v>0</v>
      </c>
      <c r="LVB94" s="3">
        <f t="shared" si="477"/>
        <v>0</v>
      </c>
      <c r="LVC94" s="3">
        <f t="shared" si="477"/>
        <v>0</v>
      </c>
      <c r="LVD94" s="3">
        <f t="shared" si="477"/>
        <v>0</v>
      </c>
      <c r="LVE94" s="3">
        <f t="shared" si="477"/>
        <v>0</v>
      </c>
      <c r="LVF94" s="3">
        <f t="shared" si="477"/>
        <v>0</v>
      </c>
      <c r="LVG94" s="3">
        <f t="shared" si="477"/>
        <v>0</v>
      </c>
      <c r="LVH94" s="3">
        <f t="shared" si="477"/>
        <v>0</v>
      </c>
      <c r="LVI94" s="3">
        <f t="shared" si="477"/>
        <v>0</v>
      </c>
      <c r="LVJ94" s="3">
        <f t="shared" si="477"/>
        <v>0</v>
      </c>
      <c r="LVK94" s="3">
        <f t="shared" si="477"/>
        <v>0</v>
      </c>
      <c r="LVL94" s="3">
        <f t="shared" si="477"/>
        <v>0</v>
      </c>
      <c r="LVM94" s="3">
        <f t="shared" si="477"/>
        <v>0</v>
      </c>
      <c r="LVN94" s="3">
        <f t="shared" si="477"/>
        <v>0</v>
      </c>
      <c r="LVO94" s="3">
        <f t="shared" si="477"/>
        <v>0</v>
      </c>
      <c r="LVP94" s="3">
        <f t="shared" si="477"/>
        <v>0</v>
      </c>
      <c r="LVQ94" s="3">
        <f t="shared" si="477"/>
        <v>0</v>
      </c>
      <c r="LVR94" s="3">
        <f t="shared" si="477"/>
        <v>0</v>
      </c>
      <c r="LVS94" s="3">
        <f t="shared" si="477"/>
        <v>0</v>
      </c>
      <c r="LVT94" s="3">
        <f t="shared" si="477"/>
        <v>0</v>
      </c>
      <c r="LVU94" s="3">
        <f t="shared" si="477"/>
        <v>0</v>
      </c>
      <c r="LVV94" s="3">
        <f t="shared" si="477"/>
        <v>0</v>
      </c>
      <c r="LVW94" s="3">
        <f t="shared" si="477"/>
        <v>0</v>
      </c>
      <c r="LVX94" s="3">
        <f t="shared" si="477"/>
        <v>0</v>
      </c>
      <c r="LVY94" s="3">
        <f t="shared" si="477"/>
        <v>0</v>
      </c>
      <c r="LVZ94" s="3">
        <f t="shared" si="477"/>
        <v>0</v>
      </c>
      <c r="LWA94" s="3">
        <f t="shared" si="477"/>
        <v>0</v>
      </c>
      <c r="LWB94" s="3">
        <f t="shared" si="477"/>
        <v>0</v>
      </c>
      <c r="LWC94" s="3">
        <f t="shared" si="477"/>
        <v>0</v>
      </c>
      <c r="LWD94" s="3">
        <f t="shared" si="477"/>
        <v>0</v>
      </c>
      <c r="LWE94" s="3">
        <f t="shared" si="477"/>
        <v>0</v>
      </c>
      <c r="LWF94" s="3">
        <f t="shared" si="477"/>
        <v>0</v>
      </c>
      <c r="LWG94" s="3">
        <f t="shared" si="477"/>
        <v>0</v>
      </c>
      <c r="LWH94" s="3">
        <f t="shared" si="477"/>
        <v>0</v>
      </c>
      <c r="LWI94" s="3">
        <f t="shared" si="477"/>
        <v>0</v>
      </c>
      <c r="LWJ94" s="3">
        <f t="shared" si="477"/>
        <v>0</v>
      </c>
      <c r="LWK94" s="3">
        <f t="shared" si="477"/>
        <v>0</v>
      </c>
      <c r="LWL94" s="3">
        <f t="shared" si="477"/>
        <v>0</v>
      </c>
      <c r="LWM94" s="3">
        <f t="shared" si="477"/>
        <v>0</v>
      </c>
      <c r="LWN94" s="3">
        <f t="shared" si="477"/>
        <v>0</v>
      </c>
      <c r="LWO94" s="3">
        <f t="shared" si="477"/>
        <v>0</v>
      </c>
      <c r="LWP94" s="3">
        <f t="shared" si="477"/>
        <v>0</v>
      </c>
      <c r="LWQ94" s="3">
        <f t="shared" si="477"/>
        <v>0</v>
      </c>
      <c r="LWR94" s="3">
        <f t="shared" si="477"/>
        <v>0</v>
      </c>
      <c r="LWS94" s="3">
        <f t="shared" si="477"/>
        <v>0</v>
      </c>
      <c r="LWT94" s="3">
        <f t="shared" si="477"/>
        <v>0</v>
      </c>
      <c r="LWU94" s="3">
        <f t="shared" si="477"/>
        <v>0</v>
      </c>
      <c r="LWV94" s="3">
        <f t="shared" si="477"/>
        <v>0</v>
      </c>
      <c r="LWW94" s="3">
        <f t="shared" si="477"/>
        <v>0</v>
      </c>
      <c r="LWX94" s="3">
        <f t="shared" si="477"/>
        <v>0</v>
      </c>
      <c r="LWY94" s="3">
        <f t="shared" si="477"/>
        <v>0</v>
      </c>
      <c r="LWZ94" s="3">
        <f t="shared" si="477"/>
        <v>0</v>
      </c>
      <c r="LXA94" s="3">
        <f t="shared" si="477"/>
        <v>0</v>
      </c>
      <c r="LXB94" s="3">
        <f t="shared" si="477"/>
        <v>0</v>
      </c>
      <c r="LXC94" s="3">
        <f t="shared" si="477"/>
        <v>0</v>
      </c>
      <c r="LXD94" s="3">
        <f t="shared" ref="LXD94:LZO94" si="478">LXD2</f>
        <v>0</v>
      </c>
      <c r="LXE94" s="3">
        <f t="shared" si="478"/>
        <v>0</v>
      </c>
      <c r="LXF94" s="3">
        <f t="shared" si="478"/>
        <v>0</v>
      </c>
      <c r="LXG94" s="3">
        <f t="shared" si="478"/>
        <v>0</v>
      </c>
      <c r="LXH94" s="3">
        <f t="shared" si="478"/>
        <v>0</v>
      </c>
      <c r="LXI94" s="3">
        <f t="shared" si="478"/>
        <v>0</v>
      </c>
      <c r="LXJ94" s="3">
        <f t="shared" si="478"/>
        <v>0</v>
      </c>
      <c r="LXK94" s="3">
        <f t="shared" si="478"/>
        <v>0</v>
      </c>
      <c r="LXL94" s="3">
        <f t="shared" si="478"/>
        <v>0</v>
      </c>
      <c r="LXM94" s="3">
        <f t="shared" si="478"/>
        <v>0</v>
      </c>
      <c r="LXN94" s="3">
        <f t="shared" si="478"/>
        <v>0</v>
      </c>
      <c r="LXO94" s="3">
        <f t="shared" si="478"/>
        <v>0</v>
      </c>
      <c r="LXP94" s="3">
        <f t="shared" si="478"/>
        <v>0</v>
      </c>
      <c r="LXQ94" s="3">
        <f t="shared" si="478"/>
        <v>0</v>
      </c>
      <c r="LXR94" s="3">
        <f t="shared" si="478"/>
        <v>0</v>
      </c>
      <c r="LXS94" s="3">
        <f t="shared" si="478"/>
        <v>0</v>
      </c>
      <c r="LXT94" s="3">
        <f t="shared" si="478"/>
        <v>0</v>
      </c>
      <c r="LXU94" s="3">
        <f t="shared" si="478"/>
        <v>0</v>
      </c>
      <c r="LXV94" s="3">
        <f t="shared" si="478"/>
        <v>0</v>
      </c>
      <c r="LXW94" s="3">
        <f t="shared" si="478"/>
        <v>0</v>
      </c>
      <c r="LXX94" s="3">
        <f t="shared" si="478"/>
        <v>0</v>
      </c>
      <c r="LXY94" s="3">
        <f t="shared" si="478"/>
        <v>0</v>
      </c>
      <c r="LXZ94" s="3">
        <f t="shared" si="478"/>
        <v>0</v>
      </c>
      <c r="LYA94" s="3">
        <f t="shared" si="478"/>
        <v>0</v>
      </c>
      <c r="LYB94" s="3">
        <f t="shared" si="478"/>
        <v>0</v>
      </c>
      <c r="LYC94" s="3">
        <f t="shared" si="478"/>
        <v>0</v>
      </c>
      <c r="LYD94" s="3">
        <f t="shared" si="478"/>
        <v>0</v>
      </c>
      <c r="LYE94" s="3">
        <f t="shared" si="478"/>
        <v>0</v>
      </c>
      <c r="LYF94" s="3">
        <f t="shared" si="478"/>
        <v>0</v>
      </c>
      <c r="LYG94" s="3">
        <f t="shared" si="478"/>
        <v>0</v>
      </c>
      <c r="LYH94" s="3">
        <f t="shared" si="478"/>
        <v>0</v>
      </c>
      <c r="LYI94" s="3">
        <f t="shared" si="478"/>
        <v>0</v>
      </c>
      <c r="LYJ94" s="3">
        <f t="shared" si="478"/>
        <v>0</v>
      </c>
      <c r="LYK94" s="3">
        <f t="shared" si="478"/>
        <v>0</v>
      </c>
      <c r="LYL94" s="3">
        <f t="shared" si="478"/>
        <v>0</v>
      </c>
      <c r="LYM94" s="3">
        <f t="shared" si="478"/>
        <v>0</v>
      </c>
      <c r="LYN94" s="3">
        <f t="shared" si="478"/>
        <v>0</v>
      </c>
      <c r="LYO94" s="3">
        <f t="shared" si="478"/>
        <v>0</v>
      </c>
      <c r="LYP94" s="3">
        <f t="shared" si="478"/>
        <v>0</v>
      </c>
      <c r="LYQ94" s="3">
        <f t="shared" si="478"/>
        <v>0</v>
      </c>
      <c r="LYR94" s="3">
        <f t="shared" si="478"/>
        <v>0</v>
      </c>
      <c r="LYS94" s="3">
        <f t="shared" si="478"/>
        <v>0</v>
      </c>
      <c r="LYT94" s="3">
        <f t="shared" si="478"/>
        <v>0</v>
      </c>
      <c r="LYU94" s="3">
        <f t="shared" si="478"/>
        <v>0</v>
      </c>
      <c r="LYV94" s="3">
        <f t="shared" si="478"/>
        <v>0</v>
      </c>
      <c r="LYW94" s="3">
        <f t="shared" si="478"/>
        <v>0</v>
      </c>
      <c r="LYX94" s="3">
        <f t="shared" si="478"/>
        <v>0</v>
      </c>
      <c r="LYY94" s="3">
        <f t="shared" si="478"/>
        <v>0</v>
      </c>
      <c r="LYZ94" s="3">
        <f t="shared" si="478"/>
        <v>0</v>
      </c>
      <c r="LZA94" s="3">
        <f t="shared" si="478"/>
        <v>0</v>
      </c>
      <c r="LZB94" s="3">
        <f t="shared" si="478"/>
        <v>0</v>
      </c>
      <c r="LZC94" s="3">
        <f t="shared" si="478"/>
        <v>0</v>
      </c>
      <c r="LZD94" s="3">
        <f t="shared" si="478"/>
        <v>0</v>
      </c>
      <c r="LZE94" s="3">
        <f t="shared" si="478"/>
        <v>0</v>
      </c>
      <c r="LZF94" s="3">
        <f t="shared" si="478"/>
        <v>0</v>
      </c>
      <c r="LZG94" s="3">
        <f t="shared" si="478"/>
        <v>0</v>
      </c>
      <c r="LZH94" s="3">
        <f t="shared" si="478"/>
        <v>0</v>
      </c>
      <c r="LZI94" s="3">
        <f t="shared" si="478"/>
        <v>0</v>
      </c>
      <c r="LZJ94" s="3">
        <f t="shared" si="478"/>
        <v>0</v>
      </c>
      <c r="LZK94" s="3">
        <f t="shared" si="478"/>
        <v>0</v>
      </c>
      <c r="LZL94" s="3">
        <f t="shared" si="478"/>
        <v>0</v>
      </c>
      <c r="LZM94" s="3">
        <f t="shared" si="478"/>
        <v>0</v>
      </c>
      <c r="LZN94" s="3">
        <f t="shared" si="478"/>
        <v>0</v>
      </c>
      <c r="LZO94" s="3">
        <f t="shared" si="478"/>
        <v>0</v>
      </c>
      <c r="LZP94" s="3">
        <f t="shared" ref="LZP94:MCA94" si="479">LZP2</f>
        <v>0</v>
      </c>
      <c r="LZQ94" s="3">
        <f t="shared" si="479"/>
        <v>0</v>
      </c>
      <c r="LZR94" s="3">
        <f t="shared" si="479"/>
        <v>0</v>
      </c>
      <c r="LZS94" s="3">
        <f t="shared" si="479"/>
        <v>0</v>
      </c>
      <c r="LZT94" s="3">
        <f t="shared" si="479"/>
        <v>0</v>
      </c>
      <c r="LZU94" s="3">
        <f t="shared" si="479"/>
        <v>0</v>
      </c>
      <c r="LZV94" s="3">
        <f t="shared" si="479"/>
        <v>0</v>
      </c>
      <c r="LZW94" s="3">
        <f t="shared" si="479"/>
        <v>0</v>
      </c>
      <c r="LZX94" s="3">
        <f t="shared" si="479"/>
        <v>0</v>
      </c>
      <c r="LZY94" s="3">
        <f t="shared" si="479"/>
        <v>0</v>
      </c>
      <c r="LZZ94" s="3">
        <f t="shared" si="479"/>
        <v>0</v>
      </c>
      <c r="MAA94" s="3">
        <f t="shared" si="479"/>
        <v>0</v>
      </c>
      <c r="MAB94" s="3">
        <f t="shared" si="479"/>
        <v>0</v>
      </c>
      <c r="MAC94" s="3">
        <f t="shared" si="479"/>
        <v>0</v>
      </c>
      <c r="MAD94" s="3">
        <f t="shared" si="479"/>
        <v>0</v>
      </c>
      <c r="MAE94" s="3">
        <f t="shared" si="479"/>
        <v>0</v>
      </c>
      <c r="MAF94" s="3">
        <f t="shared" si="479"/>
        <v>0</v>
      </c>
      <c r="MAG94" s="3">
        <f t="shared" si="479"/>
        <v>0</v>
      </c>
      <c r="MAH94" s="3">
        <f t="shared" si="479"/>
        <v>0</v>
      </c>
      <c r="MAI94" s="3">
        <f t="shared" si="479"/>
        <v>0</v>
      </c>
      <c r="MAJ94" s="3">
        <f t="shared" si="479"/>
        <v>0</v>
      </c>
      <c r="MAK94" s="3">
        <f t="shared" si="479"/>
        <v>0</v>
      </c>
      <c r="MAL94" s="3">
        <f t="shared" si="479"/>
        <v>0</v>
      </c>
      <c r="MAM94" s="3">
        <f t="shared" si="479"/>
        <v>0</v>
      </c>
      <c r="MAN94" s="3">
        <f t="shared" si="479"/>
        <v>0</v>
      </c>
      <c r="MAO94" s="3">
        <f t="shared" si="479"/>
        <v>0</v>
      </c>
      <c r="MAP94" s="3">
        <f t="shared" si="479"/>
        <v>0</v>
      </c>
      <c r="MAQ94" s="3">
        <f t="shared" si="479"/>
        <v>0</v>
      </c>
      <c r="MAR94" s="3">
        <f t="shared" si="479"/>
        <v>0</v>
      </c>
      <c r="MAS94" s="3">
        <f t="shared" si="479"/>
        <v>0</v>
      </c>
      <c r="MAT94" s="3">
        <f t="shared" si="479"/>
        <v>0</v>
      </c>
      <c r="MAU94" s="3">
        <f t="shared" si="479"/>
        <v>0</v>
      </c>
      <c r="MAV94" s="3">
        <f t="shared" si="479"/>
        <v>0</v>
      </c>
      <c r="MAW94" s="3">
        <f t="shared" si="479"/>
        <v>0</v>
      </c>
      <c r="MAX94" s="3">
        <f t="shared" si="479"/>
        <v>0</v>
      </c>
      <c r="MAY94" s="3">
        <f t="shared" si="479"/>
        <v>0</v>
      </c>
      <c r="MAZ94" s="3">
        <f t="shared" si="479"/>
        <v>0</v>
      </c>
      <c r="MBA94" s="3">
        <f t="shared" si="479"/>
        <v>0</v>
      </c>
      <c r="MBB94" s="3">
        <f t="shared" si="479"/>
        <v>0</v>
      </c>
      <c r="MBC94" s="3">
        <f t="shared" si="479"/>
        <v>0</v>
      </c>
      <c r="MBD94" s="3">
        <f t="shared" si="479"/>
        <v>0</v>
      </c>
      <c r="MBE94" s="3">
        <f t="shared" si="479"/>
        <v>0</v>
      </c>
      <c r="MBF94" s="3">
        <f t="shared" si="479"/>
        <v>0</v>
      </c>
      <c r="MBG94" s="3">
        <f t="shared" si="479"/>
        <v>0</v>
      </c>
      <c r="MBH94" s="3">
        <f t="shared" si="479"/>
        <v>0</v>
      </c>
      <c r="MBI94" s="3">
        <f t="shared" si="479"/>
        <v>0</v>
      </c>
      <c r="MBJ94" s="3">
        <f t="shared" si="479"/>
        <v>0</v>
      </c>
      <c r="MBK94" s="3">
        <f t="shared" si="479"/>
        <v>0</v>
      </c>
      <c r="MBL94" s="3">
        <f t="shared" si="479"/>
        <v>0</v>
      </c>
      <c r="MBM94" s="3">
        <f t="shared" si="479"/>
        <v>0</v>
      </c>
      <c r="MBN94" s="3">
        <f t="shared" si="479"/>
        <v>0</v>
      </c>
      <c r="MBO94" s="3">
        <f t="shared" si="479"/>
        <v>0</v>
      </c>
      <c r="MBP94" s="3">
        <f t="shared" si="479"/>
        <v>0</v>
      </c>
      <c r="MBQ94" s="3">
        <f t="shared" si="479"/>
        <v>0</v>
      </c>
      <c r="MBR94" s="3">
        <f t="shared" si="479"/>
        <v>0</v>
      </c>
      <c r="MBS94" s="3">
        <f t="shared" si="479"/>
        <v>0</v>
      </c>
      <c r="MBT94" s="3">
        <f t="shared" si="479"/>
        <v>0</v>
      </c>
      <c r="MBU94" s="3">
        <f t="shared" si="479"/>
        <v>0</v>
      </c>
      <c r="MBV94" s="3">
        <f t="shared" si="479"/>
        <v>0</v>
      </c>
      <c r="MBW94" s="3">
        <f t="shared" si="479"/>
        <v>0</v>
      </c>
      <c r="MBX94" s="3">
        <f t="shared" si="479"/>
        <v>0</v>
      </c>
      <c r="MBY94" s="3">
        <f t="shared" si="479"/>
        <v>0</v>
      </c>
      <c r="MBZ94" s="3">
        <f t="shared" si="479"/>
        <v>0</v>
      </c>
      <c r="MCA94" s="3">
        <f t="shared" si="479"/>
        <v>0</v>
      </c>
      <c r="MCB94" s="3">
        <f t="shared" ref="MCB94:MEM94" si="480">MCB2</f>
        <v>0</v>
      </c>
      <c r="MCC94" s="3">
        <f t="shared" si="480"/>
        <v>0</v>
      </c>
      <c r="MCD94" s="3">
        <f t="shared" si="480"/>
        <v>0</v>
      </c>
      <c r="MCE94" s="3">
        <f t="shared" si="480"/>
        <v>0</v>
      </c>
      <c r="MCF94" s="3">
        <f t="shared" si="480"/>
        <v>0</v>
      </c>
      <c r="MCG94" s="3">
        <f t="shared" si="480"/>
        <v>0</v>
      </c>
      <c r="MCH94" s="3">
        <f t="shared" si="480"/>
        <v>0</v>
      </c>
      <c r="MCI94" s="3">
        <f t="shared" si="480"/>
        <v>0</v>
      </c>
      <c r="MCJ94" s="3">
        <f t="shared" si="480"/>
        <v>0</v>
      </c>
      <c r="MCK94" s="3">
        <f t="shared" si="480"/>
        <v>0</v>
      </c>
      <c r="MCL94" s="3">
        <f t="shared" si="480"/>
        <v>0</v>
      </c>
      <c r="MCM94" s="3">
        <f t="shared" si="480"/>
        <v>0</v>
      </c>
      <c r="MCN94" s="3">
        <f t="shared" si="480"/>
        <v>0</v>
      </c>
      <c r="MCO94" s="3">
        <f t="shared" si="480"/>
        <v>0</v>
      </c>
      <c r="MCP94" s="3">
        <f t="shared" si="480"/>
        <v>0</v>
      </c>
      <c r="MCQ94" s="3">
        <f t="shared" si="480"/>
        <v>0</v>
      </c>
      <c r="MCR94" s="3">
        <f t="shared" si="480"/>
        <v>0</v>
      </c>
      <c r="MCS94" s="3">
        <f t="shared" si="480"/>
        <v>0</v>
      </c>
      <c r="MCT94" s="3">
        <f t="shared" si="480"/>
        <v>0</v>
      </c>
      <c r="MCU94" s="3">
        <f t="shared" si="480"/>
        <v>0</v>
      </c>
      <c r="MCV94" s="3">
        <f t="shared" si="480"/>
        <v>0</v>
      </c>
      <c r="MCW94" s="3">
        <f t="shared" si="480"/>
        <v>0</v>
      </c>
      <c r="MCX94" s="3">
        <f t="shared" si="480"/>
        <v>0</v>
      </c>
      <c r="MCY94" s="3">
        <f t="shared" si="480"/>
        <v>0</v>
      </c>
      <c r="MCZ94" s="3">
        <f t="shared" si="480"/>
        <v>0</v>
      </c>
      <c r="MDA94" s="3">
        <f t="shared" si="480"/>
        <v>0</v>
      </c>
      <c r="MDB94" s="3">
        <f t="shared" si="480"/>
        <v>0</v>
      </c>
      <c r="MDC94" s="3">
        <f t="shared" si="480"/>
        <v>0</v>
      </c>
      <c r="MDD94" s="3">
        <f t="shared" si="480"/>
        <v>0</v>
      </c>
      <c r="MDE94" s="3">
        <f t="shared" si="480"/>
        <v>0</v>
      </c>
      <c r="MDF94" s="3">
        <f t="shared" si="480"/>
        <v>0</v>
      </c>
      <c r="MDG94" s="3">
        <f t="shared" si="480"/>
        <v>0</v>
      </c>
      <c r="MDH94" s="3">
        <f t="shared" si="480"/>
        <v>0</v>
      </c>
      <c r="MDI94" s="3">
        <f t="shared" si="480"/>
        <v>0</v>
      </c>
      <c r="MDJ94" s="3">
        <f t="shared" si="480"/>
        <v>0</v>
      </c>
      <c r="MDK94" s="3">
        <f t="shared" si="480"/>
        <v>0</v>
      </c>
      <c r="MDL94" s="3">
        <f t="shared" si="480"/>
        <v>0</v>
      </c>
      <c r="MDM94" s="3">
        <f t="shared" si="480"/>
        <v>0</v>
      </c>
      <c r="MDN94" s="3">
        <f t="shared" si="480"/>
        <v>0</v>
      </c>
      <c r="MDO94" s="3">
        <f t="shared" si="480"/>
        <v>0</v>
      </c>
      <c r="MDP94" s="3">
        <f t="shared" si="480"/>
        <v>0</v>
      </c>
      <c r="MDQ94" s="3">
        <f t="shared" si="480"/>
        <v>0</v>
      </c>
      <c r="MDR94" s="3">
        <f t="shared" si="480"/>
        <v>0</v>
      </c>
      <c r="MDS94" s="3">
        <f t="shared" si="480"/>
        <v>0</v>
      </c>
      <c r="MDT94" s="3">
        <f t="shared" si="480"/>
        <v>0</v>
      </c>
      <c r="MDU94" s="3">
        <f t="shared" si="480"/>
        <v>0</v>
      </c>
      <c r="MDV94" s="3">
        <f t="shared" si="480"/>
        <v>0</v>
      </c>
      <c r="MDW94" s="3">
        <f t="shared" si="480"/>
        <v>0</v>
      </c>
      <c r="MDX94" s="3">
        <f t="shared" si="480"/>
        <v>0</v>
      </c>
      <c r="MDY94" s="3">
        <f t="shared" si="480"/>
        <v>0</v>
      </c>
      <c r="MDZ94" s="3">
        <f t="shared" si="480"/>
        <v>0</v>
      </c>
      <c r="MEA94" s="3">
        <f t="shared" si="480"/>
        <v>0</v>
      </c>
      <c r="MEB94" s="3">
        <f t="shared" si="480"/>
        <v>0</v>
      </c>
      <c r="MEC94" s="3">
        <f t="shared" si="480"/>
        <v>0</v>
      </c>
      <c r="MED94" s="3">
        <f t="shared" si="480"/>
        <v>0</v>
      </c>
      <c r="MEE94" s="3">
        <f t="shared" si="480"/>
        <v>0</v>
      </c>
      <c r="MEF94" s="3">
        <f t="shared" si="480"/>
        <v>0</v>
      </c>
      <c r="MEG94" s="3">
        <f t="shared" si="480"/>
        <v>0</v>
      </c>
      <c r="MEH94" s="3">
        <f t="shared" si="480"/>
        <v>0</v>
      </c>
      <c r="MEI94" s="3">
        <f t="shared" si="480"/>
        <v>0</v>
      </c>
      <c r="MEJ94" s="3">
        <f t="shared" si="480"/>
        <v>0</v>
      </c>
      <c r="MEK94" s="3">
        <f t="shared" si="480"/>
        <v>0</v>
      </c>
      <c r="MEL94" s="3">
        <f t="shared" si="480"/>
        <v>0</v>
      </c>
      <c r="MEM94" s="3">
        <f t="shared" si="480"/>
        <v>0</v>
      </c>
      <c r="MEN94" s="3">
        <f t="shared" ref="MEN94:MGY94" si="481">MEN2</f>
        <v>0</v>
      </c>
      <c r="MEO94" s="3">
        <f t="shared" si="481"/>
        <v>0</v>
      </c>
      <c r="MEP94" s="3">
        <f t="shared" si="481"/>
        <v>0</v>
      </c>
      <c r="MEQ94" s="3">
        <f t="shared" si="481"/>
        <v>0</v>
      </c>
      <c r="MER94" s="3">
        <f t="shared" si="481"/>
        <v>0</v>
      </c>
      <c r="MES94" s="3">
        <f t="shared" si="481"/>
        <v>0</v>
      </c>
      <c r="MET94" s="3">
        <f t="shared" si="481"/>
        <v>0</v>
      </c>
      <c r="MEU94" s="3">
        <f t="shared" si="481"/>
        <v>0</v>
      </c>
      <c r="MEV94" s="3">
        <f t="shared" si="481"/>
        <v>0</v>
      </c>
      <c r="MEW94" s="3">
        <f t="shared" si="481"/>
        <v>0</v>
      </c>
      <c r="MEX94" s="3">
        <f t="shared" si="481"/>
        <v>0</v>
      </c>
      <c r="MEY94" s="3">
        <f t="shared" si="481"/>
        <v>0</v>
      </c>
      <c r="MEZ94" s="3">
        <f t="shared" si="481"/>
        <v>0</v>
      </c>
      <c r="MFA94" s="3">
        <f t="shared" si="481"/>
        <v>0</v>
      </c>
      <c r="MFB94" s="3">
        <f t="shared" si="481"/>
        <v>0</v>
      </c>
      <c r="MFC94" s="3">
        <f t="shared" si="481"/>
        <v>0</v>
      </c>
      <c r="MFD94" s="3">
        <f t="shared" si="481"/>
        <v>0</v>
      </c>
      <c r="MFE94" s="3">
        <f t="shared" si="481"/>
        <v>0</v>
      </c>
      <c r="MFF94" s="3">
        <f t="shared" si="481"/>
        <v>0</v>
      </c>
      <c r="MFG94" s="3">
        <f t="shared" si="481"/>
        <v>0</v>
      </c>
      <c r="MFH94" s="3">
        <f t="shared" si="481"/>
        <v>0</v>
      </c>
      <c r="MFI94" s="3">
        <f t="shared" si="481"/>
        <v>0</v>
      </c>
      <c r="MFJ94" s="3">
        <f t="shared" si="481"/>
        <v>0</v>
      </c>
      <c r="MFK94" s="3">
        <f t="shared" si="481"/>
        <v>0</v>
      </c>
      <c r="MFL94" s="3">
        <f t="shared" si="481"/>
        <v>0</v>
      </c>
      <c r="MFM94" s="3">
        <f t="shared" si="481"/>
        <v>0</v>
      </c>
      <c r="MFN94" s="3">
        <f t="shared" si="481"/>
        <v>0</v>
      </c>
      <c r="MFO94" s="3">
        <f t="shared" si="481"/>
        <v>0</v>
      </c>
      <c r="MFP94" s="3">
        <f t="shared" si="481"/>
        <v>0</v>
      </c>
      <c r="MFQ94" s="3">
        <f t="shared" si="481"/>
        <v>0</v>
      </c>
      <c r="MFR94" s="3">
        <f t="shared" si="481"/>
        <v>0</v>
      </c>
      <c r="MFS94" s="3">
        <f t="shared" si="481"/>
        <v>0</v>
      </c>
      <c r="MFT94" s="3">
        <f t="shared" si="481"/>
        <v>0</v>
      </c>
      <c r="MFU94" s="3">
        <f t="shared" si="481"/>
        <v>0</v>
      </c>
      <c r="MFV94" s="3">
        <f t="shared" si="481"/>
        <v>0</v>
      </c>
      <c r="MFW94" s="3">
        <f t="shared" si="481"/>
        <v>0</v>
      </c>
      <c r="MFX94" s="3">
        <f t="shared" si="481"/>
        <v>0</v>
      </c>
      <c r="MFY94" s="3">
        <f t="shared" si="481"/>
        <v>0</v>
      </c>
      <c r="MFZ94" s="3">
        <f t="shared" si="481"/>
        <v>0</v>
      </c>
      <c r="MGA94" s="3">
        <f t="shared" si="481"/>
        <v>0</v>
      </c>
      <c r="MGB94" s="3">
        <f t="shared" si="481"/>
        <v>0</v>
      </c>
      <c r="MGC94" s="3">
        <f t="shared" si="481"/>
        <v>0</v>
      </c>
      <c r="MGD94" s="3">
        <f t="shared" si="481"/>
        <v>0</v>
      </c>
      <c r="MGE94" s="3">
        <f t="shared" si="481"/>
        <v>0</v>
      </c>
      <c r="MGF94" s="3">
        <f t="shared" si="481"/>
        <v>0</v>
      </c>
      <c r="MGG94" s="3">
        <f t="shared" si="481"/>
        <v>0</v>
      </c>
      <c r="MGH94" s="3">
        <f t="shared" si="481"/>
        <v>0</v>
      </c>
      <c r="MGI94" s="3">
        <f t="shared" si="481"/>
        <v>0</v>
      </c>
      <c r="MGJ94" s="3">
        <f t="shared" si="481"/>
        <v>0</v>
      </c>
      <c r="MGK94" s="3">
        <f t="shared" si="481"/>
        <v>0</v>
      </c>
      <c r="MGL94" s="3">
        <f t="shared" si="481"/>
        <v>0</v>
      </c>
      <c r="MGM94" s="3">
        <f t="shared" si="481"/>
        <v>0</v>
      </c>
      <c r="MGN94" s="3">
        <f t="shared" si="481"/>
        <v>0</v>
      </c>
      <c r="MGO94" s="3">
        <f t="shared" si="481"/>
        <v>0</v>
      </c>
      <c r="MGP94" s="3">
        <f t="shared" si="481"/>
        <v>0</v>
      </c>
      <c r="MGQ94" s="3">
        <f t="shared" si="481"/>
        <v>0</v>
      </c>
      <c r="MGR94" s="3">
        <f t="shared" si="481"/>
        <v>0</v>
      </c>
      <c r="MGS94" s="3">
        <f t="shared" si="481"/>
        <v>0</v>
      </c>
      <c r="MGT94" s="3">
        <f t="shared" si="481"/>
        <v>0</v>
      </c>
      <c r="MGU94" s="3">
        <f t="shared" si="481"/>
        <v>0</v>
      </c>
      <c r="MGV94" s="3">
        <f t="shared" si="481"/>
        <v>0</v>
      </c>
      <c r="MGW94" s="3">
        <f t="shared" si="481"/>
        <v>0</v>
      </c>
      <c r="MGX94" s="3">
        <f t="shared" si="481"/>
        <v>0</v>
      </c>
      <c r="MGY94" s="3">
        <f t="shared" si="481"/>
        <v>0</v>
      </c>
      <c r="MGZ94" s="3">
        <f t="shared" ref="MGZ94:MJK94" si="482">MGZ2</f>
        <v>0</v>
      </c>
      <c r="MHA94" s="3">
        <f t="shared" si="482"/>
        <v>0</v>
      </c>
      <c r="MHB94" s="3">
        <f t="shared" si="482"/>
        <v>0</v>
      </c>
      <c r="MHC94" s="3">
        <f t="shared" si="482"/>
        <v>0</v>
      </c>
      <c r="MHD94" s="3">
        <f t="shared" si="482"/>
        <v>0</v>
      </c>
      <c r="MHE94" s="3">
        <f t="shared" si="482"/>
        <v>0</v>
      </c>
      <c r="MHF94" s="3">
        <f t="shared" si="482"/>
        <v>0</v>
      </c>
      <c r="MHG94" s="3">
        <f t="shared" si="482"/>
        <v>0</v>
      </c>
      <c r="MHH94" s="3">
        <f t="shared" si="482"/>
        <v>0</v>
      </c>
      <c r="MHI94" s="3">
        <f t="shared" si="482"/>
        <v>0</v>
      </c>
      <c r="MHJ94" s="3">
        <f t="shared" si="482"/>
        <v>0</v>
      </c>
      <c r="MHK94" s="3">
        <f t="shared" si="482"/>
        <v>0</v>
      </c>
      <c r="MHL94" s="3">
        <f t="shared" si="482"/>
        <v>0</v>
      </c>
      <c r="MHM94" s="3">
        <f t="shared" si="482"/>
        <v>0</v>
      </c>
      <c r="MHN94" s="3">
        <f t="shared" si="482"/>
        <v>0</v>
      </c>
      <c r="MHO94" s="3">
        <f t="shared" si="482"/>
        <v>0</v>
      </c>
      <c r="MHP94" s="3">
        <f t="shared" si="482"/>
        <v>0</v>
      </c>
      <c r="MHQ94" s="3">
        <f t="shared" si="482"/>
        <v>0</v>
      </c>
      <c r="MHR94" s="3">
        <f t="shared" si="482"/>
        <v>0</v>
      </c>
      <c r="MHS94" s="3">
        <f t="shared" si="482"/>
        <v>0</v>
      </c>
      <c r="MHT94" s="3">
        <f t="shared" si="482"/>
        <v>0</v>
      </c>
      <c r="MHU94" s="3">
        <f t="shared" si="482"/>
        <v>0</v>
      </c>
      <c r="MHV94" s="3">
        <f t="shared" si="482"/>
        <v>0</v>
      </c>
      <c r="MHW94" s="3">
        <f t="shared" si="482"/>
        <v>0</v>
      </c>
      <c r="MHX94" s="3">
        <f t="shared" si="482"/>
        <v>0</v>
      </c>
      <c r="MHY94" s="3">
        <f t="shared" si="482"/>
        <v>0</v>
      </c>
      <c r="MHZ94" s="3">
        <f t="shared" si="482"/>
        <v>0</v>
      </c>
      <c r="MIA94" s="3">
        <f t="shared" si="482"/>
        <v>0</v>
      </c>
      <c r="MIB94" s="3">
        <f t="shared" si="482"/>
        <v>0</v>
      </c>
      <c r="MIC94" s="3">
        <f t="shared" si="482"/>
        <v>0</v>
      </c>
      <c r="MID94" s="3">
        <f t="shared" si="482"/>
        <v>0</v>
      </c>
      <c r="MIE94" s="3">
        <f t="shared" si="482"/>
        <v>0</v>
      </c>
      <c r="MIF94" s="3">
        <f t="shared" si="482"/>
        <v>0</v>
      </c>
      <c r="MIG94" s="3">
        <f t="shared" si="482"/>
        <v>0</v>
      </c>
      <c r="MIH94" s="3">
        <f t="shared" si="482"/>
        <v>0</v>
      </c>
      <c r="MII94" s="3">
        <f t="shared" si="482"/>
        <v>0</v>
      </c>
      <c r="MIJ94" s="3">
        <f t="shared" si="482"/>
        <v>0</v>
      </c>
      <c r="MIK94" s="3">
        <f t="shared" si="482"/>
        <v>0</v>
      </c>
      <c r="MIL94" s="3">
        <f t="shared" si="482"/>
        <v>0</v>
      </c>
      <c r="MIM94" s="3">
        <f t="shared" si="482"/>
        <v>0</v>
      </c>
      <c r="MIN94" s="3">
        <f t="shared" si="482"/>
        <v>0</v>
      </c>
      <c r="MIO94" s="3">
        <f t="shared" si="482"/>
        <v>0</v>
      </c>
      <c r="MIP94" s="3">
        <f t="shared" si="482"/>
        <v>0</v>
      </c>
      <c r="MIQ94" s="3">
        <f t="shared" si="482"/>
        <v>0</v>
      </c>
      <c r="MIR94" s="3">
        <f t="shared" si="482"/>
        <v>0</v>
      </c>
      <c r="MIS94" s="3">
        <f t="shared" si="482"/>
        <v>0</v>
      </c>
      <c r="MIT94" s="3">
        <f t="shared" si="482"/>
        <v>0</v>
      </c>
      <c r="MIU94" s="3">
        <f t="shared" si="482"/>
        <v>0</v>
      </c>
      <c r="MIV94" s="3">
        <f t="shared" si="482"/>
        <v>0</v>
      </c>
      <c r="MIW94" s="3">
        <f t="shared" si="482"/>
        <v>0</v>
      </c>
      <c r="MIX94" s="3">
        <f t="shared" si="482"/>
        <v>0</v>
      </c>
      <c r="MIY94" s="3">
        <f t="shared" si="482"/>
        <v>0</v>
      </c>
      <c r="MIZ94" s="3">
        <f t="shared" si="482"/>
        <v>0</v>
      </c>
      <c r="MJA94" s="3">
        <f t="shared" si="482"/>
        <v>0</v>
      </c>
      <c r="MJB94" s="3">
        <f t="shared" si="482"/>
        <v>0</v>
      </c>
      <c r="MJC94" s="3">
        <f t="shared" si="482"/>
        <v>0</v>
      </c>
      <c r="MJD94" s="3">
        <f t="shared" si="482"/>
        <v>0</v>
      </c>
      <c r="MJE94" s="3">
        <f t="shared" si="482"/>
        <v>0</v>
      </c>
      <c r="MJF94" s="3">
        <f t="shared" si="482"/>
        <v>0</v>
      </c>
      <c r="MJG94" s="3">
        <f t="shared" si="482"/>
        <v>0</v>
      </c>
      <c r="MJH94" s="3">
        <f t="shared" si="482"/>
        <v>0</v>
      </c>
      <c r="MJI94" s="3">
        <f t="shared" si="482"/>
        <v>0</v>
      </c>
      <c r="MJJ94" s="3">
        <f t="shared" si="482"/>
        <v>0</v>
      </c>
      <c r="MJK94" s="3">
        <f t="shared" si="482"/>
        <v>0</v>
      </c>
      <c r="MJL94" s="3">
        <f t="shared" ref="MJL94:MLW94" si="483">MJL2</f>
        <v>0</v>
      </c>
      <c r="MJM94" s="3">
        <f t="shared" si="483"/>
        <v>0</v>
      </c>
      <c r="MJN94" s="3">
        <f t="shared" si="483"/>
        <v>0</v>
      </c>
      <c r="MJO94" s="3">
        <f t="shared" si="483"/>
        <v>0</v>
      </c>
      <c r="MJP94" s="3">
        <f t="shared" si="483"/>
        <v>0</v>
      </c>
      <c r="MJQ94" s="3">
        <f t="shared" si="483"/>
        <v>0</v>
      </c>
      <c r="MJR94" s="3">
        <f t="shared" si="483"/>
        <v>0</v>
      </c>
      <c r="MJS94" s="3">
        <f t="shared" si="483"/>
        <v>0</v>
      </c>
      <c r="MJT94" s="3">
        <f t="shared" si="483"/>
        <v>0</v>
      </c>
      <c r="MJU94" s="3">
        <f t="shared" si="483"/>
        <v>0</v>
      </c>
      <c r="MJV94" s="3">
        <f t="shared" si="483"/>
        <v>0</v>
      </c>
      <c r="MJW94" s="3">
        <f t="shared" si="483"/>
        <v>0</v>
      </c>
      <c r="MJX94" s="3">
        <f t="shared" si="483"/>
        <v>0</v>
      </c>
      <c r="MJY94" s="3">
        <f t="shared" si="483"/>
        <v>0</v>
      </c>
      <c r="MJZ94" s="3">
        <f t="shared" si="483"/>
        <v>0</v>
      </c>
      <c r="MKA94" s="3">
        <f t="shared" si="483"/>
        <v>0</v>
      </c>
      <c r="MKB94" s="3">
        <f t="shared" si="483"/>
        <v>0</v>
      </c>
      <c r="MKC94" s="3">
        <f t="shared" si="483"/>
        <v>0</v>
      </c>
      <c r="MKD94" s="3">
        <f t="shared" si="483"/>
        <v>0</v>
      </c>
      <c r="MKE94" s="3">
        <f t="shared" si="483"/>
        <v>0</v>
      </c>
      <c r="MKF94" s="3">
        <f t="shared" si="483"/>
        <v>0</v>
      </c>
      <c r="MKG94" s="3">
        <f t="shared" si="483"/>
        <v>0</v>
      </c>
      <c r="MKH94" s="3">
        <f t="shared" si="483"/>
        <v>0</v>
      </c>
      <c r="MKI94" s="3">
        <f t="shared" si="483"/>
        <v>0</v>
      </c>
      <c r="MKJ94" s="3">
        <f t="shared" si="483"/>
        <v>0</v>
      </c>
      <c r="MKK94" s="3">
        <f t="shared" si="483"/>
        <v>0</v>
      </c>
      <c r="MKL94" s="3">
        <f t="shared" si="483"/>
        <v>0</v>
      </c>
      <c r="MKM94" s="3">
        <f t="shared" si="483"/>
        <v>0</v>
      </c>
      <c r="MKN94" s="3">
        <f t="shared" si="483"/>
        <v>0</v>
      </c>
      <c r="MKO94" s="3">
        <f t="shared" si="483"/>
        <v>0</v>
      </c>
      <c r="MKP94" s="3">
        <f t="shared" si="483"/>
        <v>0</v>
      </c>
      <c r="MKQ94" s="3">
        <f t="shared" si="483"/>
        <v>0</v>
      </c>
      <c r="MKR94" s="3">
        <f t="shared" si="483"/>
        <v>0</v>
      </c>
      <c r="MKS94" s="3">
        <f t="shared" si="483"/>
        <v>0</v>
      </c>
      <c r="MKT94" s="3">
        <f t="shared" si="483"/>
        <v>0</v>
      </c>
      <c r="MKU94" s="3">
        <f t="shared" si="483"/>
        <v>0</v>
      </c>
      <c r="MKV94" s="3">
        <f t="shared" si="483"/>
        <v>0</v>
      </c>
      <c r="MKW94" s="3">
        <f t="shared" si="483"/>
        <v>0</v>
      </c>
      <c r="MKX94" s="3">
        <f t="shared" si="483"/>
        <v>0</v>
      </c>
      <c r="MKY94" s="3">
        <f t="shared" si="483"/>
        <v>0</v>
      </c>
      <c r="MKZ94" s="3">
        <f t="shared" si="483"/>
        <v>0</v>
      </c>
      <c r="MLA94" s="3">
        <f t="shared" si="483"/>
        <v>0</v>
      </c>
      <c r="MLB94" s="3">
        <f t="shared" si="483"/>
        <v>0</v>
      </c>
      <c r="MLC94" s="3">
        <f t="shared" si="483"/>
        <v>0</v>
      </c>
      <c r="MLD94" s="3">
        <f t="shared" si="483"/>
        <v>0</v>
      </c>
      <c r="MLE94" s="3">
        <f t="shared" si="483"/>
        <v>0</v>
      </c>
      <c r="MLF94" s="3">
        <f t="shared" si="483"/>
        <v>0</v>
      </c>
      <c r="MLG94" s="3">
        <f t="shared" si="483"/>
        <v>0</v>
      </c>
      <c r="MLH94" s="3">
        <f t="shared" si="483"/>
        <v>0</v>
      </c>
      <c r="MLI94" s="3">
        <f t="shared" si="483"/>
        <v>0</v>
      </c>
      <c r="MLJ94" s="3">
        <f t="shared" si="483"/>
        <v>0</v>
      </c>
      <c r="MLK94" s="3">
        <f t="shared" si="483"/>
        <v>0</v>
      </c>
      <c r="MLL94" s="3">
        <f t="shared" si="483"/>
        <v>0</v>
      </c>
      <c r="MLM94" s="3">
        <f t="shared" si="483"/>
        <v>0</v>
      </c>
      <c r="MLN94" s="3">
        <f t="shared" si="483"/>
        <v>0</v>
      </c>
      <c r="MLO94" s="3">
        <f t="shared" si="483"/>
        <v>0</v>
      </c>
      <c r="MLP94" s="3">
        <f t="shared" si="483"/>
        <v>0</v>
      </c>
      <c r="MLQ94" s="3">
        <f t="shared" si="483"/>
        <v>0</v>
      </c>
      <c r="MLR94" s="3">
        <f t="shared" si="483"/>
        <v>0</v>
      </c>
      <c r="MLS94" s="3">
        <f t="shared" si="483"/>
        <v>0</v>
      </c>
      <c r="MLT94" s="3">
        <f t="shared" si="483"/>
        <v>0</v>
      </c>
      <c r="MLU94" s="3">
        <f t="shared" si="483"/>
        <v>0</v>
      </c>
      <c r="MLV94" s="3">
        <f t="shared" si="483"/>
        <v>0</v>
      </c>
      <c r="MLW94" s="3">
        <f t="shared" si="483"/>
        <v>0</v>
      </c>
      <c r="MLX94" s="3">
        <f t="shared" ref="MLX94:MOI94" si="484">MLX2</f>
        <v>0</v>
      </c>
      <c r="MLY94" s="3">
        <f t="shared" si="484"/>
        <v>0</v>
      </c>
      <c r="MLZ94" s="3">
        <f t="shared" si="484"/>
        <v>0</v>
      </c>
      <c r="MMA94" s="3">
        <f t="shared" si="484"/>
        <v>0</v>
      </c>
      <c r="MMB94" s="3">
        <f t="shared" si="484"/>
        <v>0</v>
      </c>
      <c r="MMC94" s="3">
        <f t="shared" si="484"/>
        <v>0</v>
      </c>
      <c r="MMD94" s="3">
        <f t="shared" si="484"/>
        <v>0</v>
      </c>
      <c r="MME94" s="3">
        <f t="shared" si="484"/>
        <v>0</v>
      </c>
      <c r="MMF94" s="3">
        <f t="shared" si="484"/>
        <v>0</v>
      </c>
      <c r="MMG94" s="3">
        <f t="shared" si="484"/>
        <v>0</v>
      </c>
      <c r="MMH94" s="3">
        <f t="shared" si="484"/>
        <v>0</v>
      </c>
      <c r="MMI94" s="3">
        <f t="shared" si="484"/>
        <v>0</v>
      </c>
      <c r="MMJ94" s="3">
        <f t="shared" si="484"/>
        <v>0</v>
      </c>
      <c r="MMK94" s="3">
        <f t="shared" si="484"/>
        <v>0</v>
      </c>
      <c r="MML94" s="3">
        <f t="shared" si="484"/>
        <v>0</v>
      </c>
      <c r="MMM94" s="3">
        <f t="shared" si="484"/>
        <v>0</v>
      </c>
      <c r="MMN94" s="3">
        <f t="shared" si="484"/>
        <v>0</v>
      </c>
      <c r="MMO94" s="3">
        <f t="shared" si="484"/>
        <v>0</v>
      </c>
      <c r="MMP94" s="3">
        <f t="shared" si="484"/>
        <v>0</v>
      </c>
      <c r="MMQ94" s="3">
        <f t="shared" si="484"/>
        <v>0</v>
      </c>
      <c r="MMR94" s="3">
        <f t="shared" si="484"/>
        <v>0</v>
      </c>
      <c r="MMS94" s="3">
        <f t="shared" si="484"/>
        <v>0</v>
      </c>
      <c r="MMT94" s="3">
        <f t="shared" si="484"/>
        <v>0</v>
      </c>
      <c r="MMU94" s="3">
        <f t="shared" si="484"/>
        <v>0</v>
      </c>
      <c r="MMV94" s="3">
        <f t="shared" si="484"/>
        <v>0</v>
      </c>
      <c r="MMW94" s="3">
        <f t="shared" si="484"/>
        <v>0</v>
      </c>
      <c r="MMX94" s="3">
        <f t="shared" si="484"/>
        <v>0</v>
      </c>
      <c r="MMY94" s="3">
        <f t="shared" si="484"/>
        <v>0</v>
      </c>
      <c r="MMZ94" s="3">
        <f t="shared" si="484"/>
        <v>0</v>
      </c>
      <c r="MNA94" s="3">
        <f t="shared" si="484"/>
        <v>0</v>
      </c>
      <c r="MNB94" s="3">
        <f t="shared" si="484"/>
        <v>0</v>
      </c>
      <c r="MNC94" s="3">
        <f t="shared" si="484"/>
        <v>0</v>
      </c>
      <c r="MND94" s="3">
        <f t="shared" si="484"/>
        <v>0</v>
      </c>
      <c r="MNE94" s="3">
        <f t="shared" si="484"/>
        <v>0</v>
      </c>
      <c r="MNF94" s="3">
        <f t="shared" si="484"/>
        <v>0</v>
      </c>
      <c r="MNG94" s="3">
        <f t="shared" si="484"/>
        <v>0</v>
      </c>
      <c r="MNH94" s="3">
        <f t="shared" si="484"/>
        <v>0</v>
      </c>
      <c r="MNI94" s="3">
        <f t="shared" si="484"/>
        <v>0</v>
      </c>
      <c r="MNJ94" s="3">
        <f t="shared" si="484"/>
        <v>0</v>
      </c>
      <c r="MNK94" s="3">
        <f t="shared" si="484"/>
        <v>0</v>
      </c>
      <c r="MNL94" s="3">
        <f t="shared" si="484"/>
        <v>0</v>
      </c>
      <c r="MNM94" s="3">
        <f t="shared" si="484"/>
        <v>0</v>
      </c>
      <c r="MNN94" s="3">
        <f t="shared" si="484"/>
        <v>0</v>
      </c>
      <c r="MNO94" s="3">
        <f t="shared" si="484"/>
        <v>0</v>
      </c>
      <c r="MNP94" s="3">
        <f t="shared" si="484"/>
        <v>0</v>
      </c>
      <c r="MNQ94" s="3">
        <f t="shared" si="484"/>
        <v>0</v>
      </c>
      <c r="MNR94" s="3">
        <f t="shared" si="484"/>
        <v>0</v>
      </c>
      <c r="MNS94" s="3">
        <f t="shared" si="484"/>
        <v>0</v>
      </c>
      <c r="MNT94" s="3">
        <f t="shared" si="484"/>
        <v>0</v>
      </c>
      <c r="MNU94" s="3">
        <f t="shared" si="484"/>
        <v>0</v>
      </c>
      <c r="MNV94" s="3">
        <f t="shared" si="484"/>
        <v>0</v>
      </c>
      <c r="MNW94" s="3">
        <f t="shared" si="484"/>
        <v>0</v>
      </c>
      <c r="MNX94" s="3">
        <f t="shared" si="484"/>
        <v>0</v>
      </c>
      <c r="MNY94" s="3">
        <f t="shared" si="484"/>
        <v>0</v>
      </c>
      <c r="MNZ94" s="3">
        <f t="shared" si="484"/>
        <v>0</v>
      </c>
      <c r="MOA94" s="3">
        <f t="shared" si="484"/>
        <v>0</v>
      </c>
      <c r="MOB94" s="3">
        <f t="shared" si="484"/>
        <v>0</v>
      </c>
      <c r="MOC94" s="3">
        <f t="shared" si="484"/>
        <v>0</v>
      </c>
      <c r="MOD94" s="3">
        <f t="shared" si="484"/>
        <v>0</v>
      </c>
      <c r="MOE94" s="3">
        <f t="shared" si="484"/>
        <v>0</v>
      </c>
      <c r="MOF94" s="3">
        <f t="shared" si="484"/>
        <v>0</v>
      </c>
      <c r="MOG94" s="3">
        <f t="shared" si="484"/>
        <v>0</v>
      </c>
      <c r="MOH94" s="3">
        <f t="shared" si="484"/>
        <v>0</v>
      </c>
      <c r="MOI94" s="3">
        <f t="shared" si="484"/>
        <v>0</v>
      </c>
      <c r="MOJ94" s="3">
        <f t="shared" ref="MOJ94:MQU94" si="485">MOJ2</f>
        <v>0</v>
      </c>
      <c r="MOK94" s="3">
        <f t="shared" si="485"/>
        <v>0</v>
      </c>
      <c r="MOL94" s="3">
        <f t="shared" si="485"/>
        <v>0</v>
      </c>
      <c r="MOM94" s="3">
        <f t="shared" si="485"/>
        <v>0</v>
      </c>
      <c r="MON94" s="3">
        <f t="shared" si="485"/>
        <v>0</v>
      </c>
      <c r="MOO94" s="3">
        <f t="shared" si="485"/>
        <v>0</v>
      </c>
      <c r="MOP94" s="3">
        <f t="shared" si="485"/>
        <v>0</v>
      </c>
      <c r="MOQ94" s="3">
        <f t="shared" si="485"/>
        <v>0</v>
      </c>
      <c r="MOR94" s="3">
        <f t="shared" si="485"/>
        <v>0</v>
      </c>
      <c r="MOS94" s="3">
        <f t="shared" si="485"/>
        <v>0</v>
      </c>
      <c r="MOT94" s="3">
        <f t="shared" si="485"/>
        <v>0</v>
      </c>
      <c r="MOU94" s="3">
        <f t="shared" si="485"/>
        <v>0</v>
      </c>
      <c r="MOV94" s="3">
        <f t="shared" si="485"/>
        <v>0</v>
      </c>
      <c r="MOW94" s="3">
        <f t="shared" si="485"/>
        <v>0</v>
      </c>
      <c r="MOX94" s="3">
        <f t="shared" si="485"/>
        <v>0</v>
      </c>
      <c r="MOY94" s="3">
        <f t="shared" si="485"/>
        <v>0</v>
      </c>
      <c r="MOZ94" s="3">
        <f t="shared" si="485"/>
        <v>0</v>
      </c>
      <c r="MPA94" s="3">
        <f t="shared" si="485"/>
        <v>0</v>
      </c>
      <c r="MPB94" s="3">
        <f t="shared" si="485"/>
        <v>0</v>
      </c>
      <c r="MPC94" s="3">
        <f t="shared" si="485"/>
        <v>0</v>
      </c>
      <c r="MPD94" s="3">
        <f t="shared" si="485"/>
        <v>0</v>
      </c>
      <c r="MPE94" s="3">
        <f t="shared" si="485"/>
        <v>0</v>
      </c>
      <c r="MPF94" s="3">
        <f t="shared" si="485"/>
        <v>0</v>
      </c>
      <c r="MPG94" s="3">
        <f t="shared" si="485"/>
        <v>0</v>
      </c>
      <c r="MPH94" s="3">
        <f t="shared" si="485"/>
        <v>0</v>
      </c>
      <c r="MPI94" s="3">
        <f t="shared" si="485"/>
        <v>0</v>
      </c>
      <c r="MPJ94" s="3">
        <f t="shared" si="485"/>
        <v>0</v>
      </c>
      <c r="MPK94" s="3">
        <f t="shared" si="485"/>
        <v>0</v>
      </c>
      <c r="MPL94" s="3">
        <f t="shared" si="485"/>
        <v>0</v>
      </c>
      <c r="MPM94" s="3">
        <f t="shared" si="485"/>
        <v>0</v>
      </c>
      <c r="MPN94" s="3">
        <f t="shared" si="485"/>
        <v>0</v>
      </c>
      <c r="MPO94" s="3">
        <f t="shared" si="485"/>
        <v>0</v>
      </c>
      <c r="MPP94" s="3">
        <f t="shared" si="485"/>
        <v>0</v>
      </c>
      <c r="MPQ94" s="3">
        <f t="shared" si="485"/>
        <v>0</v>
      </c>
      <c r="MPR94" s="3">
        <f t="shared" si="485"/>
        <v>0</v>
      </c>
      <c r="MPS94" s="3">
        <f t="shared" si="485"/>
        <v>0</v>
      </c>
      <c r="MPT94" s="3">
        <f t="shared" si="485"/>
        <v>0</v>
      </c>
      <c r="MPU94" s="3">
        <f t="shared" si="485"/>
        <v>0</v>
      </c>
      <c r="MPV94" s="3">
        <f t="shared" si="485"/>
        <v>0</v>
      </c>
      <c r="MPW94" s="3">
        <f t="shared" si="485"/>
        <v>0</v>
      </c>
      <c r="MPX94" s="3">
        <f t="shared" si="485"/>
        <v>0</v>
      </c>
      <c r="MPY94" s="3">
        <f t="shared" si="485"/>
        <v>0</v>
      </c>
      <c r="MPZ94" s="3">
        <f t="shared" si="485"/>
        <v>0</v>
      </c>
      <c r="MQA94" s="3">
        <f t="shared" si="485"/>
        <v>0</v>
      </c>
      <c r="MQB94" s="3">
        <f t="shared" si="485"/>
        <v>0</v>
      </c>
      <c r="MQC94" s="3">
        <f t="shared" si="485"/>
        <v>0</v>
      </c>
      <c r="MQD94" s="3">
        <f t="shared" si="485"/>
        <v>0</v>
      </c>
      <c r="MQE94" s="3">
        <f t="shared" si="485"/>
        <v>0</v>
      </c>
      <c r="MQF94" s="3">
        <f t="shared" si="485"/>
        <v>0</v>
      </c>
      <c r="MQG94" s="3">
        <f t="shared" si="485"/>
        <v>0</v>
      </c>
      <c r="MQH94" s="3">
        <f t="shared" si="485"/>
        <v>0</v>
      </c>
      <c r="MQI94" s="3">
        <f t="shared" si="485"/>
        <v>0</v>
      </c>
      <c r="MQJ94" s="3">
        <f t="shared" si="485"/>
        <v>0</v>
      </c>
      <c r="MQK94" s="3">
        <f t="shared" si="485"/>
        <v>0</v>
      </c>
      <c r="MQL94" s="3">
        <f t="shared" si="485"/>
        <v>0</v>
      </c>
      <c r="MQM94" s="3">
        <f t="shared" si="485"/>
        <v>0</v>
      </c>
      <c r="MQN94" s="3">
        <f t="shared" si="485"/>
        <v>0</v>
      </c>
      <c r="MQO94" s="3">
        <f t="shared" si="485"/>
        <v>0</v>
      </c>
      <c r="MQP94" s="3">
        <f t="shared" si="485"/>
        <v>0</v>
      </c>
      <c r="MQQ94" s="3">
        <f t="shared" si="485"/>
        <v>0</v>
      </c>
      <c r="MQR94" s="3">
        <f t="shared" si="485"/>
        <v>0</v>
      </c>
      <c r="MQS94" s="3">
        <f t="shared" si="485"/>
        <v>0</v>
      </c>
      <c r="MQT94" s="3">
        <f t="shared" si="485"/>
        <v>0</v>
      </c>
      <c r="MQU94" s="3">
        <f t="shared" si="485"/>
        <v>0</v>
      </c>
      <c r="MQV94" s="3">
        <f t="shared" ref="MQV94:MTG94" si="486">MQV2</f>
        <v>0</v>
      </c>
      <c r="MQW94" s="3">
        <f t="shared" si="486"/>
        <v>0</v>
      </c>
      <c r="MQX94" s="3">
        <f t="shared" si="486"/>
        <v>0</v>
      </c>
      <c r="MQY94" s="3">
        <f t="shared" si="486"/>
        <v>0</v>
      </c>
      <c r="MQZ94" s="3">
        <f t="shared" si="486"/>
        <v>0</v>
      </c>
      <c r="MRA94" s="3">
        <f t="shared" si="486"/>
        <v>0</v>
      </c>
      <c r="MRB94" s="3">
        <f t="shared" si="486"/>
        <v>0</v>
      </c>
      <c r="MRC94" s="3">
        <f t="shared" si="486"/>
        <v>0</v>
      </c>
      <c r="MRD94" s="3">
        <f t="shared" si="486"/>
        <v>0</v>
      </c>
      <c r="MRE94" s="3">
        <f t="shared" si="486"/>
        <v>0</v>
      </c>
      <c r="MRF94" s="3">
        <f t="shared" si="486"/>
        <v>0</v>
      </c>
      <c r="MRG94" s="3">
        <f t="shared" si="486"/>
        <v>0</v>
      </c>
      <c r="MRH94" s="3">
        <f t="shared" si="486"/>
        <v>0</v>
      </c>
      <c r="MRI94" s="3">
        <f t="shared" si="486"/>
        <v>0</v>
      </c>
      <c r="MRJ94" s="3">
        <f t="shared" si="486"/>
        <v>0</v>
      </c>
      <c r="MRK94" s="3">
        <f t="shared" si="486"/>
        <v>0</v>
      </c>
      <c r="MRL94" s="3">
        <f t="shared" si="486"/>
        <v>0</v>
      </c>
      <c r="MRM94" s="3">
        <f t="shared" si="486"/>
        <v>0</v>
      </c>
      <c r="MRN94" s="3">
        <f t="shared" si="486"/>
        <v>0</v>
      </c>
      <c r="MRO94" s="3">
        <f t="shared" si="486"/>
        <v>0</v>
      </c>
      <c r="MRP94" s="3">
        <f t="shared" si="486"/>
        <v>0</v>
      </c>
      <c r="MRQ94" s="3">
        <f t="shared" si="486"/>
        <v>0</v>
      </c>
      <c r="MRR94" s="3">
        <f t="shared" si="486"/>
        <v>0</v>
      </c>
      <c r="MRS94" s="3">
        <f t="shared" si="486"/>
        <v>0</v>
      </c>
      <c r="MRT94" s="3">
        <f t="shared" si="486"/>
        <v>0</v>
      </c>
      <c r="MRU94" s="3">
        <f t="shared" si="486"/>
        <v>0</v>
      </c>
      <c r="MRV94" s="3">
        <f t="shared" si="486"/>
        <v>0</v>
      </c>
      <c r="MRW94" s="3">
        <f t="shared" si="486"/>
        <v>0</v>
      </c>
      <c r="MRX94" s="3">
        <f t="shared" si="486"/>
        <v>0</v>
      </c>
      <c r="MRY94" s="3">
        <f t="shared" si="486"/>
        <v>0</v>
      </c>
      <c r="MRZ94" s="3">
        <f t="shared" si="486"/>
        <v>0</v>
      </c>
      <c r="MSA94" s="3">
        <f t="shared" si="486"/>
        <v>0</v>
      </c>
      <c r="MSB94" s="3">
        <f t="shared" si="486"/>
        <v>0</v>
      </c>
      <c r="MSC94" s="3">
        <f t="shared" si="486"/>
        <v>0</v>
      </c>
      <c r="MSD94" s="3">
        <f t="shared" si="486"/>
        <v>0</v>
      </c>
      <c r="MSE94" s="3">
        <f t="shared" si="486"/>
        <v>0</v>
      </c>
      <c r="MSF94" s="3">
        <f t="shared" si="486"/>
        <v>0</v>
      </c>
      <c r="MSG94" s="3">
        <f t="shared" si="486"/>
        <v>0</v>
      </c>
      <c r="MSH94" s="3">
        <f t="shared" si="486"/>
        <v>0</v>
      </c>
      <c r="MSI94" s="3">
        <f t="shared" si="486"/>
        <v>0</v>
      </c>
      <c r="MSJ94" s="3">
        <f t="shared" si="486"/>
        <v>0</v>
      </c>
      <c r="MSK94" s="3">
        <f t="shared" si="486"/>
        <v>0</v>
      </c>
      <c r="MSL94" s="3">
        <f t="shared" si="486"/>
        <v>0</v>
      </c>
      <c r="MSM94" s="3">
        <f t="shared" si="486"/>
        <v>0</v>
      </c>
      <c r="MSN94" s="3">
        <f t="shared" si="486"/>
        <v>0</v>
      </c>
      <c r="MSO94" s="3">
        <f t="shared" si="486"/>
        <v>0</v>
      </c>
      <c r="MSP94" s="3">
        <f t="shared" si="486"/>
        <v>0</v>
      </c>
      <c r="MSQ94" s="3">
        <f t="shared" si="486"/>
        <v>0</v>
      </c>
      <c r="MSR94" s="3">
        <f t="shared" si="486"/>
        <v>0</v>
      </c>
      <c r="MSS94" s="3">
        <f t="shared" si="486"/>
        <v>0</v>
      </c>
      <c r="MST94" s="3">
        <f t="shared" si="486"/>
        <v>0</v>
      </c>
      <c r="MSU94" s="3">
        <f t="shared" si="486"/>
        <v>0</v>
      </c>
      <c r="MSV94" s="3">
        <f t="shared" si="486"/>
        <v>0</v>
      </c>
      <c r="MSW94" s="3">
        <f t="shared" si="486"/>
        <v>0</v>
      </c>
      <c r="MSX94" s="3">
        <f t="shared" si="486"/>
        <v>0</v>
      </c>
      <c r="MSY94" s="3">
        <f t="shared" si="486"/>
        <v>0</v>
      </c>
      <c r="MSZ94" s="3">
        <f t="shared" si="486"/>
        <v>0</v>
      </c>
      <c r="MTA94" s="3">
        <f t="shared" si="486"/>
        <v>0</v>
      </c>
      <c r="MTB94" s="3">
        <f t="shared" si="486"/>
        <v>0</v>
      </c>
      <c r="MTC94" s="3">
        <f t="shared" si="486"/>
        <v>0</v>
      </c>
      <c r="MTD94" s="3">
        <f t="shared" si="486"/>
        <v>0</v>
      </c>
      <c r="MTE94" s="3">
        <f t="shared" si="486"/>
        <v>0</v>
      </c>
      <c r="MTF94" s="3">
        <f t="shared" si="486"/>
        <v>0</v>
      </c>
      <c r="MTG94" s="3">
        <f t="shared" si="486"/>
        <v>0</v>
      </c>
      <c r="MTH94" s="3">
        <f t="shared" ref="MTH94:MVS94" si="487">MTH2</f>
        <v>0</v>
      </c>
      <c r="MTI94" s="3">
        <f t="shared" si="487"/>
        <v>0</v>
      </c>
      <c r="MTJ94" s="3">
        <f t="shared" si="487"/>
        <v>0</v>
      </c>
      <c r="MTK94" s="3">
        <f t="shared" si="487"/>
        <v>0</v>
      </c>
      <c r="MTL94" s="3">
        <f t="shared" si="487"/>
        <v>0</v>
      </c>
      <c r="MTM94" s="3">
        <f t="shared" si="487"/>
        <v>0</v>
      </c>
      <c r="MTN94" s="3">
        <f t="shared" si="487"/>
        <v>0</v>
      </c>
      <c r="MTO94" s="3">
        <f t="shared" si="487"/>
        <v>0</v>
      </c>
      <c r="MTP94" s="3">
        <f t="shared" si="487"/>
        <v>0</v>
      </c>
      <c r="MTQ94" s="3">
        <f t="shared" si="487"/>
        <v>0</v>
      </c>
      <c r="MTR94" s="3">
        <f t="shared" si="487"/>
        <v>0</v>
      </c>
      <c r="MTS94" s="3">
        <f t="shared" si="487"/>
        <v>0</v>
      </c>
      <c r="MTT94" s="3">
        <f t="shared" si="487"/>
        <v>0</v>
      </c>
      <c r="MTU94" s="3">
        <f t="shared" si="487"/>
        <v>0</v>
      </c>
      <c r="MTV94" s="3">
        <f t="shared" si="487"/>
        <v>0</v>
      </c>
      <c r="MTW94" s="3">
        <f t="shared" si="487"/>
        <v>0</v>
      </c>
      <c r="MTX94" s="3">
        <f t="shared" si="487"/>
        <v>0</v>
      </c>
      <c r="MTY94" s="3">
        <f t="shared" si="487"/>
        <v>0</v>
      </c>
      <c r="MTZ94" s="3">
        <f t="shared" si="487"/>
        <v>0</v>
      </c>
      <c r="MUA94" s="3">
        <f t="shared" si="487"/>
        <v>0</v>
      </c>
      <c r="MUB94" s="3">
        <f t="shared" si="487"/>
        <v>0</v>
      </c>
      <c r="MUC94" s="3">
        <f t="shared" si="487"/>
        <v>0</v>
      </c>
      <c r="MUD94" s="3">
        <f t="shared" si="487"/>
        <v>0</v>
      </c>
      <c r="MUE94" s="3">
        <f t="shared" si="487"/>
        <v>0</v>
      </c>
      <c r="MUF94" s="3">
        <f t="shared" si="487"/>
        <v>0</v>
      </c>
      <c r="MUG94" s="3">
        <f t="shared" si="487"/>
        <v>0</v>
      </c>
      <c r="MUH94" s="3">
        <f t="shared" si="487"/>
        <v>0</v>
      </c>
      <c r="MUI94" s="3">
        <f t="shared" si="487"/>
        <v>0</v>
      </c>
      <c r="MUJ94" s="3">
        <f t="shared" si="487"/>
        <v>0</v>
      </c>
      <c r="MUK94" s="3">
        <f t="shared" si="487"/>
        <v>0</v>
      </c>
      <c r="MUL94" s="3">
        <f t="shared" si="487"/>
        <v>0</v>
      </c>
      <c r="MUM94" s="3">
        <f t="shared" si="487"/>
        <v>0</v>
      </c>
      <c r="MUN94" s="3">
        <f t="shared" si="487"/>
        <v>0</v>
      </c>
      <c r="MUO94" s="3">
        <f t="shared" si="487"/>
        <v>0</v>
      </c>
      <c r="MUP94" s="3">
        <f t="shared" si="487"/>
        <v>0</v>
      </c>
      <c r="MUQ94" s="3">
        <f t="shared" si="487"/>
        <v>0</v>
      </c>
      <c r="MUR94" s="3">
        <f t="shared" si="487"/>
        <v>0</v>
      </c>
      <c r="MUS94" s="3">
        <f t="shared" si="487"/>
        <v>0</v>
      </c>
      <c r="MUT94" s="3">
        <f t="shared" si="487"/>
        <v>0</v>
      </c>
      <c r="MUU94" s="3">
        <f t="shared" si="487"/>
        <v>0</v>
      </c>
      <c r="MUV94" s="3">
        <f t="shared" si="487"/>
        <v>0</v>
      </c>
      <c r="MUW94" s="3">
        <f t="shared" si="487"/>
        <v>0</v>
      </c>
      <c r="MUX94" s="3">
        <f t="shared" si="487"/>
        <v>0</v>
      </c>
      <c r="MUY94" s="3">
        <f t="shared" si="487"/>
        <v>0</v>
      </c>
      <c r="MUZ94" s="3">
        <f t="shared" si="487"/>
        <v>0</v>
      </c>
      <c r="MVA94" s="3">
        <f t="shared" si="487"/>
        <v>0</v>
      </c>
      <c r="MVB94" s="3">
        <f t="shared" si="487"/>
        <v>0</v>
      </c>
      <c r="MVC94" s="3">
        <f t="shared" si="487"/>
        <v>0</v>
      </c>
      <c r="MVD94" s="3">
        <f t="shared" si="487"/>
        <v>0</v>
      </c>
      <c r="MVE94" s="3">
        <f t="shared" si="487"/>
        <v>0</v>
      </c>
      <c r="MVF94" s="3">
        <f t="shared" si="487"/>
        <v>0</v>
      </c>
      <c r="MVG94" s="3">
        <f t="shared" si="487"/>
        <v>0</v>
      </c>
      <c r="MVH94" s="3">
        <f t="shared" si="487"/>
        <v>0</v>
      </c>
      <c r="MVI94" s="3">
        <f t="shared" si="487"/>
        <v>0</v>
      </c>
      <c r="MVJ94" s="3">
        <f t="shared" si="487"/>
        <v>0</v>
      </c>
      <c r="MVK94" s="3">
        <f t="shared" si="487"/>
        <v>0</v>
      </c>
      <c r="MVL94" s="3">
        <f t="shared" si="487"/>
        <v>0</v>
      </c>
      <c r="MVM94" s="3">
        <f t="shared" si="487"/>
        <v>0</v>
      </c>
      <c r="MVN94" s="3">
        <f t="shared" si="487"/>
        <v>0</v>
      </c>
      <c r="MVO94" s="3">
        <f t="shared" si="487"/>
        <v>0</v>
      </c>
      <c r="MVP94" s="3">
        <f t="shared" si="487"/>
        <v>0</v>
      </c>
      <c r="MVQ94" s="3">
        <f t="shared" si="487"/>
        <v>0</v>
      </c>
      <c r="MVR94" s="3">
        <f t="shared" si="487"/>
        <v>0</v>
      </c>
      <c r="MVS94" s="3">
        <f t="shared" si="487"/>
        <v>0</v>
      </c>
      <c r="MVT94" s="3">
        <f t="shared" ref="MVT94:MYE94" si="488">MVT2</f>
        <v>0</v>
      </c>
      <c r="MVU94" s="3">
        <f t="shared" si="488"/>
        <v>0</v>
      </c>
      <c r="MVV94" s="3">
        <f t="shared" si="488"/>
        <v>0</v>
      </c>
      <c r="MVW94" s="3">
        <f t="shared" si="488"/>
        <v>0</v>
      </c>
      <c r="MVX94" s="3">
        <f t="shared" si="488"/>
        <v>0</v>
      </c>
      <c r="MVY94" s="3">
        <f t="shared" si="488"/>
        <v>0</v>
      </c>
      <c r="MVZ94" s="3">
        <f t="shared" si="488"/>
        <v>0</v>
      </c>
      <c r="MWA94" s="3">
        <f t="shared" si="488"/>
        <v>0</v>
      </c>
      <c r="MWB94" s="3">
        <f t="shared" si="488"/>
        <v>0</v>
      </c>
      <c r="MWC94" s="3">
        <f t="shared" si="488"/>
        <v>0</v>
      </c>
      <c r="MWD94" s="3">
        <f t="shared" si="488"/>
        <v>0</v>
      </c>
      <c r="MWE94" s="3">
        <f t="shared" si="488"/>
        <v>0</v>
      </c>
      <c r="MWF94" s="3">
        <f t="shared" si="488"/>
        <v>0</v>
      </c>
      <c r="MWG94" s="3">
        <f t="shared" si="488"/>
        <v>0</v>
      </c>
      <c r="MWH94" s="3">
        <f t="shared" si="488"/>
        <v>0</v>
      </c>
      <c r="MWI94" s="3">
        <f t="shared" si="488"/>
        <v>0</v>
      </c>
      <c r="MWJ94" s="3">
        <f t="shared" si="488"/>
        <v>0</v>
      </c>
      <c r="MWK94" s="3">
        <f t="shared" si="488"/>
        <v>0</v>
      </c>
      <c r="MWL94" s="3">
        <f t="shared" si="488"/>
        <v>0</v>
      </c>
      <c r="MWM94" s="3">
        <f t="shared" si="488"/>
        <v>0</v>
      </c>
      <c r="MWN94" s="3">
        <f t="shared" si="488"/>
        <v>0</v>
      </c>
      <c r="MWO94" s="3">
        <f t="shared" si="488"/>
        <v>0</v>
      </c>
      <c r="MWP94" s="3">
        <f t="shared" si="488"/>
        <v>0</v>
      </c>
      <c r="MWQ94" s="3">
        <f t="shared" si="488"/>
        <v>0</v>
      </c>
      <c r="MWR94" s="3">
        <f t="shared" si="488"/>
        <v>0</v>
      </c>
      <c r="MWS94" s="3">
        <f t="shared" si="488"/>
        <v>0</v>
      </c>
      <c r="MWT94" s="3">
        <f t="shared" si="488"/>
        <v>0</v>
      </c>
      <c r="MWU94" s="3">
        <f t="shared" si="488"/>
        <v>0</v>
      </c>
      <c r="MWV94" s="3">
        <f t="shared" si="488"/>
        <v>0</v>
      </c>
      <c r="MWW94" s="3">
        <f t="shared" si="488"/>
        <v>0</v>
      </c>
      <c r="MWX94" s="3">
        <f t="shared" si="488"/>
        <v>0</v>
      </c>
      <c r="MWY94" s="3">
        <f t="shared" si="488"/>
        <v>0</v>
      </c>
      <c r="MWZ94" s="3">
        <f t="shared" si="488"/>
        <v>0</v>
      </c>
      <c r="MXA94" s="3">
        <f t="shared" si="488"/>
        <v>0</v>
      </c>
      <c r="MXB94" s="3">
        <f t="shared" si="488"/>
        <v>0</v>
      </c>
      <c r="MXC94" s="3">
        <f t="shared" si="488"/>
        <v>0</v>
      </c>
      <c r="MXD94" s="3">
        <f t="shared" si="488"/>
        <v>0</v>
      </c>
      <c r="MXE94" s="3">
        <f t="shared" si="488"/>
        <v>0</v>
      </c>
      <c r="MXF94" s="3">
        <f t="shared" si="488"/>
        <v>0</v>
      </c>
      <c r="MXG94" s="3">
        <f t="shared" si="488"/>
        <v>0</v>
      </c>
      <c r="MXH94" s="3">
        <f t="shared" si="488"/>
        <v>0</v>
      </c>
      <c r="MXI94" s="3">
        <f t="shared" si="488"/>
        <v>0</v>
      </c>
      <c r="MXJ94" s="3">
        <f t="shared" si="488"/>
        <v>0</v>
      </c>
      <c r="MXK94" s="3">
        <f t="shared" si="488"/>
        <v>0</v>
      </c>
      <c r="MXL94" s="3">
        <f t="shared" si="488"/>
        <v>0</v>
      </c>
      <c r="MXM94" s="3">
        <f t="shared" si="488"/>
        <v>0</v>
      </c>
      <c r="MXN94" s="3">
        <f t="shared" si="488"/>
        <v>0</v>
      </c>
      <c r="MXO94" s="3">
        <f t="shared" si="488"/>
        <v>0</v>
      </c>
      <c r="MXP94" s="3">
        <f t="shared" si="488"/>
        <v>0</v>
      </c>
      <c r="MXQ94" s="3">
        <f t="shared" si="488"/>
        <v>0</v>
      </c>
      <c r="MXR94" s="3">
        <f t="shared" si="488"/>
        <v>0</v>
      </c>
      <c r="MXS94" s="3">
        <f t="shared" si="488"/>
        <v>0</v>
      </c>
      <c r="MXT94" s="3">
        <f t="shared" si="488"/>
        <v>0</v>
      </c>
      <c r="MXU94" s="3">
        <f t="shared" si="488"/>
        <v>0</v>
      </c>
      <c r="MXV94" s="3">
        <f t="shared" si="488"/>
        <v>0</v>
      </c>
      <c r="MXW94" s="3">
        <f t="shared" si="488"/>
        <v>0</v>
      </c>
      <c r="MXX94" s="3">
        <f t="shared" si="488"/>
        <v>0</v>
      </c>
      <c r="MXY94" s="3">
        <f t="shared" si="488"/>
        <v>0</v>
      </c>
      <c r="MXZ94" s="3">
        <f t="shared" si="488"/>
        <v>0</v>
      </c>
      <c r="MYA94" s="3">
        <f t="shared" si="488"/>
        <v>0</v>
      </c>
      <c r="MYB94" s="3">
        <f t="shared" si="488"/>
        <v>0</v>
      </c>
      <c r="MYC94" s="3">
        <f t="shared" si="488"/>
        <v>0</v>
      </c>
      <c r="MYD94" s="3">
        <f t="shared" si="488"/>
        <v>0</v>
      </c>
      <c r="MYE94" s="3">
        <f t="shared" si="488"/>
        <v>0</v>
      </c>
      <c r="MYF94" s="3">
        <f t="shared" ref="MYF94:NAQ94" si="489">MYF2</f>
        <v>0</v>
      </c>
      <c r="MYG94" s="3">
        <f t="shared" si="489"/>
        <v>0</v>
      </c>
      <c r="MYH94" s="3">
        <f t="shared" si="489"/>
        <v>0</v>
      </c>
      <c r="MYI94" s="3">
        <f t="shared" si="489"/>
        <v>0</v>
      </c>
      <c r="MYJ94" s="3">
        <f t="shared" si="489"/>
        <v>0</v>
      </c>
      <c r="MYK94" s="3">
        <f t="shared" si="489"/>
        <v>0</v>
      </c>
      <c r="MYL94" s="3">
        <f t="shared" si="489"/>
        <v>0</v>
      </c>
      <c r="MYM94" s="3">
        <f t="shared" si="489"/>
        <v>0</v>
      </c>
      <c r="MYN94" s="3">
        <f t="shared" si="489"/>
        <v>0</v>
      </c>
      <c r="MYO94" s="3">
        <f t="shared" si="489"/>
        <v>0</v>
      </c>
      <c r="MYP94" s="3">
        <f t="shared" si="489"/>
        <v>0</v>
      </c>
      <c r="MYQ94" s="3">
        <f t="shared" si="489"/>
        <v>0</v>
      </c>
      <c r="MYR94" s="3">
        <f t="shared" si="489"/>
        <v>0</v>
      </c>
      <c r="MYS94" s="3">
        <f t="shared" si="489"/>
        <v>0</v>
      </c>
      <c r="MYT94" s="3">
        <f t="shared" si="489"/>
        <v>0</v>
      </c>
      <c r="MYU94" s="3">
        <f t="shared" si="489"/>
        <v>0</v>
      </c>
      <c r="MYV94" s="3">
        <f t="shared" si="489"/>
        <v>0</v>
      </c>
      <c r="MYW94" s="3">
        <f t="shared" si="489"/>
        <v>0</v>
      </c>
      <c r="MYX94" s="3">
        <f t="shared" si="489"/>
        <v>0</v>
      </c>
      <c r="MYY94" s="3">
        <f t="shared" si="489"/>
        <v>0</v>
      </c>
      <c r="MYZ94" s="3">
        <f t="shared" si="489"/>
        <v>0</v>
      </c>
      <c r="MZA94" s="3">
        <f t="shared" si="489"/>
        <v>0</v>
      </c>
      <c r="MZB94" s="3">
        <f t="shared" si="489"/>
        <v>0</v>
      </c>
      <c r="MZC94" s="3">
        <f t="shared" si="489"/>
        <v>0</v>
      </c>
      <c r="MZD94" s="3">
        <f t="shared" si="489"/>
        <v>0</v>
      </c>
      <c r="MZE94" s="3">
        <f t="shared" si="489"/>
        <v>0</v>
      </c>
      <c r="MZF94" s="3">
        <f t="shared" si="489"/>
        <v>0</v>
      </c>
      <c r="MZG94" s="3">
        <f t="shared" si="489"/>
        <v>0</v>
      </c>
      <c r="MZH94" s="3">
        <f t="shared" si="489"/>
        <v>0</v>
      </c>
      <c r="MZI94" s="3">
        <f t="shared" si="489"/>
        <v>0</v>
      </c>
      <c r="MZJ94" s="3">
        <f t="shared" si="489"/>
        <v>0</v>
      </c>
      <c r="MZK94" s="3">
        <f t="shared" si="489"/>
        <v>0</v>
      </c>
      <c r="MZL94" s="3">
        <f t="shared" si="489"/>
        <v>0</v>
      </c>
      <c r="MZM94" s="3">
        <f t="shared" si="489"/>
        <v>0</v>
      </c>
      <c r="MZN94" s="3">
        <f t="shared" si="489"/>
        <v>0</v>
      </c>
      <c r="MZO94" s="3">
        <f t="shared" si="489"/>
        <v>0</v>
      </c>
      <c r="MZP94" s="3">
        <f t="shared" si="489"/>
        <v>0</v>
      </c>
      <c r="MZQ94" s="3">
        <f t="shared" si="489"/>
        <v>0</v>
      </c>
      <c r="MZR94" s="3">
        <f t="shared" si="489"/>
        <v>0</v>
      </c>
      <c r="MZS94" s="3">
        <f t="shared" si="489"/>
        <v>0</v>
      </c>
      <c r="MZT94" s="3">
        <f t="shared" si="489"/>
        <v>0</v>
      </c>
      <c r="MZU94" s="3">
        <f t="shared" si="489"/>
        <v>0</v>
      </c>
      <c r="MZV94" s="3">
        <f t="shared" si="489"/>
        <v>0</v>
      </c>
      <c r="MZW94" s="3">
        <f t="shared" si="489"/>
        <v>0</v>
      </c>
      <c r="MZX94" s="3">
        <f t="shared" si="489"/>
        <v>0</v>
      </c>
      <c r="MZY94" s="3">
        <f t="shared" si="489"/>
        <v>0</v>
      </c>
      <c r="MZZ94" s="3">
        <f t="shared" si="489"/>
        <v>0</v>
      </c>
      <c r="NAA94" s="3">
        <f t="shared" si="489"/>
        <v>0</v>
      </c>
      <c r="NAB94" s="3">
        <f t="shared" si="489"/>
        <v>0</v>
      </c>
      <c r="NAC94" s="3">
        <f t="shared" si="489"/>
        <v>0</v>
      </c>
      <c r="NAD94" s="3">
        <f t="shared" si="489"/>
        <v>0</v>
      </c>
      <c r="NAE94" s="3">
        <f t="shared" si="489"/>
        <v>0</v>
      </c>
      <c r="NAF94" s="3">
        <f t="shared" si="489"/>
        <v>0</v>
      </c>
      <c r="NAG94" s="3">
        <f t="shared" si="489"/>
        <v>0</v>
      </c>
      <c r="NAH94" s="3">
        <f t="shared" si="489"/>
        <v>0</v>
      </c>
      <c r="NAI94" s="3">
        <f t="shared" si="489"/>
        <v>0</v>
      </c>
      <c r="NAJ94" s="3">
        <f t="shared" si="489"/>
        <v>0</v>
      </c>
      <c r="NAK94" s="3">
        <f t="shared" si="489"/>
        <v>0</v>
      </c>
      <c r="NAL94" s="3">
        <f t="shared" si="489"/>
        <v>0</v>
      </c>
      <c r="NAM94" s="3">
        <f t="shared" si="489"/>
        <v>0</v>
      </c>
      <c r="NAN94" s="3">
        <f t="shared" si="489"/>
        <v>0</v>
      </c>
      <c r="NAO94" s="3">
        <f t="shared" si="489"/>
        <v>0</v>
      </c>
      <c r="NAP94" s="3">
        <f t="shared" si="489"/>
        <v>0</v>
      </c>
      <c r="NAQ94" s="3">
        <f t="shared" si="489"/>
        <v>0</v>
      </c>
      <c r="NAR94" s="3">
        <f t="shared" ref="NAR94:NDC94" si="490">NAR2</f>
        <v>0</v>
      </c>
      <c r="NAS94" s="3">
        <f t="shared" si="490"/>
        <v>0</v>
      </c>
      <c r="NAT94" s="3">
        <f t="shared" si="490"/>
        <v>0</v>
      </c>
      <c r="NAU94" s="3">
        <f t="shared" si="490"/>
        <v>0</v>
      </c>
      <c r="NAV94" s="3">
        <f t="shared" si="490"/>
        <v>0</v>
      </c>
      <c r="NAW94" s="3">
        <f t="shared" si="490"/>
        <v>0</v>
      </c>
      <c r="NAX94" s="3">
        <f t="shared" si="490"/>
        <v>0</v>
      </c>
      <c r="NAY94" s="3">
        <f t="shared" si="490"/>
        <v>0</v>
      </c>
      <c r="NAZ94" s="3">
        <f t="shared" si="490"/>
        <v>0</v>
      </c>
      <c r="NBA94" s="3">
        <f t="shared" si="490"/>
        <v>0</v>
      </c>
      <c r="NBB94" s="3">
        <f t="shared" si="490"/>
        <v>0</v>
      </c>
      <c r="NBC94" s="3">
        <f t="shared" si="490"/>
        <v>0</v>
      </c>
      <c r="NBD94" s="3">
        <f t="shared" si="490"/>
        <v>0</v>
      </c>
      <c r="NBE94" s="3">
        <f t="shared" si="490"/>
        <v>0</v>
      </c>
      <c r="NBF94" s="3">
        <f t="shared" si="490"/>
        <v>0</v>
      </c>
      <c r="NBG94" s="3">
        <f t="shared" si="490"/>
        <v>0</v>
      </c>
      <c r="NBH94" s="3">
        <f t="shared" si="490"/>
        <v>0</v>
      </c>
      <c r="NBI94" s="3">
        <f t="shared" si="490"/>
        <v>0</v>
      </c>
      <c r="NBJ94" s="3">
        <f t="shared" si="490"/>
        <v>0</v>
      </c>
      <c r="NBK94" s="3">
        <f t="shared" si="490"/>
        <v>0</v>
      </c>
      <c r="NBL94" s="3">
        <f t="shared" si="490"/>
        <v>0</v>
      </c>
      <c r="NBM94" s="3">
        <f t="shared" si="490"/>
        <v>0</v>
      </c>
      <c r="NBN94" s="3">
        <f t="shared" si="490"/>
        <v>0</v>
      </c>
      <c r="NBO94" s="3">
        <f t="shared" si="490"/>
        <v>0</v>
      </c>
      <c r="NBP94" s="3">
        <f t="shared" si="490"/>
        <v>0</v>
      </c>
      <c r="NBQ94" s="3">
        <f t="shared" si="490"/>
        <v>0</v>
      </c>
      <c r="NBR94" s="3">
        <f t="shared" si="490"/>
        <v>0</v>
      </c>
      <c r="NBS94" s="3">
        <f t="shared" si="490"/>
        <v>0</v>
      </c>
      <c r="NBT94" s="3">
        <f t="shared" si="490"/>
        <v>0</v>
      </c>
      <c r="NBU94" s="3">
        <f t="shared" si="490"/>
        <v>0</v>
      </c>
      <c r="NBV94" s="3">
        <f t="shared" si="490"/>
        <v>0</v>
      </c>
      <c r="NBW94" s="3">
        <f t="shared" si="490"/>
        <v>0</v>
      </c>
      <c r="NBX94" s="3">
        <f t="shared" si="490"/>
        <v>0</v>
      </c>
      <c r="NBY94" s="3">
        <f t="shared" si="490"/>
        <v>0</v>
      </c>
      <c r="NBZ94" s="3">
        <f t="shared" si="490"/>
        <v>0</v>
      </c>
      <c r="NCA94" s="3">
        <f t="shared" si="490"/>
        <v>0</v>
      </c>
      <c r="NCB94" s="3">
        <f t="shared" si="490"/>
        <v>0</v>
      </c>
      <c r="NCC94" s="3">
        <f t="shared" si="490"/>
        <v>0</v>
      </c>
      <c r="NCD94" s="3">
        <f t="shared" si="490"/>
        <v>0</v>
      </c>
      <c r="NCE94" s="3">
        <f t="shared" si="490"/>
        <v>0</v>
      </c>
      <c r="NCF94" s="3">
        <f t="shared" si="490"/>
        <v>0</v>
      </c>
      <c r="NCG94" s="3">
        <f t="shared" si="490"/>
        <v>0</v>
      </c>
      <c r="NCH94" s="3">
        <f t="shared" si="490"/>
        <v>0</v>
      </c>
      <c r="NCI94" s="3">
        <f t="shared" si="490"/>
        <v>0</v>
      </c>
      <c r="NCJ94" s="3">
        <f t="shared" si="490"/>
        <v>0</v>
      </c>
      <c r="NCK94" s="3">
        <f t="shared" si="490"/>
        <v>0</v>
      </c>
      <c r="NCL94" s="3">
        <f t="shared" si="490"/>
        <v>0</v>
      </c>
      <c r="NCM94" s="3">
        <f t="shared" si="490"/>
        <v>0</v>
      </c>
      <c r="NCN94" s="3">
        <f t="shared" si="490"/>
        <v>0</v>
      </c>
      <c r="NCO94" s="3">
        <f t="shared" si="490"/>
        <v>0</v>
      </c>
      <c r="NCP94" s="3">
        <f t="shared" si="490"/>
        <v>0</v>
      </c>
      <c r="NCQ94" s="3">
        <f t="shared" si="490"/>
        <v>0</v>
      </c>
      <c r="NCR94" s="3">
        <f t="shared" si="490"/>
        <v>0</v>
      </c>
      <c r="NCS94" s="3">
        <f t="shared" si="490"/>
        <v>0</v>
      </c>
      <c r="NCT94" s="3">
        <f t="shared" si="490"/>
        <v>0</v>
      </c>
      <c r="NCU94" s="3">
        <f t="shared" si="490"/>
        <v>0</v>
      </c>
      <c r="NCV94" s="3">
        <f t="shared" si="490"/>
        <v>0</v>
      </c>
      <c r="NCW94" s="3">
        <f t="shared" si="490"/>
        <v>0</v>
      </c>
      <c r="NCX94" s="3">
        <f t="shared" si="490"/>
        <v>0</v>
      </c>
      <c r="NCY94" s="3">
        <f t="shared" si="490"/>
        <v>0</v>
      </c>
      <c r="NCZ94" s="3">
        <f t="shared" si="490"/>
        <v>0</v>
      </c>
      <c r="NDA94" s="3">
        <f t="shared" si="490"/>
        <v>0</v>
      </c>
      <c r="NDB94" s="3">
        <f t="shared" si="490"/>
        <v>0</v>
      </c>
      <c r="NDC94" s="3">
        <f t="shared" si="490"/>
        <v>0</v>
      </c>
      <c r="NDD94" s="3">
        <f t="shared" ref="NDD94:NFO94" si="491">NDD2</f>
        <v>0</v>
      </c>
      <c r="NDE94" s="3">
        <f t="shared" si="491"/>
        <v>0</v>
      </c>
      <c r="NDF94" s="3">
        <f t="shared" si="491"/>
        <v>0</v>
      </c>
      <c r="NDG94" s="3">
        <f t="shared" si="491"/>
        <v>0</v>
      </c>
      <c r="NDH94" s="3">
        <f t="shared" si="491"/>
        <v>0</v>
      </c>
      <c r="NDI94" s="3">
        <f t="shared" si="491"/>
        <v>0</v>
      </c>
      <c r="NDJ94" s="3">
        <f t="shared" si="491"/>
        <v>0</v>
      </c>
      <c r="NDK94" s="3">
        <f t="shared" si="491"/>
        <v>0</v>
      </c>
      <c r="NDL94" s="3">
        <f t="shared" si="491"/>
        <v>0</v>
      </c>
      <c r="NDM94" s="3">
        <f t="shared" si="491"/>
        <v>0</v>
      </c>
      <c r="NDN94" s="3">
        <f t="shared" si="491"/>
        <v>0</v>
      </c>
      <c r="NDO94" s="3">
        <f t="shared" si="491"/>
        <v>0</v>
      </c>
      <c r="NDP94" s="3">
        <f t="shared" si="491"/>
        <v>0</v>
      </c>
      <c r="NDQ94" s="3">
        <f t="shared" si="491"/>
        <v>0</v>
      </c>
      <c r="NDR94" s="3">
        <f t="shared" si="491"/>
        <v>0</v>
      </c>
      <c r="NDS94" s="3">
        <f t="shared" si="491"/>
        <v>0</v>
      </c>
      <c r="NDT94" s="3">
        <f t="shared" si="491"/>
        <v>0</v>
      </c>
      <c r="NDU94" s="3">
        <f t="shared" si="491"/>
        <v>0</v>
      </c>
      <c r="NDV94" s="3">
        <f t="shared" si="491"/>
        <v>0</v>
      </c>
      <c r="NDW94" s="3">
        <f t="shared" si="491"/>
        <v>0</v>
      </c>
      <c r="NDX94" s="3">
        <f t="shared" si="491"/>
        <v>0</v>
      </c>
      <c r="NDY94" s="3">
        <f t="shared" si="491"/>
        <v>0</v>
      </c>
      <c r="NDZ94" s="3">
        <f t="shared" si="491"/>
        <v>0</v>
      </c>
      <c r="NEA94" s="3">
        <f t="shared" si="491"/>
        <v>0</v>
      </c>
      <c r="NEB94" s="3">
        <f t="shared" si="491"/>
        <v>0</v>
      </c>
      <c r="NEC94" s="3">
        <f t="shared" si="491"/>
        <v>0</v>
      </c>
      <c r="NED94" s="3">
        <f t="shared" si="491"/>
        <v>0</v>
      </c>
      <c r="NEE94" s="3">
        <f t="shared" si="491"/>
        <v>0</v>
      </c>
      <c r="NEF94" s="3">
        <f t="shared" si="491"/>
        <v>0</v>
      </c>
      <c r="NEG94" s="3">
        <f t="shared" si="491"/>
        <v>0</v>
      </c>
      <c r="NEH94" s="3">
        <f t="shared" si="491"/>
        <v>0</v>
      </c>
      <c r="NEI94" s="3">
        <f t="shared" si="491"/>
        <v>0</v>
      </c>
      <c r="NEJ94" s="3">
        <f t="shared" si="491"/>
        <v>0</v>
      </c>
      <c r="NEK94" s="3">
        <f t="shared" si="491"/>
        <v>0</v>
      </c>
      <c r="NEL94" s="3">
        <f t="shared" si="491"/>
        <v>0</v>
      </c>
      <c r="NEM94" s="3">
        <f t="shared" si="491"/>
        <v>0</v>
      </c>
      <c r="NEN94" s="3">
        <f t="shared" si="491"/>
        <v>0</v>
      </c>
      <c r="NEO94" s="3">
        <f t="shared" si="491"/>
        <v>0</v>
      </c>
      <c r="NEP94" s="3">
        <f t="shared" si="491"/>
        <v>0</v>
      </c>
      <c r="NEQ94" s="3">
        <f t="shared" si="491"/>
        <v>0</v>
      </c>
      <c r="NER94" s="3">
        <f t="shared" si="491"/>
        <v>0</v>
      </c>
      <c r="NES94" s="3">
        <f t="shared" si="491"/>
        <v>0</v>
      </c>
      <c r="NET94" s="3">
        <f t="shared" si="491"/>
        <v>0</v>
      </c>
      <c r="NEU94" s="3">
        <f t="shared" si="491"/>
        <v>0</v>
      </c>
      <c r="NEV94" s="3">
        <f t="shared" si="491"/>
        <v>0</v>
      </c>
      <c r="NEW94" s="3">
        <f t="shared" si="491"/>
        <v>0</v>
      </c>
      <c r="NEX94" s="3">
        <f t="shared" si="491"/>
        <v>0</v>
      </c>
      <c r="NEY94" s="3">
        <f t="shared" si="491"/>
        <v>0</v>
      </c>
      <c r="NEZ94" s="3">
        <f t="shared" si="491"/>
        <v>0</v>
      </c>
      <c r="NFA94" s="3">
        <f t="shared" si="491"/>
        <v>0</v>
      </c>
      <c r="NFB94" s="3">
        <f t="shared" si="491"/>
        <v>0</v>
      </c>
      <c r="NFC94" s="3">
        <f t="shared" si="491"/>
        <v>0</v>
      </c>
      <c r="NFD94" s="3">
        <f t="shared" si="491"/>
        <v>0</v>
      </c>
      <c r="NFE94" s="3">
        <f t="shared" si="491"/>
        <v>0</v>
      </c>
      <c r="NFF94" s="3">
        <f t="shared" si="491"/>
        <v>0</v>
      </c>
      <c r="NFG94" s="3">
        <f t="shared" si="491"/>
        <v>0</v>
      </c>
      <c r="NFH94" s="3">
        <f t="shared" si="491"/>
        <v>0</v>
      </c>
      <c r="NFI94" s="3">
        <f t="shared" si="491"/>
        <v>0</v>
      </c>
      <c r="NFJ94" s="3">
        <f t="shared" si="491"/>
        <v>0</v>
      </c>
      <c r="NFK94" s="3">
        <f t="shared" si="491"/>
        <v>0</v>
      </c>
      <c r="NFL94" s="3">
        <f t="shared" si="491"/>
        <v>0</v>
      </c>
      <c r="NFM94" s="3">
        <f t="shared" si="491"/>
        <v>0</v>
      </c>
      <c r="NFN94" s="3">
        <f t="shared" si="491"/>
        <v>0</v>
      </c>
      <c r="NFO94" s="3">
        <f t="shared" si="491"/>
        <v>0</v>
      </c>
      <c r="NFP94" s="3">
        <f t="shared" ref="NFP94:NIA94" si="492">NFP2</f>
        <v>0</v>
      </c>
      <c r="NFQ94" s="3">
        <f t="shared" si="492"/>
        <v>0</v>
      </c>
      <c r="NFR94" s="3">
        <f t="shared" si="492"/>
        <v>0</v>
      </c>
      <c r="NFS94" s="3">
        <f t="shared" si="492"/>
        <v>0</v>
      </c>
      <c r="NFT94" s="3">
        <f t="shared" si="492"/>
        <v>0</v>
      </c>
      <c r="NFU94" s="3">
        <f t="shared" si="492"/>
        <v>0</v>
      </c>
      <c r="NFV94" s="3">
        <f t="shared" si="492"/>
        <v>0</v>
      </c>
      <c r="NFW94" s="3">
        <f t="shared" si="492"/>
        <v>0</v>
      </c>
      <c r="NFX94" s="3">
        <f t="shared" si="492"/>
        <v>0</v>
      </c>
      <c r="NFY94" s="3">
        <f t="shared" si="492"/>
        <v>0</v>
      </c>
      <c r="NFZ94" s="3">
        <f t="shared" si="492"/>
        <v>0</v>
      </c>
      <c r="NGA94" s="3">
        <f t="shared" si="492"/>
        <v>0</v>
      </c>
      <c r="NGB94" s="3">
        <f t="shared" si="492"/>
        <v>0</v>
      </c>
      <c r="NGC94" s="3">
        <f t="shared" si="492"/>
        <v>0</v>
      </c>
      <c r="NGD94" s="3">
        <f t="shared" si="492"/>
        <v>0</v>
      </c>
      <c r="NGE94" s="3">
        <f t="shared" si="492"/>
        <v>0</v>
      </c>
      <c r="NGF94" s="3">
        <f t="shared" si="492"/>
        <v>0</v>
      </c>
      <c r="NGG94" s="3">
        <f t="shared" si="492"/>
        <v>0</v>
      </c>
      <c r="NGH94" s="3">
        <f t="shared" si="492"/>
        <v>0</v>
      </c>
      <c r="NGI94" s="3">
        <f t="shared" si="492"/>
        <v>0</v>
      </c>
      <c r="NGJ94" s="3">
        <f t="shared" si="492"/>
        <v>0</v>
      </c>
      <c r="NGK94" s="3">
        <f t="shared" si="492"/>
        <v>0</v>
      </c>
      <c r="NGL94" s="3">
        <f t="shared" si="492"/>
        <v>0</v>
      </c>
      <c r="NGM94" s="3">
        <f t="shared" si="492"/>
        <v>0</v>
      </c>
      <c r="NGN94" s="3">
        <f t="shared" si="492"/>
        <v>0</v>
      </c>
      <c r="NGO94" s="3">
        <f t="shared" si="492"/>
        <v>0</v>
      </c>
      <c r="NGP94" s="3">
        <f t="shared" si="492"/>
        <v>0</v>
      </c>
      <c r="NGQ94" s="3">
        <f t="shared" si="492"/>
        <v>0</v>
      </c>
      <c r="NGR94" s="3">
        <f t="shared" si="492"/>
        <v>0</v>
      </c>
      <c r="NGS94" s="3">
        <f t="shared" si="492"/>
        <v>0</v>
      </c>
      <c r="NGT94" s="3">
        <f t="shared" si="492"/>
        <v>0</v>
      </c>
      <c r="NGU94" s="3">
        <f t="shared" si="492"/>
        <v>0</v>
      </c>
      <c r="NGV94" s="3">
        <f t="shared" si="492"/>
        <v>0</v>
      </c>
      <c r="NGW94" s="3">
        <f t="shared" si="492"/>
        <v>0</v>
      </c>
      <c r="NGX94" s="3">
        <f t="shared" si="492"/>
        <v>0</v>
      </c>
      <c r="NGY94" s="3">
        <f t="shared" si="492"/>
        <v>0</v>
      </c>
      <c r="NGZ94" s="3">
        <f t="shared" si="492"/>
        <v>0</v>
      </c>
      <c r="NHA94" s="3">
        <f t="shared" si="492"/>
        <v>0</v>
      </c>
      <c r="NHB94" s="3">
        <f t="shared" si="492"/>
        <v>0</v>
      </c>
      <c r="NHC94" s="3">
        <f t="shared" si="492"/>
        <v>0</v>
      </c>
      <c r="NHD94" s="3">
        <f t="shared" si="492"/>
        <v>0</v>
      </c>
      <c r="NHE94" s="3">
        <f t="shared" si="492"/>
        <v>0</v>
      </c>
      <c r="NHF94" s="3">
        <f t="shared" si="492"/>
        <v>0</v>
      </c>
      <c r="NHG94" s="3">
        <f t="shared" si="492"/>
        <v>0</v>
      </c>
      <c r="NHH94" s="3">
        <f t="shared" si="492"/>
        <v>0</v>
      </c>
      <c r="NHI94" s="3">
        <f t="shared" si="492"/>
        <v>0</v>
      </c>
      <c r="NHJ94" s="3">
        <f t="shared" si="492"/>
        <v>0</v>
      </c>
      <c r="NHK94" s="3">
        <f t="shared" si="492"/>
        <v>0</v>
      </c>
      <c r="NHL94" s="3">
        <f t="shared" si="492"/>
        <v>0</v>
      </c>
      <c r="NHM94" s="3">
        <f t="shared" si="492"/>
        <v>0</v>
      </c>
      <c r="NHN94" s="3">
        <f t="shared" si="492"/>
        <v>0</v>
      </c>
      <c r="NHO94" s="3">
        <f t="shared" si="492"/>
        <v>0</v>
      </c>
      <c r="NHP94" s="3">
        <f t="shared" si="492"/>
        <v>0</v>
      </c>
      <c r="NHQ94" s="3">
        <f t="shared" si="492"/>
        <v>0</v>
      </c>
      <c r="NHR94" s="3">
        <f t="shared" si="492"/>
        <v>0</v>
      </c>
      <c r="NHS94" s="3">
        <f t="shared" si="492"/>
        <v>0</v>
      </c>
      <c r="NHT94" s="3">
        <f t="shared" si="492"/>
        <v>0</v>
      </c>
      <c r="NHU94" s="3">
        <f t="shared" si="492"/>
        <v>0</v>
      </c>
      <c r="NHV94" s="3">
        <f t="shared" si="492"/>
        <v>0</v>
      </c>
      <c r="NHW94" s="3">
        <f t="shared" si="492"/>
        <v>0</v>
      </c>
      <c r="NHX94" s="3">
        <f t="shared" si="492"/>
        <v>0</v>
      </c>
      <c r="NHY94" s="3">
        <f t="shared" si="492"/>
        <v>0</v>
      </c>
      <c r="NHZ94" s="3">
        <f t="shared" si="492"/>
        <v>0</v>
      </c>
      <c r="NIA94" s="3">
        <f t="shared" si="492"/>
        <v>0</v>
      </c>
      <c r="NIB94" s="3">
        <f t="shared" ref="NIB94:NKM94" si="493">NIB2</f>
        <v>0</v>
      </c>
      <c r="NIC94" s="3">
        <f t="shared" si="493"/>
        <v>0</v>
      </c>
      <c r="NID94" s="3">
        <f t="shared" si="493"/>
        <v>0</v>
      </c>
      <c r="NIE94" s="3">
        <f t="shared" si="493"/>
        <v>0</v>
      </c>
      <c r="NIF94" s="3">
        <f t="shared" si="493"/>
        <v>0</v>
      </c>
      <c r="NIG94" s="3">
        <f t="shared" si="493"/>
        <v>0</v>
      </c>
      <c r="NIH94" s="3">
        <f t="shared" si="493"/>
        <v>0</v>
      </c>
      <c r="NII94" s="3">
        <f t="shared" si="493"/>
        <v>0</v>
      </c>
      <c r="NIJ94" s="3">
        <f t="shared" si="493"/>
        <v>0</v>
      </c>
      <c r="NIK94" s="3">
        <f t="shared" si="493"/>
        <v>0</v>
      </c>
      <c r="NIL94" s="3">
        <f t="shared" si="493"/>
        <v>0</v>
      </c>
      <c r="NIM94" s="3">
        <f t="shared" si="493"/>
        <v>0</v>
      </c>
      <c r="NIN94" s="3">
        <f t="shared" si="493"/>
        <v>0</v>
      </c>
      <c r="NIO94" s="3">
        <f t="shared" si="493"/>
        <v>0</v>
      </c>
      <c r="NIP94" s="3">
        <f t="shared" si="493"/>
        <v>0</v>
      </c>
      <c r="NIQ94" s="3">
        <f t="shared" si="493"/>
        <v>0</v>
      </c>
      <c r="NIR94" s="3">
        <f t="shared" si="493"/>
        <v>0</v>
      </c>
      <c r="NIS94" s="3">
        <f t="shared" si="493"/>
        <v>0</v>
      </c>
      <c r="NIT94" s="3">
        <f t="shared" si="493"/>
        <v>0</v>
      </c>
      <c r="NIU94" s="3">
        <f t="shared" si="493"/>
        <v>0</v>
      </c>
      <c r="NIV94" s="3">
        <f t="shared" si="493"/>
        <v>0</v>
      </c>
      <c r="NIW94" s="3">
        <f t="shared" si="493"/>
        <v>0</v>
      </c>
      <c r="NIX94" s="3">
        <f t="shared" si="493"/>
        <v>0</v>
      </c>
      <c r="NIY94" s="3">
        <f t="shared" si="493"/>
        <v>0</v>
      </c>
      <c r="NIZ94" s="3">
        <f t="shared" si="493"/>
        <v>0</v>
      </c>
      <c r="NJA94" s="3">
        <f t="shared" si="493"/>
        <v>0</v>
      </c>
      <c r="NJB94" s="3">
        <f t="shared" si="493"/>
        <v>0</v>
      </c>
      <c r="NJC94" s="3">
        <f t="shared" si="493"/>
        <v>0</v>
      </c>
      <c r="NJD94" s="3">
        <f t="shared" si="493"/>
        <v>0</v>
      </c>
      <c r="NJE94" s="3">
        <f t="shared" si="493"/>
        <v>0</v>
      </c>
      <c r="NJF94" s="3">
        <f t="shared" si="493"/>
        <v>0</v>
      </c>
      <c r="NJG94" s="3">
        <f t="shared" si="493"/>
        <v>0</v>
      </c>
      <c r="NJH94" s="3">
        <f t="shared" si="493"/>
        <v>0</v>
      </c>
      <c r="NJI94" s="3">
        <f t="shared" si="493"/>
        <v>0</v>
      </c>
      <c r="NJJ94" s="3">
        <f t="shared" si="493"/>
        <v>0</v>
      </c>
      <c r="NJK94" s="3">
        <f t="shared" si="493"/>
        <v>0</v>
      </c>
      <c r="NJL94" s="3">
        <f t="shared" si="493"/>
        <v>0</v>
      </c>
      <c r="NJM94" s="3">
        <f t="shared" si="493"/>
        <v>0</v>
      </c>
      <c r="NJN94" s="3">
        <f t="shared" si="493"/>
        <v>0</v>
      </c>
      <c r="NJO94" s="3">
        <f t="shared" si="493"/>
        <v>0</v>
      </c>
      <c r="NJP94" s="3">
        <f t="shared" si="493"/>
        <v>0</v>
      </c>
      <c r="NJQ94" s="3">
        <f t="shared" si="493"/>
        <v>0</v>
      </c>
      <c r="NJR94" s="3">
        <f t="shared" si="493"/>
        <v>0</v>
      </c>
      <c r="NJS94" s="3">
        <f t="shared" si="493"/>
        <v>0</v>
      </c>
      <c r="NJT94" s="3">
        <f t="shared" si="493"/>
        <v>0</v>
      </c>
      <c r="NJU94" s="3">
        <f t="shared" si="493"/>
        <v>0</v>
      </c>
      <c r="NJV94" s="3">
        <f t="shared" si="493"/>
        <v>0</v>
      </c>
      <c r="NJW94" s="3">
        <f t="shared" si="493"/>
        <v>0</v>
      </c>
      <c r="NJX94" s="3">
        <f t="shared" si="493"/>
        <v>0</v>
      </c>
      <c r="NJY94" s="3">
        <f t="shared" si="493"/>
        <v>0</v>
      </c>
      <c r="NJZ94" s="3">
        <f t="shared" si="493"/>
        <v>0</v>
      </c>
      <c r="NKA94" s="3">
        <f t="shared" si="493"/>
        <v>0</v>
      </c>
      <c r="NKB94" s="3">
        <f t="shared" si="493"/>
        <v>0</v>
      </c>
      <c r="NKC94" s="3">
        <f t="shared" si="493"/>
        <v>0</v>
      </c>
      <c r="NKD94" s="3">
        <f t="shared" si="493"/>
        <v>0</v>
      </c>
      <c r="NKE94" s="3">
        <f t="shared" si="493"/>
        <v>0</v>
      </c>
      <c r="NKF94" s="3">
        <f t="shared" si="493"/>
        <v>0</v>
      </c>
      <c r="NKG94" s="3">
        <f t="shared" si="493"/>
        <v>0</v>
      </c>
      <c r="NKH94" s="3">
        <f t="shared" si="493"/>
        <v>0</v>
      </c>
      <c r="NKI94" s="3">
        <f t="shared" si="493"/>
        <v>0</v>
      </c>
      <c r="NKJ94" s="3">
        <f t="shared" si="493"/>
        <v>0</v>
      </c>
      <c r="NKK94" s="3">
        <f t="shared" si="493"/>
        <v>0</v>
      </c>
      <c r="NKL94" s="3">
        <f t="shared" si="493"/>
        <v>0</v>
      </c>
      <c r="NKM94" s="3">
        <f t="shared" si="493"/>
        <v>0</v>
      </c>
      <c r="NKN94" s="3">
        <f t="shared" ref="NKN94:NMY94" si="494">NKN2</f>
        <v>0</v>
      </c>
      <c r="NKO94" s="3">
        <f t="shared" si="494"/>
        <v>0</v>
      </c>
      <c r="NKP94" s="3">
        <f t="shared" si="494"/>
        <v>0</v>
      </c>
      <c r="NKQ94" s="3">
        <f t="shared" si="494"/>
        <v>0</v>
      </c>
      <c r="NKR94" s="3">
        <f t="shared" si="494"/>
        <v>0</v>
      </c>
      <c r="NKS94" s="3">
        <f t="shared" si="494"/>
        <v>0</v>
      </c>
      <c r="NKT94" s="3">
        <f t="shared" si="494"/>
        <v>0</v>
      </c>
      <c r="NKU94" s="3">
        <f t="shared" si="494"/>
        <v>0</v>
      </c>
      <c r="NKV94" s="3">
        <f t="shared" si="494"/>
        <v>0</v>
      </c>
      <c r="NKW94" s="3">
        <f t="shared" si="494"/>
        <v>0</v>
      </c>
      <c r="NKX94" s="3">
        <f t="shared" si="494"/>
        <v>0</v>
      </c>
      <c r="NKY94" s="3">
        <f t="shared" si="494"/>
        <v>0</v>
      </c>
      <c r="NKZ94" s="3">
        <f t="shared" si="494"/>
        <v>0</v>
      </c>
      <c r="NLA94" s="3">
        <f t="shared" si="494"/>
        <v>0</v>
      </c>
      <c r="NLB94" s="3">
        <f t="shared" si="494"/>
        <v>0</v>
      </c>
      <c r="NLC94" s="3">
        <f t="shared" si="494"/>
        <v>0</v>
      </c>
      <c r="NLD94" s="3">
        <f t="shared" si="494"/>
        <v>0</v>
      </c>
      <c r="NLE94" s="3">
        <f t="shared" si="494"/>
        <v>0</v>
      </c>
      <c r="NLF94" s="3">
        <f t="shared" si="494"/>
        <v>0</v>
      </c>
      <c r="NLG94" s="3">
        <f t="shared" si="494"/>
        <v>0</v>
      </c>
      <c r="NLH94" s="3">
        <f t="shared" si="494"/>
        <v>0</v>
      </c>
      <c r="NLI94" s="3">
        <f t="shared" si="494"/>
        <v>0</v>
      </c>
      <c r="NLJ94" s="3">
        <f t="shared" si="494"/>
        <v>0</v>
      </c>
      <c r="NLK94" s="3">
        <f t="shared" si="494"/>
        <v>0</v>
      </c>
      <c r="NLL94" s="3">
        <f t="shared" si="494"/>
        <v>0</v>
      </c>
      <c r="NLM94" s="3">
        <f t="shared" si="494"/>
        <v>0</v>
      </c>
      <c r="NLN94" s="3">
        <f t="shared" si="494"/>
        <v>0</v>
      </c>
      <c r="NLO94" s="3">
        <f t="shared" si="494"/>
        <v>0</v>
      </c>
      <c r="NLP94" s="3">
        <f t="shared" si="494"/>
        <v>0</v>
      </c>
      <c r="NLQ94" s="3">
        <f t="shared" si="494"/>
        <v>0</v>
      </c>
      <c r="NLR94" s="3">
        <f t="shared" si="494"/>
        <v>0</v>
      </c>
      <c r="NLS94" s="3">
        <f t="shared" si="494"/>
        <v>0</v>
      </c>
      <c r="NLT94" s="3">
        <f t="shared" si="494"/>
        <v>0</v>
      </c>
      <c r="NLU94" s="3">
        <f t="shared" si="494"/>
        <v>0</v>
      </c>
      <c r="NLV94" s="3">
        <f t="shared" si="494"/>
        <v>0</v>
      </c>
      <c r="NLW94" s="3">
        <f t="shared" si="494"/>
        <v>0</v>
      </c>
      <c r="NLX94" s="3">
        <f t="shared" si="494"/>
        <v>0</v>
      </c>
      <c r="NLY94" s="3">
        <f t="shared" si="494"/>
        <v>0</v>
      </c>
      <c r="NLZ94" s="3">
        <f t="shared" si="494"/>
        <v>0</v>
      </c>
      <c r="NMA94" s="3">
        <f t="shared" si="494"/>
        <v>0</v>
      </c>
      <c r="NMB94" s="3">
        <f t="shared" si="494"/>
        <v>0</v>
      </c>
      <c r="NMC94" s="3">
        <f t="shared" si="494"/>
        <v>0</v>
      </c>
      <c r="NMD94" s="3">
        <f t="shared" si="494"/>
        <v>0</v>
      </c>
      <c r="NME94" s="3">
        <f t="shared" si="494"/>
        <v>0</v>
      </c>
      <c r="NMF94" s="3">
        <f t="shared" si="494"/>
        <v>0</v>
      </c>
      <c r="NMG94" s="3">
        <f t="shared" si="494"/>
        <v>0</v>
      </c>
      <c r="NMH94" s="3">
        <f t="shared" si="494"/>
        <v>0</v>
      </c>
      <c r="NMI94" s="3">
        <f t="shared" si="494"/>
        <v>0</v>
      </c>
      <c r="NMJ94" s="3">
        <f t="shared" si="494"/>
        <v>0</v>
      </c>
      <c r="NMK94" s="3">
        <f t="shared" si="494"/>
        <v>0</v>
      </c>
      <c r="NML94" s="3">
        <f t="shared" si="494"/>
        <v>0</v>
      </c>
      <c r="NMM94" s="3">
        <f t="shared" si="494"/>
        <v>0</v>
      </c>
      <c r="NMN94" s="3">
        <f t="shared" si="494"/>
        <v>0</v>
      </c>
      <c r="NMO94" s="3">
        <f t="shared" si="494"/>
        <v>0</v>
      </c>
      <c r="NMP94" s="3">
        <f t="shared" si="494"/>
        <v>0</v>
      </c>
      <c r="NMQ94" s="3">
        <f t="shared" si="494"/>
        <v>0</v>
      </c>
      <c r="NMR94" s="3">
        <f t="shared" si="494"/>
        <v>0</v>
      </c>
      <c r="NMS94" s="3">
        <f t="shared" si="494"/>
        <v>0</v>
      </c>
      <c r="NMT94" s="3">
        <f t="shared" si="494"/>
        <v>0</v>
      </c>
      <c r="NMU94" s="3">
        <f t="shared" si="494"/>
        <v>0</v>
      </c>
      <c r="NMV94" s="3">
        <f t="shared" si="494"/>
        <v>0</v>
      </c>
      <c r="NMW94" s="3">
        <f t="shared" si="494"/>
        <v>0</v>
      </c>
      <c r="NMX94" s="3">
        <f t="shared" si="494"/>
        <v>0</v>
      </c>
      <c r="NMY94" s="3">
        <f t="shared" si="494"/>
        <v>0</v>
      </c>
      <c r="NMZ94" s="3">
        <f t="shared" ref="NMZ94:NPK94" si="495">NMZ2</f>
        <v>0</v>
      </c>
      <c r="NNA94" s="3">
        <f t="shared" si="495"/>
        <v>0</v>
      </c>
      <c r="NNB94" s="3">
        <f t="shared" si="495"/>
        <v>0</v>
      </c>
      <c r="NNC94" s="3">
        <f t="shared" si="495"/>
        <v>0</v>
      </c>
      <c r="NND94" s="3">
        <f t="shared" si="495"/>
        <v>0</v>
      </c>
      <c r="NNE94" s="3">
        <f t="shared" si="495"/>
        <v>0</v>
      </c>
      <c r="NNF94" s="3">
        <f t="shared" si="495"/>
        <v>0</v>
      </c>
      <c r="NNG94" s="3">
        <f t="shared" si="495"/>
        <v>0</v>
      </c>
      <c r="NNH94" s="3">
        <f t="shared" si="495"/>
        <v>0</v>
      </c>
      <c r="NNI94" s="3">
        <f t="shared" si="495"/>
        <v>0</v>
      </c>
      <c r="NNJ94" s="3">
        <f t="shared" si="495"/>
        <v>0</v>
      </c>
      <c r="NNK94" s="3">
        <f t="shared" si="495"/>
        <v>0</v>
      </c>
      <c r="NNL94" s="3">
        <f t="shared" si="495"/>
        <v>0</v>
      </c>
      <c r="NNM94" s="3">
        <f t="shared" si="495"/>
        <v>0</v>
      </c>
      <c r="NNN94" s="3">
        <f t="shared" si="495"/>
        <v>0</v>
      </c>
      <c r="NNO94" s="3">
        <f t="shared" si="495"/>
        <v>0</v>
      </c>
      <c r="NNP94" s="3">
        <f t="shared" si="495"/>
        <v>0</v>
      </c>
      <c r="NNQ94" s="3">
        <f t="shared" si="495"/>
        <v>0</v>
      </c>
      <c r="NNR94" s="3">
        <f t="shared" si="495"/>
        <v>0</v>
      </c>
      <c r="NNS94" s="3">
        <f t="shared" si="495"/>
        <v>0</v>
      </c>
      <c r="NNT94" s="3">
        <f t="shared" si="495"/>
        <v>0</v>
      </c>
      <c r="NNU94" s="3">
        <f t="shared" si="495"/>
        <v>0</v>
      </c>
      <c r="NNV94" s="3">
        <f t="shared" si="495"/>
        <v>0</v>
      </c>
      <c r="NNW94" s="3">
        <f t="shared" si="495"/>
        <v>0</v>
      </c>
      <c r="NNX94" s="3">
        <f t="shared" si="495"/>
        <v>0</v>
      </c>
      <c r="NNY94" s="3">
        <f t="shared" si="495"/>
        <v>0</v>
      </c>
      <c r="NNZ94" s="3">
        <f t="shared" si="495"/>
        <v>0</v>
      </c>
      <c r="NOA94" s="3">
        <f t="shared" si="495"/>
        <v>0</v>
      </c>
      <c r="NOB94" s="3">
        <f t="shared" si="495"/>
        <v>0</v>
      </c>
      <c r="NOC94" s="3">
        <f t="shared" si="495"/>
        <v>0</v>
      </c>
      <c r="NOD94" s="3">
        <f t="shared" si="495"/>
        <v>0</v>
      </c>
      <c r="NOE94" s="3">
        <f t="shared" si="495"/>
        <v>0</v>
      </c>
      <c r="NOF94" s="3">
        <f t="shared" si="495"/>
        <v>0</v>
      </c>
      <c r="NOG94" s="3">
        <f t="shared" si="495"/>
        <v>0</v>
      </c>
      <c r="NOH94" s="3">
        <f t="shared" si="495"/>
        <v>0</v>
      </c>
      <c r="NOI94" s="3">
        <f t="shared" si="495"/>
        <v>0</v>
      </c>
      <c r="NOJ94" s="3">
        <f t="shared" si="495"/>
        <v>0</v>
      </c>
      <c r="NOK94" s="3">
        <f t="shared" si="495"/>
        <v>0</v>
      </c>
      <c r="NOL94" s="3">
        <f t="shared" si="495"/>
        <v>0</v>
      </c>
      <c r="NOM94" s="3">
        <f t="shared" si="495"/>
        <v>0</v>
      </c>
      <c r="NON94" s="3">
        <f t="shared" si="495"/>
        <v>0</v>
      </c>
      <c r="NOO94" s="3">
        <f t="shared" si="495"/>
        <v>0</v>
      </c>
      <c r="NOP94" s="3">
        <f t="shared" si="495"/>
        <v>0</v>
      </c>
      <c r="NOQ94" s="3">
        <f t="shared" si="495"/>
        <v>0</v>
      </c>
      <c r="NOR94" s="3">
        <f t="shared" si="495"/>
        <v>0</v>
      </c>
      <c r="NOS94" s="3">
        <f t="shared" si="495"/>
        <v>0</v>
      </c>
      <c r="NOT94" s="3">
        <f t="shared" si="495"/>
        <v>0</v>
      </c>
      <c r="NOU94" s="3">
        <f t="shared" si="495"/>
        <v>0</v>
      </c>
      <c r="NOV94" s="3">
        <f t="shared" si="495"/>
        <v>0</v>
      </c>
      <c r="NOW94" s="3">
        <f t="shared" si="495"/>
        <v>0</v>
      </c>
      <c r="NOX94" s="3">
        <f t="shared" si="495"/>
        <v>0</v>
      </c>
      <c r="NOY94" s="3">
        <f t="shared" si="495"/>
        <v>0</v>
      </c>
      <c r="NOZ94" s="3">
        <f t="shared" si="495"/>
        <v>0</v>
      </c>
      <c r="NPA94" s="3">
        <f t="shared" si="495"/>
        <v>0</v>
      </c>
      <c r="NPB94" s="3">
        <f t="shared" si="495"/>
        <v>0</v>
      </c>
      <c r="NPC94" s="3">
        <f t="shared" si="495"/>
        <v>0</v>
      </c>
      <c r="NPD94" s="3">
        <f t="shared" si="495"/>
        <v>0</v>
      </c>
      <c r="NPE94" s="3">
        <f t="shared" si="495"/>
        <v>0</v>
      </c>
      <c r="NPF94" s="3">
        <f t="shared" si="495"/>
        <v>0</v>
      </c>
      <c r="NPG94" s="3">
        <f t="shared" si="495"/>
        <v>0</v>
      </c>
      <c r="NPH94" s="3">
        <f t="shared" si="495"/>
        <v>0</v>
      </c>
      <c r="NPI94" s="3">
        <f t="shared" si="495"/>
        <v>0</v>
      </c>
      <c r="NPJ94" s="3">
        <f t="shared" si="495"/>
        <v>0</v>
      </c>
      <c r="NPK94" s="3">
        <f t="shared" si="495"/>
        <v>0</v>
      </c>
      <c r="NPL94" s="3">
        <f t="shared" ref="NPL94:NRW94" si="496">NPL2</f>
        <v>0</v>
      </c>
      <c r="NPM94" s="3">
        <f t="shared" si="496"/>
        <v>0</v>
      </c>
      <c r="NPN94" s="3">
        <f t="shared" si="496"/>
        <v>0</v>
      </c>
      <c r="NPO94" s="3">
        <f t="shared" si="496"/>
        <v>0</v>
      </c>
      <c r="NPP94" s="3">
        <f t="shared" si="496"/>
        <v>0</v>
      </c>
      <c r="NPQ94" s="3">
        <f t="shared" si="496"/>
        <v>0</v>
      </c>
      <c r="NPR94" s="3">
        <f t="shared" si="496"/>
        <v>0</v>
      </c>
      <c r="NPS94" s="3">
        <f t="shared" si="496"/>
        <v>0</v>
      </c>
      <c r="NPT94" s="3">
        <f t="shared" si="496"/>
        <v>0</v>
      </c>
      <c r="NPU94" s="3">
        <f t="shared" si="496"/>
        <v>0</v>
      </c>
      <c r="NPV94" s="3">
        <f t="shared" si="496"/>
        <v>0</v>
      </c>
      <c r="NPW94" s="3">
        <f t="shared" si="496"/>
        <v>0</v>
      </c>
      <c r="NPX94" s="3">
        <f t="shared" si="496"/>
        <v>0</v>
      </c>
      <c r="NPY94" s="3">
        <f t="shared" si="496"/>
        <v>0</v>
      </c>
      <c r="NPZ94" s="3">
        <f t="shared" si="496"/>
        <v>0</v>
      </c>
      <c r="NQA94" s="3">
        <f t="shared" si="496"/>
        <v>0</v>
      </c>
      <c r="NQB94" s="3">
        <f t="shared" si="496"/>
        <v>0</v>
      </c>
      <c r="NQC94" s="3">
        <f t="shared" si="496"/>
        <v>0</v>
      </c>
      <c r="NQD94" s="3">
        <f t="shared" si="496"/>
        <v>0</v>
      </c>
      <c r="NQE94" s="3">
        <f t="shared" si="496"/>
        <v>0</v>
      </c>
      <c r="NQF94" s="3">
        <f t="shared" si="496"/>
        <v>0</v>
      </c>
      <c r="NQG94" s="3">
        <f t="shared" si="496"/>
        <v>0</v>
      </c>
      <c r="NQH94" s="3">
        <f t="shared" si="496"/>
        <v>0</v>
      </c>
      <c r="NQI94" s="3">
        <f t="shared" si="496"/>
        <v>0</v>
      </c>
      <c r="NQJ94" s="3">
        <f t="shared" si="496"/>
        <v>0</v>
      </c>
      <c r="NQK94" s="3">
        <f t="shared" si="496"/>
        <v>0</v>
      </c>
      <c r="NQL94" s="3">
        <f t="shared" si="496"/>
        <v>0</v>
      </c>
      <c r="NQM94" s="3">
        <f t="shared" si="496"/>
        <v>0</v>
      </c>
      <c r="NQN94" s="3">
        <f t="shared" si="496"/>
        <v>0</v>
      </c>
      <c r="NQO94" s="3">
        <f t="shared" si="496"/>
        <v>0</v>
      </c>
      <c r="NQP94" s="3">
        <f t="shared" si="496"/>
        <v>0</v>
      </c>
      <c r="NQQ94" s="3">
        <f t="shared" si="496"/>
        <v>0</v>
      </c>
      <c r="NQR94" s="3">
        <f t="shared" si="496"/>
        <v>0</v>
      </c>
      <c r="NQS94" s="3">
        <f t="shared" si="496"/>
        <v>0</v>
      </c>
      <c r="NQT94" s="3">
        <f t="shared" si="496"/>
        <v>0</v>
      </c>
      <c r="NQU94" s="3">
        <f t="shared" si="496"/>
        <v>0</v>
      </c>
      <c r="NQV94" s="3">
        <f t="shared" si="496"/>
        <v>0</v>
      </c>
      <c r="NQW94" s="3">
        <f t="shared" si="496"/>
        <v>0</v>
      </c>
      <c r="NQX94" s="3">
        <f t="shared" si="496"/>
        <v>0</v>
      </c>
      <c r="NQY94" s="3">
        <f t="shared" si="496"/>
        <v>0</v>
      </c>
      <c r="NQZ94" s="3">
        <f t="shared" si="496"/>
        <v>0</v>
      </c>
      <c r="NRA94" s="3">
        <f t="shared" si="496"/>
        <v>0</v>
      </c>
      <c r="NRB94" s="3">
        <f t="shared" si="496"/>
        <v>0</v>
      </c>
      <c r="NRC94" s="3">
        <f t="shared" si="496"/>
        <v>0</v>
      </c>
      <c r="NRD94" s="3">
        <f t="shared" si="496"/>
        <v>0</v>
      </c>
      <c r="NRE94" s="3">
        <f t="shared" si="496"/>
        <v>0</v>
      </c>
      <c r="NRF94" s="3">
        <f t="shared" si="496"/>
        <v>0</v>
      </c>
      <c r="NRG94" s="3">
        <f t="shared" si="496"/>
        <v>0</v>
      </c>
      <c r="NRH94" s="3">
        <f t="shared" si="496"/>
        <v>0</v>
      </c>
      <c r="NRI94" s="3">
        <f t="shared" si="496"/>
        <v>0</v>
      </c>
      <c r="NRJ94" s="3">
        <f t="shared" si="496"/>
        <v>0</v>
      </c>
      <c r="NRK94" s="3">
        <f t="shared" si="496"/>
        <v>0</v>
      </c>
      <c r="NRL94" s="3">
        <f t="shared" si="496"/>
        <v>0</v>
      </c>
      <c r="NRM94" s="3">
        <f t="shared" si="496"/>
        <v>0</v>
      </c>
      <c r="NRN94" s="3">
        <f t="shared" si="496"/>
        <v>0</v>
      </c>
      <c r="NRO94" s="3">
        <f t="shared" si="496"/>
        <v>0</v>
      </c>
      <c r="NRP94" s="3">
        <f t="shared" si="496"/>
        <v>0</v>
      </c>
      <c r="NRQ94" s="3">
        <f t="shared" si="496"/>
        <v>0</v>
      </c>
      <c r="NRR94" s="3">
        <f t="shared" si="496"/>
        <v>0</v>
      </c>
      <c r="NRS94" s="3">
        <f t="shared" si="496"/>
        <v>0</v>
      </c>
      <c r="NRT94" s="3">
        <f t="shared" si="496"/>
        <v>0</v>
      </c>
      <c r="NRU94" s="3">
        <f t="shared" si="496"/>
        <v>0</v>
      </c>
      <c r="NRV94" s="3">
        <f t="shared" si="496"/>
        <v>0</v>
      </c>
      <c r="NRW94" s="3">
        <f t="shared" si="496"/>
        <v>0</v>
      </c>
      <c r="NRX94" s="3">
        <f t="shared" ref="NRX94:NUI94" si="497">NRX2</f>
        <v>0</v>
      </c>
      <c r="NRY94" s="3">
        <f t="shared" si="497"/>
        <v>0</v>
      </c>
      <c r="NRZ94" s="3">
        <f t="shared" si="497"/>
        <v>0</v>
      </c>
      <c r="NSA94" s="3">
        <f t="shared" si="497"/>
        <v>0</v>
      </c>
      <c r="NSB94" s="3">
        <f t="shared" si="497"/>
        <v>0</v>
      </c>
      <c r="NSC94" s="3">
        <f t="shared" si="497"/>
        <v>0</v>
      </c>
      <c r="NSD94" s="3">
        <f t="shared" si="497"/>
        <v>0</v>
      </c>
      <c r="NSE94" s="3">
        <f t="shared" si="497"/>
        <v>0</v>
      </c>
      <c r="NSF94" s="3">
        <f t="shared" si="497"/>
        <v>0</v>
      </c>
      <c r="NSG94" s="3">
        <f t="shared" si="497"/>
        <v>0</v>
      </c>
      <c r="NSH94" s="3">
        <f t="shared" si="497"/>
        <v>0</v>
      </c>
      <c r="NSI94" s="3">
        <f t="shared" si="497"/>
        <v>0</v>
      </c>
      <c r="NSJ94" s="3">
        <f t="shared" si="497"/>
        <v>0</v>
      </c>
      <c r="NSK94" s="3">
        <f t="shared" si="497"/>
        <v>0</v>
      </c>
      <c r="NSL94" s="3">
        <f t="shared" si="497"/>
        <v>0</v>
      </c>
      <c r="NSM94" s="3">
        <f t="shared" si="497"/>
        <v>0</v>
      </c>
      <c r="NSN94" s="3">
        <f t="shared" si="497"/>
        <v>0</v>
      </c>
      <c r="NSO94" s="3">
        <f t="shared" si="497"/>
        <v>0</v>
      </c>
      <c r="NSP94" s="3">
        <f t="shared" si="497"/>
        <v>0</v>
      </c>
      <c r="NSQ94" s="3">
        <f t="shared" si="497"/>
        <v>0</v>
      </c>
      <c r="NSR94" s="3">
        <f t="shared" si="497"/>
        <v>0</v>
      </c>
      <c r="NSS94" s="3">
        <f t="shared" si="497"/>
        <v>0</v>
      </c>
      <c r="NST94" s="3">
        <f t="shared" si="497"/>
        <v>0</v>
      </c>
      <c r="NSU94" s="3">
        <f t="shared" si="497"/>
        <v>0</v>
      </c>
      <c r="NSV94" s="3">
        <f t="shared" si="497"/>
        <v>0</v>
      </c>
      <c r="NSW94" s="3">
        <f t="shared" si="497"/>
        <v>0</v>
      </c>
      <c r="NSX94" s="3">
        <f t="shared" si="497"/>
        <v>0</v>
      </c>
      <c r="NSY94" s="3">
        <f t="shared" si="497"/>
        <v>0</v>
      </c>
      <c r="NSZ94" s="3">
        <f t="shared" si="497"/>
        <v>0</v>
      </c>
      <c r="NTA94" s="3">
        <f t="shared" si="497"/>
        <v>0</v>
      </c>
      <c r="NTB94" s="3">
        <f t="shared" si="497"/>
        <v>0</v>
      </c>
      <c r="NTC94" s="3">
        <f t="shared" si="497"/>
        <v>0</v>
      </c>
      <c r="NTD94" s="3">
        <f t="shared" si="497"/>
        <v>0</v>
      </c>
      <c r="NTE94" s="3">
        <f t="shared" si="497"/>
        <v>0</v>
      </c>
      <c r="NTF94" s="3">
        <f t="shared" si="497"/>
        <v>0</v>
      </c>
      <c r="NTG94" s="3">
        <f t="shared" si="497"/>
        <v>0</v>
      </c>
      <c r="NTH94" s="3">
        <f t="shared" si="497"/>
        <v>0</v>
      </c>
      <c r="NTI94" s="3">
        <f t="shared" si="497"/>
        <v>0</v>
      </c>
      <c r="NTJ94" s="3">
        <f t="shared" si="497"/>
        <v>0</v>
      </c>
      <c r="NTK94" s="3">
        <f t="shared" si="497"/>
        <v>0</v>
      </c>
      <c r="NTL94" s="3">
        <f t="shared" si="497"/>
        <v>0</v>
      </c>
      <c r="NTM94" s="3">
        <f t="shared" si="497"/>
        <v>0</v>
      </c>
      <c r="NTN94" s="3">
        <f t="shared" si="497"/>
        <v>0</v>
      </c>
      <c r="NTO94" s="3">
        <f t="shared" si="497"/>
        <v>0</v>
      </c>
      <c r="NTP94" s="3">
        <f t="shared" si="497"/>
        <v>0</v>
      </c>
      <c r="NTQ94" s="3">
        <f t="shared" si="497"/>
        <v>0</v>
      </c>
      <c r="NTR94" s="3">
        <f t="shared" si="497"/>
        <v>0</v>
      </c>
      <c r="NTS94" s="3">
        <f t="shared" si="497"/>
        <v>0</v>
      </c>
      <c r="NTT94" s="3">
        <f t="shared" si="497"/>
        <v>0</v>
      </c>
      <c r="NTU94" s="3">
        <f t="shared" si="497"/>
        <v>0</v>
      </c>
      <c r="NTV94" s="3">
        <f t="shared" si="497"/>
        <v>0</v>
      </c>
      <c r="NTW94" s="3">
        <f t="shared" si="497"/>
        <v>0</v>
      </c>
      <c r="NTX94" s="3">
        <f t="shared" si="497"/>
        <v>0</v>
      </c>
      <c r="NTY94" s="3">
        <f t="shared" si="497"/>
        <v>0</v>
      </c>
      <c r="NTZ94" s="3">
        <f t="shared" si="497"/>
        <v>0</v>
      </c>
      <c r="NUA94" s="3">
        <f t="shared" si="497"/>
        <v>0</v>
      </c>
      <c r="NUB94" s="3">
        <f t="shared" si="497"/>
        <v>0</v>
      </c>
      <c r="NUC94" s="3">
        <f t="shared" si="497"/>
        <v>0</v>
      </c>
      <c r="NUD94" s="3">
        <f t="shared" si="497"/>
        <v>0</v>
      </c>
      <c r="NUE94" s="3">
        <f t="shared" si="497"/>
        <v>0</v>
      </c>
      <c r="NUF94" s="3">
        <f t="shared" si="497"/>
        <v>0</v>
      </c>
      <c r="NUG94" s="3">
        <f t="shared" si="497"/>
        <v>0</v>
      </c>
      <c r="NUH94" s="3">
        <f t="shared" si="497"/>
        <v>0</v>
      </c>
      <c r="NUI94" s="3">
        <f t="shared" si="497"/>
        <v>0</v>
      </c>
      <c r="NUJ94" s="3">
        <f t="shared" ref="NUJ94:NWU94" si="498">NUJ2</f>
        <v>0</v>
      </c>
      <c r="NUK94" s="3">
        <f t="shared" si="498"/>
        <v>0</v>
      </c>
      <c r="NUL94" s="3">
        <f t="shared" si="498"/>
        <v>0</v>
      </c>
      <c r="NUM94" s="3">
        <f t="shared" si="498"/>
        <v>0</v>
      </c>
      <c r="NUN94" s="3">
        <f t="shared" si="498"/>
        <v>0</v>
      </c>
      <c r="NUO94" s="3">
        <f t="shared" si="498"/>
        <v>0</v>
      </c>
      <c r="NUP94" s="3">
        <f t="shared" si="498"/>
        <v>0</v>
      </c>
      <c r="NUQ94" s="3">
        <f t="shared" si="498"/>
        <v>0</v>
      </c>
      <c r="NUR94" s="3">
        <f t="shared" si="498"/>
        <v>0</v>
      </c>
      <c r="NUS94" s="3">
        <f t="shared" si="498"/>
        <v>0</v>
      </c>
      <c r="NUT94" s="3">
        <f t="shared" si="498"/>
        <v>0</v>
      </c>
      <c r="NUU94" s="3">
        <f t="shared" si="498"/>
        <v>0</v>
      </c>
      <c r="NUV94" s="3">
        <f t="shared" si="498"/>
        <v>0</v>
      </c>
      <c r="NUW94" s="3">
        <f t="shared" si="498"/>
        <v>0</v>
      </c>
      <c r="NUX94" s="3">
        <f t="shared" si="498"/>
        <v>0</v>
      </c>
      <c r="NUY94" s="3">
        <f t="shared" si="498"/>
        <v>0</v>
      </c>
      <c r="NUZ94" s="3">
        <f t="shared" si="498"/>
        <v>0</v>
      </c>
      <c r="NVA94" s="3">
        <f t="shared" si="498"/>
        <v>0</v>
      </c>
      <c r="NVB94" s="3">
        <f t="shared" si="498"/>
        <v>0</v>
      </c>
      <c r="NVC94" s="3">
        <f t="shared" si="498"/>
        <v>0</v>
      </c>
      <c r="NVD94" s="3">
        <f t="shared" si="498"/>
        <v>0</v>
      </c>
      <c r="NVE94" s="3">
        <f t="shared" si="498"/>
        <v>0</v>
      </c>
      <c r="NVF94" s="3">
        <f t="shared" si="498"/>
        <v>0</v>
      </c>
      <c r="NVG94" s="3">
        <f t="shared" si="498"/>
        <v>0</v>
      </c>
      <c r="NVH94" s="3">
        <f t="shared" si="498"/>
        <v>0</v>
      </c>
      <c r="NVI94" s="3">
        <f t="shared" si="498"/>
        <v>0</v>
      </c>
      <c r="NVJ94" s="3">
        <f t="shared" si="498"/>
        <v>0</v>
      </c>
      <c r="NVK94" s="3">
        <f t="shared" si="498"/>
        <v>0</v>
      </c>
      <c r="NVL94" s="3">
        <f t="shared" si="498"/>
        <v>0</v>
      </c>
      <c r="NVM94" s="3">
        <f t="shared" si="498"/>
        <v>0</v>
      </c>
      <c r="NVN94" s="3">
        <f t="shared" si="498"/>
        <v>0</v>
      </c>
      <c r="NVO94" s="3">
        <f t="shared" si="498"/>
        <v>0</v>
      </c>
      <c r="NVP94" s="3">
        <f t="shared" si="498"/>
        <v>0</v>
      </c>
      <c r="NVQ94" s="3">
        <f t="shared" si="498"/>
        <v>0</v>
      </c>
      <c r="NVR94" s="3">
        <f t="shared" si="498"/>
        <v>0</v>
      </c>
      <c r="NVS94" s="3">
        <f t="shared" si="498"/>
        <v>0</v>
      </c>
      <c r="NVT94" s="3">
        <f t="shared" si="498"/>
        <v>0</v>
      </c>
      <c r="NVU94" s="3">
        <f t="shared" si="498"/>
        <v>0</v>
      </c>
      <c r="NVV94" s="3">
        <f t="shared" si="498"/>
        <v>0</v>
      </c>
      <c r="NVW94" s="3">
        <f t="shared" si="498"/>
        <v>0</v>
      </c>
      <c r="NVX94" s="3">
        <f t="shared" si="498"/>
        <v>0</v>
      </c>
      <c r="NVY94" s="3">
        <f t="shared" si="498"/>
        <v>0</v>
      </c>
      <c r="NVZ94" s="3">
        <f t="shared" si="498"/>
        <v>0</v>
      </c>
      <c r="NWA94" s="3">
        <f t="shared" si="498"/>
        <v>0</v>
      </c>
      <c r="NWB94" s="3">
        <f t="shared" si="498"/>
        <v>0</v>
      </c>
      <c r="NWC94" s="3">
        <f t="shared" si="498"/>
        <v>0</v>
      </c>
      <c r="NWD94" s="3">
        <f t="shared" si="498"/>
        <v>0</v>
      </c>
      <c r="NWE94" s="3">
        <f t="shared" si="498"/>
        <v>0</v>
      </c>
      <c r="NWF94" s="3">
        <f t="shared" si="498"/>
        <v>0</v>
      </c>
      <c r="NWG94" s="3">
        <f t="shared" si="498"/>
        <v>0</v>
      </c>
      <c r="NWH94" s="3">
        <f t="shared" si="498"/>
        <v>0</v>
      </c>
      <c r="NWI94" s="3">
        <f t="shared" si="498"/>
        <v>0</v>
      </c>
      <c r="NWJ94" s="3">
        <f t="shared" si="498"/>
        <v>0</v>
      </c>
      <c r="NWK94" s="3">
        <f t="shared" si="498"/>
        <v>0</v>
      </c>
      <c r="NWL94" s="3">
        <f t="shared" si="498"/>
        <v>0</v>
      </c>
      <c r="NWM94" s="3">
        <f t="shared" si="498"/>
        <v>0</v>
      </c>
      <c r="NWN94" s="3">
        <f t="shared" si="498"/>
        <v>0</v>
      </c>
      <c r="NWO94" s="3">
        <f t="shared" si="498"/>
        <v>0</v>
      </c>
      <c r="NWP94" s="3">
        <f t="shared" si="498"/>
        <v>0</v>
      </c>
      <c r="NWQ94" s="3">
        <f t="shared" si="498"/>
        <v>0</v>
      </c>
      <c r="NWR94" s="3">
        <f t="shared" si="498"/>
        <v>0</v>
      </c>
      <c r="NWS94" s="3">
        <f t="shared" si="498"/>
        <v>0</v>
      </c>
      <c r="NWT94" s="3">
        <f t="shared" si="498"/>
        <v>0</v>
      </c>
      <c r="NWU94" s="3">
        <f t="shared" si="498"/>
        <v>0</v>
      </c>
      <c r="NWV94" s="3">
        <f t="shared" ref="NWV94:NZG94" si="499">NWV2</f>
        <v>0</v>
      </c>
      <c r="NWW94" s="3">
        <f t="shared" si="499"/>
        <v>0</v>
      </c>
      <c r="NWX94" s="3">
        <f t="shared" si="499"/>
        <v>0</v>
      </c>
      <c r="NWY94" s="3">
        <f t="shared" si="499"/>
        <v>0</v>
      </c>
      <c r="NWZ94" s="3">
        <f t="shared" si="499"/>
        <v>0</v>
      </c>
      <c r="NXA94" s="3">
        <f t="shared" si="499"/>
        <v>0</v>
      </c>
      <c r="NXB94" s="3">
        <f t="shared" si="499"/>
        <v>0</v>
      </c>
      <c r="NXC94" s="3">
        <f t="shared" si="499"/>
        <v>0</v>
      </c>
      <c r="NXD94" s="3">
        <f t="shared" si="499"/>
        <v>0</v>
      </c>
      <c r="NXE94" s="3">
        <f t="shared" si="499"/>
        <v>0</v>
      </c>
      <c r="NXF94" s="3">
        <f t="shared" si="499"/>
        <v>0</v>
      </c>
      <c r="NXG94" s="3">
        <f t="shared" si="499"/>
        <v>0</v>
      </c>
      <c r="NXH94" s="3">
        <f t="shared" si="499"/>
        <v>0</v>
      </c>
      <c r="NXI94" s="3">
        <f t="shared" si="499"/>
        <v>0</v>
      </c>
      <c r="NXJ94" s="3">
        <f t="shared" si="499"/>
        <v>0</v>
      </c>
      <c r="NXK94" s="3">
        <f t="shared" si="499"/>
        <v>0</v>
      </c>
      <c r="NXL94" s="3">
        <f t="shared" si="499"/>
        <v>0</v>
      </c>
      <c r="NXM94" s="3">
        <f t="shared" si="499"/>
        <v>0</v>
      </c>
      <c r="NXN94" s="3">
        <f t="shared" si="499"/>
        <v>0</v>
      </c>
      <c r="NXO94" s="3">
        <f t="shared" si="499"/>
        <v>0</v>
      </c>
      <c r="NXP94" s="3">
        <f t="shared" si="499"/>
        <v>0</v>
      </c>
      <c r="NXQ94" s="3">
        <f t="shared" si="499"/>
        <v>0</v>
      </c>
      <c r="NXR94" s="3">
        <f t="shared" si="499"/>
        <v>0</v>
      </c>
      <c r="NXS94" s="3">
        <f t="shared" si="499"/>
        <v>0</v>
      </c>
      <c r="NXT94" s="3">
        <f t="shared" si="499"/>
        <v>0</v>
      </c>
      <c r="NXU94" s="3">
        <f t="shared" si="499"/>
        <v>0</v>
      </c>
      <c r="NXV94" s="3">
        <f t="shared" si="499"/>
        <v>0</v>
      </c>
      <c r="NXW94" s="3">
        <f t="shared" si="499"/>
        <v>0</v>
      </c>
      <c r="NXX94" s="3">
        <f t="shared" si="499"/>
        <v>0</v>
      </c>
      <c r="NXY94" s="3">
        <f t="shared" si="499"/>
        <v>0</v>
      </c>
      <c r="NXZ94" s="3">
        <f t="shared" si="499"/>
        <v>0</v>
      </c>
      <c r="NYA94" s="3">
        <f t="shared" si="499"/>
        <v>0</v>
      </c>
      <c r="NYB94" s="3">
        <f t="shared" si="499"/>
        <v>0</v>
      </c>
      <c r="NYC94" s="3">
        <f t="shared" si="499"/>
        <v>0</v>
      </c>
      <c r="NYD94" s="3">
        <f t="shared" si="499"/>
        <v>0</v>
      </c>
      <c r="NYE94" s="3">
        <f t="shared" si="499"/>
        <v>0</v>
      </c>
      <c r="NYF94" s="3">
        <f t="shared" si="499"/>
        <v>0</v>
      </c>
      <c r="NYG94" s="3">
        <f t="shared" si="499"/>
        <v>0</v>
      </c>
      <c r="NYH94" s="3">
        <f t="shared" si="499"/>
        <v>0</v>
      </c>
      <c r="NYI94" s="3">
        <f t="shared" si="499"/>
        <v>0</v>
      </c>
      <c r="NYJ94" s="3">
        <f t="shared" si="499"/>
        <v>0</v>
      </c>
      <c r="NYK94" s="3">
        <f t="shared" si="499"/>
        <v>0</v>
      </c>
      <c r="NYL94" s="3">
        <f t="shared" si="499"/>
        <v>0</v>
      </c>
      <c r="NYM94" s="3">
        <f t="shared" si="499"/>
        <v>0</v>
      </c>
      <c r="NYN94" s="3">
        <f t="shared" si="499"/>
        <v>0</v>
      </c>
      <c r="NYO94" s="3">
        <f t="shared" si="499"/>
        <v>0</v>
      </c>
      <c r="NYP94" s="3">
        <f t="shared" si="499"/>
        <v>0</v>
      </c>
      <c r="NYQ94" s="3">
        <f t="shared" si="499"/>
        <v>0</v>
      </c>
      <c r="NYR94" s="3">
        <f t="shared" si="499"/>
        <v>0</v>
      </c>
      <c r="NYS94" s="3">
        <f t="shared" si="499"/>
        <v>0</v>
      </c>
      <c r="NYT94" s="3">
        <f t="shared" si="499"/>
        <v>0</v>
      </c>
      <c r="NYU94" s="3">
        <f t="shared" si="499"/>
        <v>0</v>
      </c>
      <c r="NYV94" s="3">
        <f t="shared" si="499"/>
        <v>0</v>
      </c>
      <c r="NYW94" s="3">
        <f t="shared" si="499"/>
        <v>0</v>
      </c>
      <c r="NYX94" s="3">
        <f t="shared" si="499"/>
        <v>0</v>
      </c>
      <c r="NYY94" s="3">
        <f t="shared" si="499"/>
        <v>0</v>
      </c>
      <c r="NYZ94" s="3">
        <f t="shared" si="499"/>
        <v>0</v>
      </c>
      <c r="NZA94" s="3">
        <f t="shared" si="499"/>
        <v>0</v>
      </c>
      <c r="NZB94" s="3">
        <f t="shared" si="499"/>
        <v>0</v>
      </c>
      <c r="NZC94" s="3">
        <f t="shared" si="499"/>
        <v>0</v>
      </c>
      <c r="NZD94" s="3">
        <f t="shared" si="499"/>
        <v>0</v>
      </c>
      <c r="NZE94" s="3">
        <f t="shared" si="499"/>
        <v>0</v>
      </c>
      <c r="NZF94" s="3">
        <f t="shared" si="499"/>
        <v>0</v>
      </c>
      <c r="NZG94" s="3">
        <f t="shared" si="499"/>
        <v>0</v>
      </c>
      <c r="NZH94" s="3">
        <f t="shared" ref="NZH94:OBS94" si="500">NZH2</f>
        <v>0</v>
      </c>
      <c r="NZI94" s="3">
        <f t="shared" si="500"/>
        <v>0</v>
      </c>
      <c r="NZJ94" s="3">
        <f t="shared" si="500"/>
        <v>0</v>
      </c>
      <c r="NZK94" s="3">
        <f t="shared" si="500"/>
        <v>0</v>
      </c>
      <c r="NZL94" s="3">
        <f t="shared" si="500"/>
        <v>0</v>
      </c>
      <c r="NZM94" s="3">
        <f t="shared" si="500"/>
        <v>0</v>
      </c>
      <c r="NZN94" s="3">
        <f t="shared" si="500"/>
        <v>0</v>
      </c>
      <c r="NZO94" s="3">
        <f t="shared" si="500"/>
        <v>0</v>
      </c>
      <c r="NZP94" s="3">
        <f t="shared" si="500"/>
        <v>0</v>
      </c>
      <c r="NZQ94" s="3">
        <f t="shared" si="500"/>
        <v>0</v>
      </c>
      <c r="NZR94" s="3">
        <f t="shared" si="500"/>
        <v>0</v>
      </c>
      <c r="NZS94" s="3">
        <f t="shared" si="500"/>
        <v>0</v>
      </c>
      <c r="NZT94" s="3">
        <f t="shared" si="500"/>
        <v>0</v>
      </c>
      <c r="NZU94" s="3">
        <f t="shared" si="500"/>
        <v>0</v>
      </c>
      <c r="NZV94" s="3">
        <f t="shared" si="500"/>
        <v>0</v>
      </c>
      <c r="NZW94" s="3">
        <f t="shared" si="500"/>
        <v>0</v>
      </c>
      <c r="NZX94" s="3">
        <f t="shared" si="500"/>
        <v>0</v>
      </c>
      <c r="NZY94" s="3">
        <f t="shared" si="500"/>
        <v>0</v>
      </c>
      <c r="NZZ94" s="3">
        <f t="shared" si="500"/>
        <v>0</v>
      </c>
      <c r="OAA94" s="3">
        <f t="shared" si="500"/>
        <v>0</v>
      </c>
      <c r="OAB94" s="3">
        <f t="shared" si="500"/>
        <v>0</v>
      </c>
      <c r="OAC94" s="3">
        <f t="shared" si="500"/>
        <v>0</v>
      </c>
      <c r="OAD94" s="3">
        <f t="shared" si="500"/>
        <v>0</v>
      </c>
      <c r="OAE94" s="3">
        <f t="shared" si="500"/>
        <v>0</v>
      </c>
      <c r="OAF94" s="3">
        <f t="shared" si="500"/>
        <v>0</v>
      </c>
      <c r="OAG94" s="3">
        <f t="shared" si="500"/>
        <v>0</v>
      </c>
      <c r="OAH94" s="3">
        <f t="shared" si="500"/>
        <v>0</v>
      </c>
      <c r="OAI94" s="3">
        <f t="shared" si="500"/>
        <v>0</v>
      </c>
      <c r="OAJ94" s="3">
        <f t="shared" si="500"/>
        <v>0</v>
      </c>
      <c r="OAK94" s="3">
        <f t="shared" si="500"/>
        <v>0</v>
      </c>
      <c r="OAL94" s="3">
        <f t="shared" si="500"/>
        <v>0</v>
      </c>
      <c r="OAM94" s="3">
        <f t="shared" si="500"/>
        <v>0</v>
      </c>
      <c r="OAN94" s="3">
        <f t="shared" si="500"/>
        <v>0</v>
      </c>
      <c r="OAO94" s="3">
        <f t="shared" si="500"/>
        <v>0</v>
      </c>
      <c r="OAP94" s="3">
        <f t="shared" si="500"/>
        <v>0</v>
      </c>
      <c r="OAQ94" s="3">
        <f t="shared" si="500"/>
        <v>0</v>
      </c>
      <c r="OAR94" s="3">
        <f t="shared" si="500"/>
        <v>0</v>
      </c>
      <c r="OAS94" s="3">
        <f t="shared" si="500"/>
        <v>0</v>
      </c>
      <c r="OAT94" s="3">
        <f t="shared" si="500"/>
        <v>0</v>
      </c>
      <c r="OAU94" s="3">
        <f t="shared" si="500"/>
        <v>0</v>
      </c>
      <c r="OAV94" s="3">
        <f t="shared" si="500"/>
        <v>0</v>
      </c>
      <c r="OAW94" s="3">
        <f t="shared" si="500"/>
        <v>0</v>
      </c>
      <c r="OAX94" s="3">
        <f t="shared" si="500"/>
        <v>0</v>
      </c>
      <c r="OAY94" s="3">
        <f t="shared" si="500"/>
        <v>0</v>
      </c>
      <c r="OAZ94" s="3">
        <f t="shared" si="500"/>
        <v>0</v>
      </c>
      <c r="OBA94" s="3">
        <f t="shared" si="500"/>
        <v>0</v>
      </c>
      <c r="OBB94" s="3">
        <f t="shared" si="500"/>
        <v>0</v>
      </c>
      <c r="OBC94" s="3">
        <f t="shared" si="500"/>
        <v>0</v>
      </c>
      <c r="OBD94" s="3">
        <f t="shared" si="500"/>
        <v>0</v>
      </c>
      <c r="OBE94" s="3">
        <f t="shared" si="500"/>
        <v>0</v>
      </c>
      <c r="OBF94" s="3">
        <f t="shared" si="500"/>
        <v>0</v>
      </c>
      <c r="OBG94" s="3">
        <f t="shared" si="500"/>
        <v>0</v>
      </c>
      <c r="OBH94" s="3">
        <f t="shared" si="500"/>
        <v>0</v>
      </c>
      <c r="OBI94" s="3">
        <f t="shared" si="500"/>
        <v>0</v>
      </c>
      <c r="OBJ94" s="3">
        <f t="shared" si="500"/>
        <v>0</v>
      </c>
      <c r="OBK94" s="3">
        <f t="shared" si="500"/>
        <v>0</v>
      </c>
      <c r="OBL94" s="3">
        <f t="shared" si="500"/>
        <v>0</v>
      </c>
      <c r="OBM94" s="3">
        <f t="shared" si="500"/>
        <v>0</v>
      </c>
      <c r="OBN94" s="3">
        <f t="shared" si="500"/>
        <v>0</v>
      </c>
      <c r="OBO94" s="3">
        <f t="shared" si="500"/>
        <v>0</v>
      </c>
      <c r="OBP94" s="3">
        <f t="shared" si="500"/>
        <v>0</v>
      </c>
      <c r="OBQ94" s="3">
        <f t="shared" si="500"/>
        <v>0</v>
      </c>
      <c r="OBR94" s="3">
        <f t="shared" si="500"/>
        <v>0</v>
      </c>
      <c r="OBS94" s="3">
        <f t="shared" si="500"/>
        <v>0</v>
      </c>
      <c r="OBT94" s="3">
        <f t="shared" ref="OBT94:OEE94" si="501">OBT2</f>
        <v>0</v>
      </c>
      <c r="OBU94" s="3">
        <f t="shared" si="501"/>
        <v>0</v>
      </c>
      <c r="OBV94" s="3">
        <f t="shared" si="501"/>
        <v>0</v>
      </c>
      <c r="OBW94" s="3">
        <f t="shared" si="501"/>
        <v>0</v>
      </c>
      <c r="OBX94" s="3">
        <f t="shared" si="501"/>
        <v>0</v>
      </c>
      <c r="OBY94" s="3">
        <f t="shared" si="501"/>
        <v>0</v>
      </c>
      <c r="OBZ94" s="3">
        <f t="shared" si="501"/>
        <v>0</v>
      </c>
      <c r="OCA94" s="3">
        <f t="shared" si="501"/>
        <v>0</v>
      </c>
      <c r="OCB94" s="3">
        <f t="shared" si="501"/>
        <v>0</v>
      </c>
      <c r="OCC94" s="3">
        <f t="shared" si="501"/>
        <v>0</v>
      </c>
      <c r="OCD94" s="3">
        <f t="shared" si="501"/>
        <v>0</v>
      </c>
      <c r="OCE94" s="3">
        <f t="shared" si="501"/>
        <v>0</v>
      </c>
      <c r="OCF94" s="3">
        <f t="shared" si="501"/>
        <v>0</v>
      </c>
      <c r="OCG94" s="3">
        <f t="shared" si="501"/>
        <v>0</v>
      </c>
      <c r="OCH94" s="3">
        <f t="shared" si="501"/>
        <v>0</v>
      </c>
      <c r="OCI94" s="3">
        <f t="shared" si="501"/>
        <v>0</v>
      </c>
      <c r="OCJ94" s="3">
        <f t="shared" si="501"/>
        <v>0</v>
      </c>
      <c r="OCK94" s="3">
        <f t="shared" si="501"/>
        <v>0</v>
      </c>
      <c r="OCL94" s="3">
        <f t="shared" si="501"/>
        <v>0</v>
      </c>
      <c r="OCM94" s="3">
        <f t="shared" si="501"/>
        <v>0</v>
      </c>
      <c r="OCN94" s="3">
        <f t="shared" si="501"/>
        <v>0</v>
      </c>
      <c r="OCO94" s="3">
        <f t="shared" si="501"/>
        <v>0</v>
      </c>
      <c r="OCP94" s="3">
        <f t="shared" si="501"/>
        <v>0</v>
      </c>
      <c r="OCQ94" s="3">
        <f t="shared" si="501"/>
        <v>0</v>
      </c>
      <c r="OCR94" s="3">
        <f t="shared" si="501"/>
        <v>0</v>
      </c>
      <c r="OCS94" s="3">
        <f t="shared" si="501"/>
        <v>0</v>
      </c>
      <c r="OCT94" s="3">
        <f t="shared" si="501"/>
        <v>0</v>
      </c>
      <c r="OCU94" s="3">
        <f t="shared" si="501"/>
        <v>0</v>
      </c>
      <c r="OCV94" s="3">
        <f t="shared" si="501"/>
        <v>0</v>
      </c>
      <c r="OCW94" s="3">
        <f t="shared" si="501"/>
        <v>0</v>
      </c>
      <c r="OCX94" s="3">
        <f t="shared" si="501"/>
        <v>0</v>
      </c>
      <c r="OCY94" s="3">
        <f t="shared" si="501"/>
        <v>0</v>
      </c>
      <c r="OCZ94" s="3">
        <f t="shared" si="501"/>
        <v>0</v>
      </c>
      <c r="ODA94" s="3">
        <f t="shared" si="501"/>
        <v>0</v>
      </c>
      <c r="ODB94" s="3">
        <f t="shared" si="501"/>
        <v>0</v>
      </c>
      <c r="ODC94" s="3">
        <f t="shared" si="501"/>
        <v>0</v>
      </c>
      <c r="ODD94" s="3">
        <f t="shared" si="501"/>
        <v>0</v>
      </c>
      <c r="ODE94" s="3">
        <f t="shared" si="501"/>
        <v>0</v>
      </c>
      <c r="ODF94" s="3">
        <f t="shared" si="501"/>
        <v>0</v>
      </c>
      <c r="ODG94" s="3">
        <f t="shared" si="501"/>
        <v>0</v>
      </c>
      <c r="ODH94" s="3">
        <f t="shared" si="501"/>
        <v>0</v>
      </c>
      <c r="ODI94" s="3">
        <f t="shared" si="501"/>
        <v>0</v>
      </c>
      <c r="ODJ94" s="3">
        <f t="shared" si="501"/>
        <v>0</v>
      </c>
      <c r="ODK94" s="3">
        <f t="shared" si="501"/>
        <v>0</v>
      </c>
      <c r="ODL94" s="3">
        <f t="shared" si="501"/>
        <v>0</v>
      </c>
      <c r="ODM94" s="3">
        <f t="shared" si="501"/>
        <v>0</v>
      </c>
      <c r="ODN94" s="3">
        <f t="shared" si="501"/>
        <v>0</v>
      </c>
      <c r="ODO94" s="3">
        <f t="shared" si="501"/>
        <v>0</v>
      </c>
      <c r="ODP94" s="3">
        <f t="shared" si="501"/>
        <v>0</v>
      </c>
      <c r="ODQ94" s="3">
        <f t="shared" si="501"/>
        <v>0</v>
      </c>
      <c r="ODR94" s="3">
        <f t="shared" si="501"/>
        <v>0</v>
      </c>
      <c r="ODS94" s="3">
        <f t="shared" si="501"/>
        <v>0</v>
      </c>
      <c r="ODT94" s="3">
        <f t="shared" si="501"/>
        <v>0</v>
      </c>
      <c r="ODU94" s="3">
        <f t="shared" si="501"/>
        <v>0</v>
      </c>
      <c r="ODV94" s="3">
        <f t="shared" si="501"/>
        <v>0</v>
      </c>
      <c r="ODW94" s="3">
        <f t="shared" si="501"/>
        <v>0</v>
      </c>
      <c r="ODX94" s="3">
        <f t="shared" si="501"/>
        <v>0</v>
      </c>
      <c r="ODY94" s="3">
        <f t="shared" si="501"/>
        <v>0</v>
      </c>
      <c r="ODZ94" s="3">
        <f t="shared" si="501"/>
        <v>0</v>
      </c>
      <c r="OEA94" s="3">
        <f t="shared" si="501"/>
        <v>0</v>
      </c>
      <c r="OEB94" s="3">
        <f t="shared" si="501"/>
        <v>0</v>
      </c>
      <c r="OEC94" s="3">
        <f t="shared" si="501"/>
        <v>0</v>
      </c>
      <c r="OED94" s="3">
        <f t="shared" si="501"/>
        <v>0</v>
      </c>
      <c r="OEE94" s="3">
        <f t="shared" si="501"/>
        <v>0</v>
      </c>
      <c r="OEF94" s="3">
        <f t="shared" ref="OEF94:OGQ94" si="502">OEF2</f>
        <v>0</v>
      </c>
      <c r="OEG94" s="3">
        <f t="shared" si="502"/>
        <v>0</v>
      </c>
      <c r="OEH94" s="3">
        <f t="shared" si="502"/>
        <v>0</v>
      </c>
      <c r="OEI94" s="3">
        <f t="shared" si="502"/>
        <v>0</v>
      </c>
      <c r="OEJ94" s="3">
        <f t="shared" si="502"/>
        <v>0</v>
      </c>
      <c r="OEK94" s="3">
        <f t="shared" si="502"/>
        <v>0</v>
      </c>
      <c r="OEL94" s="3">
        <f t="shared" si="502"/>
        <v>0</v>
      </c>
      <c r="OEM94" s="3">
        <f t="shared" si="502"/>
        <v>0</v>
      </c>
      <c r="OEN94" s="3">
        <f t="shared" si="502"/>
        <v>0</v>
      </c>
      <c r="OEO94" s="3">
        <f t="shared" si="502"/>
        <v>0</v>
      </c>
      <c r="OEP94" s="3">
        <f t="shared" si="502"/>
        <v>0</v>
      </c>
      <c r="OEQ94" s="3">
        <f t="shared" si="502"/>
        <v>0</v>
      </c>
      <c r="OER94" s="3">
        <f t="shared" si="502"/>
        <v>0</v>
      </c>
      <c r="OES94" s="3">
        <f t="shared" si="502"/>
        <v>0</v>
      </c>
      <c r="OET94" s="3">
        <f t="shared" si="502"/>
        <v>0</v>
      </c>
      <c r="OEU94" s="3">
        <f t="shared" si="502"/>
        <v>0</v>
      </c>
      <c r="OEV94" s="3">
        <f t="shared" si="502"/>
        <v>0</v>
      </c>
      <c r="OEW94" s="3">
        <f t="shared" si="502"/>
        <v>0</v>
      </c>
      <c r="OEX94" s="3">
        <f t="shared" si="502"/>
        <v>0</v>
      </c>
      <c r="OEY94" s="3">
        <f t="shared" si="502"/>
        <v>0</v>
      </c>
      <c r="OEZ94" s="3">
        <f t="shared" si="502"/>
        <v>0</v>
      </c>
      <c r="OFA94" s="3">
        <f t="shared" si="502"/>
        <v>0</v>
      </c>
      <c r="OFB94" s="3">
        <f t="shared" si="502"/>
        <v>0</v>
      </c>
      <c r="OFC94" s="3">
        <f t="shared" si="502"/>
        <v>0</v>
      </c>
      <c r="OFD94" s="3">
        <f t="shared" si="502"/>
        <v>0</v>
      </c>
      <c r="OFE94" s="3">
        <f t="shared" si="502"/>
        <v>0</v>
      </c>
      <c r="OFF94" s="3">
        <f t="shared" si="502"/>
        <v>0</v>
      </c>
      <c r="OFG94" s="3">
        <f t="shared" si="502"/>
        <v>0</v>
      </c>
      <c r="OFH94" s="3">
        <f t="shared" si="502"/>
        <v>0</v>
      </c>
      <c r="OFI94" s="3">
        <f t="shared" si="502"/>
        <v>0</v>
      </c>
      <c r="OFJ94" s="3">
        <f t="shared" si="502"/>
        <v>0</v>
      </c>
      <c r="OFK94" s="3">
        <f t="shared" si="502"/>
        <v>0</v>
      </c>
      <c r="OFL94" s="3">
        <f t="shared" si="502"/>
        <v>0</v>
      </c>
      <c r="OFM94" s="3">
        <f t="shared" si="502"/>
        <v>0</v>
      </c>
      <c r="OFN94" s="3">
        <f t="shared" si="502"/>
        <v>0</v>
      </c>
      <c r="OFO94" s="3">
        <f t="shared" si="502"/>
        <v>0</v>
      </c>
      <c r="OFP94" s="3">
        <f t="shared" si="502"/>
        <v>0</v>
      </c>
      <c r="OFQ94" s="3">
        <f t="shared" si="502"/>
        <v>0</v>
      </c>
      <c r="OFR94" s="3">
        <f t="shared" si="502"/>
        <v>0</v>
      </c>
      <c r="OFS94" s="3">
        <f t="shared" si="502"/>
        <v>0</v>
      </c>
      <c r="OFT94" s="3">
        <f t="shared" si="502"/>
        <v>0</v>
      </c>
      <c r="OFU94" s="3">
        <f t="shared" si="502"/>
        <v>0</v>
      </c>
      <c r="OFV94" s="3">
        <f t="shared" si="502"/>
        <v>0</v>
      </c>
      <c r="OFW94" s="3">
        <f t="shared" si="502"/>
        <v>0</v>
      </c>
      <c r="OFX94" s="3">
        <f t="shared" si="502"/>
        <v>0</v>
      </c>
      <c r="OFY94" s="3">
        <f t="shared" si="502"/>
        <v>0</v>
      </c>
      <c r="OFZ94" s="3">
        <f t="shared" si="502"/>
        <v>0</v>
      </c>
      <c r="OGA94" s="3">
        <f t="shared" si="502"/>
        <v>0</v>
      </c>
      <c r="OGB94" s="3">
        <f t="shared" si="502"/>
        <v>0</v>
      </c>
      <c r="OGC94" s="3">
        <f t="shared" si="502"/>
        <v>0</v>
      </c>
      <c r="OGD94" s="3">
        <f t="shared" si="502"/>
        <v>0</v>
      </c>
      <c r="OGE94" s="3">
        <f t="shared" si="502"/>
        <v>0</v>
      </c>
      <c r="OGF94" s="3">
        <f t="shared" si="502"/>
        <v>0</v>
      </c>
      <c r="OGG94" s="3">
        <f t="shared" si="502"/>
        <v>0</v>
      </c>
      <c r="OGH94" s="3">
        <f t="shared" si="502"/>
        <v>0</v>
      </c>
      <c r="OGI94" s="3">
        <f t="shared" si="502"/>
        <v>0</v>
      </c>
      <c r="OGJ94" s="3">
        <f t="shared" si="502"/>
        <v>0</v>
      </c>
      <c r="OGK94" s="3">
        <f t="shared" si="502"/>
        <v>0</v>
      </c>
      <c r="OGL94" s="3">
        <f t="shared" si="502"/>
        <v>0</v>
      </c>
      <c r="OGM94" s="3">
        <f t="shared" si="502"/>
        <v>0</v>
      </c>
      <c r="OGN94" s="3">
        <f t="shared" si="502"/>
        <v>0</v>
      </c>
      <c r="OGO94" s="3">
        <f t="shared" si="502"/>
        <v>0</v>
      </c>
      <c r="OGP94" s="3">
        <f t="shared" si="502"/>
        <v>0</v>
      </c>
      <c r="OGQ94" s="3">
        <f t="shared" si="502"/>
        <v>0</v>
      </c>
      <c r="OGR94" s="3">
        <f t="shared" ref="OGR94:OJC94" si="503">OGR2</f>
        <v>0</v>
      </c>
      <c r="OGS94" s="3">
        <f t="shared" si="503"/>
        <v>0</v>
      </c>
      <c r="OGT94" s="3">
        <f t="shared" si="503"/>
        <v>0</v>
      </c>
      <c r="OGU94" s="3">
        <f t="shared" si="503"/>
        <v>0</v>
      </c>
      <c r="OGV94" s="3">
        <f t="shared" si="503"/>
        <v>0</v>
      </c>
      <c r="OGW94" s="3">
        <f t="shared" si="503"/>
        <v>0</v>
      </c>
      <c r="OGX94" s="3">
        <f t="shared" si="503"/>
        <v>0</v>
      </c>
      <c r="OGY94" s="3">
        <f t="shared" si="503"/>
        <v>0</v>
      </c>
      <c r="OGZ94" s="3">
        <f t="shared" si="503"/>
        <v>0</v>
      </c>
      <c r="OHA94" s="3">
        <f t="shared" si="503"/>
        <v>0</v>
      </c>
      <c r="OHB94" s="3">
        <f t="shared" si="503"/>
        <v>0</v>
      </c>
      <c r="OHC94" s="3">
        <f t="shared" si="503"/>
        <v>0</v>
      </c>
      <c r="OHD94" s="3">
        <f t="shared" si="503"/>
        <v>0</v>
      </c>
      <c r="OHE94" s="3">
        <f t="shared" si="503"/>
        <v>0</v>
      </c>
      <c r="OHF94" s="3">
        <f t="shared" si="503"/>
        <v>0</v>
      </c>
      <c r="OHG94" s="3">
        <f t="shared" si="503"/>
        <v>0</v>
      </c>
      <c r="OHH94" s="3">
        <f t="shared" si="503"/>
        <v>0</v>
      </c>
      <c r="OHI94" s="3">
        <f t="shared" si="503"/>
        <v>0</v>
      </c>
      <c r="OHJ94" s="3">
        <f t="shared" si="503"/>
        <v>0</v>
      </c>
      <c r="OHK94" s="3">
        <f t="shared" si="503"/>
        <v>0</v>
      </c>
      <c r="OHL94" s="3">
        <f t="shared" si="503"/>
        <v>0</v>
      </c>
      <c r="OHM94" s="3">
        <f t="shared" si="503"/>
        <v>0</v>
      </c>
      <c r="OHN94" s="3">
        <f t="shared" si="503"/>
        <v>0</v>
      </c>
      <c r="OHO94" s="3">
        <f t="shared" si="503"/>
        <v>0</v>
      </c>
      <c r="OHP94" s="3">
        <f t="shared" si="503"/>
        <v>0</v>
      </c>
      <c r="OHQ94" s="3">
        <f t="shared" si="503"/>
        <v>0</v>
      </c>
      <c r="OHR94" s="3">
        <f t="shared" si="503"/>
        <v>0</v>
      </c>
      <c r="OHS94" s="3">
        <f t="shared" si="503"/>
        <v>0</v>
      </c>
      <c r="OHT94" s="3">
        <f t="shared" si="503"/>
        <v>0</v>
      </c>
      <c r="OHU94" s="3">
        <f t="shared" si="503"/>
        <v>0</v>
      </c>
      <c r="OHV94" s="3">
        <f t="shared" si="503"/>
        <v>0</v>
      </c>
      <c r="OHW94" s="3">
        <f t="shared" si="503"/>
        <v>0</v>
      </c>
      <c r="OHX94" s="3">
        <f t="shared" si="503"/>
        <v>0</v>
      </c>
      <c r="OHY94" s="3">
        <f t="shared" si="503"/>
        <v>0</v>
      </c>
      <c r="OHZ94" s="3">
        <f t="shared" si="503"/>
        <v>0</v>
      </c>
      <c r="OIA94" s="3">
        <f t="shared" si="503"/>
        <v>0</v>
      </c>
      <c r="OIB94" s="3">
        <f t="shared" si="503"/>
        <v>0</v>
      </c>
      <c r="OIC94" s="3">
        <f t="shared" si="503"/>
        <v>0</v>
      </c>
      <c r="OID94" s="3">
        <f t="shared" si="503"/>
        <v>0</v>
      </c>
      <c r="OIE94" s="3">
        <f t="shared" si="503"/>
        <v>0</v>
      </c>
      <c r="OIF94" s="3">
        <f t="shared" si="503"/>
        <v>0</v>
      </c>
      <c r="OIG94" s="3">
        <f t="shared" si="503"/>
        <v>0</v>
      </c>
      <c r="OIH94" s="3">
        <f t="shared" si="503"/>
        <v>0</v>
      </c>
      <c r="OII94" s="3">
        <f t="shared" si="503"/>
        <v>0</v>
      </c>
      <c r="OIJ94" s="3">
        <f t="shared" si="503"/>
        <v>0</v>
      </c>
      <c r="OIK94" s="3">
        <f t="shared" si="503"/>
        <v>0</v>
      </c>
      <c r="OIL94" s="3">
        <f t="shared" si="503"/>
        <v>0</v>
      </c>
      <c r="OIM94" s="3">
        <f t="shared" si="503"/>
        <v>0</v>
      </c>
      <c r="OIN94" s="3">
        <f t="shared" si="503"/>
        <v>0</v>
      </c>
      <c r="OIO94" s="3">
        <f t="shared" si="503"/>
        <v>0</v>
      </c>
      <c r="OIP94" s="3">
        <f t="shared" si="503"/>
        <v>0</v>
      </c>
      <c r="OIQ94" s="3">
        <f t="shared" si="503"/>
        <v>0</v>
      </c>
      <c r="OIR94" s="3">
        <f t="shared" si="503"/>
        <v>0</v>
      </c>
      <c r="OIS94" s="3">
        <f t="shared" si="503"/>
        <v>0</v>
      </c>
      <c r="OIT94" s="3">
        <f t="shared" si="503"/>
        <v>0</v>
      </c>
      <c r="OIU94" s="3">
        <f t="shared" si="503"/>
        <v>0</v>
      </c>
      <c r="OIV94" s="3">
        <f t="shared" si="503"/>
        <v>0</v>
      </c>
      <c r="OIW94" s="3">
        <f t="shared" si="503"/>
        <v>0</v>
      </c>
      <c r="OIX94" s="3">
        <f t="shared" si="503"/>
        <v>0</v>
      </c>
      <c r="OIY94" s="3">
        <f t="shared" si="503"/>
        <v>0</v>
      </c>
      <c r="OIZ94" s="3">
        <f t="shared" si="503"/>
        <v>0</v>
      </c>
      <c r="OJA94" s="3">
        <f t="shared" si="503"/>
        <v>0</v>
      </c>
      <c r="OJB94" s="3">
        <f t="shared" si="503"/>
        <v>0</v>
      </c>
      <c r="OJC94" s="3">
        <f t="shared" si="503"/>
        <v>0</v>
      </c>
      <c r="OJD94" s="3">
        <f t="shared" ref="OJD94:OLO94" si="504">OJD2</f>
        <v>0</v>
      </c>
      <c r="OJE94" s="3">
        <f t="shared" si="504"/>
        <v>0</v>
      </c>
      <c r="OJF94" s="3">
        <f t="shared" si="504"/>
        <v>0</v>
      </c>
      <c r="OJG94" s="3">
        <f t="shared" si="504"/>
        <v>0</v>
      </c>
      <c r="OJH94" s="3">
        <f t="shared" si="504"/>
        <v>0</v>
      </c>
      <c r="OJI94" s="3">
        <f t="shared" si="504"/>
        <v>0</v>
      </c>
      <c r="OJJ94" s="3">
        <f t="shared" si="504"/>
        <v>0</v>
      </c>
      <c r="OJK94" s="3">
        <f t="shared" si="504"/>
        <v>0</v>
      </c>
      <c r="OJL94" s="3">
        <f t="shared" si="504"/>
        <v>0</v>
      </c>
      <c r="OJM94" s="3">
        <f t="shared" si="504"/>
        <v>0</v>
      </c>
      <c r="OJN94" s="3">
        <f t="shared" si="504"/>
        <v>0</v>
      </c>
      <c r="OJO94" s="3">
        <f t="shared" si="504"/>
        <v>0</v>
      </c>
      <c r="OJP94" s="3">
        <f t="shared" si="504"/>
        <v>0</v>
      </c>
      <c r="OJQ94" s="3">
        <f t="shared" si="504"/>
        <v>0</v>
      </c>
      <c r="OJR94" s="3">
        <f t="shared" si="504"/>
        <v>0</v>
      </c>
      <c r="OJS94" s="3">
        <f t="shared" si="504"/>
        <v>0</v>
      </c>
      <c r="OJT94" s="3">
        <f t="shared" si="504"/>
        <v>0</v>
      </c>
      <c r="OJU94" s="3">
        <f t="shared" si="504"/>
        <v>0</v>
      </c>
      <c r="OJV94" s="3">
        <f t="shared" si="504"/>
        <v>0</v>
      </c>
      <c r="OJW94" s="3">
        <f t="shared" si="504"/>
        <v>0</v>
      </c>
      <c r="OJX94" s="3">
        <f t="shared" si="504"/>
        <v>0</v>
      </c>
      <c r="OJY94" s="3">
        <f t="shared" si="504"/>
        <v>0</v>
      </c>
      <c r="OJZ94" s="3">
        <f t="shared" si="504"/>
        <v>0</v>
      </c>
      <c r="OKA94" s="3">
        <f t="shared" si="504"/>
        <v>0</v>
      </c>
      <c r="OKB94" s="3">
        <f t="shared" si="504"/>
        <v>0</v>
      </c>
      <c r="OKC94" s="3">
        <f t="shared" si="504"/>
        <v>0</v>
      </c>
      <c r="OKD94" s="3">
        <f t="shared" si="504"/>
        <v>0</v>
      </c>
      <c r="OKE94" s="3">
        <f t="shared" si="504"/>
        <v>0</v>
      </c>
      <c r="OKF94" s="3">
        <f t="shared" si="504"/>
        <v>0</v>
      </c>
      <c r="OKG94" s="3">
        <f t="shared" si="504"/>
        <v>0</v>
      </c>
      <c r="OKH94" s="3">
        <f t="shared" si="504"/>
        <v>0</v>
      </c>
      <c r="OKI94" s="3">
        <f t="shared" si="504"/>
        <v>0</v>
      </c>
      <c r="OKJ94" s="3">
        <f t="shared" si="504"/>
        <v>0</v>
      </c>
      <c r="OKK94" s="3">
        <f t="shared" si="504"/>
        <v>0</v>
      </c>
      <c r="OKL94" s="3">
        <f t="shared" si="504"/>
        <v>0</v>
      </c>
      <c r="OKM94" s="3">
        <f t="shared" si="504"/>
        <v>0</v>
      </c>
      <c r="OKN94" s="3">
        <f t="shared" si="504"/>
        <v>0</v>
      </c>
      <c r="OKO94" s="3">
        <f t="shared" si="504"/>
        <v>0</v>
      </c>
      <c r="OKP94" s="3">
        <f t="shared" si="504"/>
        <v>0</v>
      </c>
      <c r="OKQ94" s="3">
        <f t="shared" si="504"/>
        <v>0</v>
      </c>
      <c r="OKR94" s="3">
        <f t="shared" si="504"/>
        <v>0</v>
      </c>
      <c r="OKS94" s="3">
        <f t="shared" si="504"/>
        <v>0</v>
      </c>
      <c r="OKT94" s="3">
        <f t="shared" si="504"/>
        <v>0</v>
      </c>
      <c r="OKU94" s="3">
        <f t="shared" si="504"/>
        <v>0</v>
      </c>
      <c r="OKV94" s="3">
        <f t="shared" si="504"/>
        <v>0</v>
      </c>
      <c r="OKW94" s="3">
        <f t="shared" si="504"/>
        <v>0</v>
      </c>
      <c r="OKX94" s="3">
        <f t="shared" si="504"/>
        <v>0</v>
      </c>
      <c r="OKY94" s="3">
        <f t="shared" si="504"/>
        <v>0</v>
      </c>
      <c r="OKZ94" s="3">
        <f t="shared" si="504"/>
        <v>0</v>
      </c>
      <c r="OLA94" s="3">
        <f t="shared" si="504"/>
        <v>0</v>
      </c>
      <c r="OLB94" s="3">
        <f t="shared" si="504"/>
        <v>0</v>
      </c>
      <c r="OLC94" s="3">
        <f t="shared" si="504"/>
        <v>0</v>
      </c>
      <c r="OLD94" s="3">
        <f t="shared" si="504"/>
        <v>0</v>
      </c>
      <c r="OLE94" s="3">
        <f t="shared" si="504"/>
        <v>0</v>
      </c>
      <c r="OLF94" s="3">
        <f t="shared" si="504"/>
        <v>0</v>
      </c>
      <c r="OLG94" s="3">
        <f t="shared" si="504"/>
        <v>0</v>
      </c>
      <c r="OLH94" s="3">
        <f t="shared" si="504"/>
        <v>0</v>
      </c>
      <c r="OLI94" s="3">
        <f t="shared" si="504"/>
        <v>0</v>
      </c>
      <c r="OLJ94" s="3">
        <f t="shared" si="504"/>
        <v>0</v>
      </c>
      <c r="OLK94" s="3">
        <f t="shared" si="504"/>
        <v>0</v>
      </c>
      <c r="OLL94" s="3">
        <f t="shared" si="504"/>
        <v>0</v>
      </c>
      <c r="OLM94" s="3">
        <f t="shared" si="504"/>
        <v>0</v>
      </c>
      <c r="OLN94" s="3">
        <f t="shared" si="504"/>
        <v>0</v>
      </c>
      <c r="OLO94" s="3">
        <f t="shared" si="504"/>
        <v>0</v>
      </c>
      <c r="OLP94" s="3">
        <f t="shared" ref="OLP94:OOA94" si="505">OLP2</f>
        <v>0</v>
      </c>
      <c r="OLQ94" s="3">
        <f t="shared" si="505"/>
        <v>0</v>
      </c>
      <c r="OLR94" s="3">
        <f t="shared" si="505"/>
        <v>0</v>
      </c>
      <c r="OLS94" s="3">
        <f t="shared" si="505"/>
        <v>0</v>
      </c>
      <c r="OLT94" s="3">
        <f t="shared" si="505"/>
        <v>0</v>
      </c>
      <c r="OLU94" s="3">
        <f t="shared" si="505"/>
        <v>0</v>
      </c>
      <c r="OLV94" s="3">
        <f t="shared" si="505"/>
        <v>0</v>
      </c>
      <c r="OLW94" s="3">
        <f t="shared" si="505"/>
        <v>0</v>
      </c>
      <c r="OLX94" s="3">
        <f t="shared" si="505"/>
        <v>0</v>
      </c>
      <c r="OLY94" s="3">
        <f t="shared" si="505"/>
        <v>0</v>
      </c>
      <c r="OLZ94" s="3">
        <f t="shared" si="505"/>
        <v>0</v>
      </c>
      <c r="OMA94" s="3">
        <f t="shared" si="505"/>
        <v>0</v>
      </c>
      <c r="OMB94" s="3">
        <f t="shared" si="505"/>
        <v>0</v>
      </c>
      <c r="OMC94" s="3">
        <f t="shared" si="505"/>
        <v>0</v>
      </c>
      <c r="OMD94" s="3">
        <f t="shared" si="505"/>
        <v>0</v>
      </c>
      <c r="OME94" s="3">
        <f t="shared" si="505"/>
        <v>0</v>
      </c>
      <c r="OMF94" s="3">
        <f t="shared" si="505"/>
        <v>0</v>
      </c>
      <c r="OMG94" s="3">
        <f t="shared" si="505"/>
        <v>0</v>
      </c>
      <c r="OMH94" s="3">
        <f t="shared" si="505"/>
        <v>0</v>
      </c>
      <c r="OMI94" s="3">
        <f t="shared" si="505"/>
        <v>0</v>
      </c>
      <c r="OMJ94" s="3">
        <f t="shared" si="505"/>
        <v>0</v>
      </c>
      <c r="OMK94" s="3">
        <f t="shared" si="505"/>
        <v>0</v>
      </c>
      <c r="OML94" s="3">
        <f t="shared" si="505"/>
        <v>0</v>
      </c>
      <c r="OMM94" s="3">
        <f t="shared" si="505"/>
        <v>0</v>
      </c>
      <c r="OMN94" s="3">
        <f t="shared" si="505"/>
        <v>0</v>
      </c>
      <c r="OMO94" s="3">
        <f t="shared" si="505"/>
        <v>0</v>
      </c>
      <c r="OMP94" s="3">
        <f t="shared" si="505"/>
        <v>0</v>
      </c>
      <c r="OMQ94" s="3">
        <f t="shared" si="505"/>
        <v>0</v>
      </c>
      <c r="OMR94" s="3">
        <f t="shared" si="505"/>
        <v>0</v>
      </c>
      <c r="OMS94" s="3">
        <f t="shared" si="505"/>
        <v>0</v>
      </c>
      <c r="OMT94" s="3">
        <f t="shared" si="505"/>
        <v>0</v>
      </c>
      <c r="OMU94" s="3">
        <f t="shared" si="505"/>
        <v>0</v>
      </c>
      <c r="OMV94" s="3">
        <f t="shared" si="505"/>
        <v>0</v>
      </c>
      <c r="OMW94" s="3">
        <f t="shared" si="505"/>
        <v>0</v>
      </c>
      <c r="OMX94" s="3">
        <f t="shared" si="505"/>
        <v>0</v>
      </c>
      <c r="OMY94" s="3">
        <f t="shared" si="505"/>
        <v>0</v>
      </c>
      <c r="OMZ94" s="3">
        <f t="shared" si="505"/>
        <v>0</v>
      </c>
      <c r="ONA94" s="3">
        <f t="shared" si="505"/>
        <v>0</v>
      </c>
      <c r="ONB94" s="3">
        <f t="shared" si="505"/>
        <v>0</v>
      </c>
      <c r="ONC94" s="3">
        <f t="shared" si="505"/>
        <v>0</v>
      </c>
      <c r="OND94" s="3">
        <f t="shared" si="505"/>
        <v>0</v>
      </c>
      <c r="ONE94" s="3">
        <f t="shared" si="505"/>
        <v>0</v>
      </c>
      <c r="ONF94" s="3">
        <f t="shared" si="505"/>
        <v>0</v>
      </c>
      <c r="ONG94" s="3">
        <f t="shared" si="505"/>
        <v>0</v>
      </c>
      <c r="ONH94" s="3">
        <f t="shared" si="505"/>
        <v>0</v>
      </c>
      <c r="ONI94" s="3">
        <f t="shared" si="505"/>
        <v>0</v>
      </c>
      <c r="ONJ94" s="3">
        <f t="shared" si="505"/>
        <v>0</v>
      </c>
      <c r="ONK94" s="3">
        <f t="shared" si="505"/>
        <v>0</v>
      </c>
      <c r="ONL94" s="3">
        <f t="shared" si="505"/>
        <v>0</v>
      </c>
      <c r="ONM94" s="3">
        <f t="shared" si="505"/>
        <v>0</v>
      </c>
      <c r="ONN94" s="3">
        <f t="shared" si="505"/>
        <v>0</v>
      </c>
      <c r="ONO94" s="3">
        <f t="shared" si="505"/>
        <v>0</v>
      </c>
      <c r="ONP94" s="3">
        <f t="shared" si="505"/>
        <v>0</v>
      </c>
      <c r="ONQ94" s="3">
        <f t="shared" si="505"/>
        <v>0</v>
      </c>
      <c r="ONR94" s="3">
        <f t="shared" si="505"/>
        <v>0</v>
      </c>
      <c r="ONS94" s="3">
        <f t="shared" si="505"/>
        <v>0</v>
      </c>
      <c r="ONT94" s="3">
        <f t="shared" si="505"/>
        <v>0</v>
      </c>
      <c r="ONU94" s="3">
        <f t="shared" si="505"/>
        <v>0</v>
      </c>
      <c r="ONV94" s="3">
        <f t="shared" si="505"/>
        <v>0</v>
      </c>
      <c r="ONW94" s="3">
        <f t="shared" si="505"/>
        <v>0</v>
      </c>
      <c r="ONX94" s="3">
        <f t="shared" si="505"/>
        <v>0</v>
      </c>
      <c r="ONY94" s="3">
        <f t="shared" si="505"/>
        <v>0</v>
      </c>
      <c r="ONZ94" s="3">
        <f t="shared" si="505"/>
        <v>0</v>
      </c>
      <c r="OOA94" s="3">
        <f t="shared" si="505"/>
        <v>0</v>
      </c>
      <c r="OOB94" s="3">
        <f t="shared" ref="OOB94:OQM94" si="506">OOB2</f>
        <v>0</v>
      </c>
      <c r="OOC94" s="3">
        <f t="shared" si="506"/>
        <v>0</v>
      </c>
      <c r="OOD94" s="3">
        <f t="shared" si="506"/>
        <v>0</v>
      </c>
      <c r="OOE94" s="3">
        <f t="shared" si="506"/>
        <v>0</v>
      </c>
      <c r="OOF94" s="3">
        <f t="shared" si="506"/>
        <v>0</v>
      </c>
      <c r="OOG94" s="3">
        <f t="shared" si="506"/>
        <v>0</v>
      </c>
      <c r="OOH94" s="3">
        <f t="shared" si="506"/>
        <v>0</v>
      </c>
      <c r="OOI94" s="3">
        <f t="shared" si="506"/>
        <v>0</v>
      </c>
      <c r="OOJ94" s="3">
        <f t="shared" si="506"/>
        <v>0</v>
      </c>
      <c r="OOK94" s="3">
        <f t="shared" si="506"/>
        <v>0</v>
      </c>
      <c r="OOL94" s="3">
        <f t="shared" si="506"/>
        <v>0</v>
      </c>
      <c r="OOM94" s="3">
        <f t="shared" si="506"/>
        <v>0</v>
      </c>
      <c r="OON94" s="3">
        <f t="shared" si="506"/>
        <v>0</v>
      </c>
      <c r="OOO94" s="3">
        <f t="shared" si="506"/>
        <v>0</v>
      </c>
      <c r="OOP94" s="3">
        <f t="shared" si="506"/>
        <v>0</v>
      </c>
      <c r="OOQ94" s="3">
        <f t="shared" si="506"/>
        <v>0</v>
      </c>
      <c r="OOR94" s="3">
        <f t="shared" si="506"/>
        <v>0</v>
      </c>
      <c r="OOS94" s="3">
        <f t="shared" si="506"/>
        <v>0</v>
      </c>
      <c r="OOT94" s="3">
        <f t="shared" si="506"/>
        <v>0</v>
      </c>
      <c r="OOU94" s="3">
        <f t="shared" si="506"/>
        <v>0</v>
      </c>
      <c r="OOV94" s="3">
        <f t="shared" si="506"/>
        <v>0</v>
      </c>
      <c r="OOW94" s="3">
        <f t="shared" si="506"/>
        <v>0</v>
      </c>
      <c r="OOX94" s="3">
        <f t="shared" si="506"/>
        <v>0</v>
      </c>
      <c r="OOY94" s="3">
        <f t="shared" si="506"/>
        <v>0</v>
      </c>
      <c r="OOZ94" s="3">
        <f t="shared" si="506"/>
        <v>0</v>
      </c>
      <c r="OPA94" s="3">
        <f t="shared" si="506"/>
        <v>0</v>
      </c>
      <c r="OPB94" s="3">
        <f t="shared" si="506"/>
        <v>0</v>
      </c>
      <c r="OPC94" s="3">
        <f t="shared" si="506"/>
        <v>0</v>
      </c>
      <c r="OPD94" s="3">
        <f t="shared" si="506"/>
        <v>0</v>
      </c>
      <c r="OPE94" s="3">
        <f t="shared" si="506"/>
        <v>0</v>
      </c>
      <c r="OPF94" s="3">
        <f t="shared" si="506"/>
        <v>0</v>
      </c>
      <c r="OPG94" s="3">
        <f t="shared" si="506"/>
        <v>0</v>
      </c>
      <c r="OPH94" s="3">
        <f t="shared" si="506"/>
        <v>0</v>
      </c>
      <c r="OPI94" s="3">
        <f t="shared" si="506"/>
        <v>0</v>
      </c>
      <c r="OPJ94" s="3">
        <f t="shared" si="506"/>
        <v>0</v>
      </c>
      <c r="OPK94" s="3">
        <f t="shared" si="506"/>
        <v>0</v>
      </c>
      <c r="OPL94" s="3">
        <f t="shared" si="506"/>
        <v>0</v>
      </c>
      <c r="OPM94" s="3">
        <f t="shared" si="506"/>
        <v>0</v>
      </c>
      <c r="OPN94" s="3">
        <f t="shared" si="506"/>
        <v>0</v>
      </c>
      <c r="OPO94" s="3">
        <f t="shared" si="506"/>
        <v>0</v>
      </c>
      <c r="OPP94" s="3">
        <f t="shared" si="506"/>
        <v>0</v>
      </c>
      <c r="OPQ94" s="3">
        <f t="shared" si="506"/>
        <v>0</v>
      </c>
      <c r="OPR94" s="3">
        <f t="shared" si="506"/>
        <v>0</v>
      </c>
      <c r="OPS94" s="3">
        <f t="shared" si="506"/>
        <v>0</v>
      </c>
      <c r="OPT94" s="3">
        <f t="shared" si="506"/>
        <v>0</v>
      </c>
      <c r="OPU94" s="3">
        <f t="shared" si="506"/>
        <v>0</v>
      </c>
      <c r="OPV94" s="3">
        <f t="shared" si="506"/>
        <v>0</v>
      </c>
      <c r="OPW94" s="3">
        <f t="shared" si="506"/>
        <v>0</v>
      </c>
      <c r="OPX94" s="3">
        <f t="shared" si="506"/>
        <v>0</v>
      </c>
      <c r="OPY94" s="3">
        <f t="shared" si="506"/>
        <v>0</v>
      </c>
      <c r="OPZ94" s="3">
        <f t="shared" si="506"/>
        <v>0</v>
      </c>
      <c r="OQA94" s="3">
        <f t="shared" si="506"/>
        <v>0</v>
      </c>
      <c r="OQB94" s="3">
        <f t="shared" si="506"/>
        <v>0</v>
      </c>
      <c r="OQC94" s="3">
        <f t="shared" si="506"/>
        <v>0</v>
      </c>
      <c r="OQD94" s="3">
        <f t="shared" si="506"/>
        <v>0</v>
      </c>
      <c r="OQE94" s="3">
        <f t="shared" si="506"/>
        <v>0</v>
      </c>
      <c r="OQF94" s="3">
        <f t="shared" si="506"/>
        <v>0</v>
      </c>
      <c r="OQG94" s="3">
        <f t="shared" si="506"/>
        <v>0</v>
      </c>
      <c r="OQH94" s="3">
        <f t="shared" si="506"/>
        <v>0</v>
      </c>
      <c r="OQI94" s="3">
        <f t="shared" si="506"/>
        <v>0</v>
      </c>
      <c r="OQJ94" s="3">
        <f t="shared" si="506"/>
        <v>0</v>
      </c>
      <c r="OQK94" s="3">
        <f t="shared" si="506"/>
        <v>0</v>
      </c>
      <c r="OQL94" s="3">
        <f t="shared" si="506"/>
        <v>0</v>
      </c>
      <c r="OQM94" s="3">
        <f t="shared" si="506"/>
        <v>0</v>
      </c>
      <c r="OQN94" s="3">
        <f t="shared" ref="OQN94:OSY94" si="507">OQN2</f>
        <v>0</v>
      </c>
      <c r="OQO94" s="3">
        <f t="shared" si="507"/>
        <v>0</v>
      </c>
      <c r="OQP94" s="3">
        <f t="shared" si="507"/>
        <v>0</v>
      </c>
      <c r="OQQ94" s="3">
        <f t="shared" si="507"/>
        <v>0</v>
      </c>
      <c r="OQR94" s="3">
        <f t="shared" si="507"/>
        <v>0</v>
      </c>
      <c r="OQS94" s="3">
        <f t="shared" si="507"/>
        <v>0</v>
      </c>
      <c r="OQT94" s="3">
        <f t="shared" si="507"/>
        <v>0</v>
      </c>
      <c r="OQU94" s="3">
        <f t="shared" si="507"/>
        <v>0</v>
      </c>
      <c r="OQV94" s="3">
        <f t="shared" si="507"/>
        <v>0</v>
      </c>
      <c r="OQW94" s="3">
        <f t="shared" si="507"/>
        <v>0</v>
      </c>
      <c r="OQX94" s="3">
        <f t="shared" si="507"/>
        <v>0</v>
      </c>
      <c r="OQY94" s="3">
        <f t="shared" si="507"/>
        <v>0</v>
      </c>
      <c r="OQZ94" s="3">
        <f t="shared" si="507"/>
        <v>0</v>
      </c>
      <c r="ORA94" s="3">
        <f t="shared" si="507"/>
        <v>0</v>
      </c>
      <c r="ORB94" s="3">
        <f t="shared" si="507"/>
        <v>0</v>
      </c>
      <c r="ORC94" s="3">
        <f t="shared" si="507"/>
        <v>0</v>
      </c>
      <c r="ORD94" s="3">
        <f t="shared" si="507"/>
        <v>0</v>
      </c>
      <c r="ORE94" s="3">
        <f t="shared" si="507"/>
        <v>0</v>
      </c>
      <c r="ORF94" s="3">
        <f t="shared" si="507"/>
        <v>0</v>
      </c>
      <c r="ORG94" s="3">
        <f t="shared" si="507"/>
        <v>0</v>
      </c>
      <c r="ORH94" s="3">
        <f t="shared" si="507"/>
        <v>0</v>
      </c>
      <c r="ORI94" s="3">
        <f t="shared" si="507"/>
        <v>0</v>
      </c>
      <c r="ORJ94" s="3">
        <f t="shared" si="507"/>
        <v>0</v>
      </c>
      <c r="ORK94" s="3">
        <f t="shared" si="507"/>
        <v>0</v>
      </c>
      <c r="ORL94" s="3">
        <f t="shared" si="507"/>
        <v>0</v>
      </c>
      <c r="ORM94" s="3">
        <f t="shared" si="507"/>
        <v>0</v>
      </c>
      <c r="ORN94" s="3">
        <f t="shared" si="507"/>
        <v>0</v>
      </c>
      <c r="ORO94" s="3">
        <f t="shared" si="507"/>
        <v>0</v>
      </c>
      <c r="ORP94" s="3">
        <f t="shared" si="507"/>
        <v>0</v>
      </c>
      <c r="ORQ94" s="3">
        <f t="shared" si="507"/>
        <v>0</v>
      </c>
      <c r="ORR94" s="3">
        <f t="shared" si="507"/>
        <v>0</v>
      </c>
      <c r="ORS94" s="3">
        <f t="shared" si="507"/>
        <v>0</v>
      </c>
      <c r="ORT94" s="3">
        <f t="shared" si="507"/>
        <v>0</v>
      </c>
      <c r="ORU94" s="3">
        <f t="shared" si="507"/>
        <v>0</v>
      </c>
      <c r="ORV94" s="3">
        <f t="shared" si="507"/>
        <v>0</v>
      </c>
      <c r="ORW94" s="3">
        <f t="shared" si="507"/>
        <v>0</v>
      </c>
      <c r="ORX94" s="3">
        <f t="shared" si="507"/>
        <v>0</v>
      </c>
      <c r="ORY94" s="3">
        <f t="shared" si="507"/>
        <v>0</v>
      </c>
      <c r="ORZ94" s="3">
        <f t="shared" si="507"/>
        <v>0</v>
      </c>
      <c r="OSA94" s="3">
        <f t="shared" si="507"/>
        <v>0</v>
      </c>
      <c r="OSB94" s="3">
        <f t="shared" si="507"/>
        <v>0</v>
      </c>
      <c r="OSC94" s="3">
        <f t="shared" si="507"/>
        <v>0</v>
      </c>
      <c r="OSD94" s="3">
        <f t="shared" si="507"/>
        <v>0</v>
      </c>
      <c r="OSE94" s="3">
        <f t="shared" si="507"/>
        <v>0</v>
      </c>
      <c r="OSF94" s="3">
        <f t="shared" si="507"/>
        <v>0</v>
      </c>
      <c r="OSG94" s="3">
        <f t="shared" si="507"/>
        <v>0</v>
      </c>
      <c r="OSH94" s="3">
        <f t="shared" si="507"/>
        <v>0</v>
      </c>
      <c r="OSI94" s="3">
        <f t="shared" si="507"/>
        <v>0</v>
      </c>
      <c r="OSJ94" s="3">
        <f t="shared" si="507"/>
        <v>0</v>
      </c>
      <c r="OSK94" s="3">
        <f t="shared" si="507"/>
        <v>0</v>
      </c>
      <c r="OSL94" s="3">
        <f t="shared" si="507"/>
        <v>0</v>
      </c>
      <c r="OSM94" s="3">
        <f t="shared" si="507"/>
        <v>0</v>
      </c>
      <c r="OSN94" s="3">
        <f t="shared" si="507"/>
        <v>0</v>
      </c>
      <c r="OSO94" s="3">
        <f t="shared" si="507"/>
        <v>0</v>
      </c>
      <c r="OSP94" s="3">
        <f t="shared" si="507"/>
        <v>0</v>
      </c>
      <c r="OSQ94" s="3">
        <f t="shared" si="507"/>
        <v>0</v>
      </c>
      <c r="OSR94" s="3">
        <f t="shared" si="507"/>
        <v>0</v>
      </c>
      <c r="OSS94" s="3">
        <f t="shared" si="507"/>
        <v>0</v>
      </c>
      <c r="OST94" s="3">
        <f t="shared" si="507"/>
        <v>0</v>
      </c>
      <c r="OSU94" s="3">
        <f t="shared" si="507"/>
        <v>0</v>
      </c>
      <c r="OSV94" s="3">
        <f t="shared" si="507"/>
        <v>0</v>
      </c>
      <c r="OSW94" s="3">
        <f t="shared" si="507"/>
        <v>0</v>
      </c>
      <c r="OSX94" s="3">
        <f t="shared" si="507"/>
        <v>0</v>
      </c>
      <c r="OSY94" s="3">
        <f t="shared" si="507"/>
        <v>0</v>
      </c>
      <c r="OSZ94" s="3">
        <f t="shared" ref="OSZ94:OVK94" si="508">OSZ2</f>
        <v>0</v>
      </c>
      <c r="OTA94" s="3">
        <f t="shared" si="508"/>
        <v>0</v>
      </c>
      <c r="OTB94" s="3">
        <f t="shared" si="508"/>
        <v>0</v>
      </c>
      <c r="OTC94" s="3">
        <f t="shared" si="508"/>
        <v>0</v>
      </c>
      <c r="OTD94" s="3">
        <f t="shared" si="508"/>
        <v>0</v>
      </c>
      <c r="OTE94" s="3">
        <f t="shared" si="508"/>
        <v>0</v>
      </c>
      <c r="OTF94" s="3">
        <f t="shared" si="508"/>
        <v>0</v>
      </c>
      <c r="OTG94" s="3">
        <f t="shared" si="508"/>
        <v>0</v>
      </c>
      <c r="OTH94" s="3">
        <f t="shared" si="508"/>
        <v>0</v>
      </c>
      <c r="OTI94" s="3">
        <f t="shared" si="508"/>
        <v>0</v>
      </c>
      <c r="OTJ94" s="3">
        <f t="shared" si="508"/>
        <v>0</v>
      </c>
      <c r="OTK94" s="3">
        <f t="shared" si="508"/>
        <v>0</v>
      </c>
      <c r="OTL94" s="3">
        <f t="shared" si="508"/>
        <v>0</v>
      </c>
      <c r="OTM94" s="3">
        <f t="shared" si="508"/>
        <v>0</v>
      </c>
      <c r="OTN94" s="3">
        <f t="shared" si="508"/>
        <v>0</v>
      </c>
      <c r="OTO94" s="3">
        <f t="shared" si="508"/>
        <v>0</v>
      </c>
      <c r="OTP94" s="3">
        <f t="shared" si="508"/>
        <v>0</v>
      </c>
      <c r="OTQ94" s="3">
        <f t="shared" si="508"/>
        <v>0</v>
      </c>
      <c r="OTR94" s="3">
        <f t="shared" si="508"/>
        <v>0</v>
      </c>
      <c r="OTS94" s="3">
        <f t="shared" si="508"/>
        <v>0</v>
      </c>
      <c r="OTT94" s="3">
        <f t="shared" si="508"/>
        <v>0</v>
      </c>
      <c r="OTU94" s="3">
        <f t="shared" si="508"/>
        <v>0</v>
      </c>
      <c r="OTV94" s="3">
        <f t="shared" si="508"/>
        <v>0</v>
      </c>
      <c r="OTW94" s="3">
        <f t="shared" si="508"/>
        <v>0</v>
      </c>
      <c r="OTX94" s="3">
        <f t="shared" si="508"/>
        <v>0</v>
      </c>
      <c r="OTY94" s="3">
        <f t="shared" si="508"/>
        <v>0</v>
      </c>
      <c r="OTZ94" s="3">
        <f t="shared" si="508"/>
        <v>0</v>
      </c>
      <c r="OUA94" s="3">
        <f t="shared" si="508"/>
        <v>0</v>
      </c>
      <c r="OUB94" s="3">
        <f t="shared" si="508"/>
        <v>0</v>
      </c>
      <c r="OUC94" s="3">
        <f t="shared" si="508"/>
        <v>0</v>
      </c>
      <c r="OUD94" s="3">
        <f t="shared" si="508"/>
        <v>0</v>
      </c>
      <c r="OUE94" s="3">
        <f t="shared" si="508"/>
        <v>0</v>
      </c>
      <c r="OUF94" s="3">
        <f t="shared" si="508"/>
        <v>0</v>
      </c>
      <c r="OUG94" s="3">
        <f t="shared" si="508"/>
        <v>0</v>
      </c>
      <c r="OUH94" s="3">
        <f t="shared" si="508"/>
        <v>0</v>
      </c>
      <c r="OUI94" s="3">
        <f t="shared" si="508"/>
        <v>0</v>
      </c>
      <c r="OUJ94" s="3">
        <f t="shared" si="508"/>
        <v>0</v>
      </c>
      <c r="OUK94" s="3">
        <f t="shared" si="508"/>
        <v>0</v>
      </c>
      <c r="OUL94" s="3">
        <f t="shared" si="508"/>
        <v>0</v>
      </c>
      <c r="OUM94" s="3">
        <f t="shared" si="508"/>
        <v>0</v>
      </c>
      <c r="OUN94" s="3">
        <f t="shared" si="508"/>
        <v>0</v>
      </c>
      <c r="OUO94" s="3">
        <f t="shared" si="508"/>
        <v>0</v>
      </c>
      <c r="OUP94" s="3">
        <f t="shared" si="508"/>
        <v>0</v>
      </c>
      <c r="OUQ94" s="3">
        <f t="shared" si="508"/>
        <v>0</v>
      </c>
      <c r="OUR94" s="3">
        <f t="shared" si="508"/>
        <v>0</v>
      </c>
      <c r="OUS94" s="3">
        <f t="shared" si="508"/>
        <v>0</v>
      </c>
      <c r="OUT94" s="3">
        <f t="shared" si="508"/>
        <v>0</v>
      </c>
      <c r="OUU94" s="3">
        <f t="shared" si="508"/>
        <v>0</v>
      </c>
      <c r="OUV94" s="3">
        <f t="shared" si="508"/>
        <v>0</v>
      </c>
      <c r="OUW94" s="3">
        <f t="shared" si="508"/>
        <v>0</v>
      </c>
      <c r="OUX94" s="3">
        <f t="shared" si="508"/>
        <v>0</v>
      </c>
      <c r="OUY94" s="3">
        <f t="shared" si="508"/>
        <v>0</v>
      </c>
      <c r="OUZ94" s="3">
        <f t="shared" si="508"/>
        <v>0</v>
      </c>
      <c r="OVA94" s="3">
        <f t="shared" si="508"/>
        <v>0</v>
      </c>
      <c r="OVB94" s="3">
        <f t="shared" si="508"/>
        <v>0</v>
      </c>
      <c r="OVC94" s="3">
        <f t="shared" si="508"/>
        <v>0</v>
      </c>
      <c r="OVD94" s="3">
        <f t="shared" si="508"/>
        <v>0</v>
      </c>
      <c r="OVE94" s="3">
        <f t="shared" si="508"/>
        <v>0</v>
      </c>
      <c r="OVF94" s="3">
        <f t="shared" si="508"/>
        <v>0</v>
      </c>
      <c r="OVG94" s="3">
        <f t="shared" si="508"/>
        <v>0</v>
      </c>
      <c r="OVH94" s="3">
        <f t="shared" si="508"/>
        <v>0</v>
      </c>
      <c r="OVI94" s="3">
        <f t="shared" si="508"/>
        <v>0</v>
      </c>
      <c r="OVJ94" s="3">
        <f t="shared" si="508"/>
        <v>0</v>
      </c>
      <c r="OVK94" s="3">
        <f t="shared" si="508"/>
        <v>0</v>
      </c>
      <c r="OVL94" s="3">
        <f t="shared" ref="OVL94:OXW94" si="509">OVL2</f>
        <v>0</v>
      </c>
      <c r="OVM94" s="3">
        <f t="shared" si="509"/>
        <v>0</v>
      </c>
      <c r="OVN94" s="3">
        <f t="shared" si="509"/>
        <v>0</v>
      </c>
      <c r="OVO94" s="3">
        <f t="shared" si="509"/>
        <v>0</v>
      </c>
      <c r="OVP94" s="3">
        <f t="shared" si="509"/>
        <v>0</v>
      </c>
      <c r="OVQ94" s="3">
        <f t="shared" si="509"/>
        <v>0</v>
      </c>
      <c r="OVR94" s="3">
        <f t="shared" si="509"/>
        <v>0</v>
      </c>
      <c r="OVS94" s="3">
        <f t="shared" si="509"/>
        <v>0</v>
      </c>
      <c r="OVT94" s="3">
        <f t="shared" si="509"/>
        <v>0</v>
      </c>
      <c r="OVU94" s="3">
        <f t="shared" si="509"/>
        <v>0</v>
      </c>
      <c r="OVV94" s="3">
        <f t="shared" si="509"/>
        <v>0</v>
      </c>
      <c r="OVW94" s="3">
        <f t="shared" si="509"/>
        <v>0</v>
      </c>
      <c r="OVX94" s="3">
        <f t="shared" si="509"/>
        <v>0</v>
      </c>
      <c r="OVY94" s="3">
        <f t="shared" si="509"/>
        <v>0</v>
      </c>
      <c r="OVZ94" s="3">
        <f t="shared" si="509"/>
        <v>0</v>
      </c>
      <c r="OWA94" s="3">
        <f t="shared" si="509"/>
        <v>0</v>
      </c>
      <c r="OWB94" s="3">
        <f t="shared" si="509"/>
        <v>0</v>
      </c>
      <c r="OWC94" s="3">
        <f t="shared" si="509"/>
        <v>0</v>
      </c>
      <c r="OWD94" s="3">
        <f t="shared" si="509"/>
        <v>0</v>
      </c>
      <c r="OWE94" s="3">
        <f t="shared" si="509"/>
        <v>0</v>
      </c>
      <c r="OWF94" s="3">
        <f t="shared" si="509"/>
        <v>0</v>
      </c>
      <c r="OWG94" s="3">
        <f t="shared" si="509"/>
        <v>0</v>
      </c>
      <c r="OWH94" s="3">
        <f t="shared" si="509"/>
        <v>0</v>
      </c>
      <c r="OWI94" s="3">
        <f t="shared" si="509"/>
        <v>0</v>
      </c>
      <c r="OWJ94" s="3">
        <f t="shared" si="509"/>
        <v>0</v>
      </c>
      <c r="OWK94" s="3">
        <f t="shared" si="509"/>
        <v>0</v>
      </c>
      <c r="OWL94" s="3">
        <f t="shared" si="509"/>
        <v>0</v>
      </c>
      <c r="OWM94" s="3">
        <f t="shared" si="509"/>
        <v>0</v>
      </c>
      <c r="OWN94" s="3">
        <f t="shared" si="509"/>
        <v>0</v>
      </c>
      <c r="OWO94" s="3">
        <f t="shared" si="509"/>
        <v>0</v>
      </c>
      <c r="OWP94" s="3">
        <f t="shared" si="509"/>
        <v>0</v>
      </c>
      <c r="OWQ94" s="3">
        <f t="shared" si="509"/>
        <v>0</v>
      </c>
      <c r="OWR94" s="3">
        <f t="shared" si="509"/>
        <v>0</v>
      </c>
      <c r="OWS94" s="3">
        <f t="shared" si="509"/>
        <v>0</v>
      </c>
      <c r="OWT94" s="3">
        <f t="shared" si="509"/>
        <v>0</v>
      </c>
      <c r="OWU94" s="3">
        <f t="shared" si="509"/>
        <v>0</v>
      </c>
      <c r="OWV94" s="3">
        <f t="shared" si="509"/>
        <v>0</v>
      </c>
      <c r="OWW94" s="3">
        <f t="shared" si="509"/>
        <v>0</v>
      </c>
      <c r="OWX94" s="3">
        <f t="shared" si="509"/>
        <v>0</v>
      </c>
      <c r="OWY94" s="3">
        <f t="shared" si="509"/>
        <v>0</v>
      </c>
      <c r="OWZ94" s="3">
        <f t="shared" si="509"/>
        <v>0</v>
      </c>
      <c r="OXA94" s="3">
        <f t="shared" si="509"/>
        <v>0</v>
      </c>
      <c r="OXB94" s="3">
        <f t="shared" si="509"/>
        <v>0</v>
      </c>
      <c r="OXC94" s="3">
        <f t="shared" si="509"/>
        <v>0</v>
      </c>
      <c r="OXD94" s="3">
        <f t="shared" si="509"/>
        <v>0</v>
      </c>
      <c r="OXE94" s="3">
        <f t="shared" si="509"/>
        <v>0</v>
      </c>
      <c r="OXF94" s="3">
        <f t="shared" si="509"/>
        <v>0</v>
      </c>
      <c r="OXG94" s="3">
        <f t="shared" si="509"/>
        <v>0</v>
      </c>
      <c r="OXH94" s="3">
        <f t="shared" si="509"/>
        <v>0</v>
      </c>
      <c r="OXI94" s="3">
        <f t="shared" si="509"/>
        <v>0</v>
      </c>
      <c r="OXJ94" s="3">
        <f t="shared" si="509"/>
        <v>0</v>
      </c>
      <c r="OXK94" s="3">
        <f t="shared" si="509"/>
        <v>0</v>
      </c>
      <c r="OXL94" s="3">
        <f t="shared" si="509"/>
        <v>0</v>
      </c>
      <c r="OXM94" s="3">
        <f t="shared" si="509"/>
        <v>0</v>
      </c>
      <c r="OXN94" s="3">
        <f t="shared" si="509"/>
        <v>0</v>
      </c>
      <c r="OXO94" s="3">
        <f t="shared" si="509"/>
        <v>0</v>
      </c>
      <c r="OXP94" s="3">
        <f t="shared" si="509"/>
        <v>0</v>
      </c>
      <c r="OXQ94" s="3">
        <f t="shared" si="509"/>
        <v>0</v>
      </c>
      <c r="OXR94" s="3">
        <f t="shared" si="509"/>
        <v>0</v>
      </c>
      <c r="OXS94" s="3">
        <f t="shared" si="509"/>
        <v>0</v>
      </c>
      <c r="OXT94" s="3">
        <f t="shared" si="509"/>
        <v>0</v>
      </c>
      <c r="OXU94" s="3">
        <f t="shared" si="509"/>
        <v>0</v>
      </c>
      <c r="OXV94" s="3">
        <f t="shared" si="509"/>
        <v>0</v>
      </c>
      <c r="OXW94" s="3">
        <f t="shared" si="509"/>
        <v>0</v>
      </c>
      <c r="OXX94" s="3">
        <f t="shared" ref="OXX94:PAI94" si="510">OXX2</f>
        <v>0</v>
      </c>
      <c r="OXY94" s="3">
        <f t="shared" si="510"/>
        <v>0</v>
      </c>
      <c r="OXZ94" s="3">
        <f t="shared" si="510"/>
        <v>0</v>
      </c>
      <c r="OYA94" s="3">
        <f t="shared" si="510"/>
        <v>0</v>
      </c>
      <c r="OYB94" s="3">
        <f t="shared" si="510"/>
        <v>0</v>
      </c>
      <c r="OYC94" s="3">
        <f t="shared" si="510"/>
        <v>0</v>
      </c>
      <c r="OYD94" s="3">
        <f t="shared" si="510"/>
        <v>0</v>
      </c>
      <c r="OYE94" s="3">
        <f t="shared" si="510"/>
        <v>0</v>
      </c>
      <c r="OYF94" s="3">
        <f t="shared" si="510"/>
        <v>0</v>
      </c>
      <c r="OYG94" s="3">
        <f t="shared" si="510"/>
        <v>0</v>
      </c>
      <c r="OYH94" s="3">
        <f t="shared" si="510"/>
        <v>0</v>
      </c>
      <c r="OYI94" s="3">
        <f t="shared" si="510"/>
        <v>0</v>
      </c>
      <c r="OYJ94" s="3">
        <f t="shared" si="510"/>
        <v>0</v>
      </c>
      <c r="OYK94" s="3">
        <f t="shared" si="510"/>
        <v>0</v>
      </c>
      <c r="OYL94" s="3">
        <f t="shared" si="510"/>
        <v>0</v>
      </c>
      <c r="OYM94" s="3">
        <f t="shared" si="510"/>
        <v>0</v>
      </c>
      <c r="OYN94" s="3">
        <f t="shared" si="510"/>
        <v>0</v>
      </c>
      <c r="OYO94" s="3">
        <f t="shared" si="510"/>
        <v>0</v>
      </c>
      <c r="OYP94" s="3">
        <f t="shared" si="510"/>
        <v>0</v>
      </c>
      <c r="OYQ94" s="3">
        <f t="shared" si="510"/>
        <v>0</v>
      </c>
      <c r="OYR94" s="3">
        <f t="shared" si="510"/>
        <v>0</v>
      </c>
      <c r="OYS94" s="3">
        <f t="shared" si="510"/>
        <v>0</v>
      </c>
      <c r="OYT94" s="3">
        <f t="shared" si="510"/>
        <v>0</v>
      </c>
      <c r="OYU94" s="3">
        <f t="shared" si="510"/>
        <v>0</v>
      </c>
      <c r="OYV94" s="3">
        <f t="shared" si="510"/>
        <v>0</v>
      </c>
      <c r="OYW94" s="3">
        <f t="shared" si="510"/>
        <v>0</v>
      </c>
      <c r="OYX94" s="3">
        <f t="shared" si="510"/>
        <v>0</v>
      </c>
      <c r="OYY94" s="3">
        <f t="shared" si="510"/>
        <v>0</v>
      </c>
      <c r="OYZ94" s="3">
        <f t="shared" si="510"/>
        <v>0</v>
      </c>
      <c r="OZA94" s="3">
        <f t="shared" si="510"/>
        <v>0</v>
      </c>
      <c r="OZB94" s="3">
        <f t="shared" si="510"/>
        <v>0</v>
      </c>
      <c r="OZC94" s="3">
        <f t="shared" si="510"/>
        <v>0</v>
      </c>
      <c r="OZD94" s="3">
        <f t="shared" si="510"/>
        <v>0</v>
      </c>
      <c r="OZE94" s="3">
        <f t="shared" si="510"/>
        <v>0</v>
      </c>
      <c r="OZF94" s="3">
        <f t="shared" si="510"/>
        <v>0</v>
      </c>
      <c r="OZG94" s="3">
        <f t="shared" si="510"/>
        <v>0</v>
      </c>
      <c r="OZH94" s="3">
        <f t="shared" si="510"/>
        <v>0</v>
      </c>
      <c r="OZI94" s="3">
        <f t="shared" si="510"/>
        <v>0</v>
      </c>
      <c r="OZJ94" s="3">
        <f t="shared" si="510"/>
        <v>0</v>
      </c>
      <c r="OZK94" s="3">
        <f t="shared" si="510"/>
        <v>0</v>
      </c>
      <c r="OZL94" s="3">
        <f t="shared" si="510"/>
        <v>0</v>
      </c>
      <c r="OZM94" s="3">
        <f t="shared" si="510"/>
        <v>0</v>
      </c>
      <c r="OZN94" s="3">
        <f t="shared" si="510"/>
        <v>0</v>
      </c>
      <c r="OZO94" s="3">
        <f t="shared" si="510"/>
        <v>0</v>
      </c>
      <c r="OZP94" s="3">
        <f t="shared" si="510"/>
        <v>0</v>
      </c>
      <c r="OZQ94" s="3">
        <f t="shared" si="510"/>
        <v>0</v>
      </c>
      <c r="OZR94" s="3">
        <f t="shared" si="510"/>
        <v>0</v>
      </c>
      <c r="OZS94" s="3">
        <f t="shared" si="510"/>
        <v>0</v>
      </c>
      <c r="OZT94" s="3">
        <f t="shared" si="510"/>
        <v>0</v>
      </c>
      <c r="OZU94" s="3">
        <f t="shared" si="510"/>
        <v>0</v>
      </c>
      <c r="OZV94" s="3">
        <f t="shared" si="510"/>
        <v>0</v>
      </c>
      <c r="OZW94" s="3">
        <f t="shared" si="510"/>
        <v>0</v>
      </c>
      <c r="OZX94" s="3">
        <f t="shared" si="510"/>
        <v>0</v>
      </c>
      <c r="OZY94" s="3">
        <f t="shared" si="510"/>
        <v>0</v>
      </c>
      <c r="OZZ94" s="3">
        <f t="shared" si="510"/>
        <v>0</v>
      </c>
      <c r="PAA94" s="3">
        <f t="shared" si="510"/>
        <v>0</v>
      </c>
      <c r="PAB94" s="3">
        <f t="shared" si="510"/>
        <v>0</v>
      </c>
      <c r="PAC94" s="3">
        <f t="shared" si="510"/>
        <v>0</v>
      </c>
      <c r="PAD94" s="3">
        <f t="shared" si="510"/>
        <v>0</v>
      </c>
      <c r="PAE94" s="3">
        <f t="shared" si="510"/>
        <v>0</v>
      </c>
      <c r="PAF94" s="3">
        <f t="shared" si="510"/>
        <v>0</v>
      </c>
      <c r="PAG94" s="3">
        <f t="shared" si="510"/>
        <v>0</v>
      </c>
      <c r="PAH94" s="3">
        <f t="shared" si="510"/>
        <v>0</v>
      </c>
      <c r="PAI94" s="3">
        <f t="shared" si="510"/>
        <v>0</v>
      </c>
      <c r="PAJ94" s="3">
        <f t="shared" ref="PAJ94:PCU94" si="511">PAJ2</f>
        <v>0</v>
      </c>
      <c r="PAK94" s="3">
        <f t="shared" si="511"/>
        <v>0</v>
      </c>
      <c r="PAL94" s="3">
        <f t="shared" si="511"/>
        <v>0</v>
      </c>
      <c r="PAM94" s="3">
        <f t="shared" si="511"/>
        <v>0</v>
      </c>
      <c r="PAN94" s="3">
        <f t="shared" si="511"/>
        <v>0</v>
      </c>
      <c r="PAO94" s="3">
        <f t="shared" si="511"/>
        <v>0</v>
      </c>
      <c r="PAP94" s="3">
        <f t="shared" si="511"/>
        <v>0</v>
      </c>
      <c r="PAQ94" s="3">
        <f t="shared" si="511"/>
        <v>0</v>
      </c>
      <c r="PAR94" s="3">
        <f t="shared" si="511"/>
        <v>0</v>
      </c>
      <c r="PAS94" s="3">
        <f t="shared" si="511"/>
        <v>0</v>
      </c>
      <c r="PAT94" s="3">
        <f t="shared" si="511"/>
        <v>0</v>
      </c>
      <c r="PAU94" s="3">
        <f t="shared" si="511"/>
        <v>0</v>
      </c>
      <c r="PAV94" s="3">
        <f t="shared" si="511"/>
        <v>0</v>
      </c>
      <c r="PAW94" s="3">
        <f t="shared" si="511"/>
        <v>0</v>
      </c>
      <c r="PAX94" s="3">
        <f t="shared" si="511"/>
        <v>0</v>
      </c>
      <c r="PAY94" s="3">
        <f t="shared" si="511"/>
        <v>0</v>
      </c>
      <c r="PAZ94" s="3">
        <f t="shared" si="511"/>
        <v>0</v>
      </c>
      <c r="PBA94" s="3">
        <f t="shared" si="511"/>
        <v>0</v>
      </c>
      <c r="PBB94" s="3">
        <f t="shared" si="511"/>
        <v>0</v>
      </c>
      <c r="PBC94" s="3">
        <f t="shared" si="511"/>
        <v>0</v>
      </c>
      <c r="PBD94" s="3">
        <f t="shared" si="511"/>
        <v>0</v>
      </c>
      <c r="PBE94" s="3">
        <f t="shared" si="511"/>
        <v>0</v>
      </c>
      <c r="PBF94" s="3">
        <f t="shared" si="511"/>
        <v>0</v>
      </c>
      <c r="PBG94" s="3">
        <f t="shared" si="511"/>
        <v>0</v>
      </c>
      <c r="PBH94" s="3">
        <f t="shared" si="511"/>
        <v>0</v>
      </c>
      <c r="PBI94" s="3">
        <f t="shared" si="511"/>
        <v>0</v>
      </c>
      <c r="PBJ94" s="3">
        <f t="shared" si="511"/>
        <v>0</v>
      </c>
      <c r="PBK94" s="3">
        <f t="shared" si="511"/>
        <v>0</v>
      </c>
      <c r="PBL94" s="3">
        <f t="shared" si="511"/>
        <v>0</v>
      </c>
      <c r="PBM94" s="3">
        <f t="shared" si="511"/>
        <v>0</v>
      </c>
      <c r="PBN94" s="3">
        <f t="shared" si="511"/>
        <v>0</v>
      </c>
      <c r="PBO94" s="3">
        <f t="shared" si="511"/>
        <v>0</v>
      </c>
      <c r="PBP94" s="3">
        <f t="shared" si="511"/>
        <v>0</v>
      </c>
      <c r="PBQ94" s="3">
        <f t="shared" si="511"/>
        <v>0</v>
      </c>
      <c r="PBR94" s="3">
        <f t="shared" si="511"/>
        <v>0</v>
      </c>
      <c r="PBS94" s="3">
        <f t="shared" si="511"/>
        <v>0</v>
      </c>
      <c r="PBT94" s="3">
        <f t="shared" si="511"/>
        <v>0</v>
      </c>
      <c r="PBU94" s="3">
        <f t="shared" si="511"/>
        <v>0</v>
      </c>
      <c r="PBV94" s="3">
        <f t="shared" si="511"/>
        <v>0</v>
      </c>
      <c r="PBW94" s="3">
        <f t="shared" si="511"/>
        <v>0</v>
      </c>
      <c r="PBX94" s="3">
        <f t="shared" si="511"/>
        <v>0</v>
      </c>
      <c r="PBY94" s="3">
        <f t="shared" si="511"/>
        <v>0</v>
      </c>
      <c r="PBZ94" s="3">
        <f t="shared" si="511"/>
        <v>0</v>
      </c>
      <c r="PCA94" s="3">
        <f t="shared" si="511"/>
        <v>0</v>
      </c>
      <c r="PCB94" s="3">
        <f t="shared" si="511"/>
        <v>0</v>
      </c>
      <c r="PCC94" s="3">
        <f t="shared" si="511"/>
        <v>0</v>
      </c>
      <c r="PCD94" s="3">
        <f t="shared" si="511"/>
        <v>0</v>
      </c>
      <c r="PCE94" s="3">
        <f t="shared" si="511"/>
        <v>0</v>
      </c>
      <c r="PCF94" s="3">
        <f t="shared" si="511"/>
        <v>0</v>
      </c>
      <c r="PCG94" s="3">
        <f t="shared" si="511"/>
        <v>0</v>
      </c>
      <c r="PCH94" s="3">
        <f t="shared" si="511"/>
        <v>0</v>
      </c>
      <c r="PCI94" s="3">
        <f t="shared" si="511"/>
        <v>0</v>
      </c>
      <c r="PCJ94" s="3">
        <f t="shared" si="511"/>
        <v>0</v>
      </c>
      <c r="PCK94" s="3">
        <f t="shared" si="511"/>
        <v>0</v>
      </c>
      <c r="PCL94" s="3">
        <f t="shared" si="511"/>
        <v>0</v>
      </c>
      <c r="PCM94" s="3">
        <f t="shared" si="511"/>
        <v>0</v>
      </c>
      <c r="PCN94" s="3">
        <f t="shared" si="511"/>
        <v>0</v>
      </c>
      <c r="PCO94" s="3">
        <f t="shared" si="511"/>
        <v>0</v>
      </c>
      <c r="PCP94" s="3">
        <f t="shared" si="511"/>
        <v>0</v>
      </c>
      <c r="PCQ94" s="3">
        <f t="shared" si="511"/>
        <v>0</v>
      </c>
      <c r="PCR94" s="3">
        <f t="shared" si="511"/>
        <v>0</v>
      </c>
      <c r="PCS94" s="3">
        <f t="shared" si="511"/>
        <v>0</v>
      </c>
      <c r="PCT94" s="3">
        <f t="shared" si="511"/>
        <v>0</v>
      </c>
      <c r="PCU94" s="3">
        <f t="shared" si="511"/>
        <v>0</v>
      </c>
      <c r="PCV94" s="3">
        <f t="shared" ref="PCV94:PFG94" si="512">PCV2</f>
        <v>0</v>
      </c>
      <c r="PCW94" s="3">
        <f t="shared" si="512"/>
        <v>0</v>
      </c>
      <c r="PCX94" s="3">
        <f t="shared" si="512"/>
        <v>0</v>
      </c>
      <c r="PCY94" s="3">
        <f t="shared" si="512"/>
        <v>0</v>
      </c>
      <c r="PCZ94" s="3">
        <f t="shared" si="512"/>
        <v>0</v>
      </c>
      <c r="PDA94" s="3">
        <f t="shared" si="512"/>
        <v>0</v>
      </c>
      <c r="PDB94" s="3">
        <f t="shared" si="512"/>
        <v>0</v>
      </c>
      <c r="PDC94" s="3">
        <f t="shared" si="512"/>
        <v>0</v>
      </c>
      <c r="PDD94" s="3">
        <f t="shared" si="512"/>
        <v>0</v>
      </c>
      <c r="PDE94" s="3">
        <f t="shared" si="512"/>
        <v>0</v>
      </c>
      <c r="PDF94" s="3">
        <f t="shared" si="512"/>
        <v>0</v>
      </c>
      <c r="PDG94" s="3">
        <f t="shared" si="512"/>
        <v>0</v>
      </c>
      <c r="PDH94" s="3">
        <f t="shared" si="512"/>
        <v>0</v>
      </c>
      <c r="PDI94" s="3">
        <f t="shared" si="512"/>
        <v>0</v>
      </c>
      <c r="PDJ94" s="3">
        <f t="shared" si="512"/>
        <v>0</v>
      </c>
      <c r="PDK94" s="3">
        <f t="shared" si="512"/>
        <v>0</v>
      </c>
      <c r="PDL94" s="3">
        <f t="shared" si="512"/>
        <v>0</v>
      </c>
      <c r="PDM94" s="3">
        <f t="shared" si="512"/>
        <v>0</v>
      </c>
      <c r="PDN94" s="3">
        <f t="shared" si="512"/>
        <v>0</v>
      </c>
      <c r="PDO94" s="3">
        <f t="shared" si="512"/>
        <v>0</v>
      </c>
      <c r="PDP94" s="3">
        <f t="shared" si="512"/>
        <v>0</v>
      </c>
      <c r="PDQ94" s="3">
        <f t="shared" si="512"/>
        <v>0</v>
      </c>
      <c r="PDR94" s="3">
        <f t="shared" si="512"/>
        <v>0</v>
      </c>
      <c r="PDS94" s="3">
        <f t="shared" si="512"/>
        <v>0</v>
      </c>
      <c r="PDT94" s="3">
        <f t="shared" si="512"/>
        <v>0</v>
      </c>
      <c r="PDU94" s="3">
        <f t="shared" si="512"/>
        <v>0</v>
      </c>
      <c r="PDV94" s="3">
        <f t="shared" si="512"/>
        <v>0</v>
      </c>
      <c r="PDW94" s="3">
        <f t="shared" si="512"/>
        <v>0</v>
      </c>
      <c r="PDX94" s="3">
        <f t="shared" si="512"/>
        <v>0</v>
      </c>
      <c r="PDY94" s="3">
        <f t="shared" si="512"/>
        <v>0</v>
      </c>
      <c r="PDZ94" s="3">
        <f t="shared" si="512"/>
        <v>0</v>
      </c>
      <c r="PEA94" s="3">
        <f t="shared" si="512"/>
        <v>0</v>
      </c>
      <c r="PEB94" s="3">
        <f t="shared" si="512"/>
        <v>0</v>
      </c>
      <c r="PEC94" s="3">
        <f t="shared" si="512"/>
        <v>0</v>
      </c>
      <c r="PED94" s="3">
        <f t="shared" si="512"/>
        <v>0</v>
      </c>
      <c r="PEE94" s="3">
        <f t="shared" si="512"/>
        <v>0</v>
      </c>
      <c r="PEF94" s="3">
        <f t="shared" si="512"/>
        <v>0</v>
      </c>
      <c r="PEG94" s="3">
        <f t="shared" si="512"/>
        <v>0</v>
      </c>
      <c r="PEH94" s="3">
        <f t="shared" si="512"/>
        <v>0</v>
      </c>
      <c r="PEI94" s="3">
        <f t="shared" si="512"/>
        <v>0</v>
      </c>
      <c r="PEJ94" s="3">
        <f t="shared" si="512"/>
        <v>0</v>
      </c>
      <c r="PEK94" s="3">
        <f t="shared" si="512"/>
        <v>0</v>
      </c>
      <c r="PEL94" s="3">
        <f t="shared" si="512"/>
        <v>0</v>
      </c>
      <c r="PEM94" s="3">
        <f t="shared" si="512"/>
        <v>0</v>
      </c>
      <c r="PEN94" s="3">
        <f t="shared" si="512"/>
        <v>0</v>
      </c>
      <c r="PEO94" s="3">
        <f t="shared" si="512"/>
        <v>0</v>
      </c>
      <c r="PEP94" s="3">
        <f t="shared" si="512"/>
        <v>0</v>
      </c>
      <c r="PEQ94" s="3">
        <f t="shared" si="512"/>
        <v>0</v>
      </c>
      <c r="PER94" s="3">
        <f t="shared" si="512"/>
        <v>0</v>
      </c>
      <c r="PES94" s="3">
        <f t="shared" si="512"/>
        <v>0</v>
      </c>
      <c r="PET94" s="3">
        <f t="shared" si="512"/>
        <v>0</v>
      </c>
      <c r="PEU94" s="3">
        <f t="shared" si="512"/>
        <v>0</v>
      </c>
      <c r="PEV94" s="3">
        <f t="shared" si="512"/>
        <v>0</v>
      </c>
      <c r="PEW94" s="3">
        <f t="shared" si="512"/>
        <v>0</v>
      </c>
      <c r="PEX94" s="3">
        <f t="shared" si="512"/>
        <v>0</v>
      </c>
      <c r="PEY94" s="3">
        <f t="shared" si="512"/>
        <v>0</v>
      </c>
      <c r="PEZ94" s="3">
        <f t="shared" si="512"/>
        <v>0</v>
      </c>
      <c r="PFA94" s="3">
        <f t="shared" si="512"/>
        <v>0</v>
      </c>
      <c r="PFB94" s="3">
        <f t="shared" si="512"/>
        <v>0</v>
      </c>
      <c r="PFC94" s="3">
        <f t="shared" si="512"/>
        <v>0</v>
      </c>
      <c r="PFD94" s="3">
        <f t="shared" si="512"/>
        <v>0</v>
      </c>
      <c r="PFE94" s="3">
        <f t="shared" si="512"/>
        <v>0</v>
      </c>
      <c r="PFF94" s="3">
        <f t="shared" si="512"/>
        <v>0</v>
      </c>
      <c r="PFG94" s="3">
        <f t="shared" si="512"/>
        <v>0</v>
      </c>
      <c r="PFH94" s="3">
        <f t="shared" ref="PFH94:PHS94" si="513">PFH2</f>
        <v>0</v>
      </c>
      <c r="PFI94" s="3">
        <f t="shared" si="513"/>
        <v>0</v>
      </c>
      <c r="PFJ94" s="3">
        <f t="shared" si="513"/>
        <v>0</v>
      </c>
      <c r="PFK94" s="3">
        <f t="shared" si="513"/>
        <v>0</v>
      </c>
      <c r="PFL94" s="3">
        <f t="shared" si="513"/>
        <v>0</v>
      </c>
      <c r="PFM94" s="3">
        <f t="shared" si="513"/>
        <v>0</v>
      </c>
      <c r="PFN94" s="3">
        <f t="shared" si="513"/>
        <v>0</v>
      </c>
      <c r="PFO94" s="3">
        <f t="shared" si="513"/>
        <v>0</v>
      </c>
      <c r="PFP94" s="3">
        <f t="shared" si="513"/>
        <v>0</v>
      </c>
      <c r="PFQ94" s="3">
        <f t="shared" si="513"/>
        <v>0</v>
      </c>
      <c r="PFR94" s="3">
        <f t="shared" si="513"/>
        <v>0</v>
      </c>
      <c r="PFS94" s="3">
        <f t="shared" si="513"/>
        <v>0</v>
      </c>
      <c r="PFT94" s="3">
        <f t="shared" si="513"/>
        <v>0</v>
      </c>
      <c r="PFU94" s="3">
        <f t="shared" si="513"/>
        <v>0</v>
      </c>
      <c r="PFV94" s="3">
        <f t="shared" si="513"/>
        <v>0</v>
      </c>
      <c r="PFW94" s="3">
        <f t="shared" si="513"/>
        <v>0</v>
      </c>
      <c r="PFX94" s="3">
        <f t="shared" si="513"/>
        <v>0</v>
      </c>
      <c r="PFY94" s="3">
        <f t="shared" si="513"/>
        <v>0</v>
      </c>
      <c r="PFZ94" s="3">
        <f t="shared" si="513"/>
        <v>0</v>
      </c>
      <c r="PGA94" s="3">
        <f t="shared" si="513"/>
        <v>0</v>
      </c>
      <c r="PGB94" s="3">
        <f t="shared" si="513"/>
        <v>0</v>
      </c>
      <c r="PGC94" s="3">
        <f t="shared" si="513"/>
        <v>0</v>
      </c>
      <c r="PGD94" s="3">
        <f t="shared" si="513"/>
        <v>0</v>
      </c>
      <c r="PGE94" s="3">
        <f t="shared" si="513"/>
        <v>0</v>
      </c>
      <c r="PGF94" s="3">
        <f t="shared" si="513"/>
        <v>0</v>
      </c>
      <c r="PGG94" s="3">
        <f t="shared" si="513"/>
        <v>0</v>
      </c>
      <c r="PGH94" s="3">
        <f t="shared" si="513"/>
        <v>0</v>
      </c>
      <c r="PGI94" s="3">
        <f t="shared" si="513"/>
        <v>0</v>
      </c>
      <c r="PGJ94" s="3">
        <f t="shared" si="513"/>
        <v>0</v>
      </c>
      <c r="PGK94" s="3">
        <f t="shared" si="513"/>
        <v>0</v>
      </c>
      <c r="PGL94" s="3">
        <f t="shared" si="513"/>
        <v>0</v>
      </c>
      <c r="PGM94" s="3">
        <f t="shared" si="513"/>
        <v>0</v>
      </c>
      <c r="PGN94" s="3">
        <f t="shared" si="513"/>
        <v>0</v>
      </c>
      <c r="PGO94" s="3">
        <f t="shared" si="513"/>
        <v>0</v>
      </c>
      <c r="PGP94" s="3">
        <f t="shared" si="513"/>
        <v>0</v>
      </c>
      <c r="PGQ94" s="3">
        <f t="shared" si="513"/>
        <v>0</v>
      </c>
      <c r="PGR94" s="3">
        <f t="shared" si="513"/>
        <v>0</v>
      </c>
      <c r="PGS94" s="3">
        <f t="shared" si="513"/>
        <v>0</v>
      </c>
      <c r="PGT94" s="3">
        <f t="shared" si="513"/>
        <v>0</v>
      </c>
      <c r="PGU94" s="3">
        <f t="shared" si="513"/>
        <v>0</v>
      </c>
      <c r="PGV94" s="3">
        <f t="shared" si="513"/>
        <v>0</v>
      </c>
      <c r="PGW94" s="3">
        <f t="shared" si="513"/>
        <v>0</v>
      </c>
      <c r="PGX94" s="3">
        <f t="shared" si="513"/>
        <v>0</v>
      </c>
      <c r="PGY94" s="3">
        <f t="shared" si="513"/>
        <v>0</v>
      </c>
      <c r="PGZ94" s="3">
        <f t="shared" si="513"/>
        <v>0</v>
      </c>
      <c r="PHA94" s="3">
        <f t="shared" si="513"/>
        <v>0</v>
      </c>
      <c r="PHB94" s="3">
        <f t="shared" si="513"/>
        <v>0</v>
      </c>
      <c r="PHC94" s="3">
        <f t="shared" si="513"/>
        <v>0</v>
      </c>
      <c r="PHD94" s="3">
        <f t="shared" si="513"/>
        <v>0</v>
      </c>
      <c r="PHE94" s="3">
        <f t="shared" si="513"/>
        <v>0</v>
      </c>
      <c r="PHF94" s="3">
        <f t="shared" si="513"/>
        <v>0</v>
      </c>
      <c r="PHG94" s="3">
        <f t="shared" si="513"/>
        <v>0</v>
      </c>
      <c r="PHH94" s="3">
        <f t="shared" si="513"/>
        <v>0</v>
      </c>
      <c r="PHI94" s="3">
        <f t="shared" si="513"/>
        <v>0</v>
      </c>
      <c r="PHJ94" s="3">
        <f t="shared" si="513"/>
        <v>0</v>
      </c>
      <c r="PHK94" s="3">
        <f t="shared" si="513"/>
        <v>0</v>
      </c>
      <c r="PHL94" s="3">
        <f t="shared" si="513"/>
        <v>0</v>
      </c>
      <c r="PHM94" s="3">
        <f t="shared" si="513"/>
        <v>0</v>
      </c>
      <c r="PHN94" s="3">
        <f t="shared" si="513"/>
        <v>0</v>
      </c>
      <c r="PHO94" s="3">
        <f t="shared" si="513"/>
        <v>0</v>
      </c>
      <c r="PHP94" s="3">
        <f t="shared" si="513"/>
        <v>0</v>
      </c>
      <c r="PHQ94" s="3">
        <f t="shared" si="513"/>
        <v>0</v>
      </c>
      <c r="PHR94" s="3">
        <f t="shared" si="513"/>
        <v>0</v>
      </c>
      <c r="PHS94" s="3">
        <f t="shared" si="513"/>
        <v>0</v>
      </c>
      <c r="PHT94" s="3">
        <f t="shared" ref="PHT94:PKE94" si="514">PHT2</f>
        <v>0</v>
      </c>
      <c r="PHU94" s="3">
        <f t="shared" si="514"/>
        <v>0</v>
      </c>
      <c r="PHV94" s="3">
        <f t="shared" si="514"/>
        <v>0</v>
      </c>
      <c r="PHW94" s="3">
        <f t="shared" si="514"/>
        <v>0</v>
      </c>
      <c r="PHX94" s="3">
        <f t="shared" si="514"/>
        <v>0</v>
      </c>
      <c r="PHY94" s="3">
        <f t="shared" si="514"/>
        <v>0</v>
      </c>
      <c r="PHZ94" s="3">
        <f t="shared" si="514"/>
        <v>0</v>
      </c>
      <c r="PIA94" s="3">
        <f t="shared" si="514"/>
        <v>0</v>
      </c>
      <c r="PIB94" s="3">
        <f t="shared" si="514"/>
        <v>0</v>
      </c>
      <c r="PIC94" s="3">
        <f t="shared" si="514"/>
        <v>0</v>
      </c>
      <c r="PID94" s="3">
        <f t="shared" si="514"/>
        <v>0</v>
      </c>
      <c r="PIE94" s="3">
        <f t="shared" si="514"/>
        <v>0</v>
      </c>
      <c r="PIF94" s="3">
        <f t="shared" si="514"/>
        <v>0</v>
      </c>
      <c r="PIG94" s="3">
        <f t="shared" si="514"/>
        <v>0</v>
      </c>
      <c r="PIH94" s="3">
        <f t="shared" si="514"/>
        <v>0</v>
      </c>
      <c r="PII94" s="3">
        <f t="shared" si="514"/>
        <v>0</v>
      </c>
      <c r="PIJ94" s="3">
        <f t="shared" si="514"/>
        <v>0</v>
      </c>
      <c r="PIK94" s="3">
        <f t="shared" si="514"/>
        <v>0</v>
      </c>
      <c r="PIL94" s="3">
        <f t="shared" si="514"/>
        <v>0</v>
      </c>
      <c r="PIM94" s="3">
        <f t="shared" si="514"/>
        <v>0</v>
      </c>
      <c r="PIN94" s="3">
        <f t="shared" si="514"/>
        <v>0</v>
      </c>
      <c r="PIO94" s="3">
        <f t="shared" si="514"/>
        <v>0</v>
      </c>
      <c r="PIP94" s="3">
        <f t="shared" si="514"/>
        <v>0</v>
      </c>
      <c r="PIQ94" s="3">
        <f t="shared" si="514"/>
        <v>0</v>
      </c>
      <c r="PIR94" s="3">
        <f t="shared" si="514"/>
        <v>0</v>
      </c>
      <c r="PIS94" s="3">
        <f t="shared" si="514"/>
        <v>0</v>
      </c>
      <c r="PIT94" s="3">
        <f t="shared" si="514"/>
        <v>0</v>
      </c>
      <c r="PIU94" s="3">
        <f t="shared" si="514"/>
        <v>0</v>
      </c>
      <c r="PIV94" s="3">
        <f t="shared" si="514"/>
        <v>0</v>
      </c>
      <c r="PIW94" s="3">
        <f t="shared" si="514"/>
        <v>0</v>
      </c>
      <c r="PIX94" s="3">
        <f t="shared" si="514"/>
        <v>0</v>
      </c>
      <c r="PIY94" s="3">
        <f t="shared" si="514"/>
        <v>0</v>
      </c>
      <c r="PIZ94" s="3">
        <f t="shared" si="514"/>
        <v>0</v>
      </c>
      <c r="PJA94" s="3">
        <f t="shared" si="514"/>
        <v>0</v>
      </c>
      <c r="PJB94" s="3">
        <f t="shared" si="514"/>
        <v>0</v>
      </c>
      <c r="PJC94" s="3">
        <f t="shared" si="514"/>
        <v>0</v>
      </c>
      <c r="PJD94" s="3">
        <f t="shared" si="514"/>
        <v>0</v>
      </c>
      <c r="PJE94" s="3">
        <f t="shared" si="514"/>
        <v>0</v>
      </c>
      <c r="PJF94" s="3">
        <f t="shared" si="514"/>
        <v>0</v>
      </c>
      <c r="PJG94" s="3">
        <f t="shared" si="514"/>
        <v>0</v>
      </c>
      <c r="PJH94" s="3">
        <f t="shared" si="514"/>
        <v>0</v>
      </c>
      <c r="PJI94" s="3">
        <f t="shared" si="514"/>
        <v>0</v>
      </c>
      <c r="PJJ94" s="3">
        <f t="shared" si="514"/>
        <v>0</v>
      </c>
      <c r="PJK94" s="3">
        <f t="shared" si="514"/>
        <v>0</v>
      </c>
      <c r="PJL94" s="3">
        <f t="shared" si="514"/>
        <v>0</v>
      </c>
      <c r="PJM94" s="3">
        <f t="shared" si="514"/>
        <v>0</v>
      </c>
      <c r="PJN94" s="3">
        <f t="shared" si="514"/>
        <v>0</v>
      </c>
      <c r="PJO94" s="3">
        <f t="shared" si="514"/>
        <v>0</v>
      </c>
      <c r="PJP94" s="3">
        <f t="shared" si="514"/>
        <v>0</v>
      </c>
      <c r="PJQ94" s="3">
        <f t="shared" si="514"/>
        <v>0</v>
      </c>
      <c r="PJR94" s="3">
        <f t="shared" si="514"/>
        <v>0</v>
      </c>
      <c r="PJS94" s="3">
        <f t="shared" si="514"/>
        <v>0</v>
      </c>
      <c r="PJT94" s="3">
        <f t="shared" si="514"/>
        <v>0</v>
      </c>
      <c r="PJU94" s="3">
        <f t="shared" si="514"/>
        <v>0</v>
      </c>
      <c r="PJV94" s="3">
        <f t="shared" si="514"/>
        <v>0</v>
      </c>
      <c r="PJW94" s="3">
        <f t="shared" si="514"/>
        <v>0</v>
      </c>
      <c r="PJX94" s="3">
        <f t="shared" si="514"/>
        <v>0</v>
      </c>
      <c r="PJY94" s="3">
        <f t="shared" si="514"/>
        <v>0</v>
      </c>
      <c r="PJZ94" s="3">
        <f t="shared" si="514"/>
        <v>0</v>
      </c>
      <c r="PKA94" s="3">
        <f t="shared" si="514"/>
        <v>0</v>
      </c>
      <c r="PKB94" s="3">
        <f t="shared" si="514"/>
        <v>0</v>
      </c>
      <c r="PKC94" s="3">
        <f t="shared" si="514"/>
        <v>0</v>
      </c>
      <c r="PKD94" s="3">
        <f t="shared" si="514"/>
        <v>0</v>
      </c>
      <c r="PKE94" s="3">
        <f t="shared" si="514"/>
        <v>0</v>
      </c>
      <c r="PKF94" s="3">
        <f t="shared" ref="PKF94:PMQ94" si="515">PKF2</f>
        <v>0</v>
      </c>
      <c r="PKG94" s="3">
        <f t="shared" si="515"/>
        <v>0</v>
      </c>
      <c r="PKH94" s="3">
        <f t="shared" si="515"/>
        <v>0</v>
      </c>
      <c r="PKI94" s="3">
        <f t="shared" si="515"/>
        <v>0</v>
      </c>
      <c r="PKJ94" s="3">
        <f t="shared" si="515"/>
        <v>0</v>
      </c>
      <c r="PKK94" s="3">
        <f t="shared" si="515"/>
        <v>0</v>
      </c>
      <c r="PKL94" s="3">
        <f t="shared" si="515"/>
        <v>0</v>
      </c>
      <c r="PKM94" s="3">
        <f t="shared" si="515"/>
        <v>0</v>
      </c>
      <c r="PKN94" s="3">
        <f t="shared" si="515"/>
        <v>0</v>
      </c>
      <c r="PKO94" s="3">
        <f t="shared" si="515"/>
        <v>0</v>
      </c>
      <c r="PKP94" s="3">
        <f t="shared" si="515"/>
        <v>0</v>
      </c>
      <c r="PKQ94" s="3">
        <f t="shared" si="515"/>
        <v>0</v>
      </c>
      <c r="PKR94" s="3">
        <f t="shared" si="515"/>
        <v>0</v>
      </c>
      <c r="PKS94" s="3">
        <f t="shared" si="515"/>
        <v>0</v>
      </c>
      <c r="PKT94" s="3">
        <f t="shared" si="515"/>
        <v>0</v>
      </c>
      <c r="PKU94" s="3">
        <f t="shared" si="515"/>
        <v>0</v>
      </c>
      <c r="PKV94" s="3">
        <f t="shared" si="515"/>
        <v>0</v>
      </c>
      <c r="PKW94" s="3">
        <f t="shared" si="515"/>
        <v>0</v>
      </c>
      <c r="PKX94" s="3">
        <f t="shared" si="515"/>
        <v>0</v>
      </c>
      <c r="PKY94" s="3">
        <f t="shared" si="515"/>
        <v>0</v>
      </c>
      <c r="PKZ94" s="3">
        <f t="shared" si="515"/>
        <v>0</v>
      </c>
      <c r="PLA94" s="3">
        <f t="shared" si="515"/>
        <v>0</v>
      </c>
      <c r="PLB94" s="3">
        <f t="shared" si="515"/>
        <v>0</v>
      </c>
      <c r="PLC94" s="3">
        <f t="shared" si="515"/>
        <v>0</v>
      </c>
      <c r="PLD94" s="3">
        <f t="shared" si="515"/>
        <v>0</v>
      </c>
      <c r="PLE94" s="3">
        <f t="shared" si="515"/>
        <v>0</v>
      </c>
      <c r="PLF94" s="3">
        <f t="shared" si="515"/>
        <v>0</v>
      </c>
      <c r="PLG94" s="3">
        <f t="shared" si="515"/>
        <v>0</v>
      </c>
      <c r="PLH94" s="3">
        <f t="shared" si="515"/>
        <v>0</v>
      </c>
      <c r="PLI94" s="3">
        <f t="shared" si="515"/>
        <v>0</v>
      </c>
      <c r="PLJ94" s="3">
        <f t="shared" si="515"/>
        <v>0</v>
      </c>
      <c r="PLK94" s="3">
        <f t="shared" si="515"/>
        <v>0</v>
      </c>
      <c r="PLL94" s="3">
        <f t="shared" si="515"/>
        <v>0</v>
      </c>
      <c r="PLM94" s="3">
        <f t="shared" si="515"/>
        <v>0</v>
      </c>
      <c r="PLN94" s="3">
        <f t="shared" si="515"/>
        <v>0</v>
      </c>
      <c r="PLO94" s="3">
        <f t="shared" si="515"/>
        <v>0</v>
      </c>
      <c r="PLP94" s="3">
        <f t="shared" si="515"/>
        <v>0</v>
      </c>
      <c r="PLQ94" s="3">
        <f t="shared" si="515"/>
        <v>0</v>
      </c>
      <c r="PLR94" s="3">
        <f t="shared" si="515"/>
        <v>0</v>
      </c>
      <c r="PLS94" s="3">
        <f t="shared" si="515"/>
        <v>0</v>
      </c>
      <c r="PLT94" s="3">
        <f t="shared" si="515"/>
        <v>0</v>
      </c>
      <c r="PLU94" s="3">
        <f t="shared" si="515"/>
        <v>0</v>
      </c>
      <c r="PLV94" s="3">
        <f t="shared" si="515"/>
        <v>0</v>
      </c>
      <c r="PLW94" s="3">
        <f t="shared" si="515"/>
        <v>0</v>
      </c>
      <c r="PLX94" s="3">
        <f t="shared" si="515"/>
        <v>0</v>
      </c>
      <c r="PLY94" s="3">
        <f t="shared" si="515"/>
        <v>0</v>
      </c>
      <c r="PLZ94" s="3">
        <f t="shared" si="515"/>
        <v>0</v>
      </c>
      <c r="PMA94" s="3">
        <f t="shared" si="515"/>
        <v>0</v>
      </c>
      <c r="PMB94" s="3">
        <f t="shared" si="515"/>
        <v>0</v>
      </c>
      <c r="PMC94" s="3">
        <f t="shared" si="515"/>
        <v>0</v>
      </c>
      <c r="PMD94" s="3">
        <f t="shared" si="515"/>
        <v>0</v>
      </c>
      <c r="PME94" s="3">
        <f t="shared" si="515"/>
        <v>0</v>
      </c>
      <c r="PMF94" s="3">
        <f t="shared" si="515"/>
        <v>0</v>
      </c>
      <c r="PMG94" s="3">
        <f t="shared" si="515"/>
        <v>0</v>
      </c>
      <c r="PMH94" s="3">
        <f t="shared" si="515"/>
        <v>0</v>
      </c>
      <c r="PMI94" s="3">
        <f t="shared" si="515"/>
        <v>0</v>
      </c>
      <c r="PMJ94" s="3">
        <f t="shared" si="515"/>
        <v>0</v>
      </c>
      <c r="PMK94" s="3">
        <f t="shared" si="515"/>
        <v>0</v>
      </c>
      <c r="PML94" s="3">
        <f t="shared" si="515"/>
        <v>0</v>
      </c>
      <c r="PMM94" s="3">
        <f t="shared" si="515"/>
        <v>0</v>
      </c>
      <c r="PMN94" s="3">
        <f t="shared" si="515"/>
        <v>0</v>
      </c>
      <c r="PMO94" s="3">
        <f t="shared" si="515"/>
        <v>0</v>
      </c>
      <c r="PMP94" s="3">
        <f t="shared" si="515"/>
        <v>0</v>
      </c>
      <c r="PMQ94" s="3">
        <f t="shared" si="515"/>
        <v>0</v>
      </c>
      <c r="PMR94" s="3">
        <f t="shared" ref="PMR94:PPC94" si="516">PMR2</f>
        <v>0</v>
      </c>
      <c r="PMS94" s="3">
        <f t="shared" si="516"/>
        <v>0</v>
      </c>
      <c r="PMT94" s="3">
        <f t="shared" si="516"/>
        <v>0</v>
      </c>
      <c r="PMU94" s="3">
        <f t="shared" si="516"/>
        <v>0</v>
      </c>
      <c r="PMV94" s="3">
        <f t="shared" si="516"/>
        <v>0</v>
      </c>
      <c r="PMW94" s="3">
        <f t="shared" si="516"/>
        <v>0</v>
      </c>
      <c r="PMX94" s="3">
        <f t="shared" si="516"/>
        <v>0</v>
      </c>
      <c r="PMY94" s="3">
        <f t="shared" si="516"/>
        <v>0</v>
      </c>
      <c r="PMZ94" s="3">
        <f t="shared" si="516"/>
        <v>0</v>
      </c>
      <c r="PNA94" s="3">
        <f t="shared" si="516"/>
        <v>0</v>
      </c>
      <c r="PNB94" s="3">
        <f t="shared" si="516"/>
        <v>0</v>
      </c>
      <c r="PNC94" s="3">
        <f t="shared" si="516"/>
        <v>0</v>
      </c>
      <c r="PND94" s="3">
        <f t="shared" si="516"/>
        <v>0</v>
      </c>
      <c r="PNE94" s="3">
        <f t="shared" si="516"/>
        <v>0</v>
      </c>
      <c r="PNF94" s="3">
        <f t="shared" si="516"/>
        <v>0</v>
      </c>
      <c r="PNG94" s="3">
        <f t="shared" si="516"/>
        <v>0</v>
      </c>
      <c r="PNH94" s="3">
        <f t="shared" si="516"/>
        <v>0</v>
      </c>
      <c r="PNI94" s="3">
        <f t="shared" si="516"/>
        <v>0</v>
      </c>
      <c r="PNJ94" s="3">
        <f t="shared" si="516"/>
        <v>0</v>
      </c>
      <c r="PNK94" s="3">
        <f t="shared" si="516"/>
        <v>0</v>
      </c>
      <c r="PNL94" s="3">
        <f t="shared" si="516"/>
        <v>0</v>
      </c>
      <c r="PNM94" s="3">
        <f t="shared" si="516"/>
        <v>0</v>
      </c>
      <c r="PNN94" s="3">
        <f t="shared" si="516"/>
        <v>0</v>
      </c>
      <c r="PNO94" s="3">
        <f t="shared" si="516"/>
        <v>0</v>
      </c>
      <c r="PNP94" s="3">
        <f t="shared" si="516"/>
        <v>0</v>
      </c>
      <c r="PNQ94" s="3">
        <f t="shared" si="516"/>
        <v>0</v>
      </c>
      <c r="PNR94" s="3">
        <f t="shared" si="516"/>
        <v>0</v>
      </c>
      <c r="PNS94" s="3">
        <f t="shared" si="516"/>
        <v>0</v>
      </c>
      <c r="PNT94" s="3">
        <f t="shared" si="516"/>
        <v>0</v>
      </c>
      <c r="PNU94" s="3">
        <f t="shared" si="516"/>
        <v>0</v>
      </c>
      <c r="PNV94" s="3">
        <f t="shared" si="516"/>
        <v>0</v>
      </c>
      <c r="PNW94" s="3">
        <f t="shared" si="516"/>
        <v>0</v>
      </c>
      <c r="PNX94" s="3">
        <f t="shared" si="516"/>
        <v>0</v>
      </c>
      <c r="PNY94" s="3">
        <f t="shared" si="516"/>
        <v>0</v>
      </c>
      <c r="PNZ94" s="3">
        <f t="shared" si="516"/>
        <v>0</v>
      </c>
      <c r="POA94" s="3">
        <f t="shared" si="516"/>
        <v>0</v>
      </c>
      <c r="POB94" s="3">
        <f t="shared" si="516"/>
        <v>0</v>
      </c>
      <c r="POC94" s="3">
        <f t="shared" si="516"/>
        <v>0</v>
      </c>
      <c r="POD94" s="3">
        <f t="shared" si="516"/>
        <v>0</v>
      </c>
      <c r="POE94" s="3">
        <f t="shared" si="516"/>
        <v>0</v>
      </c>
      <c r="POF94" s="3">
        <f t="shared" si="516"/>
        <v>0</v>
      </c>
      <c r="POG94" s="3">
        <f t="shared" si="516"/>
        <v>0</v>
      </c>
      <c r="POH94" s="3">
        <f t="shared" si="516"/>
        <v>0</v>
      </c>
      <c r="POI94" s="3">
        <f t="shared" si="516"/>
        <v>0</v>
      </c>
      <c r="POJ94" s="3">
        <f t="shared" si="516"/>
        <v>0</v>
      </c>
      <c r="POK94" s="3">
        <f t="shared" si="516"/>
        <v>0</v>
      </c>
      <c r="POL94" s="3">
        <f t="shared" si="516"/>
        <v>0</v>
      </c>
      <c r="POM94" s="3">
        <f t="shared" si="516"/>
        <v>0</v>
      </c>
      <c r="PON94" s="3">
        <f t="shared" si="516"/>
        <v>0</v>
      </c>
      <c r="POO94" s="3">
        <f t="shared" si="516"/>
        <v>0</v>
      </c>
      <c r="POP94" s="3">
        <f t="shared" si="516"/>
        <v>0</v>
      </c>
      <c r="POQ94" s="3">
        <f t="shared" si="516"/>
        <v>0</v>
      </c>
      <c r="POR94" s="3">
        <f t="shared" si="516"/>
        <v>0</v>
      </c>
      <c r="POS94" s="3">
        <f t="shared" si="516"/>
        <v>0</v>
      </c>
      <c r="POT94" s="3">
        <f t="shared" si="516"/>
        <v>0</v>
      </c>
      <c r="POU94" s="3">
        <f t="shared" si="516"/>
        <v>0</v>
      </c>
      <c r="POV94" s="3">
        <f t="shared" si="516"/>
        <v>0</v>
      </c>
      <c r="POW94" s="3">
        <f t="shared" si="516"/>
        <v>0</v>
      </c>
      <c r="POX94" s="3">
        <f t="shared" si="516"/>
        <v>0</v>
      </c>
      <c r="POY94" s="3">
        <f t="shared" si="516"/>
        <v>0</v>
      </c>
      <c r="POZ94" s="3">
        <f t="shared" si="516"/>
        <v>0</v>
      </c>
      <c r="PPA94" s="3">
        <f t="shared" si="516"/>
        <v>0</v>
      </c>
      <c r="PPB94" s="3">
        <f t="shared" si="516"/>
        <v>0</v>
      </c>
      <c r="PPC94" s="3">
        <f t="shared" si="516"/>
        <v>0</v>
      </c>
      <c r="PPD94" s="3">
        <f t="shared" ref="PPD94:PRO94" si="517">PPD2</f>
        <v>0</v>
      </c>
      <c r="PPE94" s="3">
        <f t="shared" si="517"/>
        <v>0</v>
      </c>
      <c r="PPF94" s="3">
        <f t="shared" si="517"/>
        <v>0</v>
      </c>
      <c r="PPG94" s="3">
        <f t="shared" si="517"/>
        <v>0</v>
      </c>
      <c r="PPH94" s="3">
        <f t="shared" si="517"/>
        <v>0</v>
      </c>
      <c r="PPI94" s="3">
        <f t="shared" si="517"/>
        <v>0</v>
      </c>
      <c r="PPJ94" s="3">
        <f t="shared" si="517"/>
        <v>0</v>
      </c>
      <c r="PPK94" s="3">
        <f t="shared" si="517"/>
        <v>0</v>
      </c>
      <c r="PPL94" s="3">
        <f t="shared" si="517"/>
        <v>0</v>
      </c>
      <c r="PPM94" s="3">
        <f t="shared" si="517"/>
        <v>0</v>
      </c>
      <c r="PPN94" s="3">
        <f t="shared" si="517"/>
        <v>0</v>
      </c>
      <c r="PPO94" s="3">
        <f t="shared" si="517"/>
        <v>0</v>
      </c>
      <c r="PPP94" s="3">
        <f t="shared" si="517"/>
        <v>0</v>
      </c>
      <c r="PPQ94" s="3">
        <f t="shared" si="517"/>
        <v>0</v>
      </c>
      <c r="PPR94" s="3">
        <f t="shared" si="517"/>
        <v>0</v>
      </c>
      <c r="PPS94" s="3">
        <f t="shared" si="517"/>
        <v>0</v>
      </c>
      <c r="PPT94" s="3">
        <f t="shared" si="517"/>
        <v>0</v>
      </c>
      <c r="PPU94" s="3">
        <f t="shared" si="517"/>
        <v>0</v>
      </c>
      <c r="PPV94" s="3">
        <f t="shared" si="517"/>
        <v>0</v>
      </c>
      <c r="PPW94" s="3">
        <f t="shared" si="517"/>
        <v>0</v>
      </c>
      <c r="PPX94" s="3">
        <f t="shared" si="517"/>
        <v>0</v>
      </c>
      <c r="PPY94" s="3">
        <f t="shared" si="517"/>
        <v>0</v>
      </c>
      <c r="PPZ94" s="3">
        <f t="shared" si="517"/>
        <v>0</v>
      </c>
      <c r="PQA94" s="3">
        <f t="shared" si="517"/>
        <v>0</v>
      </c>
      <c r="PQB94" s="3">
        <f t="shared" si="517"/>
        <v>0</v>
      </c>
      <c r="PQC94" s="3">
        <f t="shared" si="517"/>
        <v>0</v>
      </c>
      <c r="PQD94" s="3">
        <f t="shared" si="517"/>
        <v>0</v>
      </c>
      <c r="PQE94" s="3">
        <f t="shared" si="517"/>
        <v>0</v>
      </c>
      <c r="PQF94" s="3">
        <f t="shared" si="517"/>
        <v>0</v>
      </c>
      <c r="PQG94" s="3">
        <f t="shared" si="517"/>
        <v>0</v>
      </c>
      <c r="PQH94" s="3">
        <f t="shared" si="517"/>
        <v>0</v>
      </c>
      <c r="PQI94" s="3">
        <f t="shared" si="517"/>
        <v>0</v>
      </c>
      <c r="PQJ94" s="3">
        <f t="shared" si="517"/>
        <v>0</v>
      </c>
      <c r="PQK94" s="3">
        <f t="shared" si="517"/>
        <v>0</v>
      </c>
      <c r="PQL94" s="3">
        <f t="shared" si="517"/>
        <v>0</v>
      </c>
      <c r="PQM94" s="3">
        <f t="shared" si="517"/>
        <v>0</v>
      </c>
      <c r="PQN94" s="3">
        <f t="shared" si="517"/>
        <v>0</v>
      </c>
      <c r="PQO94" s="3">
        <f t="shared" si="517"/>
        <v>0</v>
      </c>
      <c r="PQP94" s="3">
        <f t="shared" si="517"/>
        <v>0</v>
      </c>
      <c r="PQQ94" s="3">
        <f t="shared" si="517"/>
        <v>0</v>
      </c>
      <c r="PQR94" s="3">
        <f t="shared" si="517"/>
        <v>0</v>
      </c>
      <c r="PQS94" s="3">
        <f t="shared" si="517"/>
        <v>0</v>
      </c>
      <c r="PQT94" s="3">
        <f t="shared" si="517"/>
        <v>0</v>
      </c>
      <c r="PQU94" s="3">
        <f t="shared" si="517"/>
        <v>0</v>
      </c>
      <c r="PQV94" s="3">
        <f t="shared" si="517"/>
        <v>0</v>
      </c>
      <c r="PQW94" s="3">
        <f t="shared" si="517"/>
        <v>0</v>
      </c>
      <c r="PQX94" s="3">
        <f t="shared" si="517"/>
        <v>0</v>
      </c>
      <c r="PQY94" s="3">
        <f t="shared" si="517"/>
        <v>0</v>
      </c>
      <c r="PQZ94" s="3">
        <f t="shared" si="517"/>
        <v>0</v>
      </c>
      <c r="PRA94" s="3">
        <f t="shared" si="517"/>
        <v>0</v>
      </c>
      <c r="PRB94" s="3">
        <f t="shared" si="517"/>
        <v>0</v>
      </c>
      <c r="PRC94" s="3">
        <f t="shared" si="517"/>
        <v>0</v>
      </c>
      <c r="PRD94" s="3">
        <f t="shared" si="517"/>
        <v>0</v>
      </c>
      <c r="PRE94" s="3">
        <f t="shared" si="517"/>
        <v>0</v>
      </c>
      <c r="PRF94" s="3">
        <f t="shared" si="517"/>
        <v>0</v>
      </c>
      <c r="PRG94" s="3">
        <f t="shared" si="517"/>
        <v>0</v>
      </c>
      <c r="PRH94" s="3">
        <f t="shared" si="517"/>
        <v>0</v>
      </c>
      <c r="PRI94" s="3">
        <f t="shared" si="517"/>
        <v>0</v>
      </c>
      <c r="PRJ94" s="3">
        <f t="shared" si="517"/>
        <v>0</v>
      </c>
      <c r="PRK94" s="3">
        <f t="shared" si="517"/>
        <v>0</v>
      </c>
      <c r="PRL94" s="3">
        <f t="shared" si="517"/>
        <v>0</v>
      </c>
      <c r="PRM94" s="3">
        <f t="shared" si="517"/>
        <v>0</v>
      </c>
      <c r="PRN94" s="3">
        <f t="shared" si="517"/>
        <v>0</v>
      </c>
      <c r="PRO94" s="3">
        <f t="shared" si="517"/>
        <v>0</v>
      </c>
      <c r="PRP94" s="3">
        <f t="shared" ref="PRP94:PUA94" si="518">PRP2</f>
        <v>0</v>
      </c>
      <c r="PRQ94" s="3">
        <f t="shared" si="518"/>
        <v>0</v>
      </c>
      <c r="PRR94" s="3">
        <f t="shared" si="518"/>
        <v>0</v>
      </c>
      <c r="PRS94" s="3">
        <f t="shared" si="518"/>
        <v>0</v>
      </c>
      <c r="PRT94" s="3">
        <f t="shared" si="518"/>
        <v>0</v>
      </c>
      <c r="PRU94" s="3">
        <f t="shared" si="518"/>
        <v>0</v>
      </c>
      <c r="PRV94" s="3">
        <f t="shared" si="518"/>
        <v>0</v>
      </c>
      <c r="PRW94" s="3">
        <f t="shared" si="518"/>
        <v>0</v>
      </c>
      <c r="PRX94" s="3">
        <f t="shared" si="518"/>
        <v>0</v>
      </c>
      <c r="PRY94" s="3">
        <f t="shared" si="518"/>
        <v>0</v>
      </c>
      <c r="PRZ94" s="3">
        <f t="shared" si="518"/>
        <v>0</v>
      </c>
      <c r="PSA94" s="3">
        <f t="shared" si="518"/>
        <v>0</v>
      </c>
      <c r="PSB94" s="3">
        <f t="shared" si="518"/>
        <v>0</v>
      </c>
      <c r="PSC94" s="3">
        <f t="shared" si="518"/>
        <v>0</v>
      </c>
      <c r="PSD94" s="3">
        <f t="shared" si="518"/>
        <v>0</v>
      </c>
      <c r="PSE94" s="3">
        <f t="shared" si="518"/>
        <v>0</v>
      </c>
      <c r="PSF94" s="3">
        <f t="shared" si="518"/>
        <v>0</v>
      </c>
      <c r="PSG94" s="3">
        <f t="shared" si="518"/>
        <v>0</v>
      </c>
      <c r="PSH94" s="3">
        <f t="shared" si="518"/>
        <v>0</v>
      </c>
      <c r="PSI94" s="3">
        <f t="shared" si="518"/>
        <v>0</v>
      </c>
      <c r="PSJ94" s="3">
        <f t="shared" si="518"/>
        <v>0</v>
      </c>
      <c r="PSK94" s="3">
        <f t="shared" si="518"/>
        <v>0</v>
      </c>
      <c r="PSL94" s="3">
        <f t="shared" si="518"/>
        <v>0</v>
      </c>
      <c r="PSM94" s="3">
        <f t="shared" si="518"/>
        <v>0</v>
      </c>
      <c r="PSN94" s="3">
        <f t="shared" si="518"/>
        <v>0</v>
      </c>
      <c r="PSO94" s="3">
        <f t="shared" si="518"/>
        <v>0</v>
      </c>
      <c r="PSP94" s="3">
        <f t="shared" si="518"/>
        <v>0</v>
      </c>
      <c r="PSQ94" s="3">
        <f t="shared" si="518"/>
        <v>0</v>
      </c>
      <c r="PSR94" s="3">
        <f t="shared" si="518"/>
        <v>0</v>
      </c>
      <c r="PSS94" s="3">
        <f t="shared" si="518"/>
        <v>0</v>
      </c>
      <c r="PST94" s="3">
        <f t="shared" si="518"/>
        <v>0</v>
      </c>
      <c r="PSU94" s="3">
        <f t="shared" si="518"/>
        <v>0</v>
      </c>
      <c r="PSV94" s="3">
        <f t="shared" si="518"/>
        <v>0</v>
      </c>
      <c r="PSW94" s="3">
        <f t="shared" si="518"/>
        <v>0</v>
      </c>
      <c r="PSX94" s="3">
        <f t="shared" si="518"/>
        <v>0</v>
      </c>
      <c r="PSY94" s="3">
        <f t="shared" si="518"/>
        <v>0</v>
      </c>
      <c r="PSZ94" s="3">
        <f t="shared" si="518"/>
        <v>0</v>
      </c>
      <c r="PTA94" s="3">
        <f t="shared" si="518"/>
        <v>0</v>
      </c>
      <c r="PTB94" s="3">
        <f t="shared" si="518"/>
        <v>0</v>
      </c>
      <c r="PTC94" s="3">
        <f t="shared" si="518"/>
        <v>0</v>
      </c>
      <c r="PTD94" s="3">
        <f t="shared" si="518"/>
        <v>0</v>
      </c>
      <c r="PTE94" s="3">
        <f t="shared" si="518"/>
        <v>0</v>
      </c>
      <c r="PTF94" s="3">
        <f t="shared" si="518"/>
        <v>0</v>
      </c>
      <c r="PTG94" s="3">
        <f t="shared" si="518"/>
        <v>0</v>
      </c>
      <c r="PTH94" s="3">
        <f t="shared" si="518"/>
        <v>0</v>
      </c>
      <c r="PTI94" s="3">
        <f t="shared" si="518"/>
        <v>0</v>
      </c>
      <c r="PTJ94" s="3">
        <f t="shared" si="518"/>
        <v>0</v>
      </c>
      <c r="PTK94" s="3">
        <f t="shared" si="518"/>
        <v>0</v>
      </c>
      <c r="PTL94" s="3">
        <f t="shared" si="518"/>
        <v>0</v>
      </c>
      <c r="PTM94" s="3">
        <f t="shared" si="518"/>
        <v>0</v>
      </c>
      <c r="PTN94" s="3">
        <f t="shared" si="518"/>
        <v>0</v>
      </c>
      <c r="PTO94" s="3">
        <f t="shared" si="518"/>
        <v>0</v>
      </c>
      <c r="PTP94" s="3">
        <f t="shared" si="518"/>
        <v>0</v>
      </c>
      <c r="PTQ94" s="3">
        <f t="shared" si="518"/>
        <v>0</v>
      </c>
      <c r="PTR94" s="3">
        <f t="shared" si="518"/>
        <v>0</v>
      </c>
      <c r="PTS94" s="3">
        <f t="shared" si="518"/>
        <v>0</v>
      </c>
      <c r="PTT94" s="3">
        <f t="shared" si="518"/>
        <v>0</v>
      </c>
      <c r="PTU94" s="3">
        <f t="shared" si="518"/>
        <v>0</v>
      </c>
      <c r="PTV94" s="3">
        <f t="shared" si="518"/>
        <v>0</v>
      </c>
      <c r="PTW94" s="3">
        <f t="shared" si="518"/>
        <v>0</v>
      </c>
      <c r="PTX94" s="3">
        <f t="shared" si="518"/>
        <v>0</v>
      </c>
      <c r="PTY94" s="3">
        <f t="shared" si="518"/>
        <v>0</v>
      </c>
      <c r="PTZ94" s="3">
        <f t="shared" si="518"/>
        <v>0</v>
      </c>
      <c r="PUA94" s="3">
        <f t="shared" si="518"/>
        <v>0</v>
      </c>
      <c r="PUB94" s="3">
        <f t="shared" ref="PUB94:PWM94" si="519">PUB2</f>
        <v>0</v>
      </c>
      <c r="PUC94" s="3">
        <f t="shared" si="519"/>
        <v>0</v>
      </c>
      <c r="PUD94" s="3">
        <f t="shared" si="519"/>
        <v>0</v>
      </c>
      <c r="PUE94" s="3">
        <f t="shared" si="519"/>
        <v>0</v>
      </c>
      <c r="PUF94" s="3">
        <f t="shared" si="519"/>
        <v>0</v>
      </c>
      <c r="PUG94" s="3">
        <f t="shared" si="519"/>
        <v>0</v>
      </c>
      <c r="PUH94" s="3">
        <f t="shared" si="519"/>
        <v>0</v>
      </c>
      <c r="PUI94" s="3">
        <f t="shared" si="519"/>
        <v>0</v>
      </c>
      <c r="PUJ94" s="3">
        <f t="shared" si="519"/>
        <v>0</v>
      </c>
      <c r="PUK94" s="3">
        <f t="shared" si="519"/>
        <v>0</v>
      </c>
      <c r="PUL94" s="3">
        <f t="shared" si="519"/>
        <v>0</v>
      </c>
      <c r="PUM94" s="3">
        <f t="shared" si="519"/>
        <v>0</v>
      </c>
      <c r="PUN94" s="3">
        <f t="shared" si="519"/>
        <v>0</v>
      </c>
      <c r="PUO94" s="3">
        <f t="shared" si="519"/>
        <v>0</v>
      </c>
      <c r="PUP94" s="3">
        <f t="shared" si="519"/>
        <v>0</v>
      </c>
      <c r="PUQ94" s="3">
        <f t="shared" si="519"/>
        <v>0</v>
      </c>
      <c r="PUR94" s="3">
        <f t="shared" si="519"/>
        <v>0</v>
      </c>
      <c r="PUS94" s="3">
        <f t="shared" si="519"/>
        <v>0</v>
      </c>
      <c r="PUT94" s="3">
        <f t="shared" si="519"/>
        <v>0</v>
      </c>
      <c r="PUU94" s="3">
        <f t="shared" si="519"/>
        <v>0</v>
      </c>
      <c r="PUV94" s="3">
        <f t="shared" si="519"/>
        <v>0</v>
      </c>
      <c r="PUW94" s="3">
        <f t="shared" si="519"/>
        <v>0</v>
      </c>
      <c r="PUX94" s="3">
        <f t="shared" si="519"/>
        <v>0</v>
      </c>
      <c r="PUY94" s="3">
        <f t="shared" si="519"/>
        <v>0</v>
      </c>
      <c r="PUZ94" s="3">
        <f t="shared" si="519"/>
        <v>0</v>
      </c>
      <c r="PVA94" s="3">
        <f t="shared" si="519"/>
        <v>0</v>
      </c>
      <c r="PVB94" s="3">
        <f t="shared" si="519"/>
        <v>0</v>
      </c>
      <c r="PVC94" s="3">
        <f t="shared" si="519"/>
        <v>0</v>
      </c>
      <c r="PVD94" s="3">
        <f t="shared" si="519"/>
        <v>0</v>
      </c>
      <c r="PVE94" s="3">
        <f t="shared" si="519"/>
        <v>0</v>
      </c>
      <c r="PVF94" s="3">
        <f t="shared" si="519"/>
        <v>0</v>
      </c>
      <c r="PVG94" s="3">
        <f t="shared" si="519"/>
        <v>0</v>
      </c>
      <c r="PVH94" s="3">
        <f t="shared" si="519"/>
        <v>0</v>
      </c>
      <c r="PVI94" s="3">
        <f t="shared" si="519"/>
        <v>0</v>
      </c>
      <c r="PVJ94" s="3">
        <f t="shared" si="519"/>
        <v>0</v>
      </c>
      <c r="PVK94" s="3">
        <f t="shared" si="519"/>
        <v>0</v>
      </c>
      <c r="PVL94" s="3">
        <f t="shared" si="519"/>
        <v>0</v>
      </c>
      <c r="PVM94" s="3">
        <f t="shared" si="519"/>
        <v>0</v>
      </c>
      <c r="PVN94" s="3">
        <f t="shared" si="519"/>
        <v>0</v>
      </c>
      <c r="PVO94" s="3">
        <f t="shared" si="519"/>
        <v>0</v>
      </c>
      <c r="PVP94" s="3">
        <f t="shared" si="519"/>
        <v>0</v>
      </c>
      <c r="PVQ94" s="3">
        <f t="shared" si="519"/>
        <v>0</v>
      </c>
      <c r="PVR94" s="3">
        <f t="shared" si="519"/>
        <v>0</v>
      </c>
      <c r="PVS94" s="3">
        <f t="shared" si="519"/>
        <v>0</v>
      </c>
      <c r="PVT94" s="3">
        <f t="shared" si="519"/>
        <v>0</v>
      </c>
      <c r="PVU94" s="3">
        <f t="shared" si="519"/>
        <v>0</v>
      </c>
      <c r="PVV94" s="3">
        <f t="shared" si="519"/>
        <v>0</v>
      </c>
      <c r="PVW94" s="3">
        <f t="shared" si="519"/>
        <v>0</v>
      </c>
      <c r="PVX94" s="3">
        <f t="shared" si="519"/>
        <v>0</v>
      </c>
      <c r="PVY94" s="3">
        <f t="shared" si="519"/>
        <v>0</v>
      </c>
      <c r="PVZ94" s="3">
        <f t="shared" si="519"/>
        <v>0</v>
      </c>
      <c r="PWA94" s="3">
        <f t="shared" si="519"/>
        <v>0</v>
      </c>
      <c r="PWB94" s="3">
        <f t="shared" si="519"/>
        <v>0</v>
      </c>
      <c r="PWC94" s="3">
        <f t="shared" si="519"/>
        <v>0</v>
      </c>
      <c r="PWD94" s="3">
        <f t="shared" si="519"/>
        <v>0</v>
      </c>
      <c r="PWE94" s="3">
        <f t="shared" si="519"/>
        <v>0</v>
      </c>
      <c r="PWF94" s="3">
        <f t="shared" si="519"/>
        <v>0</v>
      </c>
      <c r="PWG94" s="3">
        <f t="shared" si="519"/>
        <v>0</v>
      </c>
      <c r="PWH94" s="3">
        <f t="shared" si="519"/>
        <v>0</v>
      </c>
      <c r="PWI94" s="3">
        <f t="shared" si="519"/>
        <v>0</v>
      </c>
      <c r="PWJ94" s="3">
        <f t="shared" si="519"/>
        <v>0</v>
      </c>
      <c r="PWK94" s="3">
        <f t="shared" si="519"/>
        <v>0</v>
      </c>
      <c r="PWL94" s="3">
        <f t="shared" si="519"/>
        <v>0</v>
      </c>
      <c r="PWM94" s="3">
        <f t="shared" si="519"/>
        <v>0</v>
      </c>
      <c r="PWN94" s="3">
        <f t="shared" ref="PWN94:PYY94" si="520">PWN2</f>
        <v>0</v>
      </c>
      <c r="PWO94" s="3">
        <f t="shared" si="520"/>
        <v>0</v>
      </c>
      <c r="PWP94" s="3">
        <f t="shared" si="520"/>
        <v>0</v>
      </c>
      <c r="PWQ94" s="3">
        <f t="shared" si="520"/>
        <v>0</v>
      </c>
      <c r="PWR94" s="3">
        <f t="shared" si="520"/>
        <v>0</v>
      </c>
      <c r="PWS94" s="3">
        <f t="shared" si="520"/>
        <v>0</v>
      </c>
      <c r="PWT94" s="3">
        <f t="shared" si="520"/>
        <v>0</v>
      </c>
      <c r="PWU94" s="3">
        <f t="shared" si="520"/>
        <v>0</v>
      </c>
      <c r="PWV94" s="3">
        <f t="shared" si="520"/>
        <v>0</v>
      </c>
      <c r="PWW94" s="3">
        <f t="shared" si="520"/>
        <v>0</v>
      </c>
      <c r="PWX94" s="3">
        <f t="shared" si="520"/>
        <v>0</v>
      </c>
      <c r="PWY94" s="3">
        <f t="shared" si="520"/>
        <v>0</v>
      </c>
      <c r="PWZ94" s="3">
        <f t="shared" si="520"/>
        <v>0</v>
      </c>
      <c r="PXA94" s="3">
        <f t="shared" si="520"/>
        <v>0</v>
      </c>
      <c r="PXB94" s="3">
        <f t="shared" si="520"/>
        <v>0</v>
      </c>
      <c r="PXC94" s="3">
        <f t="shared" si="520"/>
        <v>0</v>
      </c>
      <c r="PXD94" s="3">
        <f t="shared" si="520"/>
        <v>0</v>
      </c>
      <c r="PXE94" s="3">
        <f t="shared" si="520"/>
        <v>0</v>
      </c>
      <c r="PXF94" s="3">
        <f t="shared" si="520"/>
        <v>0</v>
      </c>
      <c r="PXG94" s="3">
        <f t="shared" si="520"/>
        <v>0</v>
      </c>
      <c r="PXH94" s="3">
        <f t="shared" si="520"/>
        <v>0</v>
      </c>
      <c r="PXI94" s="3">
        <f t="shared" si="520"/>
        <v>0</v>
      </c>
      <c r="PXJ94" s="3">
        <f t="shared" si="520"/>
        <v>0</v>
      </c>
      <c r="PXK94" s="3">
        <f t="shared" si="520"/>
        <v>0</v>
      </c>
      <c r="PXL94" s="3">
        <f t="shared" si="520"/>
        <v>0</v>
      </c>
      <c r="PXM94" s="3">
        <f t="shared" si="520"/>
        <v>0</v>
      </c>
      <c r="PXN94" s="3">
        <f t="shared" si="520"/>
        <v>0</v>
      </c>
      <c r="PXO94" s="3">
        <f t="shared" si="520"/>
        <v>0</v>
      </c>
      <c r="PXP94" s="3">
        <f t="shared" si="520"/>
        <v>0</v>
      </c>
      <c r="PXQ94" s="3">
        <f t="shared" si="520"/>
        <v>0</v>
      </c>
      <c r="PXR94" s="3">
        <f t="shared" si="520"/>
        <v>0</v>
      </c>
      <c r="PXS94" s="3">
        <f t="shared" si="520"/>
        <v>0</v>
      </c>
      <c r="PXT94" s="3">
        <f t="shared" si="520"/>
        <v>0</v>
      </c>
      <c r="PXU94" s="3">
        <f t="shared" si="520"/>
        <v>0</v>
      </c>
      <c r="PXV94" s="3">
        <f t="shared" si="520"/>
        <v>0</v>
      </c>
      <c r="PXW94" s="3">
        <f t="shared" si="520"/>
        <v>0</v>
      </c>
      <c r="PXX94" s="3">
        <f t="shared" si="520"/>
        <v>0</v>
      </c>
      <c r="PXY94" s="3">
        <f t="shared" si="520"/>
        <v>0</v>
      </c>
      <c r="PXZ94" s="3">
        <f t="shared" si="520"/>
        <v>0</v>
      </c>
      <c r="PYA94" s="3">
        <f t="shared" si="520"/>
        <v>0</v>
      </c>
      <c r="PYB94" s="3">
        <f t="shared" si="520"/>
        <v>0</v>
      </c>
      <c r="PYC94" s="3">
        <f t="shared" si="520"/>
        <v>0</v>
      </c>
      <c r="PYD94" s="3">
        <f t="shared" si="520"/>
        <v>0</v>
      </c>
      <c r="PYE94" s="3">
        <f t="shared" si="520"/>
        <v>0</v>
      </c>
      <c r="PYF94" s="3">
        <f t="shared" si="520"/>
        <v>0</v>
      </c>
      <c r="PYG94" s="3">
        <f t="shared" si="520"/>
        <v>0</v>
      </c>
      <c r="PYH94" s="3">
        <f t="shared" si="520"/>
        <v>0</v>
      </c>
      <c r="PYI94" s="3">
        <f t="shared" si="520"/>
        <v>0</v>
      </c>
      <c r="PYJ94" s="3">
        <f t="shared" si="520"/>
        <v>0</v>
      </c>
      <c r="PYK94" s="3">
        <f t="shared" si="520"/>
        <v>0</v>
      </c>
      <c r="PYL94" s="3">
        <f t="shared" si="520"/>
        <v>0</v>
      </c>
      <c r="PYM94" s="3">
        <f t="shared" si="520"/>
        <v>0</v>
      </c>
      <c r="PYN94" s="3">
        <f t="shared" si="520"/>
        <v>0</v>
      </c>
      <c r="PYO94" s="3">
        <f t="shared" si="520"/>
        <v>0</v>
      </c>
      <c r="PYP94" s="3">
        <f t="shared" si="520"/>
        <v>0</v>
      </c>
      <c r="PYQ94" s="3">
        <f t="shared" si="520"/>
        <v>0</v>
      </c>
      <c r="PYR94" s="3">
        <f t="shared" si="520"/>
        <v>0</v>
      </c>
      <c r="PYS94" s="3">
        <f t="shared" si="520"/>
        <v>0</v>
      </c>
      <c r="PYT94" s="3">
        <f t="shared" si="520"/>
        <v>0</v>
      </c>
      <c r="PYU94" s="3">
        <f t="shared" si="520"/>
        <v>0</v>
      </c>
      <c r="PYV94" s="3">
        <f t="shared" si="520"/>
        <v>0</v>
      </c>
      <c r="PYW94" s="3">
        <f t="shared" si="520"/>
        <v>0</v>
      </c>
      <c r="PYX94" s="3">
        <f t="shared" si="520"/>
        <v>0</v>
      </c>
      <c r="PYY94" s="3">
        <f t="shared" si="520"/>
        <v>0</v>
      </c>
      <c r="PYZ94" s="3">
        <f t="shared" ref="PYZ94:QBK94" si="521">PYZ2</f>
        <v>0</v>
      </c>
      <c r="PZA94" s="3">
        <f t="shared" si="521"/>
        <v>0</v>
      </c>
      <c r="PZB94" s="3">
        <f t="shared" si="521"/>
        <v>0</v>
      </c>
      <c r="PZC94" s="3">
        <f t="shared" si="521"/>
        <v>0</v>
      </c>
      <c r="PZD94" s="3">
        <f t="shared" si="521"/>
        <v>0</v>
      </c>
      <c r="PZE94" s="3">
        <f t="shared" si="521"/>
        <v>0</v>
      </c>
      <c r="PZF94" s="3">
        <f t="shared" si="521"/>
        <v>0</v>
      </c>
      <c r="PZG94" s="3">
        <f t="shared" si="521"/>
        <v>0</v>
      </c>
      <c r="PZH94" s="3">
        <f t="shared" si="521"/>
        <v>0</v>
      </c>
      <c r="PZI94" s="3">
        <f t="shared" si="521"/>
        <v>0</v>
      </c>
      <c r="PZJ94" s="3">
        <f t="shared" si="521"/>
        <v>0</v>
      </c>
      <c r="PZK94" s="3">
        <f t="shared" si="521"/>
        <v>0</v>
      </c>
      <c r="PZL94" s="3">
        <f t="shared" si="521"/>
        <v>0</v>
      </c>
      <c r="PZM94" s="3">
        <f t="shared" si="521"/>
        <v>0</v>
      </c>
      <c r="PZN94" s="3">
        <f t="shared" si="521"/>
        <v>0</v>
      </c>
      <c r="PZO94" s="3">
        <f t="shared" si="521"/>
        <v>0</v>
      </c>
      <c r="PZP94" s="3">
        <f t="shared" si="521"/>
        <v>0</v>
      </c>
      <c r="PZQ94" s="3">
        <f t="shared" si="521"/>
        <v>0</v>
      </c>
      <c r="PZR94" s="3">
        <f t="shared" si="521"/>
        <v>0</v>
      </c>
      <c r="PZS94" s="3">
        <f t="shared" si="521"/>
        <v>0</v>
      </c>
      <c r="PZT94" s="3">
        <f t="shared" si="521"/>
        <v>0</v>
      </c>
      <c r="PZU94" s="3">
        <f t="shared" si="521"/>
        <v>0</v>
      </c>
      <c r="PZV94" s="3">
        <f t="shared" si="521"/>
        <v>0</v>
      </c>
      <c r="PZW94" s="3">
        <f t="shared" si="521"/>
        <v>0</v>
      </c>
      <c r="PZX94" s="3">
        <f t="shared" si="521"/>
        <v>0</v>
      </c>
      <c r="PZY94" s="3">
        <f t="shared" si="521"/>
        <v>0</v>
      </c>
      <c r="PZZ94" s="3">
        <f t="shared" si="521"/>
        <v>0</v>
      </c>
      <c r="QAA94" s="3">
        <f t="shared" si="521"/>
        <v>0</v>
      </c>
      <c r="QAB94" s="3">
        <f t="shared" si="521"/>
        <v>0</v>
      </c>
      <c r="QAC94" s="3">
        <f t="shared" si="521"/>
        <v>0</v>
      </c>
      <c r="QAD94" s="3">
        <f t="shared" si="521"/>
        <v>0</v>
      </c>
      <c r="QAE94" s="3">
        <f t="shared" si="521"/>
        <v>0</v>
      </c>
      <c r="QAF94" s="3">
        <f t="shared" si="521"/>
        <v>0</v>
      </c>
      <c r="QAG94" s="3">
        <f t="shared" si="521"/>
        <v>0</v>
      </c>
      <c r="QAH94" s="3">
        <f t="shared" si="521"/>
        <v>0</v>
      </c>
      <c r="QAI94" s="3">
        <f t="shared" si="521"/>
        <v>0</v>
      </c>
      <c r="QAJ94" s="3">
        <f t="shared" si="521"/>
        <v>0</v>
      </c>
      <c r="QAK94" s="3">
        <f t="shared" si="521"/>
        <v>0</v>
      </c>
      <c r="QAL94" s="3">
        <f t="shared" si="521"/>
        <v>0</v>
      </c>
      <c r="QAM94" s="3">
        <f t="shared" si="521"/>
        <v>0</v>
      </c>
      <c r="QAN94" s="3">
        <f t="shared" si="521"/>
        <v>0</v>
      </c>
      <c r="QAO94" s="3">
        <f t="shared" si="521"/>
        <v>0</v>
      </c>
      <c r="QAP94" s="3">
        <f t="shared" si="521"/>
        <v>0</v>
      </c>
      <c r="QAQ94" s="3">
        <f t="shared" si="521"/>
        <v>0</v>
      </c>
      <c r="QAR94" s="3">
        <f t="shared" si="521"/>
        <v>0</v>
      </c>
      <c r="QAS94" s="3">
        <f t="shared" si="521"/>
        <v>0</v>
      </c>
      <c r="QAT94" s="3">
        <f t="shared" si="521"/>
        <v>0</v>
      </c>
      <c r="QAU94" s="3">
        <f t="shared" si="521"/>
        <v>0</v>
      </c>
      <c r="QAV94" s="3">
        <f t="shared" si="521"/>
        <v>0</v>
      </c>
      <c r="QAW94" s="3">
        <f t="shared" si="521"/>
        <v>0</v>
      </c>
      <c r="QAX94" s="3">
        <f t="shared" si="521"/>
        <v>0</v>
      </c>
      <c r="QAY94" s="3">
        <f t="shared" si="521"/>
        <v>0</v>
      </c>
      <c r="QAZ94" s="3">
        <f t="shared" si="521"/>
        <v>0</v>
      </c>
      <c r="QBA94" s="3">
        <f t="shared" si="521"/>
        <v>0</v>
      </c>
      <c r="QBB94" s="3">
        <f t="shared" si="521"/>
        <v>0</v>
      </c>
      <c r="QBC94" s="3">
        <f t="shared" si="521"/>
        <v>0</v>
      </c>
      <c r="QBD94" s="3">
        <f t="shared" si="521"/>
        <v>0</v>
      </c>
      <c r="QBE94" s="3">
        <f t="shared" si="521"/>
        <v>0</v>
      </c>
      <c r="QBF94" s="3">
        <f t="shared" si="521"/>
        <v>0</v>
      </c>
      <c r="QBG94" s="3">
        <f t="shared" si="521"/>
        <v>0</v>
      </c>
      <c r="QBH94" s="3">
        <f t="shared" si="521"/>
        <v>0</v>
      </c>
      <c r="QBI94" s="3">
        <f t="shared" si="521"/>
        <v>0</v>
      </c>
      <c r="QBJ94" s="3">
        <f t="shared" si="521"/>
        <v>0</v>
      </c>
      <c r="QBK94" s="3">
        <f t="shared" si="521"/>
        <v>0</v>
      </c>
      <c r="QBL94" s="3">
        <f t="shared" ref="QBL94:QDW94" si="522">QBL2</f>
        <v>0</v>
      </c>
      <c r="QBM94" s="3">
        <f t="shared" si="522"/>
        <v>0</v>
      </c>
      <c r="QBN94" s="3">
        <f t="shared" si="522"/>
        <v>0</v>
      </c>
      <c r="QBO94" s="3">
        <f t="shared" si="522"/>
        <v>0</v>
      </c>
      <c r="QBP94" s="3">
        <f t="shared" si="522"/>
        <v>0</v>
      </c>
      <c r="QBQ94" s="3">
        <f t="shared" si="522"/>
        <v>0</v>
      </c>
      <c r="QBR94" s="3">
        <f t="shared" si="522"/>
        <v>0</v>
      </c>
      <c r="QBS94" s="3">
        <f t="shared" si="522"/>
        <v>0</v>
      </c>
      <c r="QBT94" s="3">
        <f t="shared" si="522"/>
        <v>0</v>
      </c>
      <c r="QBU94" s="3">
        <f t="shared" si="522"/>
        <v>0</v>
      </c>
      <c r="QBV94" s="3">
        <f t="shared" si="522"/>
        <v>0</v>
      </c>
      <c r="QBW94" s="3">
        <f t="shared" si="522"/>
        <v>0</v>
      </c>
      <c r="QBX94" s="3">
        <f t="shared" si="522"/>
        <v>0</v>
      </c>
      <c r="QBY94" s="3">
        <f t="shared" si="522"/>
        <v>0</v>
      </c>
      <c r="QBZ94" s="3">
        <f t="shared" si="522"/>
        <v>0</v>
      </c>
      <c r="QCA94" s="3">
        <f t="shared" si="522"/>
        <v>0</v>
      </c>
      <c r="QCB94" s="3">
        <f t="shared" si="522"/>
        <v>0</v>
      </c>
      <c r="QCC94" s="3">
        <f t="shared" si="522"/>
        <v>0</v>
      </c>
      <c r="QCD94" s="3">
        <f t="shared" si="522"/>
        <v>0</v>
      </c>
      <c r="QCE94" s="3">
        <f t="shared" si="522"/>
        <v>0</v>
      </c>
      <c r="QCF94" s="3">
        <f t="shared" si="522"/>
        <v>0</v>
      </c>
      <c r="QCG94" s="3">
        <f t="shared" si="522"/>
        <v>0</v>
      </c>
      <c r="QCH94" s="3">
        <f t="shared" si="522"/>
        <v>0</v>
      </c>
      <c r="QCI94" s="3">
        <f t="shared" si="522"/>
        <v>0</v>
      </c>
      <c r="QCJ94" s="3">
        <f t="shared" si="522"/>
        <v>0</v>
      </c>
      <c r="QCK94" s="3">
        <f t="shared" si="522"/>
        <v>0</v>
      </c>
      <c r="QCL94" s="3">
        <f t="shared" si="522"/>
        <v>0</v>
      </c>
      <c r="QCM94" s="3">
        <f t="shared" si="522"/>
        <v>0</v>
      </c>
      <c r="QCN94" s="3">
        <f t="shared" si="522"/>
        <v>0</v>
      </c>
      <c r="QCO94" s="3">
        <f t="shared" si="522"/>
        <v>0</v>
      </c>
      <c r="QCP94" s="3">
        <f t="shared" si="522"/>
        <v>0</v>
      </c>
      <c r="QCQ94" s="3">
        <f t="shared" si="522"/>
        <v>0</v>
      </c>
      <c r="QCR94" s="3">
        <f t="shared" si="522"/>
        <v>0</v>
      </c>
      <c r="QCS94" s="3">
        <f t="shared" si="522"/>
        <v>0</v>
      </c>
      <c r="QCT94" s="3">
        <f t="shared" si="522"/>
        <v>0</v>
      </c>
      <c r="QCU94" s="3">
        <f t="shared" si="522"/>
        <v>0</v>
      </c>
      <c r="QCV94" s="3">
        <f t="shared" si="522"/>
        <v>0</v>
      </c>
      <c r="QCW94" s="3">
        <f t="shared" si="522"/>
        <v>0</v>
      </c>
      <c r="QCX94" s="3">
        <f t="shared" si="522"/>
        <v>0</v>
      </c>
      <c r="QCY94" s="3">
        <f t="shared" si="522"/>
        <v>0</v>
      </c>
      <c r="QCZ94" s="3">
        <f t="shared" si="522"/>
        <v>0</v>
      </c>
      <c r="QDA94" s="3">
        <f t="shared" si="522"/>
        <v>0</v>
      </c>
      <c r="QDB94" s="3">
        <f t="shared" si="522"/>
        <v>0</v>
      </c>
      <c r="QDC94" s="3">
        <f t="shared" si="522"/>
        <v>0</v>
      </c>
      <c r="QDD94" s="3">
        <f t="shared" si="522"/>
        <v>0</v>
      </c>
      <c r="QDE94" s="3">
        <f t="shared" si="522"/>
        <v>0</v>
      </c>
      <c r="QDF94" s="3">
        <f t="shared" si="522"/>
        <v>0</v>
      </c>
      <c r="QDG94" s="3">
        <f t="shared" si="522"/>
        <v>0</v>
      </c>
      <c r="QDH94" s="3">
        <f t="shared" si="522"/>
        <v>0</v>
      </c>
      <c r="QDI94" s="3">
        <f t="shared" si="522"/>
        <v>0</v>
      </c>
      <c r="QDJ94" s="3">
        <f t="shared" si="522"/>
        <v>0</v>
      </c>
      <c r="QDK94" s="3">
        <f t="shared" si="522"/>
        <v>0</v>
      </c>
      <c r="QDL94" s="3">
        <f t="shared" si="522"/>
        <v>0</v>
      </c>
      <c r="QDM94" s="3">
        <f t="shared" si="522"/>
        <v>0</v>
      </c>
      <c r="QDN94" s="3">
        <f t="shared" si="522"/>
        <v>0</v>
      </c>
      <c r="QDO94" s="3">
        <f t="shared" si="522"/>
        <v>0</v>
      </c>
      <c r="QDP94" s="3">
        <f t="shared" si="522"/>
        <v>0</v>
      </c>
      <c r="QDQ94" s="3">
        <f t="shared" si="522"/>
        <v>0</v>
      </c>
      <c r="QDR94" s="3">
        <f t="shared" si="522"/>
        <v>0</v>
      </c>
      <c r="QDS94" s="3">
        <f t="shared" si="522"/>
        <v>0</v>
      </c>
      <c r="QDT94" s="3">
        <f t="shared" si="522"/>
        <v>0</v>
      </c>
      <c r="QDU94" s="3">
        <f t="shared" si="522"/>
        <v>0</v>
      </c>
      <c r="QDV94" s="3">
        <f t="shared" si="522"/>
        <v>0</v>
      </c>
      <c r="QDW94" s="3">
        <f t="shared" si="522"/>
        <v>0</v>
      </c>
      <c r="QDX94" s="3">
        <f t="shared" ref="QDX94:QGI94" si="523">QDX2</f>
        <v>0</v>
      </c>
      <c r="QDY94" s="3">
        <f t="shared" si="523"/>
        <v>0</v>
      </c>
      <c r="QDZ94" s="3">
        <f t="shared" si="523"/>
        <v>0</v>
      </c>
      <c r="QEA94" s="3">
        <f t="shared" si="523"/>
        <v>0</v>
      </c>
      <c r="QEB94" s="3">
        <f t="shared" si="523"/>
        <v>0</v>
      </c>
      <c r="QEC94" s="3">
        <f t="shared" si="523"/>
        <v>0</v>
      </c>
      <c r="QED94" s="3">
        <f t="shared" si="523"/>
        <v>0</v>
      </c>
      <c r="QEE94" s="3">
        <f t="shared" si="523"/>
        <v>0</v>
      </c>
      <c r="QEF94" s="3">
        <f t="shared" si="523"/>
        <v>0</v>
      </c>
      <c r="QEG94" s="3">
        <f t="shared" si="523"/>
        <v>0</v>
      </c>
      <c r="QEH94" s="3">
        <f t="shared" si="523"/>
        <v>0</v>
      </c>
      <c r="QEI94" s="3">
        <f t="shared" si="523"/>
        <v>0</v>
      </c>
      <c r="QEJ94" s="3">
        <f t="shared" si="523"/>
        <v>0</v>
      </c>
      <c r="QEK94" s="3">
        <f t="shared" si="523"/>
        <v>0</v>
      </c>
      <c r="QEL94" s="3">
        <f t="shared" si="523"/>
        <v>0</v>
      </c>
      <c r="QEM94" s="3">
        <f t="shared" si="523"/>
        <v>0</v>
      </c>
      <c r="QEN94" s="3">
        <f t="shared" si="523"/>
        <v>0</v>
      </c>
      <c r="QEO94" s="3">
        <f t="shared" si="523"/>
        <v>0</v>
      </c>
      <c r="QEP94" s="3">
        <f t="shared" si="523"/>
        <v>0</v>
      </c>
      <c r="QEQ94" s="3">
        <f t="shared" si="523"/>
        <v>0</v>
      </c>
      <c r="QER94" s="3">
        <f t="shared" si="523"/>
        <v>0</v>
      </c>
      <c r="QES94" s="3">
        <f t="shared" si="523"/>
        <v>0</v>
      </c>
      <c r="QET94" s="3">
        <f t="shared" si="523"/>
        <v>0</v>
      </c>
      <c r="QEU94" s="3">
        <f t="shared" si="523"/>
        <v>0</v>
      </c>
      <c r="QEV94" s="3">
        <f t="shared" si="523"/>
        <v>0</v>
      </c>
      <c r="QEW94" s="3">
        <f t="shared" si="523"/>
        <v>0</v>
      </c>
      <c r="QEX94" s="3">
        <f t="shared" si="523"/>
        <v>0</v>
      </c>
      <c r="QEY94" s="3">
        <f t="shared" si="523"/>
        <v>0</v>
      </c>
      <c r="QEZ94" s="3">
        <f t="shared" si="523"/>
        <v>0</v>
      </c>
      <c r="QFA94" s="3">
        <f t="shared" si="523"/>
        <v>0</v>
      </c>
      <c r="QFB94" s="3">
        <f t="shared" si="523"/>
        <v>0</v>
      </c>
      <c r="QFC94" s="3">
        <f t="shared" si="523"/>
        <v>0</v>
      </c>
      <c r="QFD94" s="3">
        <f t="shared" si="523"/>
        <v>0</v>
      </c>
      <c r="QFE94" s="3">
        <f t="shared" si="523"/>
        <v>0</v>
      </c>
      <c r="QFF94" s="3">
        <f t="shared" si="523"/>
        <v>0</v>
      </c>
      <c r="QFG94" s="3">
        <f t="shared" si="523"/>
        <v>0</v>
      </c>
      <c r="QFH94" s="3">
        <f t="shared" si="523"/>
        <v>0</v>
      </c>
      <c r="QFI94" s="3">
        <f t="shared" si="523"/>
        <v>0</v>
      </c>
      <c r="QFJ94" s="3">
        <f t="shared" si="523"/>
        <v>0</v>
      </c>
      <c r="QFK94" s="3">
        <f t="shared" si="523"/>
        <v>0</v>
      </c>
      <c r="QFL94" s="3">
        <f t="shared" si="523"/>
        <v>0</v>
      </c>
      <c r="QFM94" s="3">
        <f t="shared" si="523"/>
        <v>0</v>
      </c>
      <c r="QFN94" s="3">
        <f t="shared" si="523"/>
        <v>0</v>
      </c>
      <c r="QFO94" s="3">
        <f t="shared" si="523"/>
        <v>0</v>
      </c>
      <c r="QFP94" s="3">
        <f t="shared" si="523"/>
        <v>0</v>
      </c>
      <c r="QFQ94" s="3">
        <f t="shared" si="523"/>
        <v>0</v>
      </c>
      <c r="QFR94" s="3">
        <f t="shared" si="523"/>
        <v>0</v>
      </c>
      <c r="QFS94" s="3">
        <f t="shared" si="523"/>
        <v>0</v>
      </c>
      <c r="QFT94" s="3">
        <f t="shared" si="523"/>
        <v>0</v>
      </c>
      <c r="QFU94" s="3">
        <f t="shared" si="523"/>
        <v>0</v>
      </c>
      <c r="QFV94" s="3">
        <f t="shared" si="523"/>
        <v>0</v>
      </c>
      <c r="QFW94" s="3">
        <f t="shared" si="523"/>
        <v>0</v>
      </c>
      <c r="QFX94" s="3">
        <f t="shared" si="523"/>
        <v>0</v>
      </c>
      <c r="QFY94" s="3">
        <f t="shared" si="523"/>
        <v>0</v>
      </c>
      <c r="QFZ94" s="3">
        <f t="shared" si="523"/>
        <v>0</v>
      </c>
      <c r="QGA94" s="3">
        <f t="shared" si="523"/>
        <v>0</v>
      </c>
      <c r="QGB94" s="3">
        <f t="shared" si="523"/>
        <v>0</v>
      </c>
      <c r="QGC94" s="3">
        <f t="shared" si="523"/>
        <v>0</v>
      </c>
      <c r="QGD94" s="3">
        <f t="shared" si="523"/>
        <v>0</v>
      </c>
      <c r="QGE94" s="3">
        <f t="shared" si="523"/>
        <v>0</v>
      </c>
      <c r="QGF94" s="3">
        <f t="shared" si="523"/>
        <v>0</v>
      </c>
      <c r="QGG94" s="3">
        <f t="shared" si="523"/>
        <v>0</v>
      </c>
      <c r="QGH94" s="3">
        <f t="shared" si="523"/>
        <v>0</v>
      </c>
      <c r="QGI94" s="3">
        <f t="shared" si="523"/>
        <v>0</v>
      </c>
      <c r="QGJ94" s="3">
        <f t="shared" ref="QGJ94:QIU94" si="524">QGJ2</f>
        <v>0</v>
      </c>
      <c r="QGK94" s="3">
        <f t="shared" si="524"/>
        <v>0</v>
      </c>
      <c r="QGL94" s="3">
        <f t="shared" si="524"/>
        <v>0</v>
      </c>
      <c r="QGM94" s="3">
        <f t="shared" si="524"/>
        <v>0</v>
      </c>
      <c r="QGN94" s="3">
        <f t="shared" si="524"/>
        <v>0</v>
      </c>
      <c r="QGO94" s="3">
        <f t="shared" si="524"/>
        <v>0</v>
      </c>
      <c r="QGP94" s="3">
        <f t="shared" si="524"/>
        <v>0</v>
      </c>
      <c r="QGQ94" s="3">
        <f t="shared" si="524"/>
        <v>0</v>
      </c>
      <c r="QGR94" s="3">
        <f t="shared" si="524"/>
        <v>0</v>
      </c>
      <c r="QGS94" s="3">
        <f t="shared" si="524"/>
        <v>0</v>
      </c>
      <c r="QGT94" s="3">
        <f t="shared" si="524"/>
        <v>0</v>
      </c>
      <c r="QGU94" s="3">
        <f t="shared" si="524"/>
        <v>0</v>
      </c>
      <c r="QGV94" s="3">
        <f t="shared" si="524"/>
        <v>0</v>
      </c>
      <c r="QGW94" s="3">
        <f t="shared" si="524"/>
        <v>0</v>
      </c>
      <c r="QGX94" s="3">
        <f t="shared" si="524"/>
        <v>0</v>
      </c>
      <c r="QGY94" s="3">
        <f t="shared" si="524"/>
        <v>0</v>
      </c>
      <c r="QGZ94" s="3">
        <f t="shared" si="524"/>
        <v>0</v>
      </c>
      <c r="QHA94" s="3">
        <f t="shared" si="524"/>
        <v>0</v>
      </c>
      <c r="QHB94" s="3">
        <f t="shared" si="524"/>
        <v>0</v>
      </c>
      <c r="QHC94" s="3">
        <f t="shared" si="524"/>
        <v>0</v>
      </c>
      <c r="QHD94" s="3">
        <f t="shared" si="524"/>
        <v>0</v>
      </c>
      <c r="QHE94" s="3">
        <f t="shared" si="524"/>
        <v>0</v>
      </c>
      <c r="QHF94" s="3">
        <f t="shared" si="524"/>
        <v>0</v>
      </c>
      <c r="QHG94" s="3">
        <f t="shared" si="524"/>
        <v>0</v>
      </c>
      <c r="QHH94" s="3">
        <f t="shared" si="524"/>
        <v>0</v>
      </c>
      <c r="QHI94" s="3">
        <f t="shared" si="524"/>
        <v>0</v>
      </c>
      <c r="QHJ94" s="3">
        <f t="shared" si="524"/>
        <v>0</v>
      </c>
      <c r="QHK94" s="3">
        <f t="shared" si="524"/>
        <v>0</v>
      </c>
      <c r="QHL94" s="3">
        <f t="shared" si="524"/>
        <v>0</v>
      </c>
      <c r="QHM94" s="3">
        <f t="shared" si="524"/>
        <v>0</v>
      </c>
      <c r="QHN94" s="3">
        <f t="shared" si="524"/>
        <v>0</v>
      </c>
      <c r="QHO94" s="3">
        <f t="shared" si="524"/>
        <v>0</v>
      </c>
      <c r="QHP94" s="3">
        <f t="shared" si="524"/>
        <v>0</v>
      </c>
      <c r="QHQ94" s="3">
        <f t="shared" si="524"/>
        <v>0</v>
      </c>
      <c r="QHR94" s="3">
        <f t="shared" si="524"/>
        <v>0</v>
      </c>
      <c r="QHS94" s="3">
        <f t="shared" si="524"/>
        <v>0</v>
      </c>
      <c r="QHT94" s="3">
        <f t="shared" si="524"/>
        <v>0</v>
      </c>
      <c r="QHU94" s="3">
        <f t="shared" si="524"/>
        <v>0</v>
      </c>
      <c r="QHV94" s="3">
        <f t="shared" si="524"/>
        <v>0</v>
      </c>
      <c r="QHW94" s="3">
        <f t="shared" si="524"/>
        <v>0</v>
      </c>
      <c r="QHX94" s="3">
        <f t="shared" si="524"/>
        <v>0</v>
      </c>
      <c r="QHY94" s="3">
        <f t="shared" si="524"/>
        <v>0</v>
      </c>
      <c r="QHZ94" s="3">
        <f t="shared" si="524"/>
        <v>0</v>
      </c>
      <c r="QIA94" s="3">
        <f t="shared" si="524"/>
        <v>0</v>
      </c>
      <c r="QIB94" s="3">
        <f t="shared" si="524"/>
        <v>0</v>
      </c>
      <c r="QIC94" s="3">
        <f t="shared" si="524"/>
        <v>0</v>
      </c>
      <c r="QID94" s="3">
        <f t="shared" si="524"/>
        <v>0</v>
      </c>
      <c r="QIE94" s="3">
        <f t="shared" si="524"/>
        <v>0</v>
      </c>
      <c r="QIF94" s="3">
        <f t="shared" si="524"/>
        <v>0</v>
      </c>
      <c r="QIG94" s="3">
        <f t="shared" si="524"/>
        <v>0</v>
      </c>
      <c r="QIH94" s="3">
        <f t="shared" si="524"/>
        <v>0</v>
      </c>
      <c r="QII94" s="3">
        <f t="shared" si="524"/>
        <v>0</v>
      </c>
      <c r="QIJ94" s="3">
        <f t="shared" si="524"/>
        <v>0</v>
      </c>
      <c r="QIK94" s="3">
        <f t="shared" si="524"/>
        <v>0</v>
      </c>
      <c r="QIL94" s="3">
        <f t="shared" si="524"/>
        <v>0</v>
      </c>
      <c r="QIM94" s="3">
        <f t="shared" si="524"/>
        <v>0</v>
      </c>
      <c r="QIN94" s="3">
        <f t="shared" si="524"/>
        <v>0</v>
      </c>
      <c r="QIO94" s="3">
        <f t="shared" si="524"/>
        <v>0</v>
      </c>
      <c r="QIP94" s="3">
        <f t="shared" si="524"/>
        <v>0</v>
      </c>
      <c r="QIQ94" s="3">
        <f t="shared" si="524"/>
        <v>0</v>
      </c>
      <c r="QIR94" s="3">
        <f t="shared" si="524"/>
        <v>0</v>
      </c>
      <c r="QIS94" s="3">
        <f t="shared" si="524"/>
        <v>0</v>
      </c>
      <c r="QIT94" s="3">
        <f t="shared" si="524"/>
        <v>0</v>
      </c>
      <c r="QIU94" s="3">
        <f t="shared" si="524"/>
        <v>0</v>
      </c>
      <c r="QIV94" s="3">
        <f t="shared" ref="QIV94:QLG94" si="525">QIV2</f>
        <v>0</v>
      </c>
      <c r="QIW94" s="3">
        <f t="shared" si="525"/>
        <v>0</v>
      </c>
      <c r="QIX94" s="3">
        <f t="shared" si="525"/>
        <v>0</v>
      </c>
      <c r="QIY94" s="3">
        <f t="shared" si="525"/>
        <v>0</v>
      </c>
      <c r="QIZ94" s="3">
        <f t="shared" si="525"/>
        <v>0</v>
      </c>
      <c r="QJA94" s="3">
        <f t="shared" si="525"/>
        <v>0</v>
      </c>
      <c r="QJB94" s="3">
        <f t="shared" si="525"/>
        <v>0</v>
      </c>
      <c r="QJC94" s="3">
        <f t="shared" si="525"/>
        <v>0</v>
      </c>
      <c r="QJD94" s="3">
        <f t="shared" si="525"/>
        <v>0</v>
      </c>
      <c r="QJE94" s="3">
        <f t="shared" si="525"/>
        <v>0</v>
      </c>
      <c r="QJF94" s="3">
        <f t="shared" si="525"/>
        <v>0</v>
      </c>
      <c r="QJG94" s="3">
        <f t="shared" si="525"/>
        <v>0</v>
      </c>
      <c r="QJH94" s="3">
        <f t="shared" si="525"/>
        <v>0</v>
      </c>
      <c r="QJI94" s="3">
        <f t="shared" si="525"/>
        <v>0</v>
      </c>
      <c r="QJJ94" s="3">
        <f t="shared" si="525"/>
        <v>0</v>
      </c>
      <c r="QJK94" s="3">
        <f t="shared" si="525"/>
        <v>0</v>
      </c>
      <c r="QJL94" s="3">
        <f t="shared" si="525"/>
        <v>0</v>
      </c>
      <c r="QJM94" s="3">
        <f t="shared" si="525"/>
        <v>0</v>
      </c>
      <c r="QJN94" s="3">
        <f t="shared" si="525"/>
        <v>0</v>
      </c>
      <c r="QJO94" s="3">
        <f t="shared" si="525"/>
        <v>0</v>
      </c>
      <c r="QJP94" s="3">
        <f t="shared" si="525"/>
        <v>0</v>
      </c>
      <c r="QJQ94" s="3">
        <f t="shared" si="525"/>
        <v>0</v>
      </c>
      <c r="QJR94" s="3">
        <f t="shared" si="525"/>
        <v>0</v>
      </c>
      <c r="QJS94" s="3">
        <f t="shared" si="525"/>
        <v>0</v>
      </c>
      <c r="QJT94" s="3">
        <f t="shared" si="525"/>
        <v>0</v>
      </c>
      <c r="QJU94" s="3">
        <f t="shared" si="525"/>
        <v>0</v>
      </c>
      <c r="QJV94" s="3">
        <f t="shared" si="525"/>
        <v>0</v>
      </c>
      <c r="QJW94" s="3">
        <f t="shared" si="525"/>
        <v>0</v>
      </c>
      <c r="QJX94" s="3">
        <f t="shared" si="525"/>
        <v>0</v>
      </c>
      <c r="QJY94" s="3">
        <f t="shared" si="525"/>
        <v>0</v>
      </c>
      <c r="QJZ94" s="3">
        <f t="shared" si="525"/>
        <v>0</v>
      </c>
      <c r="QKA94" s="3">
        <f t="shared" si="525"/>
        <v>0</v>
      </c>
      <c r="QKB94" s="3">
        <f t="shared" si="525"/>
        <v>0</v>
      </c>
      <c r="QKC94" s="3">
        <f t="shared" si="525"/>
        <v>0</v>
      </c>
      <c r="QKD94" s="3">
        <f t="shared" si="525"/>
        <v>0</v>
      </c>
      <c r="QKE94" s="3">
        <f t="shared" si="525"/>
        <v>0</v>
      </c>
      <c r="QKF94" s="3">
        <f t="shared" si="525"/>
        <v>0</v>
      </c>
      <c r="QKG94" s="3">
        <f t="shared" si="525"/>
        <v>0</v>
      </c>
      <c r="QKH94" s="3">
        <f t="shared" si="525"/>
        <v>0</v>
      </c>
      <c r="QKI94" s="3">
        <f t="shared" si="525"/>
        <v>0</v>
      </c>
      <c r="QKJ94" s="3">
        <f t="shared" si="525"/>
        <v>0</v>
      </c>
      <c r="QKK94" s="3">
        <f t="shared" si="525"/>
        <v>0</v>
      </c>
      <c r="QKL94" s="3">
        <f t="shared" si="525"/>
        <v>0</v>
      </c>
      <c r="QKM94" s="3">
        <f t="shared" si="525"/>
        <v>0</v>
      </c>
      <c r="QKN94" s="3">
        <f t="shared" si="525"/>
        <v>0</v>
      </c>
      <c r="QKO94" s="3">
        <f t="shared" si="525"/>
        <v>0</v>
      </c>
      <c r="QKP94" s="3">
        <f t="shared" si="525"/>
        <v>0</v>
      </c>
      <c r="QKQ94" s="3">
        <f t="shared" si="525"/>
        <v>0</v>
      </c>
      <c r="QKR94" s="3">
        <f t="shared" si="525"/>
        <v>0</v>
      </c>
      <c r="QKS94" s="3">
        <f t="shared" si="525"/>
        <v>0</v>
      </c>
      <c r="QKT94" s="3">
        <f t="shared" si="525"/>
        <v>0</v>
      </c>
      <c r="QKU94" s="3">
        <f t="shared" si="525"/>
        <v>0</v>
      </c>
      <c r="QKV94" s="3">
        <f t="shared" si="525"/>
        <v>0</v>
      </c>
      <c r="QKW94" s="3">
        <f t="shared" si="525"/>
        <v>0</v>
      </c>
      <c r="QKX94" s="3">
        <f t="shared" si="525"/>
        <v>0</v>
      </c>
      <c r="QKY94" s="3">
        <f t="shared" si="525"/>
        <v>0</v>
      </c>
      <c r="QKZ94" s="3">
        <f t="shared" si="525"/>
        <v>0</v>
      </c>
      <c r="QLA94" s="3">
        <f t="shared" si="525"/>
        <v>0</v>
      </c>
      <c r="QLB94" s="3">
        <f t="shared" si="525"/>
        <v>0</v>
      </c>
      <c r="QLC94" s="3">
        <f t="shared" si="525"/>
        <v>0</v>
      </c>
      <c r="QLD94" s="3">
        <f t="shared" si="525"/>
        <v>0</v>
      </c>
      <c r="QLE94" s="3">
        <f t="shared" si="525"/>
        <v>0</v>
      </c>
      <c r="QLF94" s="3">
        <f t="shared" si="525"/>
        <v>0</v>
      </c>
      <c r="QLG94" s="3">
        <f t="shared" si="525"/>
        <v>0</v>
      </c>
      <c r="QLH94" s="3">
        <f t="shared" ref="QLH94:QNS94" si="526">QLH2</f>
        <v>0</v>
      </c>
      <c r="QLI94" s="3">
        <f t="shared" si="526"/>
        <v>0</v>
      </c>
      <c r="QLJ94" s="3">
        <f t="shared" si="526"/>
        <v>0</v>
      </c>
      <c r="QLK94" s="3">
        <f t="shared" si="526"/>
        <v>0</v>
      </c>
      <c r="QLL94" s="3">
        <f t="shared" si="526"/>
        <v>0</v>
      </c>
      <c r="QLM94" s="3">
        <f t="shared" si="526"/>
        <v>0</v>
      </c>
      <c r="QLN94" s="3">
        <f t="shared" si="526"/>
        <v>0</v>
      </c>
      <c r="QLO94" s="3">
        <f t="shared" si="526"/>
        <v>0</v>
      </c>
      <c r="QLP94" s="3">
        <f t="shared" si="526"/>
        <v>0</v>
      </c>
      <c r="QLQ94" s="3">
        <f t="shared" si="526"/>
        <v>0</v>
      </c>
      <c r="QLR94" s="3">
        <f t="shared" si="526"/>
        <v>0</v>
      </c>
      <c r="QLS94" s="3">
        <f t="shared" si="526"/>
        <v>0</v>
      </c>
      <c r="QLT94" s="3">
        <f t="shared" si="526"/>
        <v>0</v>
      </c>
      <c r="QLU94" s="3">
        <f t="shared" si="526"/>
        <v>0</v>
      </c>
      <c r="QLV94" s="3">
        <f t="shared" si="526"/>
        <v>0</v>
      </c>
      <c r="QLW94" s="3">
        <f t="shared" si="526"/>
        <v>0</v>
      </c>
      <c r="QLX94" s="3">
        <f t="shared" si="526"/>
        <v>0</v>
      </c>
      <c r="QLY94" s="3">
        <f t="shared" si="526"/>
        <v>0</v>
      </c>
      <c r="QLZ94" s="3">
        <f t="shared" si="526"/>
        <v>0</v>
      </c>
      <c r="QMA94" s="3">
        <f t="shared" si="526"/>
        <v>0</v>
      </c>
      <c r="QMB94" s="3">
        <f t="shared" si="526"/>
        <v>0</v>
      </c>
      <c r="QMC94" s="3">
        <f t="shared" si="526"/>
        <v>0</v>
      </c>
      <c r="QMD94" s="3">
        <f t="shared" si="526"/>
        <v>0</v>
      </c>
      <c r="QME94" s="3">
        <f t="shared" si="526"/>
        <v>0</v>
      </c>
      <c r="QMF94" s="3">
        <f t="shared" si="526"/>
        <v>0</v>
      </c>
      <c r="QMG94" s="3">
        <f t="shared" si="526"/>
        <v>0</v>
      </c>
      <c r="QMH94" s="3">
        <f t="shared" si="526"/>
        <v>0</v>
      </c>
      <c r="QMI94" s="3">
        <f t="shared" si="526"/>
        <v>0</v>
      </c>
      <c r="QMJ94" s="3">
        <f t="shared" si="526"/>
        <v>0</v>
      </c>
      <c r="QMK94" s="3">
        <f t="shared" si="526"/>
        <v>0</v>
      </c>
      <c r="QML94" s="3">
        <f t="shared" si="526"/>
        <v>0</v>
      </c>
      <c r="QMM94" s="3">
        <f t="shared" si="526"/>
        <v>0</v>
      </c>
      <c r="QMN94" s="3">
        <f t="shared" si="526"/>
        <v>0</v>
      </c>
      <c r="QMO94" s="3">
        <f t="shared" si="526"/>
        <v>0</v>
      </c>
      <c r="QMP94" s="3">
        <f t="shared" si="526"/>
        <v>0</v>
      </c>
      <c r="QMQ94" s="3">
        <f t="shared" si="526"/>
        <v>0</v>
      </c>
      <c r="QMR94" s="3">
        <f t="shared" si="526"/>
        <v>0</v>
      </c>
      <c r="QMS94" s="3">
        <f t="shared" si="526"/>
        <v>0</v>
      </c>
      <c r="QMT94" s="3">
        <f t="shared" si="526"/>
        <v>0</v>
      </c>
      <c r="QMU94" s="3">
        <f t="shared" si="526"/>
        <v>0</v>
      </c>
      <c r="QMV94" s="3">
        <f t="shared" si="526"/>
        <v>0</v>
      </c>
      <c r="QMW94" s="3">
        <f t="shared" si="526"/>
        <v>0</v>
      </c>
      <c r="QMX94" s="3">
        <f t="shared" si="526"/>
        <v>0</v>
      </c>
      <c r="QMY94" s="3">
        <f t="shared" si="526"/>
        <v>0</v>
      </c>
      <c r="QMZ94" s="3">
        <f t="shared" si="526"/>
        <v>0</v>
      </c>
      <c r="QNA94" s="3">
        <f t="shared" si="526"/>
        <v>0</v>
      </c>
      <c r="QNB94" s="3">
        <f t="shared" si="526"/>
        <v>0</v>
      </c>
      <c r="QNC94" s="3">
        <f t="shared" si="526"/>
        <v>0</v>
      </c>
      <c r="QND94" s="3">
        <f t="shared" si="526"/>
        <v>0</v>
      </c>
      <c r="QNE94" s="3">
        <f t="shared" si="526"/>
        <v>0</v>
      </c>
      <c r="QNF94" s="3">
        <f t="shared" si="526"/>
        <v>0</v>
      </c>
      <c r="QNG94" s="3">
        <f t="shared" si="526"/>
        <v>0</v>
      </c>
      <c r="QNH94" s="3">
        <f t="shared" si="526"/>
        <v>0</v>
      </c>
      <c r="QNI94" s="3">
        <f t="shared" si="526"/>
        <v>0</v>
      </c>
      <c r="QNJ94" s="3">
        <f t="shared" si="526"/>
        <v>0</v>
      </c>
      <c r="QNK94" s="3">
        <f t="shared" si="526"/>
        <v>0</v>
      </c>
      <c r="QNL94" s="3">
        <f t="shared" si="526"/>
        <v>0</v>
      </c>
      <c r="QNM94" s="3">
        <f t="shared" si="526"/>
        <v>0</v>
      </c>
      <c r="QNN94" s="3">
        <f t="shared" si="526"/>
        <v>0</v>
      </c>
      <c r="QNO94" s="3">
        <f t="shared" si="526"/>
        <v>0</v>
      </c>
      <c r="QNP94" s="3">
        <f t="shared" si="526"/>
        <v>0</v>
      </c>
      <c r="QNQ94" s="3">
        <f t="shared" si="526"/>
        <v>0</v>
      </c>
      <c r="QNR94" s="3">
        <f t="shared" si="526"/>
        <v>0</v>
      </c>
      <c r="QNS94" s="3">
        <f t="shared" si="526"/>
        <v>0</v>
      </c>
      <c r="QNT94" s="3">
        <f t="shared" ref="QNT94:QQE94" si="527">QNT2</f>
        <v>0</v>
      </c>
      <c r="QNU94" s="3">
        <f t="shared" si="527"/>
        <v>0</v>
      </c>
      <c r="QNV94" s="3">
        <f t="shared" si="527"/>
        <v>0</v>
      </c>
      <c r="QNW94" s="3">
        <f t="shared" si="527"/>
        <v>0</v>
      </c>
      <c r="QNX94" s="3">
        <f t="shared" si="527"/>
        <v>0</v>
      </c>
      <c r="QNY94" s="3">
        <f t="shared" si="527"/>
        <v>0</v>
      </c>
      <c r="QNZ94" s="3">
        <f t="shared" si="527"/>
        <v>0</v>
      </c>
      <c r="QOA94" s="3">
        <f t="shared" si="527"/>
        <v>0</v>
      </c>
      <c r="QOB94" s="3">
        <f t="shared" si="527"/>
        <v>0</v>
      </c>
      <c r="QOC94" s="3">
        <f t="shared" si="527"/>
        <v>0</v>
      </c>
      <c r="QOD94" s="3">
        <f t="shared" si="527"/>
        <v>0</v>
      </c>
      <c r="QOE94" s="3">
        <f t="shared" si="527"/>
        <v>0</v>
      </c>
      <c r="QOF94" s="3">
        <f t="shared" si="527"/>
        <v>0</v>
      </c>
      <c r="QOG94" s="3">
        <f t="shared" si="527"/>
        <v>0</v>
      </c>
      <c r="QOH94" s="3">
        <f t="shared" si="527"/>
        <v>0</v>
      </c>
      <c r="QOI94" s="3">
        <f t="shared" si="527"/>
        <v>0</v>
      </c>
      <c r="QOJ94" s="3">
        <f t="shared" si="527"/>
        <v>0</v>
      </c>
      <c r="QOK94" s="3">
        <f t="shared" si="527"/>
        <v>0</v>
      </c>
      <c r="QOL94" s="3">
        <f t="shared" si="527"/>
        <v>0</v>
      </c>
      <c r="QOM94" s="3">
        <f t="shared" si="527"/>
        <v>0</v>
      </c>
      <c r="QON94" s="3">
        <f t="shared" si="527"/>
        <v>0</v>
      </c>
      <c r="QOO94" s="3">
        <f t="shared" si="527"/>
        <v>0</v>
      </c>
      <c r="QOP94" s="3">
        <f t="shared" si="527"/>
        <v>0</v>
      </c>
      <c r="QOQ94" s="3">
        <f t="shared" si="527"/>
        <v>0</v>
      </c>
      <c r="QOR94" s="3">
        <f t="shared" si="527"/>
        <v>0</v>
      </c>
      <c r="QOS94" s="3">
        <f t="shared" si="527"/>
        <v>0</v>
      </c>
      <c r="QOT94" s="3">
        <f t="shared" si="527"/>
        <v>0</v>
      </c>
      <c r="QOU94" s="3">
        <f t="shared" si="527"/>
        <v>0</v>
      </c>
      <c r="QOV94" s="3">
        <f t="shared" si="527"/>
        <v>0</v>
      </c>
      <c r="QOW94" s="3">
        <f t="shared" si="527"/>
        <v>0</v>
      </c>
      <c r="QOX94" s="3">
        <f t="shared" si="527"/>
        <v>0</v>
      </c>
      <c r="QOY94" s="3">
        <f t="shared" si="527"/>
        <v>0</v>
      </c>
      <c r="QOZ94" s="3">
        <f t="shared" si="527"/>
        <v>0</v>
      </c>
      <c r="QPA94" s="3">
        <f t="shared" si="527"/>
        <v>0</v>
      </c>
      <c r="QPB94" s="3">
        <f t="shared" si="527"/>
        <v>0</v>
      </c>
      <c r="QPC94" s="3">
        <f t="shared" si="527"/>
        <v>0</v>
      </c>
      <c r="QPD94" s="3">
        <f t="shared" si="527"/>
        <v>0</v>
      </c>
      <c r="QPE94" s="3">
        <f t="shared" si="527"/>
        <v>0</v>
      </c>
      <c r="QPF94" s="3">
        <f t="shared" si="527"/>
        <v>0</v>
      </c>
      <c r="QPG94" s="3">
        <f t="shared" si="527"/>
        <v>0</v>
      </c>
      <c r="QPH94" s="3">
        <f t="shared" si="527"/>
        <v>0</v>
      </c>
      <c r="QPI94" s="3">
        <f t="shared" si="527"/>
        <v>0</v>
      </c>
      <c r="QPJ94" s="3">
        <f t="shared" si="527"/>
        <v>0</v>
      </c>
      <c r="QPK94" s="3">
        <f t="shared" si="527"/>
        <v>0</v>
      </c>
      <c r="QPL94" s="3">
        <f t="shared" si="527"/>
        <v>0</v>
      </c>
      <c r="QPM94" s="3">
        <f t="shared" si="527"/>
        <v>0</v>
      </c>
      <c r="QPN94" s="3">
        <f t="shared" si="527"/>
        <v>0</v>
      </c>
      <c r="QPO94" s="3">
        <f t="shared" si="527"/>
        <v>0</v>
      </c>
      <c r="QPP94" s="3">
        <f t="shared" si="527"/>
        <v>0</v>
      </c>
      <c r="QPQ94" s="3">
        <f t="shared" si="527"/>
        <v>0</v>
      </c>
      <c r="QPR94" s="3">
        <f t="shared" si="527"/>
        <v>0</v>
      </c>
      <c r="QPS94" s="3">
        <f t="shared" si="527"/>
        <v>0</v>
      </c>
      <c r="QPT94" s="3">
        <f t="shared" si="527"/>
        <v>0</v>
      </c>
      <c r="QPU94" s="3">
        <f t="shared" si="527"/>
        <v>0</v>
      </c>
      <c r="QPV94" s="3">
        <f t="shared" si="527"/>
        <v>0</v>
      </c>
      <c r="QPW94" s="3">
        <f t="shared" si="527"/>
        <v>0</v>
      </c>
      <c r="QPX94" s="3">
        <f t="shared" si="527"/>
        <v>0</v>
      </c>
      <c r="QPY94" s="3">
        <f t="shared" si="527"/>
        <v>0</v>
      </c>
      <c r="QPZ94" s="3">
        <f t="shared" si="527"/>
        <v>0</v>
      </c>
      <c r="QQA94" s="3">
        <f t="shared" si="527"/>
        <v>0</v>
      </c>
      <c r="QQB94" s="3">
        <f t="shared" si="527"/>
        <v>0</v>
      </c>
      <c r="QQC94" s="3">
        <f t="shared" si="527"/>
        <v>0</v>
      </c>
      <c r="QQD94" s="3">
        <f t="shared" si="527"/>
        <v>0</v>
      </c>
      <c r="QQE94" s="3">
        <f t="shared" si="527"/>
        <v>0</v>
      </c>
      <c r="QQF94" s="3">
        <f t="shared" ref="QQF94:QSQ94" si="528">QQF2</f>
        <v>0</v>
      </c>
      <c r="QQG94" s="3">
        <f t="shared" si="528"/>
        <v>0</v>
      </c>
      <c r="QQH94" s="3">
        <f t="shared" si="528"/>
        <v>0</v>
      </c>
      <c r="QQI94" s="3">
        <f t="shared" si="528"/>
        <v>0</v>
      </c>
      <c r="QQJ94" s="3">
        <f t="shared" si="528"/>
        <v>0</v>
      </c>
      <c r="QQK94" s="3">
        <f t="shared" si="528"/>
        <v>0</v>
      </c>
      <c r="QQL94" s="3">
        <f t="shared" si="528"/>
        <v>0</v>
      </c>
      <c r="QQM94" s="3">
        <f t="shared" si="528"/>
        <v>0</v>
      </c>
      <c r="QQN94" s="3">
        <f t="shared" si="528"/>
        <v>0</v>
      </c>
      <c r="QQO94" s="3">
        <f t="shared" si="528"/>
        <v>0</v>
      </c>
      <c r="QQP94" s="3">
        <f t="shared" si="528"/>
        <v>0</v>
      </c>
      <c r="QQQ94" s="3">
        <f t="shared" si="528"/>
        <v>0</v>
      </c>
      <c r="QQR94" s="3">
        <f t="shared" si="528"/>
        <v>0</v>
      </c>
      <c r="QQS94" s="3">
        <f t="shared" si="528"/>
        <v>0</v>
      </c>
      <c r="QQT94" s="3">
        <f t="shared" si="528"/>
        <v>0</v>
      </c>
      <c r="QQU94" s="3">
        <f t="shared" si="528"/>
        <v>0</v>
      </c>
      <c r="QQV94" s="3">
        <f t="shared" si="528"/>
        <v>0</v>
      </c>
      <c r="QQW94" s="3">
        <f t="shared" si="528"/>
        <v>0</v>
      </c>
      <c r="QQX94" s="3">
        <f t="shared" si="528"/>
        <v>0</v>
      </c>
      <c r="QQY94" s="3">
        <f t="shared" si="528"/>
        <v>0</v>
      </c>
      <c r="QQZ94" s="3">
        <f t="shared" si="528"/>
        <v>0</v>
      </c>
      <c r="QRA94" s="3">
        <f t="shared" si="528"/>
        <v>0</v>
      </c>
      <c r="QRB94" s="3">
        <f t="shared" si="528"/>
        <v>0</v>
      </c>
      <c r="QRC94" s="3">
        <f t="shared" si="528"/>
        <v>0</v>
      </c>
      <c r="QRD94" s="3">
        <f t="shared" si="528"/>
        <v>0</v>
      </c>
      <c r="QRE94" s="3">
        <f t="shared" si="528"/>
        <v>0</v>
      </c>
      <c r="QRF94" s="3">
        <f t="shared" si="528"/>
        <v>0</v>
      </c>
      <c r="QRG94" s="3">
        <f t="shared" si="528"/>
        <v>0</v>
      </c>
      <c r="QRH94" s="3">
        <f t="shared" si="528"/>
        <v>0</v>
      </c>
      <c r="QRI94" s="3">
        <f t="shared" si="528"/>
        <v>0</v>
      </c>
      <c r="QRJ94" s="3">
        <f t="shared" si="528"/>
        <v>0</v>
      </c>
      <c r="QRK94" s="3">
        <f t="shared" si="528"/>
        <v>0</v>
      </c>
      <c r="QRL94" s="3">
        <f t="shared" si="528"/>
        <v>0</v>
      </c>
      <c r="QRM94" s="3">
        <f t="shared" si="528"/>
        <v>0</v>
      </c>
      <c r="QRN94" s="3">
        <f t="shared" si="528"/>
        <v>0</v>
      </c>
      <c r="QRO94" s="3">
        <f t="shared" si="528"/>
        <v>0</v>
      </c>
      <c r="QRP94" s="3">
        <f t="shared" si="528"/>
        <v>0</v>
      </c>
      <c r="QRQ94" s="3">
        <f t="shared" si="528"/>
        <v>0</v>
      </c>
      <c r="QRR94" s="3">
        <f t="shared" si="528"/>
        <v>0</v>
      </c>
      <c r="QRS94" s="3">
        <f t="shared" si="528"/>
        <v>0</v>
      </c>
      <c r="QRT94" s="3">
        <f t="shared" si="528"/>
        <v>0</v>
      </c>
      <c r="QRU94" s="3">
        <f t="shared" si="528"/>
        <v>0</v>
      </c>
      <c r="QRV94" s="3">
        <f t="shared" si="528"/>
        <v>0</v>
      </c>
      <c r="QRW94" s="3">
        <f t="shared" si="528"/>
        <v>0</v>
      </c>
      <c r="QRX94" s="3">
        <f t="shared" si="528"/>
        <v>0</v>
      </c>
      <c r="QRY94" s="3">
        <f t="shared" si="528"/>
        <v>0</v>
      </c>
      <c r="QRZ94" s="3">
        <f t="shared" si="528"/>
        <v>0</v>
      </c>
      <c r="QSA94" s="3">
        <f t="shared" si="528"/>
        <v>0</v>
      </c>
      <c r="QSB94" s="3">
        <f t="shared" si="528"/>
        <v>0</v>
      </c>
      <c r="QSC94" s="3">
        <f t="shared" si="528"/>
        <v>0</v>
      </c>
      <c r="QSD94" s="3">
        <f t="shared" si="528"/>
        <v>0</v>
      </c>
      <c r="QSE94" s="3">
        <f t="shared" si="528"/>
        <v>0</v>
      </c>
      <c r="QSF94" s="3">
        <f t="shared" si="528"/>
        <v>0</v>
      </c>
      <c r="QSG94" s="3">
        <f t="shared" si="528"/>
        <v>0</v>
      </c>
      <c r="QSH94" s="3">
        <f t="shared" si="528"/>
        <v>0</v>
      </c>
      <c r="QSI94" s="3">
        <f t="shared" si="528"/>
        <v>0</v>
      </c>
      <c r="QSJ94" s="3">
        <f t="shared" si="528"/>
        <v>0</v>
      </c>
      <c r="QSK94" s="3">
        <f t="shared" si="528"/>
        <v>0</v>
      </c>
      <c r="QSL94" s="3">
        <f t="shared" si="528"/>
        <v>0</v>
      </c>
      <c r="QSM94" s="3">
        <f t="shared" si="528"/>
        <v>0</v>
      </c>
      <c r="QSN94" s="3">
        <f t="shared" si="528"/>
        <v>0</v>
      </c>
      <c r="QSO94" s="3">
        <f t="shared" si="528"/>
        <v>0</v>
      </c>
      <c r="QSP94" s="3">
        <f t="shared" si="528"/>
        <v>0</v>
      </c>
      <c r="QSQ94" s="3">
        <f t="shared" si="528"/>
        <v>0</v>
      </c>
      <c r="QSR94" s="3">
        <f t="shared" ref="QSR94:QVC94" si="529">QSR2</f>
        <v>0</v>
      </c>
      <c r="QSS94" s="3">
        <f t="shared" si="529"/>
        <v>0</v>
      </c>
      <c r="QST94" s="3">
        <f t="shared" si="529"/>
        <v>0</v>
      </c>
      <c r="QSU94" s="3">
        <f t="shared" si="529"/>
        <v>0</v>
      </c>
      <c r="QSV94" s="3">
        <f t="shared" si="529"/>
        <v>0</v>
      </c>
      <c r="QSW94" s="3">
        <f t="shared" si="529"/>
        <v>0</v>
      </c>
      <c r="QSX94" s="3">
        <f t="shared" si="529"/>
        <v>0</v>
      </c>
      <c r="QSY94" s="3">
        <f t="shared" si="529"/>
        <v>0</v>
      </c>
      <c r="QSZ94" s="3">
        <f t="shared" si="529"/>
        <v>0</v>
      </c>
      <c r="QTA94" s="3">
        <f t="shared" si="529"/>
        <v>0</v>
      </c>
      <c r="QTB94" s="3">
        <f t="shared" si="529"/>
        <v>0</v>
      </c>
      <c r="QTC94" s="3">
        <f t="shared" si="529"/>
        <v>0</v>
      </c>
      <c r="QTD94" s="3">
        <f t="shared" si="529"/>
        <v>0</v>
      </c>
      <c r="QTE94" s="3">
        <f t="shared" si="529"/>
        <v>0</v>
      </c>
      <c r="QTF94" s="3">
        <f t="shared" si="529"/>
        <v>0</v>
      </c>
      <c r="QTG94" s="3">
        <f t="shared" si="529"/>
        <v>0</v>
      </c>
      <c r="QTH94" s="3">
        <f t="shared" si="529"/>
        <v>0</v>
      </c>
      <c r="QTI94" s="3">
        <f t="shared" si="529"/>
        <v>0</v>
      </c>
      <c r="QTJ94" s="3">
        <f t="shared" si="529"/>
        <v>0</v>
      </c>
      <c r="QTK94" s="3">
        <f t="shared" si="529"/>
        <v>0</v>
      </c>
      <c r="QTL94" s="3">
        <f t="shared" si="529"/>
        <v>0</v>
      </c>
      <c r="QTM94" s="3">
        <f t="shared" si="529"/>
        <v>0</v>
      </c>
      <c r="QTN94" s="3">
        <f t="shared" si="529"/>
        <v>0</v>
      </c>
      <c r="QTO94" s="3">
        <f t="shared" si="529"/>
        <v>0</v>
      </c>
      <c r="QTP94" s="3">
        <f t="shared" si="529"/>
        <v>0</v>
      </c>
      <c r="QTQ94" s="3">
        <f t="shared" si="529"/>
        <v>0</v>
      </c>
      <c r="QTR94" s="3">
        <f t="shared" si="529"/>
        <v>0</v>
      </c>
      <c r="QTS94" s="3">
        <f t="shared" si="529"/>
        <v>0</v>
      </c>
      <c r="QTT94" s="3">
        <f t="shared" si="529"/>
        <v>0</v>
      </c>
      <c r="QTU94" s="3">
        <f t="shared" si="529"/>
        <v>0</v>
      </c>
      <c r="QTV94" s="3">
        <f t="shared" si="529"/>
        <v>0</v>
      </c>
      <c r="QTW94" s="3">
        <f t="shared" si="529"/>
        <v>0</v>
      </c>
      <c r="QTX94" s="3">
        <f t="shared" si="529"/>
        <v>0</v>
      </c>
      <c r="QTY94" s="3">
        <f t="shared" si="529"/>
        <v>0</v>
      </c>
      <c r="QTZ94" s="3">
        <f t="shared" si="529"/>
        <v>0</v>
      </c>
      <c r="QUA94" s="3">
        <f t="shared" si="529"/>
        <v>0</v>
      </c>
      <c r="QUB94" s="3">
        <f t="shared" si="529"/>
        <v>0</v>
      </c>
      <c r="QUC94" s="3">
        <f t="shared" si="529"/>
        <v>0</v>
      </c>
      <c r="QUD94" s="3">
        <f t="shared" si="529"/>
        <v>0</v>
      </c>
      <c r="QUE94" s="3">
        <f t="shared" si="529"/>
        <v>0</v>
      </c>
      <c r="QUF94" s="3">
        <f t="shared" si="529"/>
        <v>0</v>
      </c>
      <c r="QUG94" s="3">
        <f t="shared" si="529"/>
        <v>0</v>
      </c>
      <c r="QUH94" s="3">
        <f t="shared" si="529"/>
        <v>0</v>
      </c>
      <c r="QUI94" s="3">
        <f t="shared" si="529"/>
        <v>0</v>
      </c>
      <c r="QUJ94" s="3">
        <f t="shared" si="529"/>
        <v>0</v>
      </c>
      <c r="QUK94" s="3">
        <f t="shared" si="529"/>
        <v>0</v>
      </c>
      <c r="QUL94" s="3">
        <f t="shared" si="529"/>
        <v>0</v>
      </c>
      <c r="QUM94" s="3">
        <f t="shared" si="529"/>
        <v>0</v>
      </c>
      <c r="QUN94" s="3">
        <f t="shared" si="529"/>
        <v>0</v>
      </c>
      <c r="QUO94" s="3">
        <f t="shared" si="529"/>
        <v>0</v>
      </c>
      <c r="QUP94" s="3">
        <f t="shared" si="529"/>
        <v>0</v>
      </c>
      <c r="QUQ94" s="3">
        <f t="shared" si="529"/>
        <v>0</v>
      </c>
      <c r="QUR94" s="3">
        <f t="shared" si="529"/>
        <v>0</v>
      </c>
      <c r="QUS94" s="3">
        <f t="shared" si="529"/>
        <v>0</v>
      </c>
      <c r="QUT94" s="3">
        <f t="shared" si="529"/>
        <v>0</v>
      </c>
      <c r="QUU94" s="3">
        <f t="shared" si="529"/>
        <v>0</v>
      </c>
      <c r="QUV94" s="3">
        <f t="shared" si="529"/>
        <v>0</v>
      </c>
      <c r="QUW94" s="3">
        <f t="shared" si="529"/>
        <v>0</v>
      </c>
      <c r="QUX94" s="3">
        <f t="shared" si="529"/>
        <v>0</v>
      </c>
      <c r="QUY94" s="3">
        <f t="shared" si="529"/>
        <v>0</v>
      </c>
      <c r="QUZ94" s="3">
        <f t="shared" si="529"/>
        <v>0</v>
      </c>
      <c r="QVA94" s="3">
        <f t="shared" si="529"/>
        <v>0</v>
      </c>
      <c r="QVB94" s="3">
        <f t="shared" si="529"/>
        <v>0</v>
      </c>
      <c r="QVC94" s="3">
        <f t="shared" si="529"/>
        <v>0</v>
      </c>
      <c r="QVD94" s="3">
        <f t="shared" ref="QVD94:QXO94" si="530">QVD2</f>
        <v>0</v>
      </c>
      <c r="QVE94" s="3">
        <f t="shared" si="530"/>
        <v>0</v>
      </c>
      <c r="QVF94" s="3">
        <f t="shared" si="530"/>
        <v>0</v>
      </c>
      <c r="QVG94" s="3">
        <f t="shared" si="530"/>
        <v>0</v>
      </c>
      <c r="QVH94" s="3">
        <f t="shared" si="530"/>
        <v>0</v>
      </c>
      <c r="QVI94" s="3">
        <f t="shared" si="530"/>
        <v>0</v>
      </c>
      <c r="QVJ94" s="3">
        <f t="shared" si="530"/>
        <v>0</v>
      </c>
      <c r="QVK94" s="3">
        <f t="shared" si="530"/>
        <v>0</v>
      </c>
      <c r="QVL94" s="3">
        <f t="shared" si="530"/>
        <v>0</v>
      </c>
      <c r="QVM94" s="3">
        <f t="shared" si="530"/>
        <v>0</v>
      </c>
      <c r="QVN94" s="3">
        <f t="shared" si="530"/>
        <v>0</v>
      </c>
      <c r="QVO94" s="3">
        <f t="shared" si="530"/>
        <v>0</v>
      </c>
      <c r="QVP94" s="3">
        <f t="shared" si="530"/>
        <v>0</v>
      </c>
      <c r="QVQ94" s="3">
        <f t="shared" si="530"/>
        <v>0</v>
      </c>
      <c r="QVR94" s="3">
        <f t="shared" si="530"/>
        <v>0</v>
      </c>
      <c r="QVS94" s="3">
        <f t="shared" si="530"/>
        <v>0</v>
      </c>
      <c r="QVT94" s="3">
        <f t="shared" si="530"/>
        <v>0</v>
      </c>
      <c r="QVU94" s="3">
        <f t="shared" si="530"/>
        <v>0</v>
      </c>
      <c r="QVV94" s="3">
        <f t="shared" si="530"/>
        <v>0</v>
      </c>
      <c r="QVW94" s="3">
        <f t="shared" si="530"/>
        <v>0</v>
      </c>
      <c r="QVX94" s="3">
        <f t="shared" si="530"/>
        <v>0</v>
      </c>
      <c r="QVY94" s="3">
        <f t="shared" si="530"/>
        <v>0</v>
      </c>
      <c r="QVZ94" s="3">
        <f t="shared" si="530"/>
        <v>0</v>
      </c>
      <c r="QWA94" s="3">
        <f t="shared" si="530"/>
        <v>0</v>
      </c>
      <c r="QWB94" s="3">
        <f t="shared" si="530"/>
        <v>0</v>
      </c>
      <c r="QWC94" s="3">
        <f t="shared" si="530"/>
        <v>0</v>
      </c>
      <c r="QWD94" s="3">
        <f t="shared" si="530"/>
        <v>0</v>
      </c>
      <c r="QWE94" s="3">
        <f t="shared" si="530"/>
        <v>0</v>
      </c>
      <c r="QWF94" s="3">
        <f t="shared" si="530"/>
        <v>0</v>
      </c>
      <c r="QWG94" s="3">
        <f t="shared" si="530"/>
        <v>0</v>
      </c>
      <c r="QWH94" s="3">
        <f t="shared" si="530"/>
        <v>0</v>
      </c>
      <c r="QWI94" s="3">
        <f t="shared" si="530"/>
        <v>0</v>
      </c>
      <c r="QWJ94" s="3">
        <f t="shared" si="530"/>
        <v>0</v>
      </c>
      <c r="QWK94" s="3">
        <f t="shared" si="530"/>
        <v>0</v>
      </c>
      <c r="QWL94" s="3">
        <f t="shared" si="530"/>
        <v>0</v>
      </c>
      <c r="QWM94" s="3">
        <f t="shared" si="530"/>
        <v>0</v>
      </c>
      <c r="QWN94" s="3">
        <f t="shared" si="530"/>
        <v>0</v>
      </c>
      <c r="QWO94" s="3">
        <f t="shared" si="530"/>
        <v>0</v>
      </c>
      <c r="QWP94" s="3">
        <f t="shared" si="530"/>
        <v>0</v>
      </c>
      <c r="QWQ94" s="3">
        <f t="shared" si="530"/>
        <v>0</v>
      </c>
      <c r="QWR94" s="3">
        <f t="shared" si="530"/>
        <v>0</v>
      </c>
      <c r="QWS94" s="3">
        <f t="shared" si="530"/>
        <v>0</v>
      </c>
      <c r="QWT94" s="3">
        <f t="shared" si="530"/>
        <v>0</v>
      </c>
      <c r="QWU94" s="3">
        <f t="shared" si="530"/>
        <v>0</v>
      </c>
      <c r="QWV94" s="3">
        <f t="shared" si="530"/>
        <v>0</v>
      </c>
      <c r="QWW94" s="3">
        <f t="shared" si="530"/>
        <v>0</v>
      </c>
      <c r="QWX94" s="3">
        <f t="shared" si="530"/>
        <v>0</v>
      </c>
      <c r="QWY94" s="3">
        <f t="shared" si="530"/>
        <v>0</v>
      </c>
      <c r="QWZ94" s="3">
        <f t="shared" si="530"/>
        <v>0</v>
      </c>
      <c r="QXA94" s="3">
        <f t="shared" si="530"/>
        <v>0</v>
      </c>
      <c r="QXB94" s="3">
        <f t="shared" si="530"/>
        <v>0</v>
      </c>
      <c r="QXC94" s="3">
        <f t="shared" si="530"/>
        <v>0</v>
      </c>
      <c r="QXD94" s="3">
        <f t="shared" si="530"/>
        <v>0</v>
      </c>
      <c r="QXE94" s="3">
        <f t="shared" si="530"/>
        <v>0</v>
      </c>
      <c r="QXF94" s="3">
        <f t="shared" si="530"/>
        <v>0</v>
      </c>
      <c r="QXG94" s="3">
        <f t="shared" si="530"/>
        <v>0</v>
      </c>
      <c r="QXH94" s="3">
        <f t="shared" si="530"/>
        <v>0</v>
      </c>
      <c r="QXI94" s="3">
        <f t="shared" si="530"/>
        <v>0</v>
      </c>
      <c r="QXJ94" s="3">
        <f t="shared" si="530"/>
        <v>0</v>
      </c>
      <c r="QXK94" s="3">
        <f t="shared" si="530"/>
        <v>0</v>
      </c>
      <c r="QXL94" s="3">
        <f t="shared" si="530"/>
        <v>0</v>
      </c>
      <c r="QXM94" s="3">
        <f t="shared" si="530"/>
        <v>0</v>
      </c>
      <c r="QXN94" s="3">
        <f t="shared" si="530"/>
        <v>0</v>
      </c>
      <c r="QXO94" s="3">
        <f t="shared" si="530"/>
        <v>0</v>
      </c>
      <c r="QXP94" s="3">
        <f t="shared" ref="QXP94:RAA94" si="531">QXP2</f>
        <v>0</v>
      </c>
      <c r="QXQ94" s="3">
        <f t="shared" si="531"/>
        <v>0</v>
      </c>
      <c r="QXR94" s="3">
        <f t="shared" si="531"/>
        <v>0</v>
      </c>
      <c r="QXS94" s="3">
        <f t="shared" si="531"/>
        <v>0</v>
      </c>
      <c r="QXT94" s="3">
        <f t="shared" si="531"/>
        <v>0</v>
      </c>
      <c r="QXU94" s="3">
        <f t="shared" si="531"/>
        <v>0</v>
      </c>
      <c r="QXV94" s="3">
        <f t="shared" si="531"/>
        <v>0</v>
      </c>
      <c r="QXW94" s="3">
        <f t="shared" si="531"/>
        <v>0</v>
      </c>
      <c r="QXX94" s="3">
        <f t="shared" si="531"/>
        <v>0</v>
      </c>
      <c r="QXY94" s="3">
        <f t="shared" si="531"/>
        <v>0</v>
      </c>
      <c r="QXZ94" s="3">
        <f t="shared" si="531"/>
        <v>0</v>
      </c>
      <c r="QYA94" s="3">
        <f t="shared" si="531"/>
        <v>0</v>
      </c>
      <c r="QYB94" s="3">
        <f t="shared" si="531"/>
        <v>0</v>
      </c>
      <c r="QYC94" s="3">
        <f t="shared" si="531"/>
        <v>0</v>
      </c>
      <c r="QYD94" s="3">
        <f t="shared" si="531"/>
        <v>0</v>
      </c>
      <c r="QYE94" s="3">
        <f t="shared" si="531"/>
        <v>0</v>
      </c>
      <c r="QYF94" s="3">
        <f t="shared" si="531"/>
        <v>0</v>
      </c>
      <c r="QYG94" s="3">
        <f t="shared" si="531"/>
        <v>0</v>
      </c>
      <c r="QYH94" s="3">
        <f t="shared" si="531"/>
        <v>0</v>
      </c>
      <c r="QYI94" s="3">
        <f t="shared" si="531"/>
        <v>0</v>
      </c>
      <c r="QYJ94" s="3">
        <f t="shared" si="531"/>
        <v>0</v>
      </c>
      <c r="QYK94" s="3">
        <f t="shared" si="531"/>
        <v>0</v>
      </c>
      <c r="QYL94" s="3">
        <f t="shared" si="531"/>
        <v>0</v>
      </c>
      <c r="QYM94" s="3">
        <f t="shared" si="531"/>
        <v>0</v>
      </c>
      <c r="QYN94" s="3">
        <f t="shared" si="531"/>
        <v>0</v>
      </c>
      <c r="QYO94" s="3">
        <f t="shared" si="531"/>
        <v>0</v>
      </c>
      <c r="QYP94" s="3">
        <f t="shared" si="531"/>
        <v>0</v>
      </c>
      <c r="QYQ94" s="3">
        <f t="shared" si="531"/>
        <v>0</v>
      </c>
      <c r="QYR94" s="3">
        <f t="shared" si="531"/>
        <v>0</v>
      </c>
      <c r="QYS94" s="3">
        <f t="shared" si="531"/>
        <v>0</v>
      </c>
      <c r="QYT94" s="3">
        <f t="shared" si="531"/>
        <v>0</v>
      </c>
      <c r="QYU94" s="3">
        <f t="shared" si="531"/>
        <v>0</v>
      </c>
      <c r="QYV94" s="3">
        <f t="shared" si="531"/>
        <v>0</v>
      </c>
      <c r="QYW94" s="3">
        <f t="shared" si="531"/>
        <v>0</v>
      </c>
      <c r="QYX94" s="3">
        <f t="shared" si="531"/>
        <v>0</v>
      </c>
      <c r="QYY94" s="3">
        <f t="shared" si="531"/>
        <v>0</v>
      </c>
      <c r="QYZ94" s="3">
        <f t="shared" si="531"/>
        <v>0</v>
      </c>
      <c r="QZA94" s="3">
        <f t="shared" si="531"/>
        <v>0</v>
      </c>
      <c r="QZB94" s="3">
        <f t="shared" si="531"/>
        <v>0</v>
      </c>
      <c r="QZC94" s="3">
        <f t="shared" si="531"/>
        <v>0</v>
      </c>
      <c r="QZD94" s="3">
        <f t="shared" si="531"/>
        <v>0</v>
      </c>
      <c r="QZE94" s="3">
        <f t="shared" si="531"/>
        <v>0</v>
      </c>
      <c r="QZF94" s="3">
        <f t="shared" si="531"/>
        <v>0</v>
      </c>
      <c r="QZG94" s="3">
        <f t="shared" si="531"/>
        <v>0</v>
      </c>
      <c r="QZH94" s="3">
        <f t="shared" si="531"/>
        <v>0</v>
      </c>
      <c r="QZI94" s="3">
        <f t="shared" si="531"/>
        <v>0</v>
      </c>
      <c r="QZJ94" s="3">
        <f t="shared" si="531"/>
        <v>0</v>
      </c>
      <c r="QZK94" s="3">
        <f t="shared" si="531"/>
        <v>0</v>
      </c>
      <c r="QZL94" s="3">
        <f t="shared" si="531"/>
        <v>0</v>
      </c>
      <c r="QZM94" s="3">
        <f t="shared" si="531"/>
        <v>0</v>
      </c>
      <c r="QZN94" s="3">
        <f t="shared" si="531"/>
        <v>0</v>
      </c>
      <c r="QZO94" s="3">
        <f t="shared" si="531"/>
        <v>0</v>
      </c>
      <c r="QZP94" s="3">
        <f t="shared" si="531"/>
        <v>0</v>
      </c>
      <c r="QZQ94" s="3">
        <f t="shared" si="531"/>
        <v>0</v>
      </c>
      <c r="QZR94" s="3">
        <f t="shared" si="531"/>
        <v>0</v>
      </c>
      <c r="QZS94" s="3">
        <f t="shared" si="531"/>
        <v>0</v>
      </c>
      <c r="QZT94" s="3">
        <f t="shared" si="531"/>
        <v>0</v>
      </c>
      <c r="QZU94" s="3">
        <f t="shared" si="531"/>
        <v>0</v>
      </c>
      <c r="QZV94" s="3">
        <f t="shared" si="531"/>
        <v>0</v>
      </c>
      <c r="QZW94" s="3">
        <f t="shared" si="531"/>
        <v>0</v>
      </c>
      <c r="QZX94" s="3">
        <f t="shared" si="531"/>
        <v>0</v>
      </c>
      <c r="QZY94" s="3">
        <f t="shared" si="531"/>
        <v>0</v>
      </c>
      <c r="QZZ94" s="3">
        <f t="shared" si="531"/>
        <v>0</v>
      </c>
      <c r="RAA94" s="3">
        <f t="shared" si="531"/>
        <v>0</v>
      </c>
      <c r="RAB94" s="3">
        <f t="shared" ref="RAB94:RCM94" si="532">RAB2</f>
        <v>0</v>
      </c>
      <c r="RAC94" s="3">
        <f t="shared" si="532"/>
        <v>0</v>
      </c>
      <c r="RAD94" s="3">
        <f t="shared" si="532"/>
        <v>0</v>
      </c>
      <c r="RAE94" s="3">
        <f t="shared" si="532"/>
        <v>0</v>
      </c>
      <c r="RAF94" s="3">
        <f t="shared" si="532"/>
        <v>0</v>
      </c>
      <c r="RAG94" s="3">
        <f t="shared" si="532"/>
        <v>0</v>
      </c>
      <c r="RAH94" s="3">
        <f t="shared" si="532"/>
        <v>0</v>
      </c>
      <c r="RAI94" s="3">
        <f t="shared" si="532"/>
        <v>0</v>
      </c>
      <c r="RAJ94" s="3">
        <f t="shared" si="532"/>
        <v>0</v>
      </c>
      <c r="RAK94" s="3">
        <f t="shared" si="532"/>
        <v>0</v>
      </c>
      <c r="RAL94" s="3">
        <f t="shared" si="532"/>
        <v>0</v>
      </c>
      <c r="RAM94" s="3">
        <f t="shared" si="532"/>
        <v>0</v>
      </c>
      <c r="RAN94" s="3">
        <f t="shared" si="532"/>
        <v>0</v>
      </c>
      <c r="RAO94" s="3">
        <f t="shared" si="532"/>
        <v>0</v>
      </c>
      <c r="RAP94" s="3">
        <f t="shared" si="532"/>
        <v>0</v>
      </c>
      <c r="RAQ94" s="3">
        <f t="shared" si="532"/>
        <v>0</v>
      </c>
      <c r="RAR94" s="3">
        <f t="shared" si="532"/>
        <v>0</v>
      </c>
      <c r="RAS94" s="3">
        <f t="shared" si="532"/>
        <v>0</v>
      </c>
      <c r="RAT94" s="3">
        <f t="shared" si="532"/>
        <v>0</v>
      </c>
      <c r="RAU94" s="3">
        <f t="shared" si="532"/>
        <v>0</v>
      </c>
      <c r="RAV94" s="3">
        <f t="shared" si="532"/>
        <v>0</v>
      </c>
      <c r="RAW94" s="3">
        <f t="shared" si="532"/>
        <v>0</v>
      </c>
      <c r="RAX94" s="3">
        <f t="shared" si="532"/>
        <v>0</v>
      </c>
      <c r="RAY94" s="3">
        <f t="shared" si="532"/>
        <v>0</v>
      </c>
      <c r="RAZ94" s="3">
        <f t="shared" si="532"/>
        <v>0</v>
      </c>
      <c r="RBA94" s="3">
        <f t="shared" si="532"/>
        <v>0</v>
      </c>
      <c r="RBB94" s="3">
        <f t="shared" si="532"/>
        <v>0</v>
      </c>
      <c r="RBC94" s="3">
        <f t="shared" si="532"/>
        <v>0</v>
      </c>
      <c r="RBD94" s="3">
        <f t="shared" si="532"/>
        <v>0</v>
      </c>
      <c r="RBE94" s="3">
        <f t="shared" si="532"/>
        <v>0</v>
      </c>
      <c r="RBF94" s="3">
        <f t="shared" si="532"/>
        <v>0</v>
      </c>
      <c r="RBG94" s="3">
        <f t="shared" si="532"/>
        <v>0</v>
      </c>
      <c r="RBH94" s="3">
        <f t="shared" si="532"/>
        <v>0</v>
      </c>
      <c r="RBI94" s="3">
        <f t="shared" si="532"/>
        <v>0</v>
      </c>
      <c r="RBJ94" s="3">
        <f t="shared" si="532"/>
        <v>0</v>
      </c>
      <c r="RBK94" s="3">
        <f t="shared" si="532"/>
        <v>0</v>
      </c>
      <c r="RBL94" s="3">
        <f t="shared" si="532"/>
        <v>0</v>
      </c>
      <c r="RBM94" s="3">
        <f t="shared" si="532"/>
        <v>0</v>
      </c>
      <c r="RBN94" s="3">
        <f t="shared" si="532"/>
        <v>0</v>
      </c>
      <c r="RBO94" s="3">
        <f t="shared" si="532"/>
        <v>0</v>
      </c>
      <c r="RBP94" s="3">
        <f t="shared" si="532"/>
        <v>0</v>
      </c>
      <c r="RBQ94" s="3">
        <f t="shared" si="532"/>
        <v>0</v>
      </c>
      <c r="RBR94" s="3">
        <f t="shared" si="532"/>
        <v>0</v>
      </c>
      <c r="RBS94" s="3">
        <f t="shared" si="532"/>
        <v>0</v>
      </c>
      <c r="RBT94" s="3">
        <f t="shared" si="532"/>
        <v>0</v>
      </c>
      <c r="RBU94" s="3">
        <f t="shared" si="532"/>
        <v>0</v>
      </c>
      <c r="RBV94" s="3">
        <f t="shared" si="532"/>
        <v>0</v>
      </c>
      <c r="RBW94" s="3">
        <f t="shared" si="532"/>
        <v>0</v>
      </c>
      <c r="RBX94" s="3">
        <f t="shared" si="532"/>
        <v>0</v>
      </c>
      <c r="RBY94" s="3">
        <f t="shared" si="532"/>
        <v>0</v>
      </c>
      <c r="RBZ94" s="3">
        <f t="shared" si="532"/>
        <v>0</v>
      </c>
      <c r="RCA94" s="3">
        <f t="shared" si="532"/>
        <v>0</v>
      </c>
      <c r="RCB94" s="3">
        <f t="shared" si="532"/>
        <v>0</v>
      </c>
      <c r="RCC94" s="3">
        <f t="shared" si="532"/>
        <v>0</v>
      </c>
      <c r="RCD94" s="3">
        <f t="shared" si="532"/>
        <v>0</v>
      </c>
      <c r="RCE94" s="3">
        <f t="shared" si="532"/>
        <v>0</v>
      </c>
      <c r="RCF94" s="3">
        <f t="shared" si="532"/>
        <v>0</v>
      </c>
      <c r="RCG94" s="3">
        <f t="shared" si="532"/>
        <v>0</v>
      </c>
      <c r="RCH94" s="3">
        <f t="shared" si="532"/>
        <v>0</v>
      </c>
      <c r="RCI94" s="3">
        <f t="shared" si="532"/>
        <v>0</v>
      </c>
      <c r="RCJ94" s="3">
        <f t="shared" si="532"/>
        <v>0</v>
      </c>
      <c r="RCK94" s="3">
        <f t="shared" si="532"/>
        <v>0</v>
      </c>
      <c r="RCL94" s="3">
        <f t="shared" si="532"/>
        <v>0</v>
      </c>
      <c r="RCM94" s="3">
        <f t="shared" si="532"/>
        <v>0</v>
      </c>
      <c r="RCN94" s="3">
        <f t="shared" ref="RCN94:REY94" si="533">RCN2</f>
        <v>0</v>
      </c>
      <c r="RCO94" s="3">
        <f t="shared" si="533"/>
        <v>0</v>
      </c>
      <c r="RCP94" s="3">
        <f t="shared" si="533"/>
        <v>0</v>
      </c>
      <c r="RCQ94" s="3">
        <f t="shared" si="533"/>
        <v>0</v>
      </c>
      <c r="RCR94" s="3">
        <f t="shared" si="533"/>
        <v>0</v>
      </c>
      <c r="RCS94" s="3">
        <f t="shared" si="533"/>
        <v>0</v>
      </c>
      <c r="RCT94" s="3">
        <f t="shared" si="533"/>
        <v>0</v>
      </c>
      <c r="RCU94" s="3">
        <f t="shared" si="533"/>
        <v>0</v>
      </c>
      <c r="RCV94" s="3">
        <f t="shared" si="533"/>
        <v>0</v>
      </c>
      <c r="RCW94" s="3">
        <f t="shared" si="533"/>
        <v>0</v>
      </c>
      <c r="RCX94" s="3">
        <f t="shared" si="533"/>
        <v>0</v>
      </c>
      <c r="RCY94" s="3">
        <f t="shared" si="533"/>
        <v>0</v>
      </c>
      <c r="RCZ94" s="3">
        <f t="shared" si="533"/>
        <v>0</v>
      </c>
      <c r="RDA94" s="3">
        <f t="shared" si="533"/>
        <v>0</v>
      </c>
      <c r="RDB94" s="3">
        <f t="shared" si="533"/>
        <v>0</v>
      </c>
      <c r="RDC94" s="3">
        <f t="shared" si="533"/>
        <v>0</v>
      </c>
      <c r="RDD94" s="3">
        <f t="shared" si="533"/>
        <v>0</v>
      </c>
      <c r="RDE94" s="3">
        <f t="shared" si="533"/>
        <v>0</v>
      </c>
      <c r="RDF94" s="3">
        <f t="shared" si="533"/>
        <v>0</v>
      </c>
      <c r="RDG94" s="3">
        <f t="shared" si="533"/>
        <v>0</v>
      </c>
      <c r="RDH94" s="3">
        <f t="shared" si="533"/>
        <v>0</v>
      </c>
      <c r="RDI94" s="3">
        <f t="shared" si="533"/>
        <v>0</v>
      </c>
      <c r="RDJ94" s="3">
        <f t="shared" si="533"/>
        <v>0</v>
      </c>
      <c r="RDK94" s="3">
        <f t="shared" si="533"/>
        <v>0</v>
      </c>
      <c r="RDL94" s="3">
        <f t="shared" si="533"/>
        <v>0</v>
      </c>
      <c r="RDM94" s="3">
        <f t="shared" si="533"/>
        <v>0</v>
      </c>
      <c r="RDN94" s="3">
        <f t="shared" si="533"/>
        <v>0</v>
      </c>
      <c r="RDO94" s="3">
        <f t="shared" si="533"/>
        <v>0</v>
      </c>
      <c r="RDP94" s="3">
        <f t="shared" si="533"/>
        <v>0</v>
      </c>
      <c r="RDQ94" s="3">
        <f t="shared" si="533"/>
        <v>0</v>
      </c>
      <c r="RDR94" s="3">
        <f t="shared" si="533"/>
        <v>0</v>
      </c>
      <c r="RDS94" s="3">
        <f t="shared" si="533"/>
        <v>0</v>
      </c>
      <c r="RDT94" s="3">
        <f t="shared" si="533"/>
        <v>0</v>
      </c>
      <c r="RDU94" s="3">
        <f t="shared" si="533"/>
        <v>0</v>
      </c>
      <c r="RDV94" s="3">
        <f t="shared" si="533"/>
        <v>0</v>
      </c>
      <c r="RDW94" s="3">
        <f t="shared" si="533"/>
        <v>0</v>
      </c>
      <c r="RDX94" s="3">
        <f t="shared" si="533"/>
        <v>0</v>
      </c>
      <c r="RDY94" s="3">
        <f t="shared" si="533"/>
        <v>0</v>
      </c>
      <c r="RDZ94" s="3">
        <f t="shared" si="533"/>
        <v>0</v>
      </c>
      <c r="REA94" s="3">
        <f t="shared" si="533"/>
        <v>0</v>
      </c>
      <c r="REB94" s="3">
        <f t="shared" si="533"/>
        <v>0</v>
      </c>
      <c r="REC94" s="3">
        <f t="shared" si="533"/>
        <v>0</v>
      </c>
      <c r="RED94" s="3">
        <f t="shared" si="533"/>
        <v>0</v>
      </c>
      <c r="REE94" s="3">
        <f t="shared" si="533"/>
        <v>0</v>
      </c>
      <c r="REF94" s="3">
        <f t="shared" si="533"/>
        <v>0</v>
      </c>
      <c r="REG94" s="3">
        <f t="shared" si="533"/>
        <v>0</v>
      </c>
      <c r="REH94" s="3">
        <f t="shared" si="533"/>
        <v>0</v>
      </c>
      <c r="REI94" s="3">
        <f t="shared" si="533"/>
        <v>0</v>
      </c>
      <c r="REJ94" s="3">
        <f t="shared" si="533"/>
        <v>0</v>
      </c>
      <c r="REK94" s="3">
        <f t="shared" si="533"/>
        <v>0</v>
      </c>
      <c r="REL94" s="3">
        <f t="shared" si="533"/>
        <v>0</v>
      </c>
      <c r="REM94" s="3">
        <f t="shared" si="533"/>
        <v>0</v>
      </c>
      <c r="REN94" s="3">
        <f t="shared" si="533"/>
        <v>0</v>
      </c>
      <c r="REO94" s="3">
        <f t="shared" si="533"/>
        <v>0</v>
      </c>
      <c r="REP94" s="3">
        <f t="shared" si="533"/>
        <v>0</v>
      </c>
      <c r="REQ94" s="3">
        <f t="shared" si="533"/>
        <v>0</v>
      </c>
      <c r="RER94" s="3">
        <f t="shared" si="533"/>
        <v>0</v>
      </c>
      <c r="RES94" s="3">
        <f t="shared" si="533"/>
        <v>0</v>
      </c>
      <c r="RET94" s="3">
        <f t="shared" si="533"/>
        <v>0</v>
      </c>
      <c r="REU94" s="3">
        <f t="shared" si="533"/>
        <v>0</v>
      </c>
      <c r="REV94" s="3">
        <f t="shared" si="533"/>
        <v>0</v>
      </c>
      <c r="REW94" s="3">
        <f t="shared" si="533"/>
        <v>0</v>
      </c>
      <c r="REX94" s="3">
        <f t="shared" si="533"/>
        <v>0</v>
      </c>
      <c r="REY94" s="3">
        <f t="shared" si="533"/>
        <v>0</v>
      </c>
      <c r="REZ94" s="3">
        <f t="shared" ref="REZ94:RHK94" si="534">REZ2</f>
        <v>0</v>
      </c>
      <c r="RFA94" s="3">
        <f t="shared" si="534"/>
        <v>0</v>
      </c>
      <c r="RFB94" s="3">
        <f t="shared" si="534"/>
        <v>0</v>
      </c>
      <c r="RFC94" s="3">
        <f t="shared" si="534"/>
        <v>0</v>
      </c>
      <c r="RFD94" s="3">
        <f t="shared" si="534"/>
        <v>0</v>
      </c>
      <c r="RFE94" s="3">
        <f t="shared" si="534"/>
        <v>0</v>
      </c>
      <c r="RFF94" s="3">
        <f t="shared" si="534"/>
        <v>0</v>
      </c>
      <c r="RFG94" s="3">
        <f t="shared" si="534"/>
        <v>0</v>
      </c>
      <c r="RFH94" s="3">
        <f t="shared" si="534"/>
        <v>0</v>
      </c>
      <c r="RFI94" s="3">
        <f t="shared" si="534"/>
        <v>0</v>
      </c>
      <c r="RFJ94" s="3">
        <f t="shared" si="534"/>
        <v>0</v>
      </c>
      <c r="RFK94" s="3">
        <f t="shared" si="534"/>
        <v>0</v>
      </c>
      <c r="RFL94" s="3">
        <f t="shared" si="534"/>
        <v>0</v>
      </c>
      <c r="RFM94" s="3">
        <f t="shared" si="534"/>
        <v>0</v>
      </c>
      <c r="RFN94" s="3">
        <f t="shared" si="534"/>
        <v>0</v>
      </c>
      <c r="RFO94" s="3">
        <f t="shared" si="534"/>
        <v>0</v>
      </c>
      <c r="RFP94" s="3">
        <f t="shared" si="534"/>
        <v>0</v>
      </c>
      <c r="RFQ94" s="3">
        <f t="shared" si="534"/>
        <v>0</v>
      </c>
      <c r="RFR94" s="3">
        <f t="shared" si="534"/>
        <v>0</v>
      </c>
      <c r="RFS94" s="3">
        <f t="shared" si="534"/>
        <v>0</v>
      </c>
      <c r="RFT94" s="3">
        <f t="shared" si="534"/>
        <v>0</v>
      </c>
      <c r="RFU94" s="3">
        <f t="shared" si="534"/>
        <v>0</v>
      </c>
      <c r="RFV94" s="3">
        <f t="shared" si="534"/>
        <v>0</v>
      </c>
      <c r="RFW94" s="3">
        <f t="shared" si="534"/>
        <v>0</v>
      </c>
      <c r="RFX94" s="3">
        <f t="shared" si="534"/>
        <v>0</v>
      </c>
      <c r="RFY94" s="3">
        <f t="shared" si="534"/>
        <v>0</v>
      </c>
      <c r="RFZ94" s="3">
        <f t="shared" si="534"/>
        <v>0</v>
      </c>
      <c r="RGA94" s="3">
        <f t="shared" si="534"/>
        <v>0</v>
      </c>
      <c r="RGB94" s="3">
        <f t="shared" si="534"/>
        <v>0</v>
      </c>
      <c r="RGC94" s="3">
        <f t="shared" si="534"/>
        <v>0</v>
      </c>
      <c r="RGD94" s="3">
        <f t="shared" si="534"/>
        <v>0</v>
      </c>
      <c r="RGE94" s="3">
        <f t="shared" si="534"/>
        <v>0</v>
      </c>
      <c r="RGF94" s="3">
        <f t="shared" si="534"/>
        <v>0</v>
      </c>
      <c r="RGG94" s="3">
        <f t="shared" si="534"/>
        <v>0</v>
      </c>
      <c r="RGH94" s="3">
        <f t="shared" si="534"/>
        <v>0</v>
      </c>
      <c r="RGI94" s="3">
        <f t="shared" si="534"/>
        <v>0</v>
      </c>
      <c r="RGJ94" s="3">
        <f t="shared" si="534"/>
        <v>0</v>
      </c>
      <c r="RGK94" s="3">
        <f t="shared" si="534"/>
        <v>0</v>
      </c>
      <c r="RGL94" s="3">
        <f t="shared" si="534"/>
        <v>0</v>
      </c>
      <c r="RGM94" s="3">
        <f t="shared" si="534"/>
        <v>0</v>
      </c>
      <c r="RGN94" s="3">
        <f t="shared" si="534"/>
        <v>0</v>
      </c>
      <c r="RGO94" s="3">
        <f t="shared" si="534"/>
        <v>0</v>
      </c>
      <c r="RGP94" s="3">
        <f t="shared" si="534"/>
        <v>0</v>
      </c>
      <c r="RGQ94" s="3">
        <f t="shared" si="534"/>
        <v>0</v>
      </c>
      <c r="RGR94" s="3">
        <f t="shared" si="534"/>
        <v>0</v>
      </c>
      <c r="RGS94" s="3">
        <f t="shared" si="534"/>
        <v>0</v>
      </c>
      <c r="RGT94" s="3">
        <f t="shared" si="534"/>
        <v>0</v>
      </c>
      <c r="RGU94" s="3">
        <f t="shared" si="534"/>
        <v>0</v>
      </c>
      <c r="RGV94" s="3">
        <f t="shared" si="534"/>
        <v>0</v>
      </c>
      <c r="RGW94" s="3">
        <f t="shared" si="534"/>
        <v>0</v>
      </c>
      <c r="RGX94" s="3">
        <f t="shared" si="534"/>
        <v>0</v>
      </c>
      <c r="RGY94" s="3">
        <f t="shared" si="534"/>
        <v>0</v>
      </c>
      <c r="RGZ94" s="3">
        <f t="shared" si="534"/>
        <v>0</v>
      </c>
      <c r="RHA94" s="3">
        <f t="shared" si="534"/>
        <v>0</v>
      </c>
      <c r="RHB94" s="3">
        <f t="shared" si="534"/>
        <v>0</v>
      </c>
      <c r="RHC94" s="3">
        <f t="shared" si="534"/>
        <v>0</v>
      </c>
      <c r="RHD94" s="3">
        <f t="shared" si="534"/>
        <v>0</v>
      </c>
      <c r="RHE94" s="3">
        <f t="shared" si="534"/>
        <v>0</v>
      </c>
      <c r="RHF94" s="3">
        <f t="shared" si="534"/>
        <v>0</v>
      </c>
      <c r="RHG94" s="3">
        <f t="shared" si="534"/>
        <v>0</v>
      </c>
      <c r="RHH94" s="3">
        <f t="shared" si="534"/>
        <v>0</v>
      </c>
      <c r="RHI94" s="3">
        <f t="shared" si="534"/>
        <v>0</v>
      </c>
      <c r="RHJ94" s="3">
        <f t="shared" si="534"/>
        <v>0</v>
      </c>
      <c r="RHK94" s="3">
        <f t="shared" si="534"/>
        <v>0</v>
      </c>
      <c r="RHL94" s="3">
        <f t="shared" ref="RHL94:RJW94" si="535">RHL2</f>
        <v>0</v>
      </c>
      <c r="RHM94" s="3">
        <f t="shared" si="535"/>
        <v>0</v>
      </c>
      <c r="RHN94" s="3">
        <f t="shared" si="535"/>
        <v>0</v>
      </c>
      <c r="RHO94" s="3">
        <f t="shared" si="535"/>
        <v>0</v>
      </c>
      <c r="RHP94" s="3">
        <f t="shared" si="535"/>
        <v>0</v>
      </c>
      <c r="RHQ94" s="3">
        <f t="shared" si="535"/>
        <v>0</v>
      </c>
      <c r="RHR94" s="3">
        <f t="shared" si="535"/>
        <v>0</v>
      </c>
      <c r="RHS94" s="3">
        <f t="shared" si="535"/>
        <v>0</v>
      </c>
      <c r="RHT94" s="3">
        <f t="shared" si="535"/>
        <v>0</v>
      </c>
      <c r="RHU94" s="3">
        <f t="shared" si="535"/>
        <v>0</v>
      </c>
      <c r="RHV94" s="3">
        <f t="shared" si="535"/>
        <v>0</v>
      </c>
      <c r="RHW94" s="3">
        <f t="shared" si="535"/>
        <v>0</v>
      </c>
      <c r="RHX94" s="3">
        <f t="shared" si="535"/>
        <v>0</v>
      </c>
      <c r="RHY94" s="3">
        <f t="shared" si="535"/>
        <v>0</v>
      </c>
      <c r="RHZ94" s="3">
        <f t="shared" si="535"/>
        <v>0</v>
      </c>
      <c r="RIA94" s="3">
        <f t="shared" si="535"/>
        <v>0</v>
      </c>
      <c r="RIB94" s="3">
        <f t="shared" si="535"/>
        <v>0</v>
      </c>
      <c r="RIC94" s="3">
        <f t="shared" si="535"/>
        <v>0</v>
      </c>
      <c r="RID94" s="3">
        <f t="shared" si="535"/>
        <v>0</v>
      </c>
      <c r="RIE94" s="3">
        <f t="shared" si="535"/>
        <v>0</v>
      </c>
      <c r="RIF94" s="3">
        <f t="shared" si="535"/>
        <v>0</v>
      </c>
      <c r="RIG94" s="3">
        <f t="shared" si="535"/>
        <v>0</v>
      </c>
      <c r="RIH94" s="3">
        <f t="shared" si="535"/>
        <v>0</v>
      </c>
      <c r="RII94" s="3">
        <f t="shared" si="535"/>
        <v>0</v>
      </c>
      <c r="RIJ94" s="3">
        <f t="shared" si="535"/>
        <v>0</v>
      </c>
      <c r="RIK94" s="3">
        <f t="shared" si="535"/>
        <v>0</v>
      </c>
      <c r="RIL94" s="3">
        <f t="shared" si="535"/>
        <v>0</v>
      </c>
      <c r="RIM94" s="3">
        <f t="shared" si="535"/>
        <v>0</v>
      </c>
      <c r="RIN94" s="3">
        <f t="shared" si="535"/>
        <v>0</v>
      </c>
      <c r="RIO94" s="3">
        <f t="shared" si="535"/>
        <v>0</v>
      </c>
      <c r="RIP94" s="3">
        <f t="shared" si="535"/>
        <v>0</v>
      </c>
      <c r="RIQ94" s="3">
        <f t="shared" si="535"/>
        <v>0</v>
      </c>
      <c r="RIR94" s="3">
        <f t="shared" si="535"/>
        <v>0</v>
      </c>
      <c r="RIS94" s="3">
        <f t="shared" si="535"/>
        <v>0</v>
      </c>
      <c r="RIT94" s="3">
        <f t="shared" si="535"/>
        <v>0</v>
      </c>
      <c r="RIU94" s="3">
        <f t="shared" si="535"/>
        <v>0</v>
      </c>
      <c r="RIV94" s="3">
        <f t="shared" si="535"/>
        <v>0</v>
      </c>
      <c r="RIW94" s="3">
        <f t="shared" si="535"/>
        <v>0</v>
      </c>
      <c r="RIX94" s="3">
        <f t="shared" si="535"/>
        <v>0</v>
      </c>
      <c r="RIY94" s="3">
        <f t="shared" si="535"/>
        <v>0</v>
      </c>
      <c r="RIZ94" s="3">
        <f t="shared" si="535"/>
        <v>0</v>
      </c>
      <c r="RJA94" s="3">
        <f t="shared" si="535"/>
        <v>0</v>
      </c>
      <c r="RJB94" s="3">
        <f t="shared" si="535"/>
        <v>0</v>
      </c>
      <c r="RJC94" s="3">
        <f t="shared" si="535"/>
        <v>0</v>
      </c>
      <c r="RJD94" s="3">
        <f t="shared" si="535"/>
        <v>0</v>
      </c>
      <c r="RJE94" s="3">
        <f t="shared" si="535"/>
        <v>0</v>
      </c>
      <c r="RJF94" s="3">
        <f t="shared" si="535"/>
        <v>0</v>
      </c>
      <c r="RJG94" s="3">
        <f t="shared" si="535"/>
        <v>0</v>
      </c>
      <c r="RJH94" s="3">
        <f t="shared" si="535"/>
        <v>0</v>
      </c>
      <c r="RJI94" s="3">
        <f t="shared" si="535"/>
        <v>0</v>
      </c>
      <c r="RJJ94" s="3">
        <f t="shared" si="535"/>
        <v>0</v>
      </c>
      <c r="RJK94" s="3">
        <f t="shared" si="535"/>
        <v>0</v>
      </c>
      <c r="RJL94" s="3">
        <f t="shared" si="535"/>
        <v>0</v>
      </c>
      <c r="RJM94" s="3">
        <f t="shared" si="535"/>
        <v>0</v>
      </c>
      <c r="RJN94" s="3">
        <f t="shared" si="535"/>
        <v>0</v>
      </c>
      <c r="RJO94" s="3">
        <f t="shared" si="535"/>
        <v>0</v>
      </c>
      <c r="RJP94" s="3">
        <f t="shared" si="535"/>
        <v>0</v>
      </c>
      <c r="RJQ94" s="3">
        <f t="shared" si="535"/>
        <v>0</v>
      </c>
      <c r="RJR94" s="3">
        <f t="shared" si="535"/>
        <v>0</v>
      </c>
      <c r="RJS94" s="3">
        <f t="shared" si="535"/>
        <v>0</v>
      </c>
      <c r="RJT94" s="3">
        <f t="shared" si="535"/>
        <v>0</v>
      </c>
      <c r="RJU94" s="3">
        <f t="shared" si="535"/>
        <v>0</v>
      </c>
      <c r="RJV94" s="3">
        <f t="shared" si="535"/>
        <v>0</v>
      </c>
      <c r="RJW94" s="3">
        <f t="shared" si="535"/>
        <v>0</v>
      </c>
      <c r="RJX94" s="3">
        <f t="shared" ref="RJX94:RMI94" si="536">RJX2</f>
        <v>0</v>
      </c>
      <c r="RJY94" s="3">
        <f t="shared" si="536"/>
        <v>0</v>
      </c>
      <c r="RJZ94" s="3">
        <f t="shared" si="536"/>
        <v>0</v>
      </c>
      <c r="RKA94" s="3">
        <f t="shared" si="536"/>
        <v>0</v>
      </c>
      <c r="RKB94" s="3">
        <f t="shared" si="536"/>
        <v>0</v>
      </c>
      <c r="RKC94" s="3">
        <f t="shared" si="536"/>
        <v>0</v>
      </c>
      <c r="RKD94" s="3">
        <f t="shared" si="536"/>
        <v>0</v>
      </c>
      <c r="RKE94" s="3">
        <f t="shared" si="536"/>
        <v>0</v>
      </c>
      <c r="RKF94" s="3">
        <f t="shared" si="536"/>
        <v>0</v>
      </c>
      <c r="RKG94" s="3">
        <f t="shared" si="536"/>
        <v>0</v>
      </c>
      <c r="RKH94" s="3">
        <f t="shared" si="536"/>
        <v>0</v>
      </c>
      <c r="RKI94" s="3">
        <f t="shared" si="536"/>
        <v>0</v>
      </c>
      <c r="RKJ94" s="3">
        <f t="shared" si="536"/>
        <v>0</v>
      </c>
      <c r="RKK94" s="3">
        <f t="shared" si="536"/>
        <v>0</v>
      </c>
      <c r="RKL94" s="3">
        <f t="shared" si="536"/>
        <v>0</v>
      </c>
      <c r="RKM94" s="3">
        <f t="shared" si="536"/>
        <v>0</v>
      </c>
      <c r="RKN94" s="3">
        <f t="shared" si="536"/>
        <v>0</v>
      </c>
      <c r="RKO94" s="3">
        <f t="shared" si="536"/>
        <v>0</v>
      </c>
      <c r="RKP94" s="3">
        <f t="shared" si="536"/>
        <v>0</v>
      </c>
      <c r="RKQ94" s="3">
        <f t="shared" si="536"/>
        <v>0</v>
      </c>
      <c r="RKR94" s="3">
        <f t="shared" si="536"/>
        <v>0</v>
      </c>
      <c r="RKS94" s="3">
        <f t="shared" si="536"/>
        <v>0</v>
      </c>
      <c r="RKT94" s="3">
        <f t="shared" si="536"/>
        <v>0</v>
      </c>
      <c r="RKU94" s="3">
        <f t="shared" si="536"/>
        <v>0</v>
      </c>
      <c r="RKV94" s="3">
        <f t="shared" si="536"/>
        <v>0</v>
      </c>
      <c r="RKW94" s="3">
        <f t="shared" si="536"/>
        <v>0</v>
      </c>
      <c r="RKX94" s="3">
        <f t="shared" si="536"/>
        <v>0</v>
      </c>
      <c r="RKY94" s="3">
        <f t="shared" si="536"/>
        <v>0</v>
      </c>
      <c r="RKZ94" s="3">
        <f t="shared" si="536"/>
        <v>0</v>
      </c>
      <c r="RLA94" s="3">
        <f t="shared" si="536"/>
        <v>0</v>
      </c>
      <c r="RLB94" s="3">
        <f t="shared" si="536"/>
        <v>0</v>
      </c>
      <c r="RLC94" s="3">
        <f t="shared" si="536"/>
        <v>0</v>
      </c>
      <c r="RLD94" s="3">
        <f t="shared" si="536"/>
        <v>0</v>
      </c>
      <c r="RLE94" s="3">
        <f t="shared" si="536"/>
        <v>0</v>
      </c>
      <c r="RLF94" s="3">
        <f t="shared" si="536"/>
        <v>0</v>
      </c>
      <c r="RLG94" s="3">
        <f t="shared" si="536"/>
        <v>0</v>
      </c>
      <c r="RLH94" s="3">
        <f t="shared" si="536"/>
        <v>0</v>
      </c>
      <c r="RLI94" s="3">
        <f t="shared" si="536"/>
        <v>0</v>
      </c>
      <c r="RLJ94" s="3">
        <f t="shared" si="536"/>
        <v>0</v>
      </c>
      <c r="RLK94" s="3">
        <f t="shared" si="536"/>
        <v>0</v>
      </c>
      <c r="RLL94" s="3">
        <f t="shared" si="536"/>
        <v>0</v>
      </c>
      <c r="RLM94" s="3">
        <f t="shared" si="536"/>
        <v>0</v>
      </c>
      <c r="RLN94" s="3">
        <f t="shared" si="536"/>
        <v>0</v>
      </c>
      <c r="RLO94" s="3">
        <f t="shared" si="536"/>
        <v>0</v>
      </c>
      <c r="RLP94" s="3">
        <f t="shared" si="536"/>
        <v>0</v>
      </c>
      <c r="RLQ94" s="3">
        <f t="shared" si="536"/>
        <v>0</v>
      </c>
      <c r="RLR94" s="3">
        <f t="shared" si="536"/>
        <v>0</v>
      </c>
      <c r="RLS94" s="3">
        <f t="shared" si="536"/>
        <v>0</v>
      </c>
      <c r="RLT94" s="3">
        <f t="shared" si="536"/>
        <v>0</v>
      </c>
      <c r="RLU94" s="3">
        <f t="shared" si="536"/>
        <v>0</v>
      </c>
      <c r="RLV94" s="3">
        <f t="shared" si="536"/>
        <v>0</v>
      </c>
      <c r="RLW94" s="3">
        <f t="shared" si="536"/>
        <v>0</v>
      </c>
      <c r="RLX94" s="3">
        <f t="shared" si="536"/>
        <v>0</v>
      </c>
      <c r="RLY94" s="3">
        <f t="shared" si="536"/>
        <v>0</v>
      </c>
      <c r="RLZ94" s="3">
        <f t="shared" si="536"/>
        <v>0</v>
      </c>
      <c r="RMA94" s="3">
        <f t="shared" si="536"/>
        <v>0</v>
      </c>
      <c r="RMB94" s="3">
        <f t="shared" si="536"/>
        <v>0</v>
      </c>
      <c r="RMC94" s="3">
        <f t="shared" si="536"/>
        <v>0</v>
      </c>
      <c r="RMD94" s="3">
        <f t="shared" si="536"/>
        <v>0</v>
      </c>
      <c r="RME94" s="3">
        <f t="shared" si="536"/>
        <v>0</v>
      </c>
      <c r="RMF94" s="3">
        <f t="shared" si="536"/>
        <v>0</v>
      </c>
      <c r="RMG94" s="3">
        <f t="shared" si="536"/>
        <v>0</v>
      </c>
      <c r="RMH94" s="3">
        <f t="shared" si="536"/>
        <v>0</v>
      </c>
      <c r="RMI94" s="3">
        <f t="shared" si="536"/>
        <v>0</v>
      </c>
      <c r="RMJ94" s="3">
        <f t="shared" ref="RMJ94:ROU94" si="537">RMJ2</f>
        <v>0</v>
      </c>
      <c r="RMK94" s="3">
        <f t="shared" si="537"/>
        <v>0</v>
      </c>
      <c r="RML94" s="3">
        <f t="shared" si="537"/>
        <v>0</v>
      </c>
      <c r="RMM94" s="3">
        <f t="shared" si="537"/>
        <v>0</v>
      </c>
      <c r="RMN94" s="3">
        <f t="shared" si="537"/>
        <v>0</v>
      </c>
      <c r="RMO94" s="3">
        <f t="shared" si="537"/>
        <v>0</v>
      </c>
      <c r="RMP94" s="3">
        <f t="shared" si="537"/>
        <v>0</v>
      </c>
      <c r="RMQ94" s="3">
        <f t="shared" si="537"/>
        <v>0</v>
      </c>
      <c r="RMR94" s="3">
        <f t="shared" si="537"/>
        <v>0</v>
      </c>
      <c r="RMS94" s="3">
        <f t="shared" si="537"/>
        <v>0</v>
      </c>
      <c r="RMT94" s="3">
        <f t="shared" si="537"/>
        <v>0</v>
      </c>
      <c r="RMU94" s="3">
        <f t="shared" si="537"/>
        <v>0</v>
      </c>
      <c r="RMV94" s="3">
        <f t="shared" si="537"/>
        <v>0</v>
      </c>
      <c r="RMW94" s="3">
        <f t="shared" si="537"/>
        <v>0</v>
      </c>
      <c r="RMX94" s="3">
        <f t="shared" si="537"/>
        <v>0</v>
      </c>
      <c r="RMY94" s="3">
        <f t="shared" si="537"/>
        <v>0</v>
      </c>
      <c r="RMZ94" s="3">
        <f t="shared" si="537"/>
        <v>0</v>
      </c>
      <c r="RNA94" s="3">
        <f t="shared" si="537"/>
        <v>0</v>
      </c>
      <c r="RNB94" s="3">
        <f t="shared" si="537"/>
        <v>0</v>
      </c>
      <c r="RNC94" s="3">
        <f t="shared" si="537"/>
        <v>0</v>
      </c>
      <c r="RND94" s="3">
        <f t="shared" si="537"/>
        <v>0</v>
      </c>
      <c r="RNE94" s="3">
        <f t="shared" si="537"/>
        <v>0</v>
      </c>
      <c r="RNF94" s="3">
        <f t="shared" si="537"/>
        <v>0</v>
      </c>
      <c r="RNG94" s="3">
        <f t="shared" si="537"/>
        <v>0</v>
      </c>
      <c r="RNH94" s="3">
        <f t="shared" si="537"/>
        <v>0</v>
      </c>
      <c r="RNI94" s="3">
        <f t="shared" si="537"/>
        <v>0</v>
      </c>
      <c r="RNJ94" s="3">
        <f t="shared" si="537"/>
        <v>0</v>
      </c>
      <c r="RNK94" s="3">
        <f t="shared" si="537"/>
        <v>0</v>
      </c>
      <c r="RNL94" s="3">
        <f t="shared" si="537"/>
        <v>0</v>
      </c>
      <c r="RNM94" s="3">
        <f t="shared" si="537"/>
        <v>0</v>
      </c>
      <c r="RNN94" s="3">
        <f t="shared" si="537"/>
        <v>0</v>
      </c>
      <c r="RNO94" s="3">
        <f t="shared" si="537"/>
        <v>0</v>
      </c>
      <c r="RNP94" s="3">
        <f t="shared" si="537"/>
        <v>0</v>
      </c>
      <c r="RNQ94" s="3">
        <f t="shared" si="537"/>
        <v>0</v>
      </c>
      <c r="RNR94" s="3">
        <f t="shared" si="537"/>
        <v>0</v>
      </c>
      <c r="RNS94" s="3">
        <f t="shared" si="537"/>
        <v>0</v>
      </c>
      <c r="RNT94" s="3">
        <f t="shared" si="537"/>
        <v>0</v>
      </c>
      <c r="RNU94" s="3">
        <f t="shared" si="537"/>
        <v>0</v>
      </c>
      <c r="RNV94" s="3">
        <f t="shared" si="537"/>
        <v>0</v>
      </c>
      <c r="RNW94" s="3">
        <f t="shared" si="537"/>
        <v>0</v>
      </c>
      <c r="RNX94" s="3">
        <f t="shared" si="537"/>
        <v>0</v>
      </c>
      <c r="RNY94" s="3">
        <f t="shared" si="537"/>
        <v>0</v>
      </c>
      <c r="RNZ94" s="3">
        <f t="shared" si="537"/>
        <v>0</v>
      </c>
      <c r="ROA94" s="3">
        <f t="shared" si="537"/>
        <v>0</v>
      </c>
      <c r="ROB94" s="3">
        <f t="shared" si="537"/>
        <v>0</v>
      </c>
      <c r="ROC94" s="3">
        <f t="shared" si="537"/>
        <v>0</v>
      </c>
      <c r="ROD94" s="3">
        <f t="shared" si="537"/>
        <v>0</v>
      </c>
      <c r="ROE94" s="3">
        <f t="shared" si="537"/>
        <v>0</v>
      </c>
      <c r="ROF94" s="3">
        <f t="shared" si="537"/>
        <v>0</v>
      </c>
      <c r="ROG94" s="3">
        <f t="shared" si="537"/>
        <v>0</v>
      </c>
      <c r="ROH94" s="3">
        <f t="shared" si="537"/>
        <v>0</v>
      </c>
      <c r="ROI94" s="3">
        <f t="shared" si="537"/>
        <v>0</v>
      </c>
      <c r="ROJ94" s="3">
        <f t="shared" si="537"/>
        <v>0</v>
      </c>
      <c r="ROK94" s="3">
        <f t="shared" si="537"/>
        <v>0</v>
      </c>
      <c r="ROL94" s="3">
        <f t="shared" si="537"/>
        <v>0</v>
      </c>
      <c r="ROM94" s="3">
        <f t="shared" si="537"/>
        <v>0</v>
      </c>
      <c r="RON94" s="3">
        <f t="shared" si="537"/>
        <v>0</v>
      </c>
      <c r="ROO94" s="3">
        <f t="shared" si="537"/>
        <v>0</v>
      </c>
      <c r="ROP94" s="3">
        <f t="shared" si="537"/>
        <v>0</v>
      </c>
      <c r="ROQ94" s="3">
        <f t="shared" si="537"/>
        <v>0</v>
      </c>
      <c r="ROR94" s="3">
        <f t="shared" si="537"/>
        <v>0</v>
      </c>
      <c r="ROS94" s="3">
        <f t="shared" si="537"/>
        <v>0</v>
      </c>
      <c r="ROT94" s="3">
        <f t="shared" si="537"/>
        <v>0</v>
      </c>
      <c r="ROU94" s="3">
        <f t="shared" si="537"/>
        <v>0</v>
      </c>
      <c r="ROV94" s="3">
        <f t="shared" ref="ROV94:RRG94" si="538">ROV2</f>
        <v>0</v>
      </c>
      <c r="ROW94" s="3">
        <f t="shared" si="538"/>
        <v>0</v>
      </c>
      <c r="ROX94" s="3">
        <f t="shared" si="538"/>
        <v>0</v>
      </c>
      <c r="ROY94" s="3">
        <f t="shared" si="538"/>
        <v>0</v>
      </c>
      <c r="ROZ94" s="3">
        <f t="shared" si="538"/>
        <v>0</v>
      </c>
      <c r="RPA94" s="3">
        <f t="shared" si="538"/>
        <v>0</v>
      </c>
      <c r="RPB94" s="3">
        <f t="shared" si="538"/>
        <v>0</v>
      </c>
      <c r="RPC94" s="3">
        <f t="shared" si="538"/>
        <v>0</v>
      </c>
      <c r="RPD94" s="3">
        <f t="shared" si="538"/>
        <v>0</v>
      </c>
      <c r="RPE94" s="3">
        <f t="shared" si="538"/>
        <v>0</v>
      </c>
      <c r="RPF94" s="3">
        <f t="shared" si="538"/>
        <v>0</v>
      </c>
      <c r="RPG94" s="3">
        <f t="shared" si="538"/>
        <v>0</v>
      </c>
      <c r="RPH94" s="3">
        <f t="shared" si="538"/>
        <v>0</v>
      </c>
      <c r="RPI94" s="3">
        <f t="shared" si="538"/>
        <v>0</v>
      </c>
      <c r="RPJ94" s="3">
        <f t="shared" si="538"/>
        <v>0</v>
      </c>
      <c r="RPK94" s="3">
        <f t="shared" si="538"/>
        <v>0</v>
      </c>
      <c r="RPL94" s="3">
        <f t="shared" si="538"/>
        <v>0</v>
      </c>
      <c r="RPM94" s="3">
        <f t="shared" si="538"/>
        <v>0</v>
      </c>
      <c r="RPN94" s="3">
        <f t="shared" si="538"/>
        <v>0</v>
      </c>
      <c r="RPO94" s="3">
        <f t="shared" si="538"/>
        <v>0</v>
      </c>
      <c r="RPP94" s="3">
        <f t="shared" si="538"/>
        <v>0</v>
      </c>
      <c r="RPQ94" s="3">
        <f t="shared" si="538"/>
        <v>0</v>
      </c>
      <c r="RPR94" s="3">
        <f t="shared" si="538"/>
        <v>0</v>
      </c>
      <c r="RPS94" s="3">
        <f t="shared" si="538"/>
        <v>0</v>
      </c>
      <c r="RPT94" s="3">
        <f t="shared" si="538"/>
        <v>0</v>
      </c>
      <c r="RPU94" s="3">
        <f t="shared" si="538"/>
        <v>0</v>
      </c>
      <c r="RPV94" s="3">
        <f t="shared" si="538"/>
        <v>0</v>
      </c>
      <c r="RPW94" s="3">
        <f t="shared" si="538"/>
        <v>0</v>
      </c>
      <c r="RPX94" s="3">
        <f t="shared" si="538"/>
        <v>0</v>
      </c>
      <c r="RPY94" s="3">
        <f t="shared" si="538"/>
        <v>0</v>
      </c>
      <c r="RPZ94" s="3">
        <f t="shared" si="538"/>
        <v>0</v>
      </c>
      <c r="RQA94" s="3">
        <f t="shared" si="538"/>
        <v>0</v>
      </c>
      <c r="RQB94" s="3">
        <f t="shared" si="538"/>
        <v>0</v>
      </c>
      <c r="RQC94" s="3">
        <f t="shared" si="538"/>
        <v>0</v>
      </c>
      <c r="RQD94" s="3">
        <f t="shared" si="538"/>
        <v>0</v>
      </c>
      <c r="RQE94" s="3">
        <f t="shared" si="538"/>
        <v>0</v>
      </c>
      <c r="RQF94" s="3">
        <f t="shared" si="538"/>
        <v>0</v>
      </c>
      <c r="RQG94" s="3">
        <f t="shared" si="538"/>
        <v>0</v>
      </c>
      <c r="RQH94" s="3">
        <f t="shared" si="538"/>
        <v>0</v>
      </c>
      <c r="RQI94" s="3">
        <f t="shared" si="538"/>
        <v>0</v>
      </c>
      <c r="RQJ94" s="3">
        <f t="shared" si="538"/>
        <v>0</v>
      </c>
      <c r="RQK94" s="3">
        <f t="shared" si="538"/>
        <v>0</v>
      </c>
      <c r="RQL94" s="3">
        <f t="shared" si="538"/>
        <v>0</v>
      </c>
      <c r="RQM94" s="3">
        <f t="shared" si="538"/>
        <v>0</v>
      </c>
      <c r="RQN94" s="3">
        <f t="shared" si="538"/>
        <v>0</v>
      </c>
      <c r="RQO94" s="3">
        <f t="shared" si="538"/>
        <v>0</v>
      </c>
      <c r="RQP94" s="3">
        <f t="shared" si="538"/>
        <v>0</v>
      </c>
      <c r="RQQ94" s="3">
        <f t="shared" si="538"/>
        <v>0</v>
      </c>
      <c r="RQR94" s="3">
        <f t="shared" si="538"/>
        <v>0</v>
      </c>
      <c r="RQS94" s="3">
        <f t="shared" si="538"/>
        <v>0</v>
      </c>
      <c r="RQT94" s="3">
        <f t="shared" si="538"/>
        <v>0</v>
      </c>
      <c r="RQU94" s="3">
        <f t="shared" si="538"/>
        <v>0</v>
      </c>
      <c r="RQV94" s="3">
        <f t="shared" si="538"/>
        <v>0</v>
      </c>
      <c r="RQW94" s="3">
        <f t="shared" si="538"/>
        <v>0</v>
      </c>
      <c r="RQX94" s="3">
        <f t="shared" si="538"/>
        <v>0</v>
      </c>
      <c r="RQY94" s="3">
        <f t="shared" si="538"/>
        <v>0</v>
      </c>
      <c r="RQZ94" s="3">
        <f t="shared" si="538"/>
        <v>0</v>
      </c>
      <c r="RRA94" s="3">
        <f t="shared" si="538"/>
        <v>0</v>
      </c>
      <c r="RRB94" s="3">
        <f t="shared" si="538"/>
        <v>0</v>
      </c>
      <c r="RRC94" s="3">
        <f t="shared" si="538"/>
        <v>0</v>
      </c>
      <c r="RRD94" s="3">
        <f t="shared" si="538"/>
        <v>0</v>
      </c>
      <c r="RRE94" s="3">
        <f t="shared" si="538"/>
        <v>0</v>
      </c>
      <c r="RRF94" s="3">
        <f t="shared" si="538"/>
        <v>0</v>
      </c>
      <c r="RRG94" s="3">
        <f t="shared" si="538"/>
        <v>0</v>
      </c>
      <c r="RRH94" s="3">
        <f t="shared" ref="RRH94:RTS94" si="539">RRH2</f>
        <v>0</v>
      </c>
      <c r="RRI94" s="3">
        <f t="shared" si="539"/>
        <v>0</v>
      </c>
      <c r="RRJ94" s="3">
        <f t="shared" si="539"/>
        <v>0</v>
      </c>
      <c r="RRK94" s="3">
        <f t="shared" si="539"/>
        <v>0</v>
      </c>
      <c r="RRL94" s="3">
        <f t="shared" si="539"/>
        <v>0</v>
      </c>
      <c r="RRM94" s="3">
        <f t="shared" si="539"/>
        <v>0</v>
      </c>
      <c r="RRN94" s="3">
        <f t="shared" si="539"/>
        <v>0</v>
      </c>
      <c r="RRO94" s="3">
        <f t="shared" si="539"/>
        <v>0</v>
      </c>
      <c r="RRP94" s="3">
        <f t="shared" si="539"/>
        <v>0</v>
      </c>
      <c r="RRQ94" s="3">
        <f t="shared" si="539"/>
        <v>0</v>
      </c>
      <c r="RRR94" s="3">
        <f t="shared" si="539"/>
        <v>0</v>
      </c>
      <c r="RRS94" s="3">
        <f t="shared" si="539"/>
        <v>0</v>
      </c>
      <c r="RRT94" s="3">
        <f t="shared" si="539"/>
        <v>0</v>
      </c>
      <c r="RRU94" s="3">
        <f t="shared" si="539"/>
        <v>0</v>
      </c>
      <c r="RRV94" s="3">
        <f t="shared" si="539"/>
        <v>0</v>
      </c>
      <c r="RRW94" s="3">
        <f t="shared" si="539"/>
        <v>0</v>
      </c>
      <c r="RRX94" s="3">
        <f t="shared" si="539"/>
        <v>0</v>
      </c>
      <c r="RRY94" s="3">
        <f t="shared" si="539"/>
        <v>0</v>
      </c>
      <c r="RRZ94" s="3">
        <f t="shared" si="539"/>
        <v>0</v>
      </c>
      <c r="RSA94" s="3">
        <f t="shared" si="539"/>
        <v>0</v>
      </c>
      <c r="RSB94" s="3">
        <f t="shared" si="539"/>
        <v>0</v>
      </c>
      <c r="RSC94" s="3">
        <f t="shared" si="539"/>
        <v>0</v>
      </c>
      <c r="RSD94" s="3">
        <f t="shared" si="539"/>
        <v>0</v>
      </c>
      <c r="RSE94" s="3">
        <f t="shared" si="539"/>
        <v>0</v>
      </c>
      <c r="RSF94" s="3">
        <f t="shared" si="539"/>
        <v>0</v>
      </c>
      <c r="RSG94" s="3">
        <f t="shared" si="539"/>
        <v>0</v>
      </c>
      <c r="RSH94" s="3">
        <f t="shared" si="539"/>
        <v>0</v>
      </c>
      <c r="RSI94" s="3">
        <f t="shared" si="539"/>
        <v>0</v>
      </c>
      <c r="RSJ94" s="3">
        <f t="shared" si="539"/>
        <v>0</v>
      </c>
      <c r="RSK94" s="3">
        <f t="shared" si="539"/>
        <v>0</v>
      </c>
      <c r="RSL94" s="3">
        <f t="shared" si="539"/>
        <v>0</v>
      </c>
      <c r="RSM94" s="3">
        <f t="shared" si="539"/>
        <v>0</v>
      </c>
      <c r="RSN94" s="3">
        <f t="shared" si="539"/>
        <v>0</v>
      </c>
      <c r="RSO94" s="3">
        <f t="shared" si="539"/>
        <v>0</v>
      </c>
      <c r="RSP94" s="3">
        <f t="shared" si="539"/>
        <v>0</v>
      </c>
      <c r="RSQ94" s="3">
        <f t="shared" si="539"/>
        <v>0</v>
      </c>
      <c r="RSR94" s="3">
        <f t="shared" si="539"/>
        <v>0</v>
      </c>
      <c r="RSS94" s="3">
        <f t="shared" si="539"/>
        <v>0</v>
      </c>
      <c r="RST94" s="3">
        <f t="shared" si="539"/>
        <v>0</v>
      </c>
      <c r="RSU94" s="3">
        <f t="shared" si="539"/>
        <v>0</v>
      </c>
      <c r="RSV94" s="3">
        <f t="shared" si="539"/>
        <v>0</v>
      </c>
      <c r="RSW94" s="3">
        <f t="shared" si="539"/>
        <v>0</v>
      </c>
      <c r="RSX94" s="3">
        <f t="shared" si="539"/>
        <v>0</v>
      </c>
      <c r="RSY94" s="3">
        <f t="shared" si="539"/>
        <v>0</v>
      </c>
      <c r="RSZ94" s="3">
        <f t="shared" si="539"/>
        <v>0</v>
      </c>
      <c r="RTA94" s="3">
        <f t="shared" si="539"/>
        <v>0</v>
      </c>
      <c r="RTB94" s="3">
        <f t="shared" si="539"/>
        <v>0</v>
      </c>
      <c r="RTC94" s="3">
        <f t="shared" si="539"/>
        <v>0</v>
      </c>
      <c r="RTD94" s="3">
        <f t="shared" si="539"/>
        <v>0</v>
      </c>
      <c r="RTE94" s="3">
        <f t="shared" si="539"/>
        <v>0</v>
      </c>
      <c r="RTF94" s="3">
        <f t="shared" si="539"/>
        <v>0</v>
      </c>
      <c r="RTG94" s="3">
        <f t="shared" si="539"/>
        <v>0</v>
      </c>
      <c r="RTH94" s="3">
        <f t="shared" si="539"/>
        <v>0</v>
      </c>
      <c r="RTI94" s="3">
        <f t="shared" si="539"/>
        <v>0</v>
      </c>
      <c r="RTJ94" s="3">
        <f t="shared" si="539"/>
        <v>0</v>
      </c>
      <c r="RTK94" s="3">
        <f t="shared" si="539"/>
        <v>0</v>
      </c>
      <c r="RTL94" s="3">
        <f t="shared" si="539"/>
        <v>0</v>
      </c>
      <c r="RTM94" s="3">
        <f t="shared" si="539"/>
        <v>0</v>
      </c>
      <c r="RTN94" s="3">
        <f t="shared" si="539"/>
        <v>0</v>
      </c>
      <c r="RTO94" s="3">
        <f t="shared" si="539"/>
        <v>0</v>
      </c>
      <c r="RTP94" s="3">
        <f t="shared" si="539"/>
        <v>0</v>
      </c>
      <c r="RTQ94" s="3">
        <f t="shared" si="539"/>
        <v>0</v>
      </c>
      <c r="RTR94" s="3">
        <f t="shared" si="539"/>
        <v>0</v>
      </c>
      <c r="RTS94" s="3">
        <f t="shared" si="539"/>
        <v>0</v>
      </c>
      <c r="RTT94" s="3">
        <f t="shared" ref="RTT94:RWE94" si="540">RTT2</f>
        <v>0</v>
      </c>
      <c r="RTU94" s="3">
        <f t="shared" si="540"/>
        <v>0</v>
      </c>
      <c r="RTV94" s="3">
        <f t="shared" si="540"/>
        <v>0</v>
      </c>
      <c r="RTW94" s="3">
        <f t="shared" si="540"/>
        <v>0</v>
      </c>
      <c r="RTX94" s="3">
        <f t="shared" si="540"/>
        <v>0</v>
      </c>
      <c r="RTY94" s="3">
        <f t="shared" si="540"/>
        <v>0</v>
      </c>
      <c r="RTZ94" s="3">
        <f t="shared" si="540"/>
        <v>0</v>
      </c>
      <c r="RUA94" s="3">
        <f t="shared" si="540"/>
        <v>0</v>
      </c>
      <c r="RUB94" s="3">
        <f t="shared" si="540"/>
        <v>0</v>
      </c>
      <c r="RUC94" s="3">
        <f t="shared" si="540"/>
        <v>0</v>
      </c>
      <c r="RUD94" s="3">
        <f t="shared" si="540"/>
        <v>0</v>
      </c>
      <c r="RUE94" s="3">
        <f t="shared" si="540"/>
        <v>0</v>
      </c>
      <c r="RUF94" s="3">
        <f t="shared" si="540"/>
        <v>0</v>
      </c>
      <c r="RUG94" s="3">
        <f t="shared" si="540"/>
        <v>0</v>
      </c>
      <c r="RUH94" s="3">
        <f t="shared" si="540"/>
        <v>0</v>
      </c>
      <c r="RUI94" s="3">
        <f t="shared" si="540"/>
        <v>0</v>
      </c>
      <c r="RUJ94" s="3">
        <f t="shared" si="540"/>
        <v>0</v>
      </c>
      <c r="RUK94" s="3">
        <f t="shared" si="540"/>
        <v>0</v>
      </c>
      <c r="RUL94" s="3">
        <f t="shared" si="540"/>
        <v>0</v>
      </c>
      <c r="RUM94" s="3">
        <f t="shared" si="540"/>
        <v>0</v>
      </c>
      <c r="RUN94" s="3">
        <f t="shared" si="540"/>
        <v>0</v>
      </c>
      <c r="RUO94" s="3">
        <f t="shared" si="540"/>
        <v>0</v>
      </c>
      <c r="RUP94" s="3">
        <f t="shared" si="540"/>
        <v>0</v>
      </c>
      <c r="RUQ94" s="3">
        <f t="shared" si="540"/>
        <v>0</v>
      </c>
      <c r="RUR94" s="3">
        <f t="shared" si="540"/>
        <v>0</v>
      </c>
      <c r="RUS94" s="3">
        <f t="shared" si="540"/>
        <v>0</v>
      </c>
      <c r="RUT94" s="3">
        <f t="shared" si="540"/>
        <v>0</v>
      </c>
      <c r="RUU94" s="3">
        <f t="shared" si="540"/>
        <v>0</v>
      </c>
      <c r="RUV94" s="3">
        <f t="shared" si="540"/>
        <v>0</v>
      </c>
      <c r="RUW94" s="3">
        <f t="shared" si="540"/>
        <v>0</v>
      </c>
      <c r="RUX94" s="3">
        <f t="shared" si="540"/>
        <v>0</v>
      </c>
      <c r="RUY94" s="3">
        <f t="shared" si="540"/>
        <v>0</v>
      </c>
      <c r="RUZ94" s="3">
        <f t="shared" si="540"/>
        <v>0</v>
      </c>
      <c r="RVA94" s="3">
        <f t="shared" si="540"/>
        <v>0</v>
      </c>
      <c r="RVB94" s="3">
        <f t="shared" si="540"/>
        <v>0</v>
      </c>
      <c r="RVC94" s="3">
        <f t="shared" si="540"/>
        <v>0</v>
      </c>
      <c r="RVD94" s="3">
        <f t="shared" si="540"/>
        <v>0</v>
      </c>
      <c r="RVE94" s="3">
        <f t="shared" si="540"/>
        <v>0</v>
      </c>
      <c r="RVF94" s="3">
        <f t="shared" si="540"/>
        <v>0</v>
      </c>
      <c r="RVG94" s="3">
        <f t="shared" si="540"/>
        <v>0</v>
      </c>
      <c r="RVH94" s="3">
        <f t="shared" si="540"/>
        <v>0</v>
      </c>
      <c r="RVI94" s="3">
        <f t="shared" si="540"/>
        <v>0</v>
      </c>
      <c r="RVJ94" s="3">
        <f t="shared" si="540"/>
        <v>0</v>
      </c>
      <c r="RVK94" s="3">
        <f t="shared" si="540"/>
        <v>0</v>
      </c>
      <c r="RVL94" s="3">
        <f t="shared" si="540"/>
        <v>0</v>
      </c>
      <c r="RVM94" s="3">
        <f t="shared" si="540"/>
        <v>0</v>
      </c>
      <c r="RVN94" s="3">
        <f t="shared" si="540"/>
        <v>0</v>
      </c>
      <c r="RVO94" s="3">
        <f t="shared" si="540"/>
        <v>0</v>
      </c>
      <c r="RVP94" s="3">
        <f t="shared" si="540"/>
        <v>0</v>
      </c>
      <c r="RVQ94" s="3">
        <f t="shared" si="540"/>
        <v>0</v>
      </c>
      <c r="RVR94" s="3">
        <f t="shared" si="540"/>
        <v>0</v>
      </c>
      <c r="RVS94" s="3">
        <f t="shared" si="540"/>
        <v>0</v>
      </c>
      <c r="RVT94" s="3">
        <f t="shared" si="540"/>
        <v>0</v>
      </c>
      <c r="RVU94" s="3">
        <f t="shared" si="540"/>
        <v>0</v>
      </c>
      <c r="RVV94" s="3">
        <f t="shared" si="540"/>
        <v>0</v>
      </c>
      <c r="RVW94" s="3">
        <f t="shared" si="540"/>
        <v>0</v>
      </c>
      <c r="RVX94" s="3">
        <f t="shared" si="540"/>
        <v>0</v>
      </c>
      <c r="RVY94" s="3">
        <f t="shared" si="540"/>
        <v>0</v>
      </c>
      <c r="RVZ94" s="3">
        <f t="shared" si="540"/>
        <v>0</v>
      </c>
      <c r="RWA94" s="3">
        <f t="shared" si="540"/>
        <v>0</v>
      </c>
      <c r="RWB94" s="3">
        <f t="shared" si="540"/>
        <v>0</v>
      </c>
      <c r="RWC94" s="3">
        <f t="shared" si="540"/>
        <v>0</v>
      </c>
      <c r="RWD94" s="3">
        <f t="shared" si="540"/>
        <v>0</v>
      </c>
      <c r="RWE94" s="3">
        <f t="shared" si="540"/>
        <v>0</v>
      </c>
      <c r="RWF94" s="3">
        <f t="shared" ref="RWF94:RYQ94" si="541">RWF2</f>
        <v>0</v>
      </c>
      <c r="RWG94" s="3">
        <f t="shared" si="541"/>
        <v>0</v>
      </c>
      <c r="RWH94" s="3">
        <f t="shared" si="541"/>
        <v>0</v>
      </c>
      <c r="RWI94" s="3">
        <f t="shared" si="541"/>
        <v>0</v>
      </c>
      <c r="RWJ94" s="3">
        <f t="shared" si="541"/>
        <v>0</v>
      </c>
      <c r="RWK94" s="3">
        <f t="shared" si="541"/>
        <v>0</v>
      </c>
      <c r="RWL94" s="3">
        <f t="shared" si="541"/>
        <v>0</v>
      </c>
      <c r="RWM94" s="3">
        <f t="shared" si="541"/>
        <v>0</v>
      </c>
      <c r="RWN94" s="3">
        <f t="shared" si="541"/>
        <v>0</v>
      </c>
      <c r="RWO94" s="3">
        <f t="shared" si="541"/>
        <v>0</v>
      </c>
      <c r="RWP94" s="3">
        <f t="shared" si="541"/>
        <v>0</v>
      </c>
      <c r="RWQ94" s="3">
        <f t="shared" si="541"/>
        <v>0</v>
      </c>
      <c r="RWR94" s="3">
        <f t="shared" si="541"/>
        <v>0</v>
      </c>
      <c r="RWS94" s="3">
        <f t="shared" si="541"/>
        <v>0</v>
      </c>
      <c r="RWT94" s="3">
        <f t="shared" si="541"/>
        <v>0</v>
      </c>
      <c r="RWU94" s="3">
        <f t="shared" si="541"/>
        <v>0</v>
      </c>
      <c r="RWV94" s="3">
        <f t="shared" si="541"/>
        <v>0</v>
      </c>
      <c r="RWW94" s="3">
        <f t="shared" si="541"/>
        <v>0</v>
      </c>
      <c r="RWX94" s="3">
        <f t="shared" si="541"/>
        <v>0</v>
      </c>
      <c r="RWY94" s="3">
        <f t="shared" si="541"/>
        <v>0</v>
      </c>
      <c r="RWZ94" s="3">
        <f t="shared" si="541"/>
        <v>0</v>
      </c>
      <c r="RXA94" s="3">
        <f t="shared" si="541"/>
        <v>0</v>
      </c>
      <c r="RXB94" s="3">
        <f t="shared" si="541"/>
        <v>0</v>
      </c>
      <c r="RXC94" s="3">
        <f t="shared" si="541"/>
        <v>0</v>
      </c>
      <c r="RXD94" s="3">
        <f t="shared" si="541"/>
        <v>0</v>
      </c>
      <c r="RXE94" s="3">
        <f t="shared" si="541"/>
        <v>0</v>
      </c>
      <c r="RXF94" s="3">
        <f t="shared" si="541"/>
        <v>0</v>
      </c>
      <c r="RXG94" s="3">
        <f t="shared" si="541"/>
        <v>0</v>
      </c>
      <c r="RXH94" s="3">
        <f t="shared" si="541"/>
        <v>0</v>
      </c>
      <c r="RXI94" s="3">
        <f t="shared" si="541"/>
        <v>0</v>
      </c>
      <c r="RXJ94" s="3">
        <f t="shared" si="541"/>
        <v>0</v>
      </c>
      <c r="RXK94" s="3">
        <f t="shared" si="541"/>
        <v>0</v>
      </c>
      <c r="RXL94" s="3">
        <f t="shared" si="541"/>
        <v>0</v>
      </c>
      <c r="RXM94" s="3">
        <f t="shared" si="541"/>
        <v>0</v>
      </c>
      <c r="RXN94" s="3">
        <f t="shared" si="541"/>
        <v>0</v>
      </c>
      <c r="RXO94" s="3">
        <f t="shared" si="541"/>
        <v>0</v>
      </c>
      <c r="RXP94" s="3">
        <f t="shared" si="541"/>
        <v>0</v>
      </c>
      <c r="RXQ94" s="3">
        <f t="shared" si="541"/>
        <v>0</v>
      </c>
      <c r="RXR94" s="3">
        <f t="shared" si="541"/>
        <v>0</v>
      </c>
      <c r="RXS94" s="3">
        <f t="shared" si="541"/>
        <v>0</v>
      </c>
      <c r="RXT94" s="3">
        <f t="shared" si="541"/>
        <v>0</v>
      </c>
      <c r="RXU94" s="3">
        <f t="shared" si="541"/>
        <v>0</v>
      </c>
      <c r="RXV94" s="3">
        <f t="shared" si="541"/>
        <v>0</v>
      </c>
      <c r="RXW94" s="3">
        <f t="shared" si="541"/>
        <v>0</v>
      </c>
      <c r="RXX94" s="3">
        <f t="shared" si="541"/>
        <v>0</v>
      </c>
      <c r="RXY94" s="3">
        <f t="shared" si="541"/>
        <v>0</v>
      </c>
      <c r="RXZ94" s="3">
        <f t="shared" si="541"/>
        <v>0</v>
      </c>
      <c r="RYA94" s="3">
        <f t="shared" si="541"/>
        <v>0</v>
      </c>
      <c r="RYB94" s="3">
        <f t="shared" si="541"/>
        <v>0</v>
      </c>
      <c r="RYC94" s="3">
        <f t="shared" si="541"/>
        <v>0</v>
      </c>
      <c r="RYD94" s="3">
        <f t="shared" si="541"/>
        <v>0</v>
      </c>
      <c r="RYE94" s="3">
        <f t="shared" si="541"/>
        <v>0</v>
      </c>
      <c r="RYF94" s="3">
        <f t="shared" si="541"/>
        <v>0</v>
      </c>
      <c r="RYG94" s="3">
        <f t="shared" si="541"/>
        <v>0</v>
      </c>
      <c r="RYH94" s="3">
        <f t="shared" si="541"/>
        <v>0</v>
      </c>
      <c r="RYI94" s="3">
        <f t="shared" si="541"/>
        <v>0</v>
      </c>
      <c r="RYJ94" s="3">
        <f t="shared" si="541"/>
        <v>0</v>
      </c>
      <c r="RYK94" s="3">
        <f t="shared" si="541"/>
        <v>0</v>
      </c>
      <c r="RYL94" s="3">
        <f t="shared" si="541"/>
        <v>0</v>
      </c>
      <c r="RYM94" s="3">
        <f t="shared" si="541"/>
        <v>0</v>
      </c>
      <c r="RYN94" s="3">
        <f t="shared" si="541"/>
        <v>0</v>
      </c>
      <c r="RYO94" s="3">
        <f t="shared" si="541"/>
        <v>0</v>
      </c>
      <c r="RYP94" s="3">
        <f t="shared" si="541"/>
        <v>0</v>
      </c>
      <c r="RYQ94" s="3">
        <f t="shared" si="541"/>
        <v>0</v>
      </c>
      <c r="RYR94" s="3">
        <f t="shared" ref="RYR94:SBC94" si="542">RYR2</f>
        <v>0</v>
      </c>
      <c r="RYS94" s="3">
        <f t="shared" si="542"/>
        <v>0</v>
      </c>
      <c r="RYT94" s="3">
        <f t="shared" si="542"/>
        <v>0</v>
      </c>
      <c r="RYU94" s="3">
        <f t="shared" si="542"/>
        <v>0</v>
      </c>
      <c r="RYV94" s="3">
        <f t="shared" si="542"/>
        <v>0</v>
      </c>
      <c r="RYW94" s="3">
        <f t="shared" si="542"/>
        <v>0</v>
      </c>
      <c r="RYX94" s="3">
        <f t="shared" si="542"/>
        <v>0</v>
      </c>
      <c r="RYY94" s="3">
        <f t="shared" si="542"/>
        <v>0</v>
      </c>
      <c r="RYZ94" s="3">
        <f t="shared" si="542"/>
        <v>0</v>
      </c>
      <c r="RZA94" s="3">
        <f t="shared" si="542"/>
        <v>0</v>
      </c>
      <c r="RZB94" s="3">
        <f t="shared" si="542"/>
        <v>0</v>
      </c>
      <c r="RZC94" s="3">
        <f t="shared" si="542"/>
        <v>0</v>
      </c>
      <c r="RZD94" s="3">
        <f t="shared" si="542"/>
        <v>0</v>
      </c>
      <c r="RZE94" s="3">
        <f t="shared" si="542"/>
        <v>0</v>
      </c>
      <c r="RZF94" s="3">
        <f t="shared" si="542"/>
        <v>0</v>
      </c>
      <c r="RZG94" s="3">
        <f t="shared" si="542"/>
        <v>0</v>
      </c>
      <c r="RZH94" s="3">
        <f t="shared" si="542"/>
        <v>0</v>
      </c>
      <c r="RZI94" s="3">
        <f t="shared" si="542"/>
        <v>0</v>
      </c>
      <c r="RZJ94" s="3">
        <f t="shared" si="542"/>
        <v>0</v>
      </c>
      <c r="RZK94" s="3">
        <f t="shared" si="542"/>
        <v>0</v>
      </c>
      <c r="RZL94" s="3">
        <f t="shared" si="542"/>
        <v>0</v>
      </c>
      <c r="RZM94" s="3">
        <f t="shared" si="542"/>
        <v>0</v>
      </c>
      <c r="RZN94" s="3">
        <f t="shared" si="542"/>
        <v>0</v>
      </c>
      <c r="RZO94" s="3">
        <f t="shared" si="542"/>
        <v>0</v>
      </c>
      <c r="RZP94" s="3">
        <f t="shared" si="542"/>
        <v>0</v>
      </c>
      <c r="RZQ94" s="3">
        <f t="shared" si="542"/>
        <v>0</v>
      </c>
      <c r="RZR94" s="3">
        <f t="shared" si="542"/>
        <v>0</v>
      </c>
      <c r="RZS94" s="3">
        <f t="shared" si="542"/>
        <v>0</v>
      </c>
      <c r="RZT94" s="3">
        <f t="shared" si="542"/>
        <v>0</v>
      </c>
      <c r="RZU94" s="3">
        <f t="shared" si="542"/>
        <v>0</v>
      </c>
      <c r="RZV94" s="3">
        <f t="shared" si="542"/>
        <v>0</v>
      </c>
      <c r="RZW94" s="3">
        <f t="shared" si="542"/>
        <v>0</v>
      </c>
      <c r="RZX94" s="3">
        <f t="shared" si="542"/>
        <v>0</v>
      </c>
      <c r="RZY94" s="3">
        <f t="shared" si="542"/>
        <v>0</v>
      </c>
      <c r="RZZ94" s="3">
        <f t="shared" si="542"/>
        <v>0</v>
      </c>
      <c r="SAA94" s="3">
        <f t="shared" si="542"/>
        <v>0</v>
      </c>
      <c r="SAB94" s="3">
        <f t="shared" si="542"/>
        <v>0</v>
      </c>
      <c r="SAC94" s="3">
        <f t="shared" si="542"/>
        <v>0</v>
      </c>
      <c r="SAD94" s="3">
        <f t="shared" si="542"/>
        <v>0</v>
      </c>
      <c r="SAE94" s="3">
        <f t="shared" si="542"/>
        <v>0</v>
      </c>
      <c r="SAF94" s="3">
        <f t="shared" si="542"/>
        <v>0</v>
      </c>
      <c r="SAG94" s="3">
        <f t="shared" si="542"/>
        <v>0</v>
      </c>
      <c r="SAH94" s="3">
        <f t="shared" si="542"/>
        <v>0</v>
      </c>
      <c r="SAI94" s="3">
        <f t="shared" si="542"/>
        <v>0</v>
      </c>
      <c r="SAJ94" s="3">
        <f t="shared" si="542"/>
        <v>0</v>
      </c>
      <c r="SAK94" s="3">
        <f t="shared" si="542"/>
        <v>0</v>
      </c>
      <c r="SAL94" s="3">
        <f t="shared" si="542"/>
        <v>0</v>
      </c>
      <c r="SAM94" s="3">
        <f t="shared" si="542"/>
        <v>0</v>
      </c>
      <c r="SAN94" s="3">
        <f t="shared" si="542"/>
        <v>0</v>
      </c>
      <c r="SAO94" s="3">
        <f t="shared" si="542"/>
        <v>0</v>
      </c>
      <c r="SAP94" s="3">
        <f t="shared" si="542"/>
        <v>0</v>
      </c>
      <c r="SAQ94" s="3">
        <f t="shared" si="542"/>
        <v>0</v>
      </c>
      <c r="SAR94" s="3">
        <f t="shared" si="542"/>
        <v>0</v>
      </c>
      <c r="SAS94" s="3">
        <f t="shared" si="542"/>
        <v>0</v>
      </c>
      <c r="SAT94" s="3">
        <f t="shared" si="542"/>
        <v>0</v>
      </c>
      <c r="SAU94" s="3">
        <f t="shared" si="542"/>
        <v>0</v>
      </c>
      <c r="SAV94" s="3">
        <f t="shared" si="542"/>
        <v>0</v>
      </c>
      <c r="SAW94" s="3">
        <f t="shared" si="542"/>
        <v>0</v>
      </c>
      <c r="SAX94" s="3">
        <f t="shared" si="542"/>
        <v>0</v>
      </c>
      <c r="SAY94" s="3">
        <f t="shared" si="542"/>
        <v>0</v>
      </c>
      <c r="SAZ94" s="3">
        <f t="shared" si="542"/>
        <v>0</v>
      </c>
      <c r="SBA94" s="3">
        <f t="shared" si="542"/>
        <v>0</v>
      </c>
      <c r="SBB94" s="3">
        <f t="shared" si="542"/>
        <v>0</v>
      </c>
      <c r="SBC94" s="3">
        <f t="shared" si="542"/>
        <v>0</v>
      </c>
      <c r="SBD94" s="3">
        <f t="shared" ref="SBD94:SDO94" si="543">SBD2</f>
        <v>0</v>
      </c>
      <c r="SBE94" s="3">
        <f t="shared" si="543"/>
        <v>0</v>
      </c>
      <c r="SBF94" s="3">
        <f t="shared" si="543"/>
        <v>0</v>
      </c>
      <c r="SBG94" s="3">
        <f t="shared" si="543"/>
        <v>0</v>
      </c>
      <c r="SBH94" s="3">
        <f t="shared" si="543"/>
        <v>0</v>
      </c>
      <c r="SBI94" s="3">
        <f t="shared" si="543"/>
        <v>0</v>
      </c>
      <c r="SBJ94" s="3">
        <f t="shared" si="543"/>
        <v>0</v>
      </c>
      <c r="SBK94" s="3">
        <f t="shared" si="543"/>
        <v>0</v>
      </c>
      <c r="SBL94" s="3">
        <f t="shared" si="543"/>
        <v>0</v>
      </c>
      <c r="SBM94" s="3">
        <f t="shared" si="543"/>
        <v>0</v>
      </c>
      <c r="SBN94" s="3">
        <f t="shared" si="543"/>
        <v>0</v>
      </c>
      <c r="SBO94" s="3">
        <f t="shared" si="543"/>
        <v>0</v>
      </c>
      <c r="SBP94" s="3">
        <f t="shared" si="543"/>
        <v>0</v>
      </c>
      <c r="SBQ94" s="3">
        <f t="shared" si="543"/>
        <v>0</v>
      </c>
      <c r="SBR94" s="3">
        <f t="shared" si="543"/>
        <v>0</v>
      </c>
      <c r="SBS94" s="3">
        <f t="shared" si="543"/>
        <v>0</v>
      </c>
      <c r="SBT94" s="3">
        <f t="shared" si="543"/>
        <v>0</v>
      </c>
      <c r="SBU94" s="3">
        <f t="shared" si="543"/>
        <v>0</v>
      </c>
      <c r="SBV94" s="3">
        <f t="shared" si="543"/>
        <v>0</v>
      </c>
      <c r="SBW94" s="3">
        <f t="shared" si="543"/>
        <v>0</v>
      </c>
      <c r="SBX94" s="3">
        <f t="shared" si="543"/>
        <v>0</v>
      </c>
      <c r="SBY94" s="3">
        <f t="shared" si="543"/>
        <v>0</v>
      </c>
      <c r="SBZ94" s="3">
        <f t="shared" si="543"/>
        <v>0</v>
      </c>
      <c r="SCA94" s="3">
        <f t="shared" si="543"/>
        <v>0</v>
      </c>
      <c r="SCB94" s="3">
        <f t="shared" si="543"/>
        <v>0</v>
      </c>
      <c r="SCC94" s="3">
        <f t="shared" si="543"/>
        <v>0</v>
      </c>
      <c r="SCD94" s="3">
        <f t="shared" si="543"/>
        <v>0</v>
      </c>
      <c r="SCE94" s="3">
        <f t="shared" si="543"/>
        <v>0</v>
      </c>
      <c r="SCF94" s="3">
        <f t="shared" si="543"/>
        <v>0</v>
      </c>
      <c r="SCG94" s="3">
        <f t="shared" si="543"/>
        <v>0</v>
      </c>
      <c r="SCH94" s="3">
        <f t="shared" si="543"/>
        <v>0</v>
      </c>
      <c r="SCI94" s="3">
        <f t="shared" si="543"/>
        <v>0</v>
      </c>
      <c r="SCJ94" s="3">
        <f t="shared" si="543"/>
        <v>0</v>
      </c>
      <c r="SCK94" s="3">
        <f t="shared" si="543"/>
        <v>0</v>
      </c>
      <c r="SCL94" s="3">
        <f t="shared" si="543"/>
        <v>0</v>
      </c>
      <c r="SCM94" s="3">
        <f t="shared" si="543"/>
        <v>0</v>
      </c>
      <c r="SCN94" s="3">
        <f t="shared" si="543"/>
        <v>0</v>
      </c>
      <c r="SCO94" s="3">
        <f t="shared" si="543"/>
        <v>0</v>
      </c>
      <c r="SCP94" s="3">
        <f t="shared" si="543"/>
        <v>0</v>
      </c>
      <c r="SCQ94" s="3">
        <f t="shared" si="543"/>
        <v>0</v>
      </c>
      <c r="SCR94" s="3">
        <f t="shared" si="543"/>
        <v>0</v>
      </c>
      <c r="SCS94" s="3">
        <f t="shared" si="543"/>
        <v>0</v>
      </c>
      <c r="SCT94" s="3">
        <f t="shared" si="543"/>
        <v>0</v>
      </c>
      <c r="SCU94" s="3">
        <f t="shared" si="543"/>
        <v>0</v>
      </c>
      <c r="SCV94" s="3">
        <f t="shared" si="543"/>
        <v>0</v>
      </c>
      <c r="SCW94" s="3">
        <f t="shared" si="543"/>
        <v>0</v>
      </c>
      <c r="SCX94" s="3">
        <f t="shared" si="543"/>
        <v>0</v>
      </c>
      <c r="SCY94" s="3">
        <f t="shared" si="543"/>
        <v>0</v>
      </c>
      <c r="SCZ94" s="3">
        <f t="shared" si="543"/>
        <v>0</v>
      </c>
      <c r="SDA94" s="3">
        <f t="shared" si="543"/>
        <v>0</v>
      </c>
      <c r="SDB94" s="3">
        <f t="shared" si="543"/>
        <v>0</v>
      </c>
      <c r="SDC94" s="3">
        <f t="shared" si="543"/>
        <v>0</v>
      </c>
      <c r="SDD94" s="3">
        <f t="shared" si="543"/>
        <v>0</v>
      </c>
      <c r="SDE94" s="3">
        <f t="shared" si="543"/>
        <v>0</v>
      </c>
      <c r="SDF94" s="3">
        <f t="shared" si="543"/>
        <v>0</v>
      </c>
      <c r="SDG94" s="3">
        <f t="shared" si="543"/>
        <v>0</v>
      </c>
      <c r="SDH94" s="3">
        <f t="shared" si="543"/>
        <v>0</v>
      </c>
      <c r="SDI94" s="3">
        <f t="shared" si="543"/>
        <v>0</v>
      </c>
      <c r="SDJ94" s="3">
        <f t="shared" si="543"/>
        <v>0</v>
      </c>
      <c r="SDK94" s="3">
        <f t="shared" si="543"/>
        <v>0</v>
      </c>
      <c r="SDL94" s="3">
        <f t="shared" si="543"/>
        <v>0</v>
      </c>
      <c r="SDM94" s="3">
        <f t="shared" si="543"/>
        <v>0</v>
      </c>
      <c r="SDN94" s="3">
        <f t="shared" si="543"/>
        <v>0</v>
      </c>
      <c r="SDO94" s="3">
        <f t="shared" si="543"/>
        <v>0</v>
      </c>
      <c r="SDP94" s="3">
        <f t="shared" ref="SDP94:SGA94" si="544">SDP2</f>
        <v>0</v>
      </c>
      <c r="SDQ94" s="3">
        <f t="shared" si="544"/>
        <v>0</v>
      </c>
      <c r="SDR94" s="3">
        <f t="shared" si="544"/>
        <v>0</v>
      </c>
      <c r="SDS94" s="3">
        <f t="shared" si="544"/>
        <v>0</v>
      </c>
      <c r="SDT94" s="3">
        <f t="shared" si="544"/>
        <v>0</v>
      </c>
      <c r="SDU94" s="3">
        <f t="shared" si="544"/>
        <v>0</v>
      </c>
      <c r="SDV94" s="3">
        <f t="shared" si="544"/>
        <v>0</v>
      </c>
      <c r="SDW94" s="3">
        <f t="shared" si="544"/>
        <v>0</v>
      </c>
      <c r="SDX94" s="3">
        <f t="shared" si="544"/>
        <v>0</v>
      </c>
      <c r="SDY94" s="3">
        <f t="shared" si="544"/>
        <v>0</v>
      </c>
      <c r="SDZ94" s="3">
        <f t="shared" si="544"/>
        <v>0</v>
      </c>
      <c r="SEA94" s="3">
        <f t="shared" si="544"/>
        <v>0</v>
      </c>
      <c r="SEB94" s="3">
        <f t="shared" si="544"/>
        <v>0</v>
      </c>
      <c r="SEC94" s="3">
        <f t="shared" si="544"/>
        <v>0</v>
      </c>
      <c r="SED94" s="3">
        <f t="shared" si="544"/>
        <v>0</v>
      </c>
      <c r="SEE94" s="3">
        <f t="shared" si="544"/>
        <v>0</v>
      </c>
      <c r="SEF94" s="3">
        <f t="shared" si="544"/>
        <v>0</v>
      </c>
      <c r="SEG94" s="3">
        <f t="shared" si="544"/>
        <v>0</v>
      </c>
      <c r="SEH94" s="3">
        <f t="shared" si="544"/>
        <v>0</v>
      </c>
      <c r="SEI94" s="3">
        <f t="shared" si="544"/>
        <v>0</v>
      </c>
      <c r="SEJ94" s="3">
        <f t="shared" si="544"/>
        <v>0</v>
      </c>
      <c r="SEK94" s="3">
        <f t="shared" si="544"/>
        <v>0</v>
      </c>
      <c r="SEL94" s="3">
        <f t="shared" si="544"/>
        <v>0</v>
      </c>
      <c r="SEM94" s="3">
        <f t="shared" si="544"/>
        <v>0</v>
      </c>
      <c r="SEN94" s="3">
        <f t="shared" si="544"/>
        <v>0</v>
      </c>
      <c r="SEO94" s="3">
        <f t="shared" si="544"/>
        <v>0</v>
      </c>
      <c r="SEP94" s="3">
        <f t="shared" si="544"/>
        <v>0</v>
      </c>
      <c r="SEQ94" s="3">
        <f t="shared" si="544"/>
        <v>0</v>
      </c>
      <c r="SER94" s="3">
        <f t="shared" si="544"/>
        <v>0</v>
      </c>
      <c r="SES94" s="3">
        <f t="shared" si="544"/>
        <v>0</v>
      </c>
      <c r="SET94" s="3">
        <f t="shared" si="544"/>
        <v>0</v>
      </c>
      <c r="SEU94" s="3">
        <f t="shared" si="544"/>
        <v>0</v>
      </c>
      <c r="SEV94" s="3">
        <f t="shared" si="544"/>
        <v>0</v>
      </c>
      <c r="SEW94" s="3">
        <f t="shared" si="544"/>
        <v>0</v>
      </c>
      <c r="SEX94" s="3">
        <f t="shared" si="544"/>
        <v>0</v>
      </c>
      <c r="SEY94" s="3">
        <f t="shared" si="544"/>
        <v>0</v>
      </c>
      <c r="SEZ94" s="3">
        <f t="shared" si="544"/>
        <v>0</v>
      </c>
      <c r="SFA94" s="3">
        <f t="shared" si="544"/>
        <v>0</v>
      </c>
      <c r="SFB94" s="3">
        <f t="shared" si="544"/>
        <v>0</v>
      </c>
      <c r="SFC94" s="3">
        <f t="shared" si="544"/>
        <v>0</v>
      </c>
      <c r="SFD94" s="3">
        <f t="shared" si="544"/>
        <v>0</v>
      </c>
      <c r="SFE94" s="3">
        <f t="shared" si="544"/>
        <v>0</v>
      </c>
      <c r="SFF94" s="3">
        <f t="shared" si="544"/>
        <v>0</v>
      </c>
      <c r="SFG94" s="3">
        <f t="shared" si="544"/>
        <v>0</v>
      </c>
      <c r="SFH94" s="3">
        <f t="shared" si="544"/>
        <v>0</v>
      </c>
      <c r="SFI94" s="3">
        <f t="shared" si="544"/>
        <v>0</v>
      </c>
      <c r="SFJ94" s="3">
        <f t="shared" si="544"/>
        <v>0</v>
      </c>
      <c r="SFK94" s="3">
        <f t="shared" si="544"/>
        <v>0</v>
      </c>
      <c r="SFL94" s="3">
        <f t="shared" si="544"/>
        <v>0</v>
      </c>
      <c r="SFM94" s="3">
        <f t="shared" si="544"/>
        <v>0</v>
      </c>
      <c r="SFN94" s="3">
        <f t="shared" si="544"/>
        <v>0</v>
      </c>
      <c r="SFO94" s="3">
        <f t="shared" si="544"/>
        <v>0</v>
      </c>
      <c r="SFP94" s="3">
        <f t="shared" si="544"/>
        <v>0</v>
      </c>
      <c r="SFQ94" s="3">
        <f t="shared" si="544"/>
        <v>0</v>
      </c>
      <c r="SFR94" s="3">
        <f t="shared" si="544"/>
        <v>0</v>
      </c>
      <c r="SFS94" s="3">
        <f t="shared" si="544"/>
        <v>0</v>
      </c>
      <c r="SFT94" s="3">
        <f t="shared" si="544"/>
        <v>0</v>
      </c>
      <c r="SFU94" s="3">
        <f t="shared" si="544"/>
        <v>0</v>
      </c>
      <c r="SFV94" s="3">
        <f t="shared" si="544"/>
        <v>0</v>
      </c>
      <c r="SFW94" s="3">
        <f t="shared" si="544"/>
        <v>0</v>
      </c>
      <c r="SFX94" s="3">
        <f t="shared" si="544"/>
        <v>0</v>
      </c>
      <c r="SFY94" s="3">
        <f t="shared" si="544"/>
        <v>0</v>
      </c>
      <c r="SFZ94" s="3">
        <f t="shared" si="544"/>
        <v>0</v>
      </c>
      <c r="SGA94" s="3">
        <f t="shared" si="544"/>
        <v>0</v>
      </c>
      <c r="SGB94" s="3">
        <f t="shared" ref="SGB94:SIM94" si="545">SGB2</f>
        <v>0</v>
      </c>
      <c r="SGC94" s="3">
        <f t="shared" si="545"/>
        <v>0</v>
      </c>
      <c r="SGD94" s="3">
        <f t="shared" si="545"/>
        <v>0</v>
      </c>
      <c r="SGE94" s="3">
        <f t="shared" si="545"/>
        <v>0</v>
      </c>
      <c r="SGF94" s="3">
        <f t="shared" si="545"/>
        <v>0</v>
      </c>
      <c r="SGG94" s="3">
        <f t="shared" si="545"/>
        <v>0</v>
      </c>
      <c r="SGH94" s="3">
        <f t="shared" si="545"/>
        <v>0</v>
      </c>
      <c r="SGI94" s="3">
        <f t="shared" si="545"/>
        <v>0</v>
      </c>
      <c r="SGJ94" s="3">
        <f t="shared" si="545"/>
        <v>0</v>
      </c>
      <c r="SGK94" s="3">
        <f t="shared" si="545"/>
        <v>0</v>
      </c>
      <c r="SGL94" s="3">
        <f t="shared" si="545"/>
        <v>0</v>
      </c>
      <c r="SGM94" s="3">
        <f t="shared" si="545"/>
        <v>0</v>
      </c>
      <c r="SGN94" s="3">
        <f t="shared" si="545"/>
        <v>0</v>
      </c>
      <c r="SGO94" s="3">
        <f t="shared" si="545"/>
        <v>0</v>
      </c>
      <c r="SGP94" s="3">
        <f t="shared" si="545"/>
        <v>0</v>
      </c>
      <c r="SGQ94" s="3">
        <f t="shared" si="545"/>
        <v>0</v>
      </c>
      <c r="SGR94" s="3">
        <f t="shared" si="545"/>
        <v>0</v>
      </c>
      <c r="SGS94" s="3">
        <f t="shared" si="545"/>
        <v>0</v>
      </c>
      <c r="SGT94" s="3">
        <f t="shared" si="545"/>
        <v>0</v>
      </c>
      <c r="SGU94" s="3">
        <f t="shared" si="545"/>
        <v>0</v>
      </c>
      <c r="SGV94" s="3">
        <f t="shared" si="545"/>
        <v>0</v>
      </c>
      <c r="SGW94" s="3">
        <f t="shared" si="545"/>
        <v>0</v>
      </c>
      <c r="SGX94" s="3">
        <f t="shared" si="545"/>
        <v>0</v>
      </c>
      <c r="SGY94" s="3">
        <f t="shared" si="545"/>
        <v>0</v>
      </c>
      <c r="SGZ94" s="3">
        <f t="shared" si="545"/>
        <v>0</v>
      </c>
      <c r="SHA94" s="3">
        <f t="shared" si="545"/>
        <v>0</v>
      </c>
      <c r="SHB94" s="3">
        <f t="shared" si="545"/>
        <v>0</v>
      </c>
      <c r="SHC94" s="3">
        <f t="shared" si="545"/>
        <v>0</v>
      </c>
      <c r="SHD94" s="3">
        <f t="shared" si="545"/>
        <v>0</v>
      </c>
      <c r="SHE94" s="3">
        <f t="shared" si="545"/>
        <v>0</v>
      </c>
      <c r="SHF94" s="3">
        <f t="shared" si="545"/>
        <v>0</v>
      </c>
      <c r="SHG94" s="3">
        <f t="shared" si="545"/>
        <v>0</v>
      </c>
      <c r="SHH94" s="3">
        <f t="shared" si="545"/>
        <v>0</v>
      </c>
      <c r="SHI94" s="3">
        <f t="shared" si="545"/>
        <v>0</v>
      </c>
      <c r="SHJ94" s="3">
        <f t="shared" si="545"/>
        <v>0</v>
      </c>
      <c r="SHK94" s="3">
        <f t="shared" si="545"/>
        <v>0</v>
      </c>
      <c r="SHL94" s="3">
        <f t="shared" si="545"/>
        <v>0</v>
      </c>
      <c r="SHM94" s="3">
        <f t="shared" si="545"/>
        <v>0</v>
      </c>
      <c r="SHN94" s="3">
        <f t="shared" si="545"/>
        <v>0</v>
      </c>
      <c r="SHO94" s="3">
        <f t="shared" si="545"/>
        <v>0</v>
      </c>
      <c r="SHP94" s="3">
        <f t="shared" si="545"/>
        <v>0</v>
      </c>
      <c r="SHQ94" s="3">
        <f t="shared" si="545"/>
        <v>0</v>
      </c>
      <c r="SHR94" s="3">
        <f t="shared" si="545"/>
        <v>0</v>
      </c>
      <c r="SHS94" s="3">
        <f t="shared" si="545"/>
        <v>0</v>
      </c>
      <c r="SHT94" s="3">
        <f t="shared" si="545"/>
        <v>0</v>
      </c>
      <c r="SHU94" s="3">
        <f t="shared" si="545"/>
        <v>0</v>
      </c>
      <c r="SHV94" s="3">
        <f t="shared" si="545"/>
        <v>0</v>
      </c>
      <c r="SHW94" s="3">
        <f t="shared" si="545"/>
        <v>0</v>
      </c>
      <c r="SHX94" s="3">
        <f t="shared" si="545"/>
        <v>0</v>
      </c>
      <c r="SHY94" s="3">
        <f t="shared" si="545"/>
        <v>0</v>
      </c>
      <c r="SHZ94" s="3">
        <f t="shared" si="545"/>
        <v>0</v>
      </c>
      <c r="SIA94" s="3">
        <f t="shared" si="545"/>
        <v>0</v>
      </c>
      <c r="SIB94" s="3">
        <f t="shared" si="545"/>
        <v>0</v>
      </c>
      <c r="SIC94" s="3">
        <f t="shared" si="545"/>
        <v>0</v>
      </c>
      <c r="SID94" s="3">
        <f t="shared" si="545"/>
        <v>0</v>
      </c>
      <c r="SIE94" s="3">
        <f t="shared" si="545"/>
        <v>0</v>
      </c>
      <c r="SIF94" s="3">
        <f t="shared" si="545"/>
        <v>0</v>
      </c>
      <c r="SIG94" s="3">
        <f t="shared" si="545"/>
        <v>0</v>
      </c>
      <c r="SIH94" s="3">
        <f t="shared" si="545"/>
        <v>0</v>
      </c>
      <c r="SII94" s="3">
        <f t="shared" si="545"/>
        <v>0</v>
      </c>
      <c r="SIJ94" s="3">
        <f t="shared" si="545"/>
        <v>0</v>
      </c>
      <c r="SIK94" s="3">
        <f t="shared" si="545"/>
        <v>0</v>
      </c>
      <c r="SIL94" s="3">
        <f t="shared" si="545"/>
        <v>0</v>
      </c>
      <c r="SIM94" s="3">
        <f t="shared" si="545"/>
        <v>0</v>
      </c>
      <c r="SIN94" s="3">
        <f t="shared" ref="SIN94:SKY94" si="546">SIN2</f>
        <v>0</v>
      </c>
      <c r="SIO94" s="3">
        <f t="shared" si="546"/>
        <v>0</v>
      </c>
      <c r="SIP94" s="3">
        <f t="shared" si="546"/>
        <v>0</v>
      </c>
      <c r="SIQ94" s="3">
        <f t="shared" si="546"/>
        <v>0</v>
      </c>
      <c r="SIR94" s="3">
        <f t="shared" si="546"/>
        <v>0</v>
      </c>
      <c r="SIS94" s="3">
        <f t="shared" si="546"/>
        <v>0</v>
      </c>
      <c r="SIT94" s="3">
        <f t="shared" si="546"/>
        <v>0</v>
      </c>
      <c r="SIU94" s="3">
        <f t="shared" si="546"/>
        <v>0</v>
      </c>
      <c r="SIV94" s="3">
        <f t="shared" si="546"/>
        <v>0</v>
      </c>
      <c r="SIW94" s="3">
        <f t="shared" si="546"/>
        <v>0</v>
      </c>
      <c r="SIX94" s="3">
        <f t="shared" si="546"/>
        <v>0</v>
      </c>
      <c r="SIY94" s="3">
        <f t="shared" si="546"/>
        <v>0</v>
      </c>
      <c r="SIZ94" s="3">
        <f t="shared" si="546"/>
        <v>0</v>
      </c>
      <c r="SJA94" s="3">
        <f t="shared" si="546"/>
        <v>0</v>
      </c>
      <c r="SJB94" s="3">
        <f t="shared" si="546"/>
        <v>0</v>
      </c>
      <c r="SJC94" s="3">
        <f t="shared" si="546"/>
        <v>0</v>
      </c>
      <c r="SJD94" s="3">
        <f t="shared" si="546"/>
        <v>0</v>
      </c>
      <c r="SJE94" s="3">
        <f t="shared" si="546"/>
        <v>0</v>
      </c>
      <c r="SJF94" s="3">
        <f t="shared" si="546"/>
        <v>0</v>
      </c>
      <c r="SJG94" s="3">
        <f t="shared" si="546"/>
        <v>0</v>
      </c>
      <c r="SJH94" s="3">
        <f t="shared" si="546"/>
        <v>0</v>
      </c>
      <c r="SJI94" s="3">
        <f t="shared" si="546"/>
        <v>0</v>
      </c>
      <c r="SJJ94" s="3">
        <f t="shared" si="546"/>
        <v>0</v>
      </c>
      <c r="SJK94" s="3">
        <f t="shared" si="546"/>
        <v>0</v>
      </c>
      <c r="SJL94" s="3">
        <f t="shared" si="546"/>
        <v>0</v>
      </c>
      <c r="SJM94" s="3">
        <f t="shared" si="546"/>
        <v>0</v>
      </c>
      <c r="SJN94" s="3">
        <f t="shared" si="546"/>
        <v>0</v>
      </c>
      <c r="SJO94" s="3">
        <f t="shared" si="546"/>
        <v>0</v>
      </c>
      <c r="SJP94" s="3">
        <f t="shared" si="546"/>
        <v>0</v>
      </c>
      <c r="SJQ94" s="3">
        <f t="shared" si="546"/>
        <v>0</v>
      </c>
      <c r="SJR94" s="3">
        <f t="shared" si="546"/>
        <v>0</v>
      </c>
      <c r="SJS94" s="3">
        <f t="shared" si="546"/>
        <v>0</v>
      </c>
      <c r="SJT94" s="3">
        <f t="shared" si="546"/>
        <v>0</v>
      </c>
      <c r="SJU94" s="3">
        <f t="shared" si="546"/>
        <v>0</v>
      </c>
      <c r="SJV94" s="3">
        <f t="shared" si="546"/>
        <v>0</v>
      </c>
      <c r="SJW94" s="3">
        <f t="shared" si="546"/>
        <v>0</v>
      </c>
      <c r="SJX94" s="3">
        <f t="shared" si="546"/>
        <v>0</v>
      </c>
      <c r="SJY94" s="3">
        <f t="shared" si="546"/>
        <v>0</v>
      </c>
      <c r="SJZ94" s="3">
        <f t="shared" si="546"/>
        <v>0</v>
      </c>
      <c r="SKA94" s="3">
        <f t="shared" si="546"/>
        <v>0</v>
      </c>
      <c r="SKB94" s="3">
        <f t="shared" si="546"/>
        <v>0</v>
      </c>
      <c r="SKC94" s="3">
        <f t="shared" si="546"/>
        <v>0</v>
      </c>
      <c r="SKD94" s="3">
        <f t="shared" si="546"/>
        <v>0</v>
      </c>
      <c r="SKE94" s="3">
        <f t="shared" si="546"/>
        <v>0</v>
      </c>
      <c r="SKF94" s="3">
        <f t="shared" si="546"/>
        <v>0</v>
      </c>
      <c r="SKG94" s="3">
        <f t="shared" si="546"/>
        <v>0</v>
      </c>
      <c r="SKH94" s="3">
        <f t="shared" si="546"/>
        <v>0</v>
      </c>
      <c r="SKI94" s="3">
        <f t="shared" si="546"/>
        <v>0</v>
      </c>
      <c r="SKJ94" s="3">
        <f t="shared" si="546"/>
        <v>0</v>
      </c>
      <c r="SKK94" s="3">
        <f t="shared" si="546"/>
        <v>0</v>
      </c>
      <c r="SKL94" s="3">
        <f t="shared" si="546"/>
        <v>0</v>
      </c>
      <c r="SKM94" s="3">
        <f t="shared" si="546"/>
        <v>0</v>
      </c>
      <c r="SKN94" s="3">
        <f t="shared" si="546"/>
        <v>0</v>
      </c>
      <c r="SKO94" s="3">
        <f t="shared" si="546"/>
        <v>0</v>
      </c>
      <c r="SKP94" s="3">
        <f t="shared" si="546"/>
        <v>0</v>
      </c>
      <c r="SKQ94" s="3">
        <f t="shared" si="546"/>
        <v>0</v>
      </c>
      <c r="SKR94" s="3">
        <f t="shared" si="546"/>
        <v>0</v>
      </c>
      <c r="SKS94" s="3">
        <f t="shared" si="546"/>
        <v>0</v>
      </c>
      <c r="SKT94" s="3">
        <f t="shared" si="546"/>
        <v>0</v>
      </c>
      <c r="SKU94" s="3">
        <f t="shared" si="546"/>
        <v>0</v>
      </c>
      <c r="SKV94" s="3">
        <f t="shared" si="546"/>
        <v>0</v>
      </c>
      <c r="SKW94" s="3">
        <f t="shared" si="546"/>
        <v>0</v>
      </c>
      <c r="SKX94" s="3">
        <f t="shared" si="546"/>
        <v>0</v>
      </c>
      <c r="SKY94" s="3">
        <f t="shared" si="546"/>
        <v>0</v>
      </c>
      <c r="SKZ94" s="3">
        <f t="shared" ref="SKZ94:SNK94" si="547">SKZ2</f>
        <v>0</v>
      </c>
      <c r="SLA94" s="3">
        <f t="shared" si="547"/>
        <v>0</v>
      </c>
      <c r="SLB94" s="3">
        <f t="shared" si="547"/>
        <v>0</v>
      </c>
      <c r="SLC94" s="3">
        <f t="shared" si="547"/>
        <v>0</v>
      </c>
      <c r="SLD94" s="3">
        <f t="shared" si="547"/>
        <v>0</v>
      </c>
      <c r="SLE94" s="3">
        <f t="shared" si="547"/>
        <v>0</v>
      </c>
      <c r="SLF94" s="3">
        <f t="shared" si="547"/>
        <v>0</v>
      </c>
      <c r="SLG94" s="3">
        <f t="shared" si="547"/>
        <v>0</v>
      </c>
      <c r="SLH94" s="3">
        <f t="shared" si="547"/>
        <v>0</v>
      </c>
      <c r="SLI94" s="3">
        <f t="shared" si="547"/>
        <v>0</v>
      </c>
      <c r="SLJ94" s="3">
        <f t="shared" si="547"/>
        <v>0</v>
      </c>
      <c r="SLK94" s="3">
        <f t="shared" si="547"/>
        <v>0</v>
      </c>
      <c r="SLL94" s="3">
        <f t="shared" si="547"/>
        <v>0</v>
      </c>
      <c r="SLM94" s="3">
        <f t="shared" si="547"/>
        <v>0</v>
      </c>
      <c r="SLN94" s="3">
        <f t="shared" si="547"/>
        <v>0</v>
      </c>
      <c r="SLO94" s="3">
        <f t="shared" si="547"/>
        <v>0</v>
      </c>
      <c r="SLP94" s="3">
        <f t="shared" si="547"/>
        <v>0</v>
      </c>
      <c r="SLQ94" s="3">
        <f t="shared" si="547"/>
        <v>0</v>
      </c>
      <c r="SLR94" s="3">
        <f t="shared" si="547"/>
        <v>0</v>
      </c>
      <c r="SLS94" s="3">
        <f t="shared" si="547"/>
        <v>0</v>
      </c>
      <c r="SLT94" s="3">
        <f t="shared" si="547"/>
        <v>0</v>
      </c>
      <c r="SLU94" s="3">
        <f t="shared" si="547"/>
        <v>0</v>
      </c>
      <c r="SLV94" s="3">
        <f t="shared" si="547"/>
        <v>0</v>
      </c>
      <c r="SLW94" s="3">
        <f t="shared" si="547"/>
        <v>0</v>
      </c>
      <c r="SLX94" s="3">
        <f t="shared" si="547"/>
        <v>0</v>
      </c>
      <c r="SLY94" s="3">
        <f t="shared" si="547"/>
        <v>0</v>
      </c>
      <c r="SLZ94" s="3">
        <f t="shared" si="547"/>
        <v>0</v>
      </c>
      <c r="SMA94" s="3">
        <f t="shared" si="547"/>
        <v>0</v>
      </c>
      <c r="SMB94" s="3">
        <f t="shared" si="547"/>
        <v>0</v>
      </c>
      <c r="SMC94" s="3">
        <f t="shared" si="547"/>
        <v>0</v>
      </c>
      <c r="SMD94" s="3">
        <f t="shared" si="547"/>
        <v>0</v>
      </c>
      <c r="SME94" s="3">
        <f t="shared" si="547"/>
        <v>0</v>
      </c>
      <c r="SMF94" s="3">
        <f t="shared" si="547"/>
        <v>0</v>
      </c>
      <c r="SMG94" s="3">
        <f t="shared" si="547"/>
        <v>0</v>
      </c>
      <c r="SMH94" s="3">
        <f t="shared" si="547"/>
        <v>0</v>
      </c>
      <c r="SMI94" s="3">
        <f t="shared" si="547"/>
        <v>0</v>
      </c>
      <c r="SMJ94" s="3">
        <f t="shared" si="547"/>
        <v>0</v>
      </c>
      <c r="SMK94" s="3">
        <f t="shared" si="547"/>
        <v>0</v>
      </c>
      <c r="SML94" s="3">
        <f t="shared" si="547"/>
        <v>0</v>
      </c>
      <c r="SMM94" s="3">
        <f t="shared" si="547"/>
        <v>0</v>
      </c>
      <c r="SMN94" s="3">
        <f t="shared" si="547"/>
        <v>0</v>
      </c>
      <c r="SMO94" s="3">
        <f t="shared" si="547"/>
        <v>0</v>
      </c>
      <c r="SMP94" s="3">
        <f t="shared" si="547"/>
        <v>0</v>
      </c>
      <c r="SMQ94" s="3">
        <f t="shared" si="547"/>
        <v>0</v>
      </c>
      <c r="SMR94" s="3">
        <f t="shared" si="547"/>
        <v>0</v>
      </c>
      <c r="SMS94" s="3">
        <f t="shared" si="547"/>
        <v>0</v>
      </c>
      <c r="SMT94" s="3">
        <f t="shared" si="547"/>
        <v>0</v>
      </c>
      <c r="SMU94" s="3">
        <f t="shared" si="547"/>
        <v>0</v>
      </c>
      <c r="SMV94" s="3">
        <f t="shared" si="547"/>
        <v>0</v>
      </c>
      <c r="SMW94" s="3">
        <f t="shared" si="547"/>
        <v>0</v>
      </c>
      <c r="SMX94" s="3">
        <f t="shared" si="547"/>
        <v>0</v>
      </c>
      <c r="SMY94" s="3">
        <f t="shared" si="547"/>
        <v>0</v>
      </c>
      <c r="SMZ94" s="3">
        <f t="shared" si="547"/>
        <v>0</v>
      </c>
      <c r="SNA94" s="3">
        <f t="shared" si="547"/>
        <v>0</v>
      </c>
      <c r="SNB94" s="3">
        <f t="shared" si="547"/>
        <v>0</v>
      </c>
      <c r="SNC94" s="3">
        <f t="shared" si="547"/>
        <v>0</v>
      </c>
      <c r="SND94" s="3">
        <f t="shared" si="547"/>
        <v>0</v>
      </c>
      <c r="SNE94" s="3">
        <f t="shared" si="547"/>
        <v>0</v>
      </c>
      <c r="SNF94" s="3">
        <f t="shared" si="547"/>
        <v>0</v>
      </c>
      <c r="SNG94" s="3">
        <f t="shared" si="547"/>
        <v>0</v>
      </c>
      <c r="SNH94" s="3">
        <f t="shared" si="547"/>
        <v>0</v>
      </c>
      <c r="SNI94" s="3">
        <f t="shared" si="547"/>
        <v>0</v>
      </c>
      <c r="SNJ94" s="3">
        <f t="shared" si="547"/>
        <v>0</v>
      </c>
      <c r="SNK94" s="3">
        <f t="shared" si="547"/>
        <v>0</v>
      </c>
      <c r="SNL94" s="3">
        <f t="shared" ref="SNL94:SPW94" si="548">SNL2</f>
        <v>0</v>
      </c>
      <c r="SNM94" s="3">
        <f t="shared" si="548"/>
        <v>0</v>
      </c>
      <c r="SNN94" s="3">
        <f t="shared" si="548"/>
        <v>0</v>
      </c>
      <c r="SNO94" s="3">
        <f t="shared" si="548"/>
        <v>0</v>
      </c>
      <c r="SNP94" s="3">
        <f t="shared" si="548"/>
        <v>0</v>
      </c>
      <c r="SNQ94" s="3">
        <f t="shared" si="548"/>
        <v>0</v>
      </c>
      <c r="SNR94" s="3">
        <f t="shared" si="548"/>
        <v>0</v>
      </c>
      <c r="SNS94" s="3">
        <f t="shared" si="548"/>
        <v>0</v>
      </c>
      <c r="SNT94" s="3">
        <f t="shared" si="548"/>
        <v>0</v>
      </c>
      <c r="SNU94" s="3">
        <f t="shared" si="548"/>
        <v>0</v>
      </c>
      <c r="SNV94" s="3">
        <f t="shared" si="548"/>
        <v>0</v>
      </c>
      <c r="SNW94" s="3">
        <f t="shared" si="548"/>
        <v>0</v>
      </c>
      <c r="SNX94" s="3">
        <f t="shared" si="548"/>
        <v>0</v>
      </c>
      <c r="SNY94" s="3">
        <f t="shared" si="548"/>
        <v>0</v>
      </c>
      <c r="SNZ94" s="3">
        <f t="shared" si="548"/>
        <v>0</v>
      </c>
      <c r="SOA94" s="3">
        <f t="shared" si="548"/>
        <v>0</v>
      </c>
      <c r="SOB94" s="3">
        <f t="shared" si="548"/>
        <v>0</v>
      </c>
      <c r="SOC94" s="3">
        <f t="shared" si="548"/>
        <v>0</v>
      </c>
      <c r="SOD94" s="3">
        <f t="shared" si="548"/>
        <v>0</v>
      </c>
      <c r="SOE94" s="3">
        <f t="shared" si="548"/>
        <v>0</v>
      </c>
      <c r="SOF94" s="3">
        <f t="shared" si="548"/>
        <v>0</v>
      </c>
      <c r="SOG94" s="3">
        <f t="shared" si="548"/>
        <v>0</v>
      </c>
      <c r="SOH94" s="3">
        <f t="shared" si="548"/>
        <v>0</v>
      </c>
      <c r="SOI94" s="3">
        <f t="shared" si="548"/>
        <v>0</v>
      </c>
      <c r="SOJ94" s="3">
        <f t="shared" si="548"/>
        <v>0</v>
      </c>
      <c r="SOK94" s="3">
        <f t="shared" si="548"/>
        <v>0</v>
      </c>
      <c r="SOL94" s="3">
        <f t="shared" si="548"/>
        <v>0</v>
      </c>
      <c r="SOM94" s="3">
        <f t="shared" si="548"/>
        <v>0</v>
      </c>
      <c r="SON94" s="3">
        <f t="shared" si="548"/>
        <v>0</v>
      </c>
      <c r="SOO94" s="3">
        <f t="shared" si="548"/>
        <v>0</v>
      </c>
      <c r="SOP94" s="3">
        <f t="shared" si="548"/>
        <v>0</v>
      </c>
      <c r="SOQ94" s="3">
        <f t="shared" si="548"/>
        <v>0</v>
      </c>
      <c r="SOR94" s="3">
        <f t="shared" si="548"/>
        <v>0</v>
      </c>
      <c r="SOS94" s="3">
        <f t="shared" si="548"/>
        <v>0</v>
      </c>
      <c r="SOT94" s="3">
        <f t="shared" si="548"/>
        <v>0</v>
      </c>
      <c r="SOU94" s="3">
        <f t="shared" si="548"/>
        <v>0</v>
      </c>
      <c r="SOV94" s="3">
        <f t="shared" si="548"/>
        <v>0</v>
      </c>
      <c r="SOW94" s="3">
        <f t="shared" si="548"/>
        <v>0</v>
      </c>
      <c r="SOX94" s="3">
        <f t="shared" si="548"/>
        <v>0</v>
      </c>
      <c r="SOY94" s="3">
        <f t="shared" si="548"/>
        <v>0</v>
      </c>
      <c r="SOZ94" s="3">
        <f t="shared" si="548"/>
        <v>0</v>
      </c>
      <c r="SPA94" s="3">
        <f t="shared" si="548"/>
        <v>0</v>
      </c>
      <c r="SPB94" s="3">
        <f t="shared" si="548"/>
        <v>0</v>
      </c>
      <c r="SPC94" s="3">
        <f t="shared" si="548"/>
        <v>0</v>
      </c>
      <c r="SPD94" s="3">
        <f t="shared" si="548"/>
        <v>0</v>
      </c>
      <c r="SPE94" s="3">
        <f t="shared" si="548"/>
        <v>0</v>
      </c>
      <c r="SPF94" s="3">
        <f t="shared" si="548"/>
        <v>0</v>
      </c>
      <c r="SPG94" s="3">
        <f t="shared" si="548"/>
        <v>0</v>
      </c>
      <c r="SPH94" s="3">
        <f t="shared" si="548"/>
        <v>0</v>
      </c>
      <c r="SPI94" s="3">
        <f t="shared" si="548"/>
        <v>0</v>
      </c>
      <c r="SPJ94" s="3">
        <f t="shared" si="548"/>
        <v>0</v>
      </c>
      <c r="SPK94" s="3">
        <f t="shared" si="548"/>
        <v>0</v>
      </c>
      <c r="SPL94" s="3">
        <f t="shared" si="548"/>
        <v>0</v>
      </c>
      <c r="SPM94" s="3">
        <f t="shared" si="548"/>
        <v>0</v>
      </c>
      <c r="SPN94" s="3">
        <f t="shared" si="548"/>
        <v>0</v>
      </c>
      <c r="SPO94" s="3">
        <f t="shared" si="548"/>
        <v>0</v>
      </c>
      <c r="SPP94" s="3">
        <f t="shared" si="548"/>
        <v>0</v>
      </c>
      <c r="SPQ94" s="3">
        <f t="shared" si="548"/>
        <v>0</v>
      </c>
      <c r="SPR94" s="3">
        <f t="shared" si="548"/>
        <v>0</v>
      </c>
      <c r="SPS94" s="3">
        <f t="shared" si="548"/>
        <v>0</v>
      </c>
      <c r="SPT94" s="3">
        <f t="shared" si="548"/>
        <v>0</v>
      </c>
      <c r="SPU94" s="3">
        <f t="shared" si="548"/>
        <v>0</v>
      </c>
      <c r="SPV94" s="3">
        <f t="shared" si="548"/>
        <v>0</v>
      </c>
      <c r="SPW94" s="3">
        <f t="shared" si="548"/>
        <v>0</v>
      </c>
      <c r="SPX94" s="3">
        <f t="shared" ref="SPX94:SSI94" si="549">SPX2</f>
        <v>0</v>
      </c>
      <c r="SPY94" s="3">
        <f t="shared" si="549"/>
        <v>0</v>
      </c>
      <c r="SPZ94" s="3">
        <f t="shared" si="549"/>
        <v>0</v>
      </c>
      <c r="SQA94" s="3">
        <f t="shared" si="549"/>
        <v>0</v>
      </c>
      <c r="SQB94" s="3">
        <f t="shared" si="549"/>
        <v>0</v>
      </c>
      <c r="SQC94" s="3">
        <f t="shared" si="549"/>
        <v>0</v>
      </c>
      <c r="SQD94" s="3">
        <f t="shared" si="549"/>
        <v>0</v>
      </c>
      <c r="SQE94" s="3">
        <f t="shared" si="549"/>
        <v>0</v>
      </c>
      <c r="SQF94" s="3">
        <f t="shared" si="549"/>
        <v>0</v>
      </c>
      <c r="SQG94" s="3">
        <f t="shared" si="549"/>
        <v>0</v>
      </c>
      <c r="SQH94" s="3">
        <f t="shared" si="549"/>
        <v>0</v>
      </c>
      <c r="SQI94" s="3">
        <f t="shared" si="549"/>
        <v>0</v>
      </c>
      <c r="SQJ94" s="3">
        <f t="shared" si="549"/>
        <v>0</v>
      </c>
      <c r="SQK94" s="3">
        <f t="shared" si="549"/>
        <v>0</v>
      </c>
      <c r="SQL94" s="3">
        <f t="shared" si="549"/>
        <v>0</v>
      </c>
      <c r="SQM94" s="3">
        <f t="shared" si="549"/>
        <v>0</v>
      </c>
      <c r="SQN94" s="3">
        <f t="shared" si="549"/>
        <v>0</v>
      </c>
      <c r="SQO94" s="3">
        <f t="shared" si="549"/>
        <v>0</v>
      </c>
      <c r="SQP94" s="3">
        <f t="shared" si="549"/>
        <v>0</v>
      </c>
      <c r="SQQ94" s="3">
        <f t="shared" si="549"/>
        <v>0</v>
      </c>
      <c r="SQR94" s="3">
        <f t="shared" si="549"/>
        <v>0</v>
      </c>
      <c r="SQS94" s="3">
        <f t="shared" si="549"/>
        <v>0</v>
      </c>
      <c r="SQT94" s="3">
        <f t="shared" si="549"/>
        <v>0</v>
      </c>
      <c r="SQU94" s="3">
        <f t="shared" si="549"/>
        <v>0</v>
      </c>
      <c r="SQV94" s="3">
        <f t="shared" si="549"/>
        <v>0</v>
      </c>
      <c r="SQW94" s="3">
        <f t="shared" si="549"/>
        <v>0</v>
      </c>
      <c r="SQX94" s="3">
        <f t="shared" si="549"/>
        <v>0</v>
      </c>
      <c r="SQY94" s="3">
        <f t="shared" si="549"/>
        <v>0</v>
      </c>
      <c r="SQZ94" s="3">
        <f t="shared" si="549"/>
        <v>0</v>
      </c>
      <c r="SRA94" s="3">
        <f t="shared" si="549"/>
        <v>0</v>
      </c>
      <c r="SRB94" s="3">
        <f t="shared" si="549"/>
        <v>0</v>
      </c>
      <c r="SRC94" s="3">
        <f t="shared" si="549"/>
        <v>0</v>
      </c>
      <c r="SRD94" s="3">
        <f t="shared" si="549"/>
        <v>0</v>
      </c>
      <c r="SRE94" s="3">
        <f t="shared" si="549"/>
        <v>0</v>
      </c>
      <c r="SRF94" s="3">
        <f t="shared" si="549"/>
        <v>0</v>
      </c>
      <c r="SRG94" s="3">
        <f t="shared" si="549"/>
        <v>0</v>
      </c>
      <c r="SRH94" s="3">
        <f t="shared" si="549"/>
        <v>0</v>
      </c>
      <c r="SRI94" s="3">
        <f t="shared" si="549"/>
        <v>0</v>
      </c>
      <c r="SRJ94" s="3">
        <f t="shared" si="549"/>
        <v>0</v>
      </c>
      <c r="SRK94" s="3">
        <f t="shared" si="549"/>
        <v>0</v>
      </c>
      <c r="SRL94" s="3">
        <f t="shared" si="549"/>
        <v>0</v>
      </c>
      <c r="SRM94" s="3">
        <f t="shared" si="549"/>
        <v>0</v>
      </c>
      <c r="SRN94" s="3">
        <f t="shared" si="549"/>
        <v>0</v>
      </c>
      <c r="SRO94" s="3">
        <f t="shared" si="549"/>
        <v>0</v>
      </c>
      <c r="SRP94" s="3">
        <f t="shared" si="549"/>
        <v>0</v>
      </c>
      <c r="SRQ94" s="3">
        <f t="shared" si="549"/>
        <v>0</v>
      </c>
      <c r="SRR94" s="3">
        <f t="shared" si="549"/>
        <v>0</v>
      </c>
      <c r="SRS94" s="3">
        <f t="shared" si="549"/>
        <v>0</v>
      </c>
      <c r="SRT94" s="3">
        <f t="shared" si="549"/>
        <v>0</v>
      </c>
      <c r="SRU94" s="3">
        <f t="shared" si="549"/>
        <v>0</v>
      </c>
      <c r="SRV94" s="3">
        <f t="shared" si="549"/>
        <v>0</v>
      </c>
      <c r="SRW94" s="3">
        <f t="shared" si="549"/>
        <v>0</v>
      </c>
      <c r="SRX94" s="3">
        <f t="shared" si="549"/>
        <v>0</v>
      </c>
      <c r="SRY94" s="3">
        <f t="shared" si="549"/>
        <v>0</v>
      </c>
      <c r="SRZ94" s="3">
        <f t="shared" si="549"/>
        <v>0</v>
      </c>
      <c r="SSA94" s="3">
        <f t="shared" si="549"/>
        <v>0</v>
      </c>
      <c r="SSB94" s="3">
        <f t="shared" si="549"/>
        <v>0</v>
      </c>
      <c r="SSC94" s="3">
        <f t="shared" si="549"/>
        <v>0</v>
      </c>
      <c r="SSD94" s="3">
        <f t="shared" si="549"/>
        <v>0</v>
      </c>
      <c r="SSE94" s="3">
        <f t="shared" si="549"/>
        <v>0</v>
      </c>
      <c r="SSF94" s="3">
        <f t="shared" si="549"/>
        <v>0</v>
      </c>
      <c r="SSG94" s="3">
        <f t="shared" si="549"/>
        <v>0</v>
      </c>
      <c r="SSH94" s="3">
        <f t="shared" si="549"/>
        <v>0</v>
      </c>
      <c r="SSI94" s="3">
        <f t="shared" si="549"/>
        <v>0</v>
      </c>
      <c r="SSJ94" s="3">
        <f t="shared" ref="SSJ94:SUU94" si="550">SSJ2</f>
        <v>0</v>
      </c>
      <c r="SSK94" s="3">
        <f t="shared" si="550"/>
        <v>0</v>
      </c>
      <c r="SSL94" s="3">
        <f t="shared" si="550"/>
        <v>0</v>
      </c>
      <c r="SSM94" s="3">
        <f t="shared" si="550"/>
        <v>0</v>
      </c>
      <c r="SSN94" s="3">
        <f t="shared" si="550"/>
        <v>0</v>
      </c>
      <c r="SSO94" s="3">
        <f t="shared" si="550"/>
        <v>0</v>
      </c>
      <c r="SSP94" s="3">
        <f t="shared" si="550"/>
        <v>0</v>
      </c>
      <c r="SSQ94" s="3">
        <f t="shared" si="550"/>
        <v>0</v>
      </c>
      <c r="SSR94" s="3">
        <f t="shared" si="550"/>
        <v>0</v>
      </c>
      <c r="SSS94" s="3">
        <f t="shared" si="550"/>
        <v>0</v>
      </c>
      <c r="SST94" s="3">
        <f t="shared" si="550"/>
        <v>0</v>
      </c>
      <c r="SSU94" s="3">
        <f t="shared" si="550"/>
        <v>0</v>
      </c>
      <c r="SSV94" s="3">
        <f t="shared" si="550"/>
        <v>0</v>
      </c>
      <c r="SSW94" s="3">
        <f t="shared" si="550"/>
        <v>0</v>
      </c>
      <c r="SSX94" s="3">
        <f t="shared" si="550"/>
        <v>0</v>
      </c>
      <c r="SSY94" s="3">
        <f t="shared" si="550"/>
        <v>0</v>
      </c>
      <c r="SSZ94" s="3">
        <f t="shared" si="550"/>
        <v>0</v>
      </c>
      <c r="STA94" s="3">
        <f t="shared" si="550"/>
        <v>0</v>
      </c>
      <c r="STB94" s="3">
        <f t="shared" si="550"/>
        <v>0</v>
      </c>
      <c r="STC94" s="3">
        <f t="shared" si="550"/>
        <v>0</v>
      </c>
      <c r="STD94" s="3">
        <f t="shared" si="550"/>
        <v>0</v>
      </c>
      <c r="STE94" s="3">
        <f t="shared" si="550"/>
        <v>0</v>
      </c>
      <c r="STF94" s="3">
        <f t="shared" si="550"/>
        <v>0</v>
      </c>
      <c r="STG94" s="3">
        <f t="shared" si="550"/>
        <v>0</v>
      </c>
      <c r="STH94" s="3">
        <f t="shared" si="550"/>
        <v>0</v>
      </c>
      <c r="STI94" s="3">
        <f t="shared" si="550"/>
        <v>0</v>
      </c>
      <c r="STJ94" s="3">
        <f t="shared" si="550"/>
        <v>0</v>
      </c>
      <c r="STK94" s="3">
        <f t="shared" si="550"/>
        <v>0</v>
      </c>
      <c r="STL94" s="3">
        <f t="shared" si="550"/>
        <v>0</v>
      </c>
      <c r="STM94" s="3">
        <f t="shared" si="550"/>
        <v>0</v>
      </c>
      <c r="STN94" s="3">
        <f t="shared" si="550"/>
        <v>0</v>
      </c>
      <c r="STO94" s="3">
        <f t="shared" si="550"/>
        <v>0</v>
      </c>
      <c r="STP94" s="3">
        <f t="shared" si="550"/>
        <v>0</v>
      </c>
      <c r="STQ94" s="3">
        <f t="shared" si="550"/>
        <v>0</v>
      </c>
      <c r="STR94" s="3">
        <f t="shared" si="550"/>
        <v>0</v>
      </c>
      <c r="STS94" s="3">
        <f t="shared" si="550"/>
        <v>0</v>
      </c>
      <c r="STT94" s="3">
        <f t="shared" si="550"/>
        <v>0</v>
      </c>
      <c r="STU94" s="3">
        <f t="shared" si="550"/>
        <v>0</v>
      </c>
      <c r="STV94" s="3">
        <f t="shared" si="550"/>
        <v>0</v>
      </c>
      <c r="STW94" s="3">
        <f t="shared" si="550"/>
        <v>0</v>
      </c>
      <c r="STX94" s="3">
        <f t="shared" si="550"/>
        <v>0</v>
      </c>
      <c r="STY94" s="3">
        <f t="shared" si="550"/>
        <v>0</v>
      </c>
      <c r="STZ94" s="3">
        <f t="shared" si="550"/>
        <v>0</v>
      </c>
      <c r="SUA94" s="3">
        <f t="shared" si="550"/>
        <v>0</v>
      </c>
      <c r="SUB94" s="3">
        <f t="shared" si="550"/>
        <v>0</v>
      </c>
      <c r="SUC94" s="3">
        <f t="shared" si="550"/>
        <v>0</v>
      </c>
      <c r="SUD94" s="3">
        <f t="shared" si="550"/>
        <v>0</v>
      </c>
      <c r="SUE94" s="3">
        <f t="shared" si="550"/>
        <v>0</v>
      </c>
      <c r="SUF94" s="3">
        <f t="shared" si="550"/>
        <v>0</v>
      </c>
      <c r="SUG94" s="3">
        <f t="shared" si="550"/>
        <v>0</v>
      </c>
      <c r="SUH94" s="3">
        <f t="shared" si="550"/>
        <v>0</v>
      </c>
      <c r="SUI94" s="3">
        <f t="shared" si="550"/>
        <v>0</v>
      </c>
      <c r="SUJ94" s="3">
        <f t="shared" si="550"/>
        <v>0</v>
      </c>
      <c r="SUK94" s="3">
        <f t="shared" si="550"/>
        <v>0</v>
      </c>
      <c r="SUL94" s="3">
        <f t="shared" si="550"/>
        <v>0</v>
      </c>
      <c r="SUM94" s="3">
        <f t="shared" si="550"/>
        <v>0</v>
      </c>
      <c r="SUN94" s="3">
        <f t="shared" si="550"/>
        <v>0</v>
      </c>
      <c r="SUO94" s="3">
        <f t="shared" si="550"/>
        <v>0</v>
      </c>
      <c r="SUP94" s="3">
        <f t="shared" si="550"/>
        <v>0</v>
      </c>
      <c r="SUQ94" s="3">
        <f t="shared" si="550"/>
        <v>0</v>
      </c>
      <c r="SUR94" s="3">
        <f t="shared" si="550"/>
        <v>0</v>
      </c>
      <c r="SUS94" s="3">
        <f t="shared" si="550"/>
        <v>0</v>
      </c>
      <c r="SUT94" s="3">
        <f t="shared" si="550"/>
        <v>0</v>
      </c>
      <c r="SUU94" s="3">
        <f t="shared" si="550"/>
        <v>0</v>
      </c>
      <c r="SUV94" s="3">
        <f t="shared" ref="SUV94:SXG94" si="551">SUV2</f>
        <v>0</v>
      </c>
      <c r="SUW94" s="3">
        <f t="shared" si="551"/>
        <v>0</v>
      </c>
      <c r="SUX94" s="3">
        <f t="shared" si="551"/>
        <v>0</v>
      </c>
      <c r="SUY94" s="3">
        <f t="shared" si="551"/>
        <v>0</v>
      </c>
      <c r="SUZ94" s="3">
        <f t="shared" si="551"/>
        <v>0</v>
      </c>
      <c r="SVA94" s="3">
        <f t="shared" si="551"/>
        <v>0</v>
      </c>
      <c r="SVB94" s="3">
        <f t="shared" si="551"/>
        <v>0</v>
      </c>
      <c r="SVC94" s="3">
        <f t="shared" si="551"/>
        <v>0</v>
      </c>
      <c r="SVD94" s="3">
        <f t="shared" si="551"/>
        <v>0</v>
      </c>
      <c r="SVE94" s="3">
        <f t="shared" si="551"/>
        <v>0</v>
      </c>
      <c r="SVF94" s="3">
        <f t="shared" si="551"/>
        <v>0</v>
      </c>
      <c r="SVG94" s="3">
        <f t="shared" si="551"/>
        <v>0</v>
      </c>
      <c r="SVH94" s="3">
        <f t="shared" si="551"/>
        <v>0</v>
      </c>
      <c r="SVI94" s="3">
        <f t="shared" si="551"/>
        <v>0</v>
      </c>
      <c r="SVJ94" s="3">
        <f t="shared" si="551"/>
        <v>0</v>
      </c>
      <c r="SVK94" s="3">
        <f t="shared" si="551"/>
        <v>0</v>
      </c>
      <c r="SVL94" s="3">
        <f t="shared" si="551"/>
        <v>0</v>
      </c>
      <c r="SVM94" s="3">
        <f t="shared" si="551"/>
        <v>0</v>
      </c>
      <c r="SVN94" s="3">
        <f t="shared" si="551"/>
        <v>0</v>
      </c>
      <c r="SVO94" s="3">
        <f t="shared" si="551"/>
        <v>0</v>
      </c>
      <c r="SVP94" s="3">
        <f t="shared" si="551"/>
        <v>0</v>
      </c>
      <c r="SVQ94" s="3">
        <f t="shared" si="551"/>
        <v>0</v>
      </c>
      <c r="SVR94" s="3">
        <f t="shared" si="551"/>
        <v>0</v>
      </c>
      <c r="SVS94" s="3">
        <f t="shared" si="551"/>
        <v>0</v>
      </c>
      <c r="SVT94" s="3">
        <f t="shared" si="551"/>
        <v>0</v>
      </c>
      <c r="SVU94" s="3">
        <f t="shared" si="551"/>
        <v>0</v>
      </c>
      <c r="SVV94" s="3">
        <f t="shared" si="551"/>
        <v>0</v>
      </c>
      <c r="SVW94" s="3">
        <f t="shared" si="551"/>
        <v>0</v>
      </c>
      <c r="SVX94" s="3">
        <f t="shared" si="551"/>
        <v>0</v>
      </c>
      <c r="SVY94" s="3">
        <f t="shared" si="551"/>
        <v>0</v>
      </c>
      <c r="SVZ94" s="3">
        <f t="shared" si="551"/>
        <v>0</v>
      </c>
      <c r="SWA94" s="3">
        <f t="shared" si="551"/>
        <v>0</v>
      </c>
      <c r="SWB94" s="3">
        <f t="shared" si="551"/>
        <v>0</v>
      </c>
      <c r="SWC94" s="3">
        <f t="shared" si="551"/>
        <v>0</v>
      </c>
      <c r="SWD94" s="3">
        <f t="shared" si="551"/>
        <v>0</v>
      </c>
      <c r="SWE94" s="3">
        <f t="shared" si="551"/>
        <v>0</v>
      </c>
      <c r="SWF94" s="3">
        <f t="shared" si="551"/>
        <v>0</v>
      </c>
      <c r="SWG94" s="3">
        <f t="shared" si="551"/>
        <v>0</v>
      </c>
      <c r="SWH94" s="3">
        <f t="shared" si="551"/>
        <v>0</v>
      </c>
      <c r="SWI94" s="3">
        <f t="shared" si="551"/>
        <v>0</v>
      </c>
      <c r="SWJ94" s="3">
        <f t="shared" si="551"/>
        <v>0</v>
      </c>
      <c r="SWK94" s="3">
        <f t="shared" si="551"/>
        <v>0</v>
      </c>
      <c r="SWL94" s="3">
        <f t="shared" si="551"/>
        <v>0</v>
      </c>
      <c r="SWM94" s="3">
        <f t="shared" si="551"/>
        <v>0</v>
      </c>
      <c r="SWN94" s="3">
        <f t="shared" si="551"/>
        <v>0</v>
      </c>
      <c r="SWO94" s="3">
        <f t="shared" si="551"/>
        <v>0</v>
      </c>
      <c r="SWP94" s="3">
        <f t="shared" si="551"/>
        <v>0</v>
      </c>
      <c r="SWQ94" s="3">
        <f t="shared" si="551"/>
        <v>0</v>
      </c>
      <c r="SWR94" s="3">
        <f t="shared" si="551"/>
        <v>0</v>
      </c>
      <c r="SWS94" s="3">
        <f t="shared" si="551"/>
        <v>0</v>
      </c>
      <c r="SWT94" s="3">
        <f t="shared" si="551"/>
        <v>0</v>
      </c>
      <c r="SWU94" s="3">
        <f t="shared" si="551"/>
        <v>0</v>
      </c>
      <c r="SWV94" s="3">
        <f t="shared" si="551"/>
        <v>0</v>
      </c>
      <c r="SWW94" s="3">
        <f t="shared" si="551"/>
        <v>0</v>
      </c>
      <c r="SWX94" s="3">
        <f t="shared" si="551"/>
        <v>0</v>
      </c>
      <c r="SWY94" s="3">
        <f t="shared" si="551"/>
        <v>0</v>
      </c>
      <c r="SWZ94" s="3">
        <f t="shared" si="551"/>
        <v>0</v>
      </c>
      <c r="SXA94" s="3">
        <f t="shared" si="551"/>
        <v>0</v>
      </c>
      <c r="SXB94" s="3">
        <f t="shared" si="551"/>
        <v>0</v>
      </c>
      <c r="SXC94" s="3">
        <f t="shared" si="551"/>
        <v>0</v>
      </c>
      <c r="SXD94" s="3">
        <f t="shared" si="551"/>
        <v>0</v>
      </c>
      <c r="SXE94" s="3">
        <f t="shared" si="551"/>
        <v>0</v>
      </c>
      <c r="SXF94" s="3">
        <f t="shared" si="551"/>
        <v>0</v>
      </c>
      <c r="SXG94" s="3">
        <f t="shared" si="551"/>
        <v>0</v>
      </c>
      <c r="SXH94" s="3">
        <f t="shared" ref="SXH94:SZS94" si="552">SXH2</f>
        <v>0</v>
      </c>
      <c r="SXI94" s="3">
        <f t="shared" si="552"/>
        <v>0</v>
      </c>
      <c r="SXJ94" s="3">
        <f t="shared" si="552"/>
        <v>0</v>
      </c>
      <c r="SXK94" s="3">
        <f t="shared" si="552"/>
        <v>0</v>
      </c>
      <c r="SXL94" s="3">
        <f t="shared" si="552"/>
        <v>0</v>
      </c>
      <c r="SXM94" s="3">
        <f t="shared" si="552"/>
        <v>0</v>
      </c>
      <c r="SXN94" s="3">
        <f t="shared" si="552"/>
        <v>0</v>
      </c>
      <c r="SXO94" s="3">
        <f t="shared" si="552"/>
        <v>0</v>
      </c>
      <c r="SXP94" s="3">
        <f t="shared" si="552"/>
        <v>0</v>
      </c>
      <c r="SXQ94" s="3">
        <f t="shared" si="552"/>
        <v>0</v>
      </c>
      <c r="SXR94" s="3">
        <f t="shared" si="552"/>
        <v>0</v>
      </c>
      <c r="SXS94" s="3">
        <f t="shared" si="552"/>
        <v>0</v>
      </c>
      <c r="SXT94" s="3">
        <f t="shared" si="552"/>
        <v>0</v>
      </c>
      <c r="SXU94" s="3">
        <f t="shared" si="552"/>
        <v>0</v>
      </c>
      <c r="SXV94" s="3">
        <f t="shared" si="552"/>
        <v>0</v>
      </c>
      <c r="SXW94" s="3">
        <f t="shared" si="552"/>
        <v>0</v>
      </c>
      <c r="SXX94" s="3">
        <f t="shared" si="552"/>
        <v>0</v>
      </c>
      <c r="SXY94" s="3">
        <f t="shared" si="552"/>
        <v>0</v>
      </c>
      <c r="SXZ94" s="3">
        <f t="shared" si="552"/>
        <v>0</v>
      </c>
      <c r="SYA94" s="3">
        <f t="shared" si="552"/>
        <v>0</v>
      </c>
      <c r="SYB94" s="3">
        <f t="shared" si="552"/>
        <v>0</v>
      </c>
      <c r="SYC94" s="3">
        <f t="shared" si="552"/>
        <v>0</v>
      </c>
      <c r="SYD94" s="3">
        <f t="shared" si="552"/>
        <v>0</v>
      </c>
      <c r="SYE94" s="3">
        <f t="shared" si="552"/>
        <v>0</v>
      </c>
      <c r="SYF94" s="3">
        <f t="shared" si="552"/>
        <v>0</v>
      </c>
      <c r="SYG94" s="3">
        <f t="shared" si="552"/>
        <v>0</v>
      </c>
      <c r="SYH94" s="3">
        <f t="shared" si="552"/>
        <v>0</v>
      </c>
      <c r="SYI94" s="3">
        <f t="shared" si="552"/>
        <v>0</v>
      </c>
      <c r="SYJ94" s="3">
        <f t="shared" si="552"/>
        <v>0</v>
      </c>
      <c r="SYK94" s="3">
        <f t="shared" si="552"/>
        <v>0</v>
      </c>
      <c r="SYL94" s="3">
        <f t="shared" si="552"/>
        <v>0</v>
      </c>
      <c r="SYM94" s="3">
        <f t="shared" si="552"/>
        <v>0</v>
      </c>
      <c r="SYN94" s="3">
        <f t="shared" si="552"/>
        <v>0</v>
      </c>
      <c r="SYO94" s="3">
        <f t="shared" si="552"/>
        <v>0</v>
      </c>
      <c r="SYP94" s="3">
        <f t="shared" si="552"/>
        <v>0</v>
      </c>
      <c r="SYQ94" s="3">
        <f t="shared" si="552"/>
        <v>0</v>
      </c>
      <c r="SYR94" s="3">
        <f t="shared" si="552"/>
        <v>0</v>
      </c>
      <c r="SYS94" s="3">
        <f t="shared" si="552"/>
        <v>0</v>
      </c>
      <c r="SYT94" s="3">
        <f t="shared" si="552"/>
        <v>0</v>
      </c>
      <c r="SYU94" s="3">
        <f t="shared" si="552"/>
        <v>0</v>
      </c>
      <c r="SYV94" s="3">
        <f t="shared" si="552"/>
        <v>0</v>
      </c>
      <c r="SYW94" s="3">
        <f t="shared" si="552"/>
        <v>0</v>
      </c>
      <c r="SYX94" s="3">
        <f t="shared" si="552"/>
        <v>0</v>
      </c>
      <c r="SYY94" s="3">
        <f t="shared" si="552"/>
        <v>0</v>
      </c>
      <c r="SYZ94" s="3">
        <f t="shared" si="552"/>
        <v>0</v>
      </c>
      <c r="SZA94" s="3">
        <f t="shared" si="552"/>
        <v>0</v>
      </c>
      <c r="SZB94" s="3">
        <f t="shared" si="552"/>
        <v>0</v>
      </c>
      <c r="SZC94" s="3">
        <f t="shared" si="552"/>
        <v>0</v>
      </c>
      <c r="SZD94" s="3">
        <f t="shared" si="552"/>
        <v>0</v>
      </c>
      <c r="SZE94" s="3">
        <f t="shared" si="552"/>
        <v>0</v>
      </c>
      <c r="SZF94" s="3">
        <f t="shared" si="552"/>
        <v>0</v>
      </c>
      <c r="SZG94" s="3">
        <f t="shared" si="552"/>
        <v>0</v>
      </c>
      <c r="SZH94" s="3">
        <f t="shared" si="552"/>
        <v>0</v>
      </c>
      <c r="SZI94" s="3">
        <f t="shared" si="552"/>
        <v>0</v>
      </c>
      <c r="SZJ94" s="3">
        <f t="shared" si="552"/>
        <v>0</v>
      </c>
      <c r="SZK94" s="3">
        <f t="shared" si="552"/>
        <v>0</v>
      </c>
      <c r="SZL94" s="3">
        <f t="shared" si="552"/>
        <v>0</v>
      </c>
      <c r="SZM94" s="3">
        <f t="shared" si="552"/>
        <v>0</v>
      </c>
      <c r="SZN94" s="3">
        <f t="shared" si="552"/>
        <v>0</v>
      </c>
      <c r="SZO94" s="3">
        <f t="shared" si="552"/>
        <v>0</v>
      </c>
      <c r="SZP94" s="3">
        <f t="shared" si="552"/>
        <v>0</v>
      </c>
      <c r="SZQ94" s="3">
        <f t="shared" si="552"/>
        <v>0</v>
      </c>
      <c r="SZR94" s="3">
        <f t="shared" si="552"/>
        <v>0</v>
      </c>
      <c r="SZS94" s="3">
        <f t="shared" si="552"/>
        <v>0</v>
      </c>
      <c r="SZT94" s="3">
        <f t="shared" ref="SZT94:TCE94" si="553">SZT2</f>
        <v>0</v>
      </c>
      <c r="SZU94" s="3">
        <f t="shared" si="553"/>
        <v>0</v>
      </c>
      <c r="SZV94" s="3">
        <f t="shared" si="553"/>
        <v>0</v>
      </c>
      <c r="SZW94" s="3">
        <f t="shared" si="553"/>
        <v>0</v>
      </c>
      <c r="SZX94" s="3">
        <f t="shared" si="553"/>
        <v>0</v>
      </c>
      <c r="SZY94" s="3">
        <f t="shared" si="553"/>
        <v>0</v>
      </c>
      <c r="SZZ94" s="3">
        <f t="shared" si="553"/>
        <v>0</v>
      </c>
      <c r="TAA94" s="3">
        <f t="shared" si="553"/>
        <v>0</v>
      </c>
      <c r="TAB94" s="3">
        <f t="shared" si="553"/>
        <v>0</v>
      </c>
      <c r="TAC94" s="3">
        <f t="shared" si="553"/>
        <v>0</v>
      </c>
      <c r="TAD94" s="3">
        <f t="shared" si="553"/>
        <v>0</v>
      </c>
      <c r="TAE94" s="3">
        <f t="shared" si="553"/>
        <v>0</v>
      </c>
      <c r="TAF94" s="3">
        <f t="shared" si="553"/>
        <v>0</v>
      </c>
      <c r="TAG94" s="3">
        <f t="shared" si="553"/>
        <v>0</v>
      </c>
      <c r="TAH94" s="3">
        <f t="shared" si="553"/>
        <v>0</v>
      </c>
      <c r="TAI94" s="3">
        <f t="shared" si="553"/>
        <v>0</v>
      </c>
      <c r="TAJ94" s="3">
        <f t="shared" si="553"/>
        <v>0</v>
      </c>
      <c r="TAK94" s="3">
        <f t="shared" si="553"/>
        <v>0</v>
      </c>
      <c r="TAL94" s="3">
        <f t="shared" si="553"/>
        <v>0</v>
      </c>
      <c r="TAM94" s="3">
        <f t="shared" si="553"/>
        <v>0</v>
      </c>
      <c r="TAN94" s="3">
        <f t="shared" si="553"/>
        <v>0</v>
      </c>
      <c r="TAO94" s="3">
        <f t="shared" si="553"/>
        <v>0</v>
      </c>
      <c r="TAP94" s="3">
        <f t="shared" si="553"/>
        <v>0</v>
      </c>
      <c r="TAQ94" s="3">
        <f t="shared" si="553"/>
        <v>0</v>
      </c>
      <c r="TAR94" s="3">
        <f t="shared" si="553"/>
        <v>0</v>
      </c>
      <c r="TAS94" s="3">
        <f t="shared" si="553"/>
        <v>0</v>
      </c>
      <c r="TAT94" s="3">
        <f t="shared" si="553"/>
        <v>0</v>
      </c>
      <c r="TAU94" s="3">
        <f t="shared" si="553"/>
        <v>0</v>
      </c>
      <c r="TAV94" s="3">
        <f t="shared" si="553"/>
        <v>0</v>
      </c>
      <c r="TAW94" s="3">
        <f t="shared" si="553"/>
        <v>0</v>
      </c>
      <c r="TAX94" s="3">
        <f t="shared" si="553"/>
        <v>0</v>
      </c>
      <c r="TAY94" s="3">
        <f t="shared" si="553"/>
        <v>0</v>
      </c>
      <c r="TAZ94" s="3">
        <f t="shared" si="553"/>
        <v>0</v>
      </c>
      <c r="TBA94" s="3">
        <f t="shared" si="553"/>
        <v>0</v>
      </c>
      <c r="TBB94" s="3">
        <f t="shared" si="553"/>
        <v>0</v>
      </c>
      <c r="TBC94" s="3">
        <f t="shared" si="553"/>
        <v>0</v>
      </c>
      <c r="TBD94" s="3">
        <f t="shared" si="553"/>
        <v>0</v>
      </c>
      <c r="TBE94" s="3">
        <f t="shared" si="553"/>
        <v>0</v>
      </c>
      <c r="TBF94" s="3">
        <f t="shared" si="553"/>
        <v>0</v>
      </c>
      <c r="TBG94" s="3">
        <f t="shared" si="553"/>
        <v>0</v>
      </c>
      <c r="TBH94" s="3">
        <f t="shared" si="553"/>
        <v>0</v>
      </c>
      <c r="TBI94" s="3">
        <f t="shared" si="553"/>
        <v>0</v>
      </c>
      <c r="TBJ94" s="3">
        <f t="shared" si="553"/>
        <v>0</v>
      </c>
      <c r="TBK94" s="3">
        <f t="shared" si="553"/>
        <v>0</v>
      </c>
      <c r="TBL94" s="3">
        <f t="shared" si="553"/>
        <v>0</v>
      </c>
      <c r="TBM94" s="3">
        <f t="shared" si="553"/>
        <v>0</v>
      </c>
      <c r="TBN94" s="3">
        <f t="shared" si="553"/>
        <v>0</v>
      </c>
      <c r="TBO94" s="3">
        <f t="shared" si="553"/>
        <v>0</v>
      </c>
      <c r="TBP94" s="3">
        <f t="shared" si="553"/>
        <v>0</v>
      </c>
      <c r="TBQ94" s="3">
        <f t="shared" si="553"/>
        <v>0</v>
      </c>
      <c r="TBR94" s="3">
        <f t="shared" si="553"/>
        <v>0</v>
      </c>
      <c r="TBS94" s="3">
        <f t="shared" si="553"/>
        <v>0</v>
      </c>
      <c r="TBT94" s="3">
        <f t="shared" si="553"/>
        <v>0</v>
      </c>
      <c r="TBU94" s="3">
        <f t="shared" si="553"/>
        <v>0</v>
      </c>
      <c r="TBV94" s="3">
        <f t="shared" si="553"/>
        <v>0</v>
      </c>
      <c r="TBW94" s="3">
        <f t="shared" si="553"/>
        <v>0</v>
      </c>
      <c r="TBX94" s="3">
        <f t="shared" si="553"/>
        <v>0</v>
      </c>
      <c r="TBY94" s="3">
        <f t="shared" si="553"/>
        <v>0</v>
      </c>
      <c r="TBZ94" s="3">
        <f t="shared" si="553"/>
        <v>0</v>
      </c>
      <c r="TCA94" s="3">
        <f t="shared" si="553"/>
        <v>0</v>
      </c>
      <c r="TCB94" s="3">
        <f t="shared" si="553"/>
        <v>0</v>
      </c>
      <c r="TCC94" s="3">
        <f t="shared" si="553"/>
        <v>0</v>
      </c>
      <c r="TCD94" s="3">
        <f t="shared" si="553"/>
        <v>0</v>
      </c>
      <c r="TCE94" s="3">
        <f t="shared" si="553"/>
        <v>0</v>
      </c>
      <c r="TCF94" s="3">
        <f t="shared" ref="TCF94:TEQ94" si="554">TCF2</f>
        <v>0</v>
      </c>
      <c r="TCG94" s="3">
        <f t="shared" si="554"/>
        <v>0</v>
      </c>
      <c r="TCH94" s="3">
        <f t="shared" si="554"/>
        <v>0</v>
      </c>
      <c r="TCI94" s="3">
        <f t="shared" si="554"/>
        <v>0</v>
      </c>
      <c r="TCJ94" s="3">
        <f t="shared" si="554"/>
        <v>0</v>
      </c>
      <c r="TCK94" s="3">
        <f t="shared" si="554"/>
        <v>0</v>
      </c>
      <c r="TCL94" s="3">
        <f t="shared" si="554"/>
        <v>0</v>
      </c>
      <c r="TCM94" s="3">
        <f t="shared" si="554"/>
        <v>0</v>
      </c>
      <c r="TCN94" s="3">
        <f t="shared" si="554"/>
        <v>0</v>
      </c>
      <c r="TCO94" s="3">
        <f t="shared" si="554"/>
        <v>0</v>
      </c>
      <c r="TCP94" s="3">
        <f t="shared" si="554"/>
        <v>0</v>
      </c>
      <c r="TCQ94" s="3">
        <f t="shared" si="554"/>
        <v>0</v>
      </c>
      <c r="TCR94" s="3">
        <f t="shared" si="554"/>
        <v>0</v>
      </c>
      <c r="TCS94" s="3">
        <f t="shared" si="554"/>
        <v>0</v>
      </c>
      <c r="TCT94" s="3">
        <f t="shared" si="554"/>
        <v>0</v>
      </c>
      <c r="TCU94" s="3">
        <f t="shared" si="554"/>
        <v>0</v>
      </c>
      <c r="TCV94" s="3">
        <f t="shared" si="554"/>
        <v>0</v>
      </c>
      <c r="TCW94" s="3">
        <f t="shared" si="554"/>
        <v>0</v>
      </c>
      <c r="TCX94" s="3">
        <f t="shared" si="554"/>
        <v>0</v>
      </c>
      <c r="TCY94" s="3">
        <f t="shared" si="554"/>
        <v>0</v>
      </c>
      <c r="TCZ94" s="3">
        <f t="shared" si="554"/>
        <v>0</v>
      </c>
      <c r="TDA94" s="3">
        <f t="shared" si="554"/>
        <v>0</v>
      </c>
      <c r="TDB94" s="3">
        <f t="shared" si="554"/>
        <v>0</v>
      </c>
      <c r="TDC94" s="3">
        <f t="shared" si="554"/>
        <v>0</v>
      </c>
      <c r="TDD94" s="3">
        <f t="shared" si="554"/>
        <v>0</v>
      </c>
      <c r="TDE94" s="3">
        <f t="shared" si="554"/>
        <v>0</v>
      </c>
      <c r="TDF94" s="3">
        <f t="shared" si="554"/>
        <v>0</v>
      </c>
      <c r="TDG94" s="3">
        <f t="shared" si="554"/>
        <v>0</v>
      </c>
      <c r="TDH94" s="3">
        <f t="shared" si="554"/>
        <v>0</v>
      </c>
      <c r="TDI94" s="3">
        <f t="shared" si="554"/>
        <v>0</v>
      </c>
      <c r="TDJ94" s="3">
        <f t="shared" si="554"/>
        <v>0</v>
      </c>
      <c r="TDK94" s="3">
        <f t="shared" si="554"/>
        <v>0</v>
      </c>
      <c r="TDL94" s="3">
        <f t="shared" si="554"/>
        <v>0</v>
      </c>
      <c r="TDM94" s="3">
        <f t="shared" si="554"/>
        <v>0</v>
      </c>
      <c r="TDN94" s="3">
        <f t="shared" si="554"/>
        <v>0</v>
      </c>
      <c r="TDO94" s="3">
        <f t="shared" si="554"/>
        <v>0</v>
      </c>
      <c r="TDP94" s="3">
        <f t="shared" si="554"/>
        <v>0</v>
      </c>
      <c r="TDQ94" s="3">
        <f t="shared" si="554"/>
        <v>0</v>
      </c>
      <c r="TDR94" s="3">
        <f t="shared" si="554"/>
        <v>0</v>
      </c>
      <c r="TDS94" s="3">
        <f t="shared" si="554"/>
        <v>0</v>
      </c>
      <c r="TDT94" s="3">
        <f t="shared" si="554"/>
        <v>0</v>
      </c>
      <c r="TDU94" s="3">
        <f t="shared" si="554"/>
        <v>0</v>
      </c>
      <c r="TDV94" s="3">
        <f t="shared" si="554"/>
        <v>0</v>
      </c>
      <c r="TDW94" s="3">
        <f t="shared" si="554"/>
        <v>0</v>
      </c>
      <c r="TDX94" s="3">
        <f t="shared" si="554"/>
        <v>0</v>
      </c>
      <c r="TDY94" s="3">
        <f t="shared" si="554"/>
        <v>0</v>
      </c>
      <c r="TDZ94" s="3">
        <f t="shared" si="554"/>
        <v>0</v>
      </c>
      <c r="TEA94" s="3">
        <f t="shared" si="554"/>
        <v>0</v>
      </c>
      <c r="TEB94" s="3">
        <f t="shared" si="554"/>
        <v>0</v>
      </c>
      <c r="TEC94" s="3">
        <f t="shared" si="554"/>
        <v>0</v>
      </c>
      <c r="TED94" s="3">
        <f t="shared" si="554"/>
        <v>0</v>
      </c>
      <c r="TEE94" s="3">
        <f t="shared" si="554"/>
        <v>0</v>
      </c>
      <c r="TEF94" s="3">
        <f t="shared" si="554"/>
        <v>0</v>
      </c>
      <c r="TEG94" s="3">
        <f t="shared" si="554"/>
        <v>0</v>
      </c>
      <c r="TEH94" s="3">
        <f t="shared" si="554"/>
        <v>0</v>
      </c>
      <c r="TEI94" s="3">
        <f t="shared" si="554"/>
        <v>0</v>
      </c>
      <c r="TEJ94" s="3">
        <f t="shared" si="554"/>
        <v>0</v>
      </c>
      <c r="TEK94" s="3">
        <f t="shared" si="554"/>
        <v>0</v>
      </c>
      <c r="TEL94" s="3">
        <f t="shared" si="554"/>
        <v>0</v>
      </c>
      <c r="TEM94" s="3">
        <f t="shared" si="554"/>
        <v>0</v>
      </c>
      <c r="TEN94" s="3">
        <f t="shared" si="554"/>
        <v>0</v>
      </c>
      <c r="TEO94" s="3">
        <f t="shared" si="554"/>
        <v>0</v>
      </c>
      <c r="TEP94" s="3">
        <f t="shared" si="554"/>
        <v>0</v>
      </c>
      <c r="TEQ94" s="3">
        <f t="shared" si="554"/>
        <v>0</v>
      </c>
      <c r="TER94" s="3">
        <f t="shared" ref="TER94:THC94" si="555">TER2</f>
        <v>0</v>
      </c>
      <c r="TES94" s="3">
        <f t="shared" si="555"/>
        <v>0</v>
      </c>
      <c r="TET94" s="3">
        <f t="shared" si="555"/>
        <v>0</v>
      </c>
      <c r="TEU94" s="3">
        <f t="shared" si="555"/>
        <v>0</v>
      </c>
      <c r="TEV94" s="3">
        <f t="shared" si="555"/>
        <v>0</v>
      </c>
      <c r="TEW94" s="3">
        <f t="shared" si="555"/>
        <v>0</v>
      </c>
      <c r="TEX94" s="3">
        <f t="shared" si="555"/>
        <v>0</v>
      </c>
      <c r="TEY94" s="3">
        <f t="shared" si="555"/>
        <v>0</v>
      </c>
      <c r="TEZ94" s="3">
        <f t="shared" si="555"/>
        <v>0</v>
      </c>
      <c r="TFA94" s="3">
        <f t="shared" si="555"/>
        <v>0</v>
      </c>
      <c r="TFB94" s="3">
        <f t="shared" si="555"/>
        <v>0</v>
      </c>
      <c r="TFC94" s="3">
        <f t="shared" si="555"/>
        <v>0</v>
      </c>
      <c r="TFD94" s="3">
        <f t="shared" si="555"/>
        <v>0</v>
      </c>
      <c r="TFE94" s="3">
        <f t="shared" si="555"/>
        <v>0</v>
      </c>
      <c r="TFF94" s="3">
        <f t="shared" si="555"/>
        <v>0</v>
      </c>
      <c r="TFG94" s="3">
        <f t="shared" si="555"/>
        <v>0</v>
      </c>
      <c r="TFH94" s="3">
        <f t="shared" si="555"/>
        <v>0</v>
      </c>
      <c r="TFI94" s="3">
        <f t="shared" si="555"/>
        <v>0</v>
      </c>
      <c r="TFJ94" s="3">
        <f t="shared" si="555"/>
        <v>0</v>
      </c>
      <c r="TFK94" s="3">
        <f t="shared" si="555"/>
        <v>0</v>
      </c>
      <c r="TFL94" s="3">
        <f t="shared" si="555"/>
        <v>0</v>
      </c>
      <c r="TFM94" s="3">
        <f t="shared" si="555"/>
        <v>0</v>
      </c>
      <c r="TFN94" s="3">
        <f t="shared" si="555"/>
        <v>0</v>
      </c>
      <c r="TFO94" s="3">
        <f t="shared" si="555"/>
        <v>0</v>
      </c>
      <c r="TFP94" s="3">
        <f t="shared" si="555"/>
        <v>0</v>
      </c>
      <c r="TFQ94" s="3">
        <f t="shared" si="555"/>
        <v>0</v>
      </c>
      <c r="TFR94" s="3">
        <f t="shared" si="555"/>
        <v>0</v>
      </c>
      <c r="TFS94" s="3">
        <f t="shared" si="555"/>
        <v>0</v>
      </c>
      <c r="TFT94" s="3">
        <f t="shared" si="555"/>
        <v>0</v>
      </c>
      <c r="TFU94" s="3">
        <f t="shared" si="555"/>
        <v>0</v>
      </c>
      <c r="TFV94" s="3">
        <f t="shared" si="555"/>
        <v>0</v>
      </c>
      <c r="TFW94" s="3">
        <f t="shared" si="555"/>
        <v>0</v>
      </c>
      <c r="TFX94" s="3">
        <f t="shared" si="555"/>
        <v>0</v>
      </c>
      <c r="TFY94" s="3">
        <f t="shared" si="555"/>
        <v>0</v>
      </c>
      <c r="TFZ94" s="3">
        <f t="shared" si="555"/>
        <v>0</v>
      </c>
      <c r="TGA94" s="3">
        <f t="shared" si="555"/>
        <v>0</v>
      </c>
      <c r="TGB94" s="3">
        <f t="shared" si="555"/>
        <v>0</v>
      </c>
      <c r="TGC94" s="3">
        <f t="shared" si="555"/>
        <v>0</v>
      </c>
      <c r="TGD94" s="3">
        <f t="shared" si="555"/>
        <v>0</v>
      </c>
      <c r="TGE94" s="3">
        <f t="shared" si="555"/>
        <v>0</v>
      </c>
      <c r="TGF94" s="3">
        <f t="shared" si="555"/>
        <v>0</v>
      </c>
      <c r="TGG94" s="3">
        <f t="shared" si="555"/>
        <v>0</v>
      </c>
      <c r="TGH94" s="3">
        <f t="shared" si="555"/>
        <v>0</v>
      </c>
      <c r="TGI94" s="3">
        <f t="shared" si="555"/>
        <v>0</v>
      </c>
      <c r="TGJ94" s="3">
        <f t="shared" si="555"/>
        <v>0</v>
      </c>
      <c r="TGK94" s="3">
        <f t="shared" si="555"/>
        <v>0</v>
      </c>
      <c r="TGL94" s="3">
        <f t="shared" si="555"/>
        <v>0</v>
      </c>
      <c r="TGM94" s="3">
        <f t="shared" si="555"/>
        <v>0</v>
      </c>
      <c r="TGN94" s="3">
        <f t="shared" si="555"/>
        <v>0</v>
      </c>
      <c r="TGO94" s="3">
        <f t="shared" si="555"/>
        <v>0</v>
      </c>
      <c r="TGP94" s="3">
        <f t="shared" si="555"/>
        <v>0</v>
      </c>
      <c r="TGQ94" s="3">
        <f t="shared" si="555"/>
        <v>0</v>
      </c>
      <c r="TGR94" s="3">
        <f t="shared" si="555"/>
        <v>0</v>
      </c>
      <c r="TGS94" s="3">
        <f t="shared" si="555"/>
        <v>0</v>
      </c>
      <c r="TGT94" s="3">
        <f t="shared" si="555"/>
        <v>0</v>
      </c>
      <c r="TGU94" s="3">
        <f t="shared" si="555"/>
        <v>0</v>
      </c>
      <c r="TGV94" s="3">
        <f t="shared" si="555"/>
        <v>0</v>
      </c>
      <c r="TGW94" s="3">
        <f t="shared" si="555"/>
        <v>0</v>
      </c>
      <c r="TGX94" s="3">
        <f t="shared" si="555"/>
        <v>0</v>
      </c>
      <c r="TGY94" s="3">
        <f t="shared" si="555"/>
        <v>0</v>
      </c>
      <c r="TGZ94" s="3">
        <f t="shared" si="555"/>
        <v>0</v>
      </c>
      <c r="THA94" s="3">
        <f t="shared" si="555"/>
        <v>0</v>
      </c>
      <c r="THB94" s="3">
        <f t="shared" si="555"/>
        <v>0</v>
      </c>
      <c r="THC94" s="3">
        <f t="shared" si="555"/>
        <v>0</v>
      </c>
      <c r="THD94" s="3">
        <f t="shared" ref="THD94:TJO94" si="556">THD2</f>
        <v>0</v>
      </c>
      <c r="THE94" s="3">
        <f t="shared" si="556"/>
        <v>0</v>
      </c>
      <c r="THF94" s="3">
        <f t="shared" si="556"/>
        <v>0</v>
      </c>
      <c r="THG94" s="3">
        <f t="shared" si="556"/>
        <v>0</v>
      </c>
      <c r="THH94" s="3">
        <f t="shared" si="556"/>
        <v>0</v>
      </c>
      <c r="THI94" s="3">
        <f t="shared" si="556"/>
        <v>0</v>
      </c>
      <c r="THJ94" s="3">
        <f t="shared" si="556"/>
        <v>0</v>
      </c>
      <c r="THK94" s="3">
        <f t="shared" si="556"/>
        <v>0</v>
      </c>
      <c r="THL94" s="3">
        <f t="shared" si="556"/>
        <v>0</v>
      </c>
      <c r="THM94" s="3">
        <f t="shared" si="556"/>
        <v>0</v>
      </c>
      <c r="THN94" s="3">
        <f t="shared" si="556"/>
        <v>0</v>
      </c>
      <c r="THO94" s="3">
        <f t="shared" si="556"/>
        <v>0</v>
      </c>
      <c r="THP94" s="3">
        <f t="shared" si="556"/>
        <v>0</v>
      </c>
      <c r="THQ94" s="3">
        <f t="shared" si="556"/>
        <v>0</v>
      </c>
      <c r="THR94" s="3">
        <f t="shared" si="556"/>
        <v>0</v>
      </c>
      <c r="THS94" s="3">
        <f t="shared" si="556"/>
        <v>0</v>
      </c>
      <c r="THT94" s="3">
        <f t="shared" si="556"/>
        <v>0</v>
      </c>
      <c r="THU94" s="3">
        <f t="shared" si="556"/>
        <v>0</v>
      </c>
      <c r="THV94" s="3">
        <f t="shared" si="556"/>
        <v>0</v>
      </c>
      <c r="THW94" s="3">
        <f t="shared" si="556"/>
        <v>0</v>
      </c>
      <c r="THX94" s="3">
        <f t="shared" si="556"/>
        <v>0</v>
      </c>
      <c r="THY94" s="3">
        <f t="shared" si="556"/>
        <v>0</v>
      </c>
      <c r="THZ94" s="3">
        <f t="shared" si="556"/>
        <v>0</v>
      </c>
      <c r="TIA94" s="3">
        <f t="shared" si="556"/>
        <v>0</v>
      </c>
      <c r="TIB94" s="3">
        <f t="shared" si="556"/>
        <v>0</v>
      </c>
      <c r="TIC94" s="3">
        <f t="shared" si="556"/>
        <v>0</v>
      </c>
      <c r="TID94" s="3">
        <f t="shared" si="556"/>
        <v>0</v>
      </c>
      <c r="TIE94" s="3">
        <f t="shared" si="556"/>
        <v>0</v>
      </c>
      <c r="TIF94" s="3">
        <f t="shared" si="556"/>
        <v>0</v>
      </c>
      <c r="TIG94" s="3">
        <f t="shared" si="556"/>
        <v>0</v>
      </c>
      <c r="TIH94" s="3">
        <f t="shared" si="556"/>
        <v>0</v>
      </c>
      <c r="TII94" s="3">
        <f t="shared" si="556"/>
        <v>0</v>
      </c>
      <c r="TIJ94" s="3">
        <f t="shared" si="556"/>
        <v>0</v>
      </c>
      <c r="TIK94" s="3">
        <f t="shared" si="556"/>
        <v>0</v>
      </c>
      <c r="TIL94" s="3">
        <f t="shared" si="556"/>
        <v>0</v>
      </c>
      <c r="TIM94" s="3">
        <f t="shared" si="556"/>
        <v>0</v>
      </c>
      <c r="TIN94" s="3">
        <f t="shared" si="556"/>
        <v>0</v>
      </c>
      <c r="TIO94" s="3">
        <f t="shared" si="556"/>
        <v>0</v>
      </c>
      <c r="TIP94" s="3">
        <f t="shared" si="556"/>
        <v>0</v>
      </c>
      <c r="TIQ94" s="3">
        <f t="shared" si="556"/>
        <v>0</v>
      </c>
      <c r="TIR94" s="3">
        <f t="shared" si="556"/>
        <v>0</v>
      </c>
      <c r="TIS94" s="3">
        <f t="shared" si="556"/>
        <v>0</v>
      </c>
      <c r="TIT94" s="3">
        <f t="shared" si="556"/>
        <v>0</v>
      </c>
      <c r="TIU94" s="3">
        <f t="shared" si="556"/>
        <v>0</v>
      </c>
      <c r="TIV94" s="3">
        <f t="shared" si="556"/>
        <v>0</v>
      </c>
      <c r="TIW94" s="3">
        <f t="shared" si="556"/>
        <v>0</v>
      </c>
      <c r="TIX94" s="3">
        <f t="shared" si="556"/>
        <v>0</v>
      </c>
      <c r="TIY94" s="3">
        <f t="shared" si="556"/>
        <v>0</v>
      </c>
      <c r="TIZ94" s="3">
        <f t="shared" si="556"/>
        <v>0</v>
      </c>
      <c r="TJA94" s="3">
        <f t="shared" si="556"/>
        <v>0</v>
      </c>
      <c r="TJB94" s="3">
        <f t="shared" si="556"/>
        <v>0</v>
      </c>
      <c r="TJC94" s="3">
        <f t="shared" si="556"/>
        <v>0</v>
      </c>
      <c r="TJD94" s="3">
        <f t="shared" si="556"/>
        <v>0</v>
      </c>
      <c r="TJE94" s="3">
        <f t="shared" si="556"/>
        <v>0</v>
      </c>
      <c r="TJF94" s="3">
        <f t="shared" si="556"/>
        <v>0</v>
      </c>
      <c r="TJG94" s="3">
        <f t="shared" si="556"/>
        <v>0</v>
      </c>
      <c r="TJH94" s="3">
        <f t="shared" si="556"/>
        <v>0</v>
      </c>
      <c r="TJI94" s="3">
        <f t="shared" si="556"/>
        <v>0</v>
      </c>
      <c r="TJJ94" s="3">
        <f t="shared" si="556"/>
        <v>0</v>
      </c>
      <c r="TJK94" s="3">
        <f t="shared" si="556"/>
        <v>0</v>
      </c>
      <c r="TJL94" s="3">
        <f t="shared" si="556"/>
        <v>0</v>
      </c>
      <c r="TJM94" s="3">
        <f t="shared" si="556"/>
        <v>0</v>
      </c>
      <c r="TJN94" s="3">
        <f t="shared" si="556"/>
        <v>0</v>
      </c>
      <c r="TJO94" s="3">
        <f t="shared" si="556"/>
        <v>0</v>
      </c>
      <c r="TJP94" s="3">
        <f t="shared" ref="TJP94:TMA94" si="557">TJP2</f>
        <v>0</v>
      </c>
      <c r="TJQ94" s="3">
        <f t="shared" si="557"/>
        <v>0</v>
      </c>
      <c r="TJR94" s="3">
        <f t="shared" si="557"/>
        <v>0</v>
      </c>
      <c r="TJS94" s="3">
        <f t="shared" si="557"/>
        <v>0</v>
      </c>
      <c r="TJT94" s="3">
        <f t="shared" si="557"/>
        <v>0</v>
      </c>
      <c r="TJU94" s="3">
        <f t="shared" si="557"/>
        <v>0</v>
      </c>
      <c r="TJV94" s="3">
        <f t="shared" si="557"/>
        <v>0</v>
      </c>
      <c r="TJW94" s="3">
        <f t="shared" si="557"/>
        <v>0</v>
      </c>
      <c r="TJX94" s="3">
        <f t="shared" si="557"/>
        <v>0</v>
      </c>
      <c r="TJY94" s="3">
        <f t="shared" si="557"/>
        <v>0</v>
      </c>
      <c r="TJZ94" s="3">
        <f t="shared" si="557"/>
        <v>0</v>
      </c>
      <c r="TKA94" s="3">
        <f t="shared" si="557"/>
        <v>0</v>
      </c>
      <c r="TKB94" s="3">
        <f t="shared" si="557"/>
        <v>0</v>
      </c>
      <c r="TKC94" s="3">
        <f t="shared" si="557"/>
        <v>0</v>
      </c>
      <c r="TKD94" s="3">
        <f t="shared" si="557"/>
        <v>0</v>
      </c>
      <c r="TKE94" s="3">
        <f t="shared" si="557"/>
        <v>0</v>
      </c>
      <c r="TKF94" s="3">
        <f t="shared" si="557"/>
        <v>0</v>
      </c>
      <c r="TKG94" s="3">
        <f t="shared" si="557"/>
        <v>0</v>
      </c>
      <c r="TKH94" s="3">
        <f t="shared" si="557"/>
        <v>0</v>
      </c>
      <c r="TKI94" s="3">
        <f t="shared" si="557"/>
        <v>0</v>
      </c>
      <c r="TKJ94" s="3">
        <f t="shared" si="557"/>
        <v>0</v>
      </c>
      <c r="TKK94" s="3">
        <f t="shared" si="557"/>
        <v>0</v>
      </c>
      <c r="TKL94" s="3">
        <f t="shared" si="557"/>
        <v>0</v>
      </c>
      <c r="TKM94" s="3">
        <f t="shared" si="557"/>
        <v>0</v>
      </c>
      <c r="TKN94" s="3">
        <f t="shared" si="557"/>
        <v>0</v>
      </c>
      <c r="TKO94" s="3">
        <f t="shared" si="557"/>
        <v>0</v>
      </c>
      <c r="TKP94" s="3">
        <f t="shared" si="557"/>
        <v>0</v>
      </c>
      <c r="TKQ94" s="3">
        <f t="shared" si="557"/>
        <v>0</v>
      </c>
      <c r="TKR94" s="3">
        <f t="shared" si="557"/>
        <v>0</v>
      </c>
      <c r="TKS94" s="3">
        <f t="shared" si="557"/>
        <v>0</v>
      </c>
      <c r="TKT94" s="3">
        <f t="shared" si="557"/>
        <v>0</v>
      </c>
      <c r="TKU94" s="3">
        <f t="shared" si="557"/>
        <v>0</v>
      </c>
      <c r="TKV94" s="3">
        <f t="shared" si="557"/>
        <v>0</v>
      </c>
      <c r="TKW94" s="3">
        <f t="shared" si="557"/>
        <v>0</v>
      </c>
      <c r="TKX94" s="3">
        <f t="shared" si="557"/>
        <v>0</v>
      </c>
      <c r="TKY94" s="3">
        <f t="shared" si="557"/>
        <v>0</v>
      </c>
      <c r="TKZ94" s="3">
        <f t="shared" si="557"/>
        <v>0</v>
      </c>
      <c r="TLA94" s="3">
        <f t="shared" si="557"/>
        <v>0</v>
      </c>
      <c r="TLB94" s="3">
        <f t="shared" si="557"/>
        <v>0</v>
      </c>
      <c r="TLC94" s="3">
        <f t="shared" si="557"/>
        <v>0</v>
      </c>
      <c r="TLD94" s="3">
        <f t="shared" si="557"/>
        <v>0</v>
      </c>
      <c r="TLE94" s="3">
        <f t="shared" si="557"/>
        <v>0</v>
      </c>
      <c r="TLF94" s="3">
        <f t="shared" si="557"/>
        <v>0</v>
      </c>
      <c r="TLG94" s="3">
        <f t="shared" si="557"/>
        <v>0</v>
      </c>
      <c r="TLH94" s="3">
        <f t="shared" si="557"/>
        <v>0</v>
      </c>
      <c r="TLI94" s="3">
        <f t="shared" si="557"/>
        <v>0</v>
      </c>
      <c r="TLJ94" s="3">
        <f t="shared" si="557"/>
        <v>0</v>
      </c>
      <c r="TLK94" s="3">
        <f t="shared" si="557"/>
        <v>0</v>
      </c>
      <c r="TLL94" s="3">
        <f t="shared" si="557"/>
        <v>0</v>
      </c>
      <c r="TLM94" s="3">
        <f t="shared" si="557"/>
        <v>0</v>
      </c>
      <c r="TLN94" s="3">
        <f t="shared" si="557"/>
        <v>0</v>
      </c>
      <c r="TLO94" s="3">
        <f t="shared" si="557"/>
        <v>0</v>
      </c>
      <c r="TLP94" s="3">
        <f t="shared" si="557"/>
        <v>0</v>
      </c>
      <c r="TLQ94" s="3">
        <f t="shared" si="557"/>
        <v>0</v>
      </c>
      <c r="TLR94" s="3">
        <f t="shared" si="557"/>
        <v>0</v>
      </c>
      <c r="TLS94" s="3">
        <f t="shared" si="557"/>
        <v>0</v>
      </c>
      <c r="TLT94" s="3">
        <f t="shared" si="557"/>
        <v>0</v>
      </c>
      <c r="TLU94" s="3">
        <f t="shared" si="557"/>
        <v>0</v>
      </c>
      <c r="TLV94" s="3">
        <f t="shared" si="557"/>
        <v>0</v>
      </c>
      <c r="TLW94" s="3">
        <f t="shared" si="557"/>
        <v>0</v>
      </c>
      <c r="TLX94" s="3">
        <f t="shared" si="557"/>
        <v>0</v>
      </c>
      <c r="TLY94" s="3">
        <f t="shared" si="557"/>
        <v>0</v>
      </c>
      <c r="TLZ94" s="3">
        <f t="shared" si="557"/>
        <v>0</v>
      </c>
      <c r="TMA94" s="3">
        <f t="shared" si="557"/>
        <v>0</v>
      </c>
      <c r="TMB94" s="3">
        <f t="shared" ref="TMB94:TOM94" si="558">TMB2</f>
        <v>0</v>
      </c>
      <c r="TMC94" s="3">
        <f t="shared" si="558"/>
        <v>0</v>
      </c>
      <c r="TMD94" s="3">
        <f t="shared" si="558"/>
        <v>0</v>
      </c>
      <c r="TME94" s="3">
        <f t="shared" si="558"/>
        <v>0</v>
      </c>
      <c r="TMF94" s="3">
        <f t="shared" si="558"/>
        <v>0</v>
      </c>
      <c r="TMG94" s="3">
        <f t="shared" si="558"/>
        <v>0</v>
      </c>
      <c r="TMH94" s="3">
        <f t="shared" si="558"/>
        <v>0</v>
      </c>
      <c r="TMI94" s="3">
        <f t="shared" si="558"/>
        <v>0</v>
      </c>
      <c r="TMJ94" s="3">
        <f t="shared" si="558"/>
        <v>0</v>
      </c>
      <c r="TMK94" s="3">
        <f t="shared" si="558"/>
        <v>0</v>
      </c>
      <c r="TML94" s="3">
        <f t="shared" si="558"/>
        <v>0</v>
      </c>
      <c r="TMM94" s="3">
        <f t="shared" si="558"/>
        <v>0</v>
      </c>
      <c r="TMN94" s="3">
        <f t="shared" si="558"/>
        <v>0</v>
      </c>
      <c r="TMO94" s="3">
        <f t="shared" si="558"/>
        <v>0</v>
      </c>
      <c r="TMP94" s="3">
        <f t="shared" si="558"/>
        <v>0</v>
      </c>
      <c r="TMQ94" s="3">
        <f t="shared" si="558"/>
        <v>0</v>
      </c>
      <c r="TMR94" s="3">
        <f t="shared" si="558"/>
        <v>0</v>
      </c>
      <c r="TMS94" s="3">
        <f t="shared" si="558"/>
        <v>0</v>
      </c>
      <c r="TMT94" s="3">
        <f t="shared" si="558"/>
        <v>0</v>
      </c>
      <c r="TMU94" s="3">
        <f t="shared" si="558"/>
        <v>0</v>
      </c>
      <c r="TMV94" s="3">
        <f t="shared" si="558"/>
        <v>0</v>
      </c>
      <c r="TMW94" s="3">
        <f t="shared" si="558"/>
        <v>0</v>
      </c>
      <c r="TMX94" s="3">
        <f t="shared" si="558"/>
        <v>0</v>
      </c>
      <c r="TMY94" s="3">
        <f t="shared" si="558"/>
        <v>0</v>
      </c>
      <c r="TMZ94" s="3">
        <f t="shared" si="558"/>
        <v>0</v>
      </c>
      <c r="TNA94" s="3">
        <f t="shared" si="558"/>
        <v>0</v>
      </c>
      <c r="TNB94" s="3">
        <f t="shared" si="558"/>
        <v>0</v>
      </c>
      <c r="TNC94" s="3">
        <f t="shared" si="558"/>
        <v>0</v>
      </c>
      <c r="TND94" s="3">
        <f t="shared" si="558"/>
        <v>0</v>
      </c>
      <c r="TNE94" s="3">
        <f t="shared" si="558"/>
        <v>0</v>
      </c>
      <c r="TNF94" s="3">
        <f t="shared" si="558"/>
        <v>0</v>
      </c>
      <c r="TNG94" s="3">
        <f t="shared" si="558"/>
        <v>0</v>
      </c>
      <c r="TNH94" s="3">
        <f t="shared" si="558"/>
        <v>0</v>
      </c>
      <c r="TNI94" s="3">
        <f t="shared" si="558"/>
        <v>0</v>
      </c>
      <c r="TNJ94" s="3">
        <f t="shared" si="558"/>
        <v>0</v>
      </c>
      <c r="TNK94" s="3">
        <f t="shared" si="558"/>
        <v>0</v>
      </c>
      <c r="TNL94" s="3">
        <f t="shared" si="558"/>
        <v>0</v>
      </c>
      <c r="TNM94" s="3">
        <f t="shared" si="558"/>
        <v>0</v>
      </c>
      <c r="TNN94" s="3">
        <f t="shared" si="558"/>
        <v>0</v>
      </c>
      <c r="TNO94" s="3">
        <f t="shared" si="558"/>
        <v>0</v>
      </c>
      <c r="TNP94" s="3">
        <f t="shared" si="558"/>
        <v>0</v>
      </c>
      <c r="TNQ94" s="3">
        <f t="shared" si="558"/>
        <v>0</v>
      </c>
      <c r="TNR94" s="3">
        <f t="shared" si="558"/>
        <v>0</v>
      </c>
      <c r="TNS94" s="3">
        <f t="shared" si="558"/>
        <v>0</v>
      </c>
      <c r="TNT94" s="3">
        <f t="shared" si="558"/>
        <v>0</v>
      </c>
      <c r="TNU94" s="3">
        <f t="shared" si="558"/>
        <v>0</v>
      </c>
      <c r="TNV94" s="3">
        <f t="shared" si="558"/>
        <v>0</v>
      </c>
      <c r="TNW94" s="3">
        <f t="shared" si="558"/>
        <v>0</v>
      </c>
      <c r="TNX94" s="3">
        <f t="shared" si="558"/>
        <v>0</v>
      </c>
      <c r="TNY94" s="3">
        <f t="shared" si="558"/>
        <v>0</v>
      </c>
      <c r="TNZ94" s="3">
        <f t="shared" si="558"/>
        <v>0</v>
      </c>
      <c r="TOA94" s="3">
        <f t="shared" si="558"/>
        <v>0</v>
      </c>
      <c r="TOB94" s="3">
        <f t="shared" si="558"/>
        <v>0</v>
      </c>
      <c r="TOC94" s="3">
        <f t="shared" si="558"/>
        <v>0</v>
      </c>
      <c r="TOD94" s="3">
        <f t="shared" si="558"/>
        <v>0</v>
      </c>
      <c r="TOE94" s="3">
        <f t="shared" si="558"/>
        <v>0</v>
      </c>
      <c r="TOF94" s="3">
        <f t="shared" si="558"/>
        <v>0</v>
      </c>
      <c r="TOG94" s="3">
        <f t="shared" si="558"/>
        <v>0</v>
      </c>
      <c r="TOH94" s="3">
        <f t="shared" si="558"/>
        <v>0</v>
      </c>
      <c r="TOI94" s="3">
        <f t="shared" si="558"/>
        <v>0</v>
      </c>
      <c r="TOJ94" s="3">
        <f t="shared" si="558"/>
        <v>0</v>
      </c>
      <c r="TOK94" s="3">
        <f t="shared" si="558"/>
        <v>0</v>
      </c>
      <c r="TOL94" s="3">
        <f t="shared" si="558"/>
        <v>0</v>
      </c>
      <c r="TOM94" s="3">
        <f t="shared" si="558"/>
        <v>0</v>
      </c>
      <c r="TON94" s="3">
        <f t="shared" ref="TON94:TQY94" si="559">TON2</f>
        <v>0</v>
      </c>
      <c r="TOO94" s="3">
        <f t="shared" si="559"/>
        <v>0</v>
      </c>
      <c r="TOP94" s="3">
        <f t="shared" si="559"/>
        <v>0</v>
      </c>
      <c r="TOQ94" s="3">
        <f t="shared" si="559"/>
        <v>0</v>
      </c>
      <c r="TOR94" s="3">
        <f t="shared" si="559"/>
        <v>0</v>
      </c>
      <c r="TOS94" s="3">
        <f t="shared" si="559"/>
        <v>0</v>
      </c>
      <c r="TOT94" s="3">
        <f t="shared" si="559"/>
        <v>0</v>
      </c>
      <c r="TOU94" s="3">
        <f t="shared" si="559"/>
        <v>0</v>
      </c>
      <c r="TOV94" s="3">
        <f t="shared" si="559"/>
        <v>0</v>
      </c>
      <c r="TOW94" s="3">
        <f t="shared" si="559"/>
        <v>0</v>
      </c>
      <c r="TOX94" s="3">
        <f t="shared" si="559"/>
        <v>0</v>
      </c>
      <c r="TOY94" s="3">
        <f t="shared" si="559"/>
        <v>0</v>
      </c>
      <c r="TOZ94" s="3">
        <f t="shared" si="559"/>
        <v>0</v>
      </c>
      <c r="TPA94" s="3">
        <f t="shared" si="559"/>
        <v>0</v>
      </c>
      <c r="TPB94" s="3">
        <f t="shared" si="559"/>
        <v>0</v>
      </c>
      <c r="TPC94" s="3">
        <f t="shared" si="559"/>
        <v>0</v>
      </c>
      <c r="TPD94" s="3">
        <f t="shared" si="559"/>
        <v>0</v>
      </c>
      <c r="TPE94" s="3">
        <f t="shared" si="559"/>
        <v>0</v>
      </c>
      <c r="TPF94" s="3">
        <f t="shared" si="559"/>
        <v>0</v>
      </c>
      <c r="TPG94" s="3">
        <f t="shared" si="559"/>
        <v>0</v>
      </c>
      <c r="TPH94" s="3">
        <f t="shared" si="559"/>
        <v>0</v>
      </c>
      <c r="TPI94" s="3">
        <f t="shared" si="559"/>
        <v>0</v>
      </c>
      <c r="TPJ94" s="3">
        <f t="shared" si="559"/>
        <v>0</v>
      </c>
      <c r="TPK94" s="3">
        <f t="shared" si="559"/>
        <v>0</v>
      </c>
      <c r="TPL94" s="3">
        <f t="shared" si="559"/>
        <v>0</v>
      </c>
      <c r="TPM94" s="3">
        <f t="shared" si="559"/>
        <v>0</v>
      </c>
      <c r="TPN94" s="3">
        <f t="shared" si="559"/>
        <v>0</v>
      </c>
      <c r="TPO94" s="3">
        <f t="shared" si="559"/>
        <v>0</v>
      </c>
      <c r="TPP94" s="3">
        <f t="shared" si="559"/>
        <v>0</v>
      </c>
      <c r="TPQ94" s="3">
        <f t="shared" si="559"/>
        <v>0</v>
      </c>
      <c r="TPR94" s="3">
        <f t="shared" si="559"/>
        <v>0</v>
      </c>
      <c r="TPS94" s="3">
        <f t="shared" si="559"/>
        <v>0</v>
      </c>
      <c r="TPT94" s="3">
        <f t="shared" si="559"/>
        <v>0</v>
      </c>
      <c r="TPU94" s="3">
        <f t="shared" si="559"/>
        <v>0</v>
      </c>
      <c r="TPV94" s="3">
        <f t="shared" si="559"/>
        <v>0</v>
      </c>
      <c r="TPW94" s="3">
        <f t="shared" si="559"/>
        <v>0</v>
      </c>
      <c r="TPX94" s="3">
        <f t="shared" si="559"/>
        <v>0</v>
      </c>
      <c r="TPY94" s="3">
        <f t="shared" si="559"/>
        <v>0</v>
      </c>
      <c r="TPZ94" s="3">
        <f t="shared" si="559"/>
        <v>0</v>
      </c>
      <c r="TQA94" s="3">
        <f t="shared" si="559"/>
        <v>0</v>
      </c>
      <c r="TQB94" s="3">
        <f t="shared" si="559"/>
        <v>0</v>
      </c>
      <c r="TQC94" s="3">
        <f t="shared" si="559"/>
        <v>0</v>
      </c>
      <c r="TQD94" s="3">
        <f t="shared" si="559"/>
        <v>0</v>
      </c>
      <c r="TQE94" s="3">
        <f t="shared" si="559"/>
        <v>0</v>
      </c>
      <c r="TQF94" s="3">
        <f t="shared" si="559"/>
        <v>0</v>
      </c>
      <c r="TQG94" s="3">
        <f t="shared" si="559"/>
        <v>0</v>
      </c>
      <c r="TQH94" s="3">
        <f t="shared" si="559"/>
        <v>0</v>
      </c>
      <c r="TQI94" s="3">
        <f t="shared" si="559"/>
        <v>0</v>
      </c>
      <c r="TQJ94" s="3">
        <f t="shared" si="559"/>
        <v>0</v>
      </c>
      <c r="TQK94" s="3">
        <f t="shared" si="559"/>
        <v>0</v>
      </c>
      <c r="TQL94" s="3">
        <f t="shared" si="559"/>
        <v>0</v>
      </c>
      <c r="TQM94" s="3">
        <f t="shared" si="559"/>
        <v>0</v>
      </c>
      <c r="TQN94" s="3">
        <f t="shared" si="559"/>
        <v>0</v>
      </c>
      <c r="TQO94" s="3">
        <f t="shared" si="559"/>
        <v>0</v>
      </c>
      <c r="TQP94" s="3">
        <f t="shared" si="559"/>
        <v>0</v>
      </c>
      <c r="TQQ94" s="3">
        <f t="shared" si="559"/>
        <v>0</v>
      </c>
      <c r="TQR94" s="3">
        <f t="shared" si="559"/>
        <v>0</v>
      </c>
      <c r="TQS94" s="3">
        <f t="shared" si="559"/>
        <v>0</v>
      </c>
      <c r="TQT94" s="3">
        <f t="shared" si="559"/>
        <v>0</v>
      </c>
      <c r="TQU94" s="3">
        <f t="shared" si="559"/>
        <v>0</v>
      </c>
      <c r="TQV94" s="3">
        <f t="shared" si="559"/>
        <v>0</v>
      </c>
      <c r="TQW94" s="3">
        <f t="shared" si="559"/>
        <v>0</v>
      </c>
      <c r="TQX94" s="3">
        <f t="shared" si="559"/>
        <v>0</v>
      </c>
      <c r="TQY94" s="3">
        <f t="shared" si="559"/>
        <v>0</v>
      </c>
      <c r="TQZ94" s="3">
        <f t="shared" ref="TQZ94:TTK94" si="560">TQZ2</f>
        <v>0</v>
      </c>
      <c r="TRA94" s="3">
        <f t="shared" si="560"/>
        <v>0</v>
      </c>
      <c r="TRB94" s="3">
        <f t="shared" si="560"/>
        <v>0</v>
      </c>
      <c r="TRC94" s="3">
        <f t="shared" si="560"/>
        <v>0</v>
      </c>
      <c r="TRD94" s="3">
        <f t="shared" si="560"/>
        <v>0</v>
      </c>
      <c r="TRE94" s="3">
        <f t="shared" si="560"/>
        <v>0</v>
      </c>
      <c r="TRF94" s="3">
        <f t="shared" si="560"/>
        <v>0</v>
      </c>
      <c r="TRG94" s="3">
        <f t="shared" si="560"/>
        <v>0</v>
      </c>
      <c r="TRH94" s="3">
        <f t="shared" si="560"/>
        <v>0</v>
      </c>
      <c r="TRI94" s="3">
        <f t="shared" si="560"/>
        <v>0</v>
      </c>
      <c r="TRJ94" s="3">
        <f t="shared" si="560"/>
        <v>0</v>
      </c>
      <c r="TRK94" s="3">
        <f t="shared" si="560"/>
        <v>0</v>
      </c>
      <c r="TRL94" s="3">
        <f t="shared" si="560"/>
        <v>0</v>
      </c>
      <c r="TRM94" s="3">
        <f t="shared" si="560"/>
        <v>0</v>
      </c>
      <c r="TRN94" s="3">
        <f t="shared" si="560"/>
        <v>0</v>
      </c>
      <c r="TRO94" s="3">
        <f t="shared" si="560"/>
        <v>0</v>
      </c>
      <c r="TRP94" s="3">
        <f t="shared" si="560"/>
        <v>0</v>
      </c>
      <c r="TRQ94" s="3">
        <f t="shared" si="560"/>
        <v>0</v>
      </c>
      <c r="TRR94" s="3">
        <f t="shared" si="560"/>
        <v>0</v>
      </c>
      <c r="TRS94" s="3">
        <f t="shared" si="560"/>
        <v>0</v>
      </c>
      <c r="TRT94" s="3">
        <f t="shared" si="560"/>
        <v>0</v>
      </c>
      <c r="TRU94" s="3">
        <f t="shared" si="560"/>
        <v>0</v>
      </c>
      <c r="TRV94" s="3">
        <f t="shared" si="560"/>
        <v>0</v>
      </c>
      <c r="TRW94" s="3">
        <f t="shared" si="560"/>
        <v>0</v>
      </c>
      <c r="TRX94" s="3">
        <f t="shared" si="560"/>
        <v>0</v>
      </c>
      <c r="TRY94" s="3">
        <f t="shared" si="560"/>
        <v>0</v>
      </c>
      <c r="TRZ94" s="3">
        <f t="shared" si="560"/>
        <v>0</v>
      </c>
      <c r="TSA94" s="3">
        <f t="shared" si="560"/>
        <v>0</v>
      </c>
      <c r="TSB94" s="3">
        <f t="shared" si="560"/>
        <v>0</v>
      </c>
      <c r="TSC94" s="3">
        <f t="shared" si="560"/>
        <v>0</v>
      </c>
      <c r="TSD94" s="3">
        <f t="shared" si="560"/>
        <v>0</v>
      </c>
      <c r="TSE94" s="3">
        <f t="shared" si="560"/>
        <v>0</v>
      </c>
      <c r="TSF94" s="3">
        <f t="shared" si="560"/>
        <v>0</v>
      </c>
      <c r="TSG94" s="3">
        <f t="shared" si="560"/>
        <v>0</v>
      </c>
      <c r="TSH94" s="3">
        <f t="shared" si="560"/>
        <v>0</v>
      </c>
      <c r="TSI94" s="3">
        <f t="shared" si="560"/>
        <v>0</v>
      </c>
      <c r="TSJ94" s="3">
        <f t="shared" si="560"/>
        <v>0</v>
      </c>
      <c r="TSK94" s="3">
        <f t="shared" si="560"/>
        <v>0</v>
      </c>
      <c r="TSL94" s="3">
        <f t="shared" si="560"/>
        <v>0</v>
      </c>
      <c r="TSM94" s="3">
        <f t="shared" si="560"/>
        <v>0</v>
      </c>
      <c r="TSN94" s="3">
        <f t="shared" si="560"/>
        <v>0</v>
      </c>
      <c r="TSO94" s="3">
        <f t="shared" si="560"/>
        <v>0</v>
      </c>
      <c r="TSP94" s="3">
        <f t="shared" si="560"/>
        <v>0</v>
      </c>
      <c r="TSQ94" s="3">
        <f t="shared" si="560"/>
        <v>0</v>
      </c>
      <c r="TSR94" s="3">
        <f t="shared" si="560"/>
        <v>0</v>
      </c>
      <c r="TSS94" s="3">
        <f t="shared" si="560"/>
        <v>0</v>
      </c>
      <c r="TST94" s="3">
        <f t="shared" si="560"/>
        <v>0</v>
      </c>
      <c r="TSU94" s="3">
        <f t="shared" si="560"/>
        <v>0</v>
      </c>
      <c r="TSV94" s="3">
        <f t="shared" si="560"/>
        <v>0</v>
      </c>
      <c r="TSW94" s="3">
        <f t="shared" si="560"/>
        <v>0</v>
      </c>
      <c r="TSX94" s="3">
        <f t="shared" si="560"/>
        <v>0</v>
      </c>
      <c r="TSY94" s="3">
        <f t="shared" si="560"/>
        <v>0</v>
      </c>
      <c r="TSZ94" s="3">
        <f t="shared" si="560"/>
        <v>0</v>
      </c>
      <c r="TTA94" s="3">
        <f t="shared" si="560"/>
        <v>0</v>
      </c>
      <c r="TTB94" s="3">
        <f t="shared" si="560"/>
        <v>0</v>
      </c>
      <c r="TTC94" s="3">
        <f t="shared" si="560"/>
        <v>0</v>
      </c>
      <c r="TTD94" s="3">
        <f t="shared" si="560"/>
        <v>0</v>
      </c>
      <c r="TTE94" s="3">
        <f t="shared" si="560"/>
        <v>0</v>
      </c>
      <c r="TTF94" s="3">
        <f t="shared" si="560"/>
        <v>0</v>
      </c>
      <c r="TTG94" s="3">
        <f t="shared" si="560"/>
        <v>0</v>
      </c>
      <c r="TTH94" s="3">
        <f t="shared" si="560"/>
        <v>0</v>
      </c>
      <c r="TTI94" s="3">
        <f t="shared" si="560"/>
        <v>0</v>
      </c>
      <c r="TTJ94" s="3">
        <f t="shared" si="560"/>
        <v>0</v>
      </c>
      <c r="TTK94" s="3">
        <f t="shared" si="560"/>
        <v>0</v>
      </c>
      <c r="TTL94" s="3">
        <f t="shared" ref="TTL94:TVW94" si="561">TTL2</f>
        <v>0</v>
      </c>
      <c r="TTM94" s="3">
        <f t="shared" si="561"/>
        <v>0</v>
      </c>
      <c r="TTN94" s="3">
        <f t="shared" si="561"/>
        <v>0</v>
      </c>
      <c r="TTO94" s="3">
        <f t="shared" si="561"/>
        <v>0</v>
      </c>
      <c r="TTP94" s="3">
        <f t="shared" si="561"/>
        <v>0</v>
      </c>
      <c r="TTQ94" s="3">
        <f t="shared" si="561"/>
        <v>0</v>
      </c>
      <c r="TTR94" s="3">
        <f t="shared" si="561"/>
        <v>0</v>
      </c>
      <c r="TTS94" s="3">
        <f t="shared" si="561"/>
        <v>0</v>
      </c>
      <c r="TTT94" s="3">
        <f t="shared" si="561"/>
        <v>0</v>
      </c>
      <c r="TTU94" s="3">
        <f t="shared" si="561"/>
        <v>0</v>
      </c>
      <c r="TTV94" s="3">
        <f t="shared" si="561"/>
        <v>0</v>
      </c>
      <c r="TTW94" s="3">
        <f t="shared" si="561"/>
        <v>0</v>
      </c>
      <c r="TTX94" s="3">
        <f t="shared" si="561"/>
        <v>0</v>
      </c>
      <c r="TTY94" s="3">
        <f t="shared" si="561"/>
        <v>0</v>
      </c>
      <c r="TTZ94" s="3">
        <f t="shared" si="561"/>
        <v>0</v>
      </c>
      <c r="TUA94" s="3">
        <f t="shared" si="561"/>
        <v>0</v>
      </c>
      <c r="TUB94" s="3">
        <f t="shared" si="561"/>
        <v>0</v>
      </c>
      <c r="TUC94" s="3">
        <f t="shared" si="561"/>
        <v>0</v>
      </c>
      <c r="TUD94" s="3">
        <f t="shared" si="561"/>
        <v>0</v>
      </c>
      <c r="TUE94" s="3">
        <f t="shared" si="561"/>
        <v>0</v>
      </c>
      <c r="TUF94" s="3">
        <f t="shared" si="561"/>
        <v>0</v>
      </c>
      <c r="TUG94" s="3">
        <f t="shared" si="561"/>
        <v>0</v>
      </c>
      <c r="TUH94" s="3">
        <f t="shared" si="561"/>
        <v>0</v>
      </c>
      <c r="TUI94" s="3">
        <f t="shared" si="561"/>
        <v>0</v>
      </c>
      <c r="TUJ94" s="3">
        <f t="shared" si="561"/>
        <v>0</v>
      </c>
      <c r="TUK94" s="3">
        <f t="shared" si="561"/>
        <v>0</v>
      </c>
      <c r="TUL94" s="3">
        <f t="shared" si="561"/>
        <v>0</v>
      </c>
      <c r="TUM94" s="3">
        <f t="shared" si="561"/>
        <v>0</v>
      </c>
      <c r="TUN94" s="3">
        <f t="shared" si="561"/>
        <v>0</v>
      </c>
      <c r="TUO94" s="3">
        <f t="shared" si="561"/>
        <v>0</v>
      </c>
      <c r="TUP94" s="3">
        <f t="shared" si="561"/>
        <v>0</v>
      </c>
      <c r="TUQ94" s="3">
        <f t="shared" si="561"/>
        <v>0</v>
      </c>
      <c r="TUR94" s="3">
        <f t="shared" si="561"/>
        <v>0</v>
      </c>
      <c r="TUS94" s="3">
        <f t="shared" si="561"/>
        <v>0</v>
      </c>
      <c r="TUT94" s="3">
        <f t="shared" si="561"/>
        <v>0</v>
      </c>
      <c r="TUU94" s="3">
        <f t="shared" si="561"/>
        <v>0</v>
      </c>
      <c r="TUV94" s="3">
        <f t="shared" si="561"/>
        <v>0</v>
      </c>
      <c r="TUW94" s="3">
        <f t="shared" si="561"/>
        <v>0</v>
      </c>
      <c r="TUX94" s="3">
        <f t="shared" si="561"/>
        <v>0</v>
      </c>
      <c r="TUY94" s="3">
        <f t="shared" si="561"/>
        <v>0</v>
      </c>
      <c r="TUZ94" s="3">
        <f t="shared" si="561"/>
        <v>0</v>
      </c>
      <c r="TVA94" s="3">
        <f t="shared" si="561"/>
        <v>0</v>
      </c>
      <c r="TVB94" s="3">
        <f t="shared" si="561"/>
        <v>0</v>
      </c>
      <c r="TVC94" s="3">
        <f t="shared" si="561"/>
        <v>0</v>
      </c>
      <c r="TVD94" s="3">
        <f t="shared" si="561"/>
        <v>0</v>
      </c>
      <c r="TVE94" s="3">
        <f t="shared" si="561"/>
        <v>0</v>
      </c>
      <c r="TVF94" s="3">
        <f t="shared" si="561"/>
        <v>0</v>
      </c>
      <c r="TVG94" s="3">
        <f t="shared" si="561"/>
        <v>0</v>
      </c>
      <c r="TVH94" s="3">
        <f t="shared" si="561"/>
        <v>0</v>
      </c>
      <c r="TVI94" s="3">
        <f t="shared" si="561"/>
        <v>0</v>
      </c>
      <c r="TVJ94" s="3">
        <f t="shared" si="561"/>
        <v>0</v>
      </c>
      <c r="TVK94" s="3">
        <f t="shared" si="561"/>
        <v>0</v>
      </c>
      <c r="TVL94" s="3">
        <f t="shared" si="561"/>
        <v>0</v>
      </c>
      <c r="TVM94" s="3">
        <f t="shared" si="561"/>
        <v>0</v>
      </c>
      <c r="TVN94" s="3">
        <f t="shared" si="561"/>
        <v>0</v>
      </c>
      <c r="TVO94" s="3">
        <f t="shared" si="561"/>
        <v>0</v>
      </c>
      <c r="TVP94" s="3">
        <f t="shared" si="561"/>
        <v>0</v>
      </c>
      <c r="TVQ94" s="3">
        <f t="shared" si="561"/>
        <v>0</v>
      </c>
      <c r="TVR94" s="3">
        <f t="shared" si="561"/>
        <v>0</v>
      </c>
      <c r="TVS94" s="3">
        <f t="shared" si="561"/>
        <v>0</v>
      </c>
      <c r="TVT94" s="3">
        <f t="shared" si="561"/>
        <v>0</v>
      </c>
      <c r="TVU94" s="3">
        <f t="shared" si="561"/>
        <v>0</v>
      </c>
      <c r="TVV94" s="3">
        <f t="shared" si="561"/>
        <v>0</v>
      </c>
      <c r="TVW94" s="3">
        <f t="shared" si="561"/>
        <v>0</v>
      </c>
      <c r="TVX94" s="3">
        <f t="shared" ref="TVX94:TYI94" si="562">TVX2</f>
        <v>0</v>
      </c>
      <c r="TVY94" s="3">
        <f t="shared" si="562"/>
        <v>0</v>
      </c>
      <c r="TVZ94" s="3">
        <f t="shared" si="562"/>
        <v>0</v>
      </c>
      <c r="TWA94" s="3">
        <f t="shared" si="562"/>
        <v>0</v>
      </c>
      <c r="TWB94" s="3">
        <f t="shared" si="562"/>
        <v>0</v>
      </c>
      <c r="TWC94" s="3">
        <f t="shared" si="562"/>
        <v>0</v>
      </c>
      <c r="TWD94" s="3">
        <f t="shared" si="562"/>
        <v>0</v>
      </c>
      <c r="TWE94" s="3">
        <f t="shared" si="562"/>
        <v>0</v>
      </c>
      <c r="TWF94" s="3">
        <f t="shared" si="562"/>
        <v>0</v>
      </c>
      <c r="TWG94" s="3">
        <f t="shared" si="562"/>
        <v>0</v>
      </c>
      <c r="TWH94" s="3">
        <f t="shared" si="562"/>
        <v>0</v>
      </c>
      <c r="TWI94" s="3">
        <f t="shared" si="562"/>
        <v>0</v>
      </c>
      <c r="TWJ94" s="3">
        <f t="shared" si="562"/>
        <v>0</v>
      </c>
      <c r="TWK94" s="3">
        <f t="shared" si="562"/>
        <v>0</v>
      </c>
      <c r="TWL94" s="3">
        <f t="shared" si="562"/>
        <v>0</v>
      </c>
      <c r="TWM94" s="3">
        <f t="shared" si="562"/>
        <v>0</v>
      </c>
      <c r="TWN94" s="3">
        <f t="shared" si="562"/>
        <v>0</v>
      </c>
      <c r="TWO94" s="3">
        <f t="shared" si="562"/>
        <v>0</v>
      </c>
      <c r="TWP94" s="3">
        <f t="shared" si="562"/>
        <v>0</v>
      </c>
      <c r="TWQ94" s="3">
        <f t="shared" si="562"/>
        <v>0</v>
      </c>
      <c r="TWR94" s="3">
        <f t="shared" si="562"/>
        <v>0</v>
      </c>
      <c r="TWS94" s="3">
        <f t="shared" si="562"/>
        <v>0</v>
      </c>
      <c r="TWT94" s="3">
        <f t="shared" si="562"/>
        <v>0</v>
      </c>
      <c r="TWU94" s="3">
        <f t="shared" si="562"/>
        <v>0</v>
      </c>
      <c r="TWV94" s="3">
        <f t="shared" si="562"/>
        <v>0</v>
      </c>
      <c r="TWW94" s="3">
        <f t="shared" si="562"/>
        <v>0</v>
      </c>
      <c r="TWX94" s="3">
        <f t="shared" si="562"/>
        <v>0</v>
      </c>
      <c r="TWY94" s="3">
        <f t="shared" si="562"/>
        <v>0</v>
      </c>
      <c r="TWZ94" s="3">
        <f t="shared" si="562"/>
        <v>0</v>
      </c>
      <c r="TXA94" s="3">
        <f t="shared" si="562"/>
        <v>0</v>
      </c>
      <c r="TXB94" s="3">
        <f t="shared" si="562"/>
        <v>0</v>
      </c>
      <c r="TXC94" s="3">
        <f t="shared" si="562"/>
        <v>0</v>
      </c>
      <c r="TXD94" s="3">
        <f t="shared" si="562"/>
        <v>0</v>
      </c>
      <c r="TXE94" s="3">
        <f t="shared" si="562"/>
        <v>0</v>
      </c>
      <c r="TXF94" s="3">
        <f t="shared" si="562"/>
        <v>0</v>
      </c>
      <c r="TXG94" s="3">
        <f t="shared" si="562"/>
        <v>0</v>
      </c>
      <c r="TXH94" s="3">
        <f t="shared" si="562"/>
        <v>0</v>
      </c>
      <c r="TXI94" s="3">
        <f t="shared" si="562"/>
        <v>0</v>
      </c>
      <c r="TXJ94" s="3">
        <f t="shared" si="562"/>
        <v>0</v>
      </c>
      <c r="TXK94" s="3">
        <f t="shared" si="562"/>
        <v>0</v>
      </c>
      <c r="TXL94" s="3">
        <f t="shared" si="562"/>
        <v>0</v>
      </c>
      <c r="TXM94" s="3">
        <f t="shared" si="562"/>
        <v>0</v>
      </c>
      <c r="TXN94" s="3">
        <f t="shared" si="562"/>
        <v>0</v>
      </c>
      <c r="TXO94" s="3">
        <f t="shared" si="562"/>
        <v>0</v>
      </c>
      <c r="TXP94" s="3">
        <f t="shared" si="562"/>
        <v>0</v>
      </c>
      <c r="TXQ94" s="3">
        <f t="shared" si="562"/>
        <v>0</v>
      </c>
      <c r="TXR94" s="3">
        <f t="shared" si="562"/>
        <v>0</v>
      </c>
      <c r="TXS94" s="3">
        <f t="shared" si="562"/>
        <v>0</v>
      </c>
      <c r="TXT94" s="3">
        <f t="shared" si="562"/>
        <v>0</v>
      </c>
      <c r="TXU94" s="3">
        <f t="shared" si="562"/>
        <v>0</v>
      </c>
      <c r="TXV94" s="3">
        <f t="shared" si="562"/>
        <v>0</v>
      </c>
      <c r="TXW94" s="3">
        <f t="shared" si="562"/>
        <v>0</v>
      </c>
      <c r="TXX94" s="3">
        <f t="shared" si="562"/>
        <v>0</v>
      </c>
      <c r="TXY94" s="3">
        <f t="shared" si="562"/>
        <v>0</v>
      </c>
      <c r="TXZ94" s="3">
        <f t="shared" si="562"/>
        <v>0</v>
      </c>
      <c r="TYA94" s="3">
        <f t="shared" si="562"/>
        <v>0</v>
      </c>
      <c r="TYB94" s="3">
        <f t="shared" si="562"/>
        <v>0</v>
      </c>
      <c r="TYC94" s="3">
        <f t="shared" si="562"/>
        <v>0</v>
      </c>
      <c r="TYD94" s="3">
        <f t="shared" si="562"/>
        <v>0</v>
      </c>
      <c r="TYE94" s="3">
        <f t="shared" si="562"/>
        <v>0</v>
      </c>
      <c r="TYF94" s="3">
        <f t="shared" si="562"/>
        <v>0</v>
      </c>
      <c r="TYG94" s="3">
        <f t="shared" si="562"/>
        <v>0</v>
      </c>
      <c r="TYH94" s="3">
        <f t="shared" si="562"/>
        <v>0</v>
      </c>
      <c r="TYI94" s="3">
        <f t="shared" si="562"/>
        <v>0</v>
      </c>
      <c r="TYJ94" s="3">
        <f t="shared" ref="TYJ94:UAU94" si="563">TYJ2</f>
        <v>0</v>
      </c>
      <c r="TYK94" s="3">
        <f t="shared" si="563"/>
        <v>0</v>
      </c>
      <c r="TYL94" s="3">
        <f t="shared" si="563"/>
        <v>0</v>
      </c>
      <c r="TYM94" s="3">
        <f t="shared" si="563"/>
        <v>0</v>
      </c>
      <c r="TYN94" s="3">
        <f t="shared" si="563"/>
        <v>0</v>
      </c>
      <c r="TYO94" s="3">
        <f t="shared" si="563"/>
        <v>0</v>
      </c>
      <c r="TYP94" s="3">
        <f t="shared" si="563"/>
        <v>0</v>
      </c>
      <c r="TYQ94" s="3">
        <f t="shared" si="563"/>
        <v>0</v>
      </c>
      <c r="TYR94" s="3">
        <f t="shared" si="563"/>
        <v>0</v>
      </c>
      <c r="TYS94" s="3">
        <f t="shared" si="563"/>
        <v>0</v>
      </c>
      <c r="TYT94" s="3">
        <f t="shared" si="563"/>
        <v>0</v>
      </c>
      <c r="TYU94" s="3">
        <f t="shared" si="563"/>
        <v>0</v>
      </c>
      <c r="TYV94" s="3">
        <f t="shared" si="563"/>
        <v>0</v>
      </c>
      <c r="TYW94" s="3">
        <f t="shared" si="563"/>
        <v>0</v>
      </c>
      <c r="TYX94" s="3">
        <f t="shared" si="563"/>
        <v>0</v>
      </c>
      <c r="TYY94" s="3">
        <f t="shared" si="563"/>
        <v>0</v>
      </c>
      <c r="TYZ94" s="3">
        <f t="shared" si="563"/>
        <v>0</v>
      </c>
      <c r="TZA94" s="3">
        <f t="shared" si="563"/>
        <v>0</v>
      </c>
      <c r="TZB94" s="3">
        <f t="shared" si="563"/>
        <v>0</v>
      </c>
      <c r="TZC94" s="3">
        <f t="shared" si="563"/>
        <v>0</v>
      </c>
      <c r="TZD94" s="3">
        <f t="shared" si="563"/>
        <v>0</v>
      </c>
      <c r="TZE94" s="3">
        <f t="shared" si="563"/>
        <v>0</v>
      </c>
      <c r="TZF94" s="3">
        <f t="shared" si="563"/>
        <v>0</v>
      </c>
      <c r="TZG94" s="3">
        <f t="shared" si="563"/>
        <v>0</v>
      </c>
      <c r="TZH94" s="3">
        <f t="shared" si="563"/>
        <v>0</v>
      </c>
      <c r="TZI94" s="3">
        <f t="shared" si="563"/>
        <v>0</v>
      </c>
      <c r="TZJ94" s="3">
        <f t="shared" si="563"/>
        <v>0</v>
      </c>
      <c r="TZK94" s="3">
        <f t="shared" si="563"/>
        <v>0</v>
      </c>
      <c r="TZL94" s="3">
        <f t="shared" si="563"/>
        <v>0</v>
      </c>
      <c r="TZM94" s="3">
        <f t="shared" si="563"/>
        <v>0</v>
      </c>
      <c r="TZN94" s="3">
        <f t="shared" si="563"/>
        <v>0</v>
      </c>
      <c r="TZO94" s="3">
        <f t="shared" si="563"/>
        <v>0</v>
      </c>
      <c r="TZP94" s="3">
        <f t="shared" si="563"/>
        <v>0</v>
      </c>
      <c r="TZQ94" s="3">
        <f t="shared" si="563"/>
        <v>0</v>
      </c>
      <c r="TZR94" s="3">
        <f t="shared" si="563"/>
        <v>0</v>
      </c>
      <c r="TZS94" s="3">
        <f t="shared" si="563"/>
        <v>0</v>
      </c>
      <c r="TZT94" s="3">
        <f t="shared" si="563"/>
        <v>0</v>
      </c>
      <c r="TZU94" s="3">
        <f t="shared" si="563"/>
        <v>0</v>
      </c>
      <c r="TZV94" s="3">
        <f t="shared" si="563"/>
        <v>0</v>
      </c>
      <c r="TZW94" s="3">
        <f t="shared" si="563"/>
        <v>0</v>
      </c>
      <c r="TZX94" s="3">
        <f t="shared" si="563"/>
        <v>0</v>
      </c>
      <c r="TZY94" s="3">
        <f t="shared" si="563"/>
        <v>0</v>
      </c>
      <c r="TZZ94" s="3">
        <f t="shared" si="563"/>
        <v>0</v>
      </c>
      <c r="UAA94" s="3">
        <f t="shared" si="563"/>
        <v>0</v>
      </c>
      <c r="UAB94" s="3">
        <f t="shared" si="563"/>
        <v>0</v>
      </c>
      <c r="UAC94" s="3">
        <f t="shared" si="563"/>
        <v>0</v>
      </c>
      <c r="UAD94" s="3">
        <f t="shared" si="563"/>
        <v>0</v>
      </c>
      <c r="UAE94" s="3">
        <f t="shared" si="563"/>
        <v>0</v>
      </c>
      <c r="UAF94" s="3">
        <f t="shared" si="563"/>
        <v>0</v>
      </c>
      <c r="UAG94" s="3">
        <f t="shared" si="563"/>
        <v>0</v>
      </c>
      <c r="UAH94" s="3">
        <f t="shared" si="563"/>
        <v>0</v>
      </c>
      <c r="UAI94" s="3">
        <f t="shared" si="563"/>
        <v>0</v>
      </c>
      <c r="UAJ94" s="3">
        <f t="shared" si="563"/>
        <v>0</v>
      </c>
      <c r="UAK94" s="3">
        <f t="shared" si="563"/>
        <v>0</v>
      </c>
      <c r="UAL94" s="3">
        <f t="shared" si="563"/>
        <v>0</v>
      </c>
      <c r="UAM94" s="3">
        <f t="shared" si="563"/>
        <v>0</v>
      </c>
      <c r="UAN94" s="3">
        <f t="shared" si="563"/>
        <v>0</v>
      </c>
      <c r="UAO94" s="3">
        <f t="shared" si="563"/>
        <v>0</v>
      </c>
      <c r="UAP94" s="3">
        <f t="shared" si="563"/>
        <v>0</v>
      </c>
      <c r="UAQ94" s="3">
        <f t="shared" si="563"/>
        <v>0</v>
      </c>
      <c r="UAR94" s="3">
        <f t="shared" si="563"/>
        <v>0</v>
      </c>
      <c r="UAS94" s="3">
        <f t="shared" si="563"/>
        <v>0</v>
      </c>
      <c r="UAT94" s="3">
        <f t="shared" si="563"/>
        <v>0</v>
      </c>
      <c r="UAU94" s="3">
        <f t="shared" si="563"/>
        <v>0</v>
      </c>
      <c r="UAV94" s="3">
        <f t="shared" ref="UAV94:UDG94" si="564">UAV2</f>
        <v>0</v>
      </c>
      <c r="UAW94" s="3">
        <f t="shared" si="564"/>
        <v>0</v>
      </c>
      <c r="UAX94" s="3">
        <f t="shared" si="564"/>
        <v>0</v>
      </c>
      <c r="UAY94" s="3">
        <f t="shared" si="564"/>
        <v>0</v>
      </c>
      <c r="UAZ94" s="3">
        <f t="shared" si="564"/>
        <v>0</v>
      </c>
      <c r="UBA94" s="3">
        <f t="shared" si="564"/>
        <v>0</v>
      </c>
      <c r="UBB94" s="3">
        <f t="shared" si="564"/>
        <v>0</v>
      </c>
      <c r="UBC94" s="3">
        <f t="shared" si="564"/>
        <v>0</v>
      </c>
      <c r="UBD94" s="3">
        <f t="shared" si="564"/>
        <v>0</v>
      </c>
      <c r="UBE94" s="3">
        <f t="shared" si="564"/>
        <v>0</v>
      </c>
      <c r="UBF94" s="3">
        <f t="shared" si="564"/>
        <v>0</v>
      </c>
      <c r="UBG94" s="3">
        <f t="shared" si="564"/>
        <v>0</v>
      </c>
      <c r="UBH94" s="3">
        <f t="shared" si="564"/>
        <v>0</v>
      </c>
      <c r="UBI94" s="3">
        <f t="shared" si="564"/>
        <v>0</v>
      </c>
      <c r="UBJ94" s="3">
        <f t="shared" si="564"/>
        <v>0</v>
      </c>
      <c r="UBK94" s="3">
        <f t="shared" si="564"/>
        <v>0</v>
      </c>
      <c r="UBL94" s="3">
        <f t="shared" si="564"/>
        <v>0</v>
      </c>
      <c r="UBM94" s="3">
        <f t="shared" si="564"/>
        <v>0</v>
      </c>
      <c r="UBN94" s="3">
        <f t="shared" si="564"/>
        <v>0</v>
      </c>
      <c r="UBO94" s="3">
        <f t="shared" si="564"/>
        <v>0</v>
      </c>
      <c r="UBP94" s="3">
        <f t="shared" si="564"/>
        <v>0</v>
      </c>
      <c r="UBQ94" s="3">
        <f t="shared" si="564"/>
        <v>0</v>
      </c>
      <c r="UBR94" s="3">
        <f t="shared" si="564"/>
        <v>0</v>
      </c>
      <c r="UBS94" s="3">
        <f t="shared" si="564"/>
        <v>0</v>
      </c>
      <c r="UBT94" s="3">
        <f t="shared" si="564"/>
        <v>0</v>
      </c>
      <c r="UBU94" s="3">
        <f t="shared" si="564"/>
        <v>0</v>
      </c>
      <c r="UBV94" s="3">
        <f t="shared" si="564"/>
        <v>0</v>
      </c>
      <c r="UBW94" s="3">
        <f t="shared" si="564"/>
        <v>0</v>
      </c>
      <c r="UBX94" s="3">
        <f t="shared" si="564"/>
        <v>0</v>
      </c>
      <c r="UBY94" s="3">
        <f t="shared" si="564"/>
        <v>0</v>
      </c>
      <c r="UBZ94" s="3">
        <f t="shared" si="564"/>
        <v>0</v>
      </c>
      <c r="UCA94" s="3">
        <f t="shared" si="564"/>
        <v>0</v>
      </c>
      <c r="UCB94" s="3">
        <f t="shared" si="564"/>
        <v>0</v>
      </c>
      <c r="UCC94" s="3">
        <f t="shared" si="564"/>
        <v>0</v>
      </c>
      <c r="UCD94" s="3">
        <f t="shared" si="564"/>
        <v>0</v>
      </c>
      <c r="UCE94" s="3">
        <f t="shared" si="564"/>
        <v>0</v>
      </c>
      <c r="UCF94" s="3">
        <f t="shared" si="564"/>
        <v>0</v>
      </c>
      <c r="UCG94" s="3">
        <f t="shared" si="564"/>
        <v>0</v>
      </c>
      <c r="UCH94" s="3">
        <f t="shared" si="564"/>
        <v>0</v>
      </c>
      <c r="UCI94" s="3">
        <f t="shared" si="564"/>
        <v>0</v>
      </c>
      <c r="UCJ94" s="3">
        <f t="shared" si="564"/>
        <v>0</v>
      </c>
      <c r="UCK94" s="3">
        <f t="shared" si="564"/>
        <v>0</v>
      </c>
      <c r="UCL94" s="3">
        <f t="shared" si="564"/>
        <v>0</v>
      </c>
      <c r="UCM94" s="3">
        <f t="shared" si="564"/>
        <v>0</v>
      </c>
      <c r="UCN94" s="3">
        <f t="shared" si="564"/>
        <v>0</v>
      </c>
      <c r="UCO94" s="3">
        <f t="shared" si="564"/>
        <v>0</v>
      </c>
      <c r="UCP94" s="3">
        <f t="shared" si="564"/>
        <v>0</v>
      </c>
      <c r="UCQ94" s="3">
        <f t="shared" si="564"/>
        <v>0</v>
      </c>
      <c r="UCR94" s="3">
        <f t="shared" si="564"/>
        <v>0</v>
      </c>
      <c r="UCS94" s="3">
        <f t="shared" si="564"/>
        <v>0</v>
      </c>
      <c r="UCT94" s="3">
        <f t="shared" si="564"/>
        <v>0</v>
      </c>
      <c r="UCU94" s="3">
        <f t="shared" si="564"/>
        <v>0</v>
      </c>
      <c r="UCV94" s="3">
        <f t="shared" si="564"/>
        <v>0</v>
      </c>
      <c r="UCW94" s="3">
        <f t="shared" si="564"/>
        <v>0</v>
      </c>
      <c r="UCX94" s="3">
        <f t="shared" si="564"/>
        <v>0</v>
      </c>
      <c r="UCY94" s="3">
        <f t="shared" si="564"/>
        <v>0</v>
      </c>
      <c r="UCZ94" s="3">
        <f t="shared" si="564"/>
        <v>0</v>
      </c>
      <c r="UDA94" s="3">
        <f t="shared" si="564"/>
        <v>0</v>
      </c>
      <c r="UDB94" s="3">
        <f t="shared" si="564"/>
        <v>0</v>
      </c>
      <c r="UDC94" s="3">
        <f t="shared" si="564"/>
        <v>0</v>
      </c>
      <c r="UDD94" s="3">
        <f t="shared" si="564"/>
        <v>0</v>
      </c>
      <c r="UDE94" s="3">
        <f t="shared" si="564"/>
        <v>0</v>
      </c>
      <c r="UDF94" s="3">
        <f t="shared" si="564"/>
        <v>0</v>
      </c>
      <c r="UDG94" s="3">
        <f t="shared" si="564"/>
        <v>0</v>
      </c>
      <c r="UDH94" s="3">
        <f t="shared" ref="UDH94:UFS94" si="565">UDH2</f>
        <v>0</v>
      </c>
      <c r="UDI94" s="3">
        <f t="shared" si="565"/>
        <v>0</v>
      </c>
      <c r="UDJ94" s="3">
        <f t="shared" si="565"/>
        <v>0</v>
      </c>
      <c r="UDK94" s="3">
        <f t="shared" si="565"/>
        <v>0</v>
      </c>
      <c r="UDL94" s="3">
        <f t="shared" si="565"/>
        <v>0</v>
      </c>
      <c r="UDM94" s="3">
        <f t="shared" si="565"/>
        <v>0</v>
      </c>
      <c r="UDN94" s="3">
        <f t="shared" si="565"/>
        <v>0</v>
      </c>
      <c r="UDO94" s="3">
        <f t="shared" si="565"/>
        <v>0</v>
      </c>
      <c r="UDP94" s="3">
        <f t="shared" si="565"/>
        <v>0</v>
      </c>
      <c r="UDQ94" s="3">
        <f t="shared" si="565"/>
        <v>0</v>
      </c>
      <c r="UDR94" s="3">
        <f t="shared" si="565"/>
        <v>0</v>
      </c>
      <c r="UDS94" s="3">
        <f t="shared" si="565"/>
        <v>0</v>
      </c>
      <c r="UDT94" s="3">
        <f t="shared" si="565"/>
        <v>0</v>
      </c>
      <c r="UDU94" s="3">
        <f t="shared" si="565"/>
        <v>0</v>
      </c>
      <c r="UDV94" s="3">
        <f t="shared" si="565"/>
        <v>0</v>
      </c>
      <c r="UDW94" s="3">
        <f t="shared" si="565"/>
        <v>0</v>
      </c>
      <c r="UDX94" s="3">
        <f t="shared" si="565"/>
        <v>0</v>
      </c>
      <c r="UDY94" s="3">
        <f t="shared" si="565"/>
        <v>0</v>
      </c>
      <c r="UDZ94" s="3">
        <f t="shared" si="565"/>
        <v>0</v>
      </c>
      <c r="UEA94" s="3">
        <f t="shared" si="565"/>
        <v>0</v>
      </c>
      <c r="UEB94" s="3">
        <f t="shared" si="565"/>
        <v>0</v>
      </c>
      <c r="UEC94" s="3">
        <f t="shared" si="565"/>
        <v>0</v>
      </c>
      <c r="UED94" s="3">
        <f t="shared" si="565"/>
        <v>0</v>
      </c>
      <c r="UEE94" s="3">
        <f t="shared" si="565"/>
        <v>0</v>
      </c>
      <c r="UEF94" s="3">
        <f t="shared" si="565"/>
        <v>0</v>
      </c>
      <c r="UEG94" s="3">
        <f t="shared" si="565"/>
        <v>0</v>
      </c>
      <c r="UEH94" s="3">
        <f t="shared" si="565"/>
        <v>0</v>
      </c>
      <c r="UEI94" s="3">
        <f t="shared" si="565"/>
        <v>0</v>
      </c>
      <c r="UEJ94" s="3">
        <f t="shared" si="565"/>
        <v>0</v>
      </c>
      <c r="UEK94" s="3">
        <f t="shared" si="565"/>
        <v>0</v>
      </c>
      <c r="UEL94" s="3">
        <f t="shared" si="565"/>
        <v>0</v>
      </c>
      <c r="UEM94" s="3">
        <f t="shared" si="565"/>
        <v>0</v>
      </c>
      <c r="UEN94" s="3">
        <f t="shared" si="565"/>
        <v>0</v>
      </c>
      <c r="UEO94" s="3">
        <f t="shared" si="565"/>
        <v>0</v>
      </c>
      <c r="UEP94" s="3">
        <f t="shared" si="565"/>
        <v>0</v>
      </c>
      <c r="UEQ94" s="3">
        <f t="shared" si="565"/>
        <v>0</v>
      </c>
      <c r="UER94" s="3">
        <f t="shared" si="565"/>
        <v>0</v>
      </c>
      <c r="UES94" s="3">
        <f t="shared" si="565"/>
        <v>0</v>
      </c>
      <c r="UET94" s="3">
        <f t="shared" si="565"/>
        <v>0</v>
      </c>
      <c r="UEU94" s="3">
        <f t="shared" si="565"/>
        <v>0</v>
      </c>
      <c r="UEV94" s="3">
        <f t="shared" si="565"/>
        <v>0</v>
      </c>
      <c r="UEW94" s="3">
        <f t="shared" si="565"/>
        <v>0</v>
      </c>
      <c r="UEX94" s="3">
        <f t="shared" si="565"/>
        <v>0</v>
      </c>
      <c r="UEY94" s="3">
        <f t="shared" si="565"/>
        <v>0</v>
      </c>
      <c r="UEZ94" s="3">
        <f t="shared" si="565"/>
        <v>0</v>
      </c>
      <c r="UFA94" s="3">
        <f t="shared" si="565"/>
        <v>0</v>
      </c>
      <c r="UFB94" s="3">
        <f t="shared" si="565"/>
        <v>0</v>
      </c>
      <c r="UFC94" s="3">
        <f t="shared" si="565"/>
        <v>0</v>
      </c>
      <c r="UFD94" s="3">
        <f t="shared" si="565"/>
        <v>0</v>
      </c>
      <c r="UFE94" s="3">
        <f t="shared" si="565"/>
        <v>0</v>
      </c>
      <c r="UFF94" s="3">
        <f t="shared" si="565"/>
        <v>0</v>
      </c>
      <c r="UFG94" s="3">
        <f t="shared" si="565"/>
        <v>0</v>
      </c>
      <c r="UFH94" s="3">
        <f t="shared" si="565"/>
        <v>0</v>
      </c>
      <c r="UFI94" s="3">
        <f t="shared" si="565"/>
        <v>0</v>
      </c>
      <c r="UFJ94" s="3">
        <f t="shared" si="565"/>
        <v>0</v>
      </c>
      <c r="UFK94" s="3">
        <f t="shared" si="565"/>
        <v>0</v>
      </c>
      <c r="UFL94" s="3">
        <f t="shared" si="565"/>
        <v>0</v>
      </c>
      <c r="UFM94" s="3">
        <f t="shared" si="565"/>
        <v>0</v>
      </c>
      <c r="UFN94" s="3">
        <f t="shared" si="565"/>
        <v>0</v>
      </c>
      <c r="UFO94" s="3">
        <f t="shared" si="565"/>
        <v>0</v>
      </c>
      <c r="UFP94" s="3">
        <f t="shared" si="565"/>
        <v>0</v>
      </c>
      <c r="UFQ94" s="3">
        <f t="shared" si="565"/>
        <v>0</v>
      </c>
      <c r="UFR94" s="3">
        <f t="shared" si="565"/>
        <v>0</v>
      </c>
      <c r="UFS94" s="3">
        <f t="shared" si="565"/>
        <v>0</v>
      </c>
      <c r="UFT94" s="3">
        <f t="shared" ref="UFT94:UIE94" si="566">UFT2</f>
        <v>0</v>
      </c>
      <c r="UFU94" s="3">
        <f t="shared" si="566"/>
        <v>0</v>
      </c>
      <c r="UFV94" s="3">
        <f t="shared" si="566"/>
        <v>0</v>
      </c>
      <c r="UFW94" s="3">
        <f t="shared" si="566"/>
        <v>0</v>
      </c>
      <c r="UFX94" s="3">
        <f t="shared" si="566"/>
        <v>0</v>
      </c>
      <c r="UFY94" s="3">
        <f t="shared" si="566"/>
        <v>0</v>
      </c>
      <c r="UFZ94" s="3">
        <f t="shared" si="566"/>
        <v>0</v>
      </c>
      <c r="UGA94" s="3">
        <f t="shared" si="566"/>
        <v>0</v>
      </c>
      <c r="UGB94" s="3">
        <f t="shared" si="566"/>
        <v>0</v>
      </c>
      <c r="UGC94" s="3">
        <f t="shared" si="566"/>
        <v>0</v>
      </c>
      <c r="UGD94" s="3">
        <f t="shared" si="566"/>
        <v>0</v>
      </c>
      <c r="UGE94" s="3">
        <f t="shared" si="566"/>
        <v>0</v>
      </c>
      <c r="UGF94" s="3">
        <f t="shared" si="566"/>
        <v>0</v>
      </c>
      <c r="UGG94" s="3">
        <f t="shared" si="566"/>
        <v>0</v>
      </c>
      <c r="UGH94" s="3">
        <f t="shared" si="566"/>
        <v>0</v>
      </c>
      <c r="UGI94" s="3">
        <f t="shared" si="566"/>
        <v>0</v>
      </c>
      <c r="UGJ94" s="3">
        <f t="shared" si="566"/>
        <v>0</v>
      </c>
      <c r="UGK94" s="3">
        <f t="shared" si="566"/>
        <v>0</v>
      </c>
      <c r="UGL94" s="3">
        <f t="shared" si="566"/>
        <v>0</v>
      </c>
      <c r="UGM94" s="3">
        <f t="shared" si="566"/>
        <v>0</v>
      </c>
      <c r="UGN94" s="3">
        <f t="shared" si="566"/>
        <v>0</v>
      </c>
      <c r="UGO94" s="3">
        <f t="shared" si="566"/>
        <v>0</v>
      </c>
      <c r="UGP94" s="3">
        <f t="shared" si="566"/>
        <v>0</v>
      </c>
      <c r="UGQ94" s="3">
        <f t="shared" si="566"/>
        <v>0</v>
      </c>
      <c r="UGR94" s="3">
        <f t="shared" si="566"/>
        <v>0</v>
      </c>
      <c r="UGS94" s="3">
        <f t="shared" si="566"/>
        <v>0</v>
      </c>
      <c r="UGT94" s="3">
        <f t="shared" si="566"/>
        <v>0</v>
      </c>
      <c r="UGU94" s="3">
        <f t="shared" si="566"/>
        <v>0</v>
      </c>
      <c r="UGV94" s="3">
        <f t="shared" si="566"/>
        <v>0</v>
      </c>
      <c r="UGW94" s="3">
        <f t="shared" si="566"/>
        <v>0</v>
      </c>
      <c r="UGX94" s="3">
        <f t="shared" si="566"/>
        <v>0</v>
      </c>
      <c r="UGY94" s="3">
        <f t="shared" si="566"/>
        <v>0</v>
      </c>
      <c r="UGZ94" s="3">
        <f t="shared" si="566"/>
        <v>0</v>
      </c>
      <c r="UHA94" s="3">
        <f t="shared" si="566"/>
        <v>0</v>
      </c>
      <c r="UHB94" s="3">
        <f t="shared" si="566"/>
        <v>0</v>
      </c>
      <c r="UHC94" s="3">
        <f t="shared" si="566"/>
        <v>0</v>
      </c>
      <c r="UHD94" s="3">
        <f t="shared" si="566"/>
        <v>0</v>
      </c>
      <c r="UHE94" s="3">
        <f t="shared" si="566"/>
        <v>0</v>
      </c>
      <c r="UHF94" s="3">
        <f t="shared" si="566"/>
        <v>0</v>
      </c>
      <c r="UHG94" s="3">
        <f t="shared" si="566"/>
        <v>0</v>
      </c>
      <c r="UHH94" s="3">
        <f t="shared" si="566"/>
        <v>0</v>
      </c>
      <c r="UHI94" s="3">
        <f t="shared" si="566"/>
        <v>0</v>
      </c>
      <c r="UHJ94" s="3">
        <f t="shared" si="566"/>
        <v>0</v>
      </c>
      <c r="UHK94" s="3">
        <f t="shared" si="566"/>
        <v>0</v>
      </c>
      <c r="UHL94" s="3">
        <f t="shared" si="566"/>
        <v>0</v>
      </c>
      <c r="UHM94" s="3">
        <f t="shared" si="566"/>
        <v>0</v>
      </c>
      <c r="UHN94" s="3">
        <f t="shared" si="566"/>
        <v>0</v>
      </c>
      <c r="UHO94" s="3">
        <f t="shared" si="566"/>
        <v>0</v>
      </c>
      <c r="UHP94" s="3">
        <f t="shared" si="566"/>
        <v>0</v>
      </c>
      <c r="UHQ94" s="3">
        <f t="shared" si="566"/>
        <v>0</v>
      </c>
      <c r="UHR94" s="3">
        <f t="shared" si="566"/>
        <v>0</v>
      </c>
      <c r="UHS94" s="3">
        <f t="shared" si="566"/>
        <v>0</v>
      </c>
      <c r="UHT94" s="3">
        <f t="shared" si="566"/>
        <v>0</v>
      </c>
      <c r="UHU94" s="3">
        <f t="shared" si="566"/>
        <v>0</v>
      </c>
      <c r="UHV94" s="3">
        <f t="shared" si="566"/>
        <v>0</v>
      </c>
      <c r="UHW94" s="3">
        <f t="shared" si="566"/>
        <v>0</v>
      </c>
      <c r="UHX94" s="3">
        <f t="shared" si="566"/>
        <v>0</v>
      </c>
      <c r="UHY94" s="3">
        <f t="shared" si="566"/>
        <v>0</v>
      </c>
      <c r="UHZ94" s="3">
        <f t="shared" si="566"/>
        <v>0</v>
      </c>
      <c r="UIA94" s="3">
        <f t="shared" si="566"/>
        <v>0</v>
      </c>
      <c r="UIB94" s="3">
        <f t="shared" si="566"/>
        <v>0</v>
      </c>
      <c r="UIC94" s="3">
        <f t="shared" si="566"/>
        <v>0</v>
      </c>
      <c r="UID94" s="3">
        <f t="shared" si="566"/>
        <v>0</v>
      </c>
      <c r="UIE94" s="3">
        <f t="shared" si="566"/>
        <v>0</v>
      </c>
      <c r="UIF94" s="3">
        <f t="shared" ref="UIF94:UKQ94" si="567">UIF2</f>
        <v>0</v>
      </c>
      <c r="UIG94" s="3">
        <f t="shared" si="567"/>
        <v>0</v>
      </c>
      <c r="UIH94" s="3">
        <f t="shared" si="567"/>
        <v>0</v>
      </c>
      <c r="UII94" s="3">
        <f t="shared" si="567"/>
        <v>0</v>
      </c>
      <c r="UIJ94" s="3">
        <f t="shared" si="567"/>
        <v>0</v>
      </c>
      <c r="UIK94" s="3">
        <f t="shared" si="567"/>
        <v>0</v>
      </c>
      <c r="UIL94" s="3">
        <f t="shared" si="567"/>
        <v>0</v>
      </c>
      <c r="UIM94" s="3">
        <f t="shared" si="567"/>
        <v>0</v>
      </c>
      <c r="UIN94" s="3">
        <f t="shared" si="567"/>
        <v>0</v>
      </c>
      <c r="UIO94" s="3">
        <f t="shared" si="567"/>
        <v>0</v>
      </c>
      <c r="UIP94" s="3">
        <f t="shared" si="567"/>
        <v>0</v>
      </c>
      <c r="UIQ94" s="3">
        <f t="shared" si="567"/>
        <v>0</v>
      </c>
      <c r="UIR94" s="3">
        <f t="shared" si="567"/>
        <v>0</v>
      </c>
      <c r="UIS94" s="3">
        <f t="shared" si="567"/>
        <v>0</v>
      </c>
      <c r="UIT94" s="3">
        <f t="shared" si="567"/>
        <v>0</v>
      </c>
      <c r="UIU94" s="3">
        <f t="shared" si="567"/>
        <v>0</v>
      </c>
      <c r="UIV94" s="3">
        <f t="shared" si="567"/>
        <v>0</v>
      </c>
      <c r="UIW94" s="3">
        <f t="shared" si="567"/>
        <v>0</v>
      </c>
      <c r="UIX94" s="3">
        <f t="shared" si="567"/>
        <v>0</v>
      </c>
      <c r="UIY94" s="3">
        <f t="shared" si="567"/>
        <v>0</v>
      </c>
      <c r="UIZ94" s="3">
        <f t="shared" si="567"/>
        <v>0</v>
      </c>
      <c r="UJA94" s="3">
        <f t="shared" si="567"/>
        <v>0</v>
      </c>
      <c r="UJB94" s="3">
        <f t="shared" si="567"/>
        <v>0</v>
      </c>
      <c r="UJC94" s="3">
        <f t="shared" si="567"/>
        <v>0</v>
      </c>
      <c r="UJD94" s="3">
        <f t="shared" si="567"/>
        <v>0</v>
      </c>
      <c r="UJE94" s="3">
        <f t="shared" si="567"/>
        <v>0</v>
      </c>
      <c r="UJF94" s="3">
        <f t="shared" si="567"/>
        <v>0</v>
      </c>
      <c r="UJG94" s="3">
        <f t="shared" si="567"/>
        <v>0</v>
      </c>
      <c r="UJH94" s="3">
        <f t="shared" si="567"/>
        <v>0</v>
      </c>
      <c r="UJI94" s="3">
        <f t="shared" si="567"/>
        <v>0</v>
      </c>
      <c r="UJJ94" s="3">
        <f t="shared" si="567"/>
        <v>0</v>
      </c>
      <c r="UJK94" s="3">
        <f t="shared" si="567"/>
        <v>0</v>
      </c>
      <c r="UJL94" s="3">
        <f t="shared" si="567"/>
        <v>0</v>
      </c>
      <c r="UJM94" s="3">
        <f t="shared" si="567"/>
        <v>0</v>
      </c>
      <c r="UJN94" s="3">
        <f t="shared" si="567"/>
        <v>0</v>
      </c>
      <c r="UJO94" s="3">
        <f t="shared" si="567"/>
        <v>0</v>
      </c>
      <c r="UJP94" s="3">
        <f t="shared" si="567"/>
        <v>0</v>
      </c>
      <c r="UJQ94" s="3">
        <f t="shared" si="567"/>
        <v>0</v>
      </c>
      <c r="UJR94" s="3">
        <f t="shared" si="567"/>
        <v>0</v>
      </c>
      <c r="UJS94" s="3">
        <f t="shared" si="567"/>
        <v>0</v>
      </c>
      <c r="UJT94" s="3">
        <f t="shared" si="567"/>
        <v>0</v>
      </c>
      <c r="UJU94" s="3">
        <f t="shared" si="567"/>
        <v>0</v>
      </c>
      <c r="UJV94" s="3">
        <f t="shared" si="567"/>
        <v>0</v>
      </c>
      <c r="UJW94" s="3">
        <f t="shared" si="567"/>
        <v>0</v>
      </c>
      <c r="UJX94" s="3">
        <f t="shared" si="567"/>
        <v>0</v>
      </c>
      <c r="UJY94" s="3">
        <f t="shared" si="567"/>
        <v>0</v>
      </c>
      <c r="UJZ94" s="3">
        <f t="shared" si="567"/>
        <v>0</v>
      </c>
      <c r="UKA94" s="3">
        <f t="shared" si="567"/>
        <v>0</v>
      </c>
      <c r="UKB94" s="3">
        <f t="shared" si="567"/>
        <v>0</v>
      </c>
      <c r="UKC94" s="3">
        <f t="shared" si="567"/>
        <v>0</v>
      </c>
      <c r="UKD94" s="3">
        <f t="shared" si="567"/>
        <v>0</v>
      </c>
      <c r="UKE94" s="3">
        <f t="shared" si="567"/>
        <v>0</v>
      </c>
      <c r="UKF94" s="3">
        <f t="shared" si="567"/>
        <v>0</v>
      </c>
      <c r="UKG94" s="3">
        <f t="shared" si="567"/>
        <v>0</v>
      </c>
      <c r="UKH94" s="3">
        <f t="shared" si="567"/>
        <v>0</v>
      </c>
      <c r="UKI94" s="3">
        <f t="shared" si="567"/>
        <v>0</v>
      </c>
      <c r="UKJ94" s="3">
        <f t="shared" si="567"/>
        <v>0</v>
      </c>
      <c r="UKK94" s="3">
        <f t="shared" si="567"/>
        <v>0</v>
      </c>
      <c r="UKL94" s="3">
        <f t="shared" si="567"/>
        <v>0</v>
      </c>
      <c r="UKM94" s="3">
        <f t="shared" si="567"/>
        <v>0</v>
      </c>
      <c r="UKN94" s="3">
        <f t="shared" si="567"/>
        <v>0</v>
      </c>
      <c r="UKO94" s="3">
        <f t="shared" si="567"/>
        <v>0</v>
      </c>
      <c r="UKP94" s="3">
        <f t="shared" si="567"/>
        <v>0</v>
      </c>
      <c r="UKQ94" s="3">
        <f t="shared" si="567"/>
        <v>0</v>
      </c>
      <c r="UKR94" s="3">
        <f t="shared" ref="UKR94:UNC94" si="568">UKR2</f>
        <v>0</v>
      </c>
      <c r="UKS94" s="3">
        <f t="shared" si="568"/>
        <v>0</v>
      </c>
      <c r="UKT94" s="3">
        <f t="shared" si="568"/>
        <v>0</v>
      </c>
      <c r="UKU94" s="3">
        <f t="shared" si="568"/>
        <v>0</v>
      </c>
      <c r="UKV94" s="3">
        <f t="shared" si="568"/>
        <v>0</v>
      </c>
      <c r="UKW94" s="3">
        <f t="shared" si="568"/>
        <v>0</v>
      </c>
      <c r="UKX94" s="3">
        <f t="shared" si="568"/>
        <v>0</v>
      </c>
      <c r="UKY94" s="3">
        <f t="shared" si="568"/>
        <v>0</v>
      </c>
      <c r="UKZ94" s="3">
        <f t="shared" si="568"/>
        <v>0</v>
      </c>
      <c r="ULA94" s="3">
        <f t="shared" si="568"/>
        <v>0</v>
      </c>
      <c r="ULB94" s="3">
        <f t="shared" si="568"/>
        <v>0</v>
      </c>
      <c r="ULC94" s="3">
        <f t="shared" si="568"/>
        <v>0</v>
      </c>
      <c r="ULD94" s="3">
        <f t="shared" si="568"/>
        <v>0</v>
      </c>
      <c r="ULE94" s="3">
        <f t="shared" si="568"/>
        <v>0</v>
      </c>
      <c r="ULF94" s="3">
        <f t="shared" si="568"/>
        <v>0</v>
      </c>
      <c r="ULG94" s="3">
        <f t="shared" si="568"/>
        <v>0</v>
      </c>
      <c r="ULH94" s="3">
        <f t="shared" si="568"/>
        <v>0</v>
      </c>
      <c r="ULI94" s="3">
        <f t="shared" si="568"/>
        <v>0</v>
      </c>
      <c r="ULJ94" s="3">
        <f t="shared" si="568"/>
        <v>0</v>
      </c>
      <c r="ULK94" s="3">
        <f t="shared" si="568"/>
        <v>0</v>
      </c>
      <c r="ULL94" s="3">
        <f t="shared" si="568"/>
        <v>0</v>
      </c>
      <c r="ULM94" s="3">
        <f t="shared" si="568"/>
        <v>0</v>
      </c>
      <c r="ULN94" s="3">
        <f t="shared" si="568"/>
        <v>0</v>
      </c>
      <c r="ULO94" s="3">
        <f t="shared" si="568"/>
        <v>0</v>
      </c>
      <c r="ULP94" s="3">
        <f t="shared" si="568"/>
        <v>0</v>
      </c>
      <c r="ULQ94" s="3">
        <f t="shared" si="568"/>
        <v>0</v>
      </c>
      <c r="ULR94" s="3">
        <f t="shared" si="568"/>
        <v>0</v>
      </c>
      <c r="ULS94" s="3">
        <f t="shared" si="568"/>
        <v>0</v>
      </c>
      <c r="ULT94" s="3">
        <f t="shared" si="568"/>
        <v>0</v>
      </c>
      <c r="ULU94" s="3">
        <f t="shared" si="568"/>
        <v>0</v>
      </c>
      <c r="ULV94" s="3">
        <f t="shared" si="568"/>
        <v>0</v>
      </c>
      <c r="ULW94" s="3">
        <f t="shared" si="568"/>
        <v>0</v>
      </c>
      <c r="ULX94" s="3">
        <f t="shared" si="568"/>
        <v>0</v>
      </c>
      <c r="ULY94" s="3">
        <f t="shared" si="568"/>
        <v>0</v>
      </c>
      <c r="ULZ94" s="3">
        <f t="shared" si="568"/>
        <v>0</v>
      </c>
      <c r="UMA94" s="3">
        <f t="shared" si="568"/>
        <v>0</v>
      </c>
      <c r="UMB94" s="3">
        <f t="shared" si="568"/>
        <v>0</v>
      </c>
      <c r="UMC94" s="3">
        <f t="shared" si="568"/>
        <v>0</v>
      </c>
      <c r="UMD94" s="3">
        <f t="shared" si="568"/>
        <v>0</v>
      </c>
      <c r="UME94" s="3">
        <f t="shared" si="568"/>
        <v>0</v>
      </c>
      <c r="UMF94" s="3">
        <f t="shared" si="568"/>
        <v>0</v>
      </c>
      <c r="UMG94" s="3">
        <f t="shared" si="568"/>
        <v>0</v>
      </c>
      <c r="UMH94" s="3">
        <f t="shared" si="568"/>
        <v>0</v>
      </c>
      <c r="UMI94" s="3">
        <f t="shared" si="568"/>
        <v>0</v>
      </c>
      <c r="UMJ94" s="3">
        <f t="shared" si="568"/>
        <v>0</v>
      </c>
      <c r="UMK94" s="3">
        <f t="shared" si="568"/>
        <v>0</v>
      </c>
      <c r="UML94" s="3">
        <f t="shared" si="568"/>
        <v>0</v>
      </c>
      <c r="UMM94" s="3">
        <f t="shared" si="568"/>
        <v>0</v>
      </c>
      <c r="UMN94" s="3">
        <f t="shared" si="568"/>
        <v>0</v>
      </c>
      <c r="UMO94" s="3">
        <f t="shared" si="568"/>
        <v>0</v>
      </c>
      <c r="UMP94" s="3">
        <f t="shared" si="568"/>
        <v>0</v>
      </c>
      <c r="UMQ94" s="3">
        <f t="shared" si="568"/>
        <v>0</v>
      </c>
      <c r="UMR94" s="3">
        <f t="shared" si="568"/>
        <v>0</v>
      </c>
      <c r="UMS94" s="3">
        <f t="shared" si="568"/>
        <v>0</v>
      </c>
      <c r="UMT94" s="3">
        <f t="shared" si="568"/>
        <v>0</v>
      </c>
      <c r="UMU94" s="3">
        <f t="shared" si="568"/>
        <v>0</v>
      </c>
      <c r="UMV94" s="3">
        <f t="shared" si="568"/>
        <v>0</v>
      </c>
      <c r="UMW94" s="3">
        <f t="shared" si="568"/>
        <v>0</v>
      </c>
      <c r="UMX94" s="3">
        <f t="shared" si="568"/>
        <v>0</v>
      </c>
      <c r="UMY94" s="3">
        <f t="shared" si="568"/>
        <v>0</v>
      </c>
      <c r="UMZ94" s="3">
        <f t="shared" si="568"/>
        <v>0</v>
      </c>
      <c r="UNA94" s="3">
        <f t="shared" si="568"/>
        <v>0</v>
      </c>
      <c r="UNB94" s="3">
        <f t="shared" si="568"/>
        <v>0</v>
      </c>
      <c r="UNC94" s="3">
        <f t="shared" si="568"/>
        <v>0</v>
      </c>
      <c r="UND94" s="3">
        <f t="shared" ref="UND94:UPO94" si="569">UND2</f>
        <v>0</v>
      </c>
      <c r="UNE94" s="3">
        <f t="shared" si="569"/>
        <v>0</v>
      </c>
      <c r="UNF94" s="3">
        <f t="shared" si="569"/>
        <v>0</v>
      </c>
      <c r="UNG94" s="3">
        <f t="shared" si="569"/>
        <v>0</v>
      </c>
      <c r="UNH94" s="3">
        <f t="shared" si="569"/>
        <v>0</v>
      </c>
      <c r="UNI94" s="3">
        <f t="shared" si="569"/>
        <v>0</v>
      </c>
      <c r="UNJ94" s="3">
        <f t="shared" si="569"/>
        <v>0</v>
      </c>
      <c r="UNK94" s="3">
        <f t="shared" si="569"/>
        <v>0</v>
      </c>
      <c r="UNL94" s="3">
        <f t="shared" si="569"/>
        <v>0</v>
      </c>
      <c r="UNM94" s="3">
        <f t="shared" si="569"/>
        <v>0</v>
      </c>
      <c r="UNN94" s="3">
        <f t="shared" si="569"/>
        <v>0</v>
      </c>
      <c r="UNO94" s="3">
        <f t="shared" si="569"/>
        <v>0</v>
      </c>
      <c r="UNP94" s="3">
        <f t="shared" si="569"/>
        <v>0</v>
      </c>
      <c r="UNQ94" s="3">
        <f t="shared" si="569"/>
        <v>0</v>
      </c>
      <c r="UNR94" s="3">
        <f t="shared" si="569"/>
        <v>0</v>
      </c>
      <c r="UNS94" s="3">
        <f t="shared" si="569"/>
        <v>0</v>
      </c>
      <c r="UNT94" s="3">
        <f t="shared" si="569"/>
        <v>0</v>
      </c>
      <c r="UNU94" s="3">
        <f t="shared" si="569"/>
        <v>0</v>
      </c>
      <c r="UNV94" s="3">
        <f t="shared" si="569"/>
        <v>0</v>
      </c>
      <c r="UNW94" s="3">
        <f t="shared" si="569"/>
        <v>0</v>
      </c>
      <c r="UNX94" s="3">
        <f t="shared" si="569"/>
        <v>0</v>
      </c>
      <c r="UNY94" s="3">
        <f t="shared" si="569"/>
        <v>0</v>
      </c>
      <c r="UNZ94" s="3">
        <f t="shared" si="569"/>
        <v>0</v>
      </c>
      <c r="UOA94" s="3">
        <f t="shared" si="569"/>
        <v>0</v>
      </c>
      <c r="UOB94" s="3">
        <f t="shared" si="569"/>
        <v>0</v>
      </c>
      <c r="UOC94" s="3">
        <f t="shared" si="569"/>
        <v>0</v>
      </c>
      <c r="UOD94" s="3">
        <f t="shared" si="569"/>
        <v>0</v>
      </c>
      <c r="UOE94" s="3">
        <f t="shared" si="569"/>
        <v>0</v>
      </c>
      <c r="UOF94" s="3">
        <f t="shared" si="569"/>
        <v>0</v>
      </c>
      <c r="UOG94" s="3">
        <f t="shared" si="569"/>
        <v>0</v>
      </c>
      <c r="UOH94" s="3">
        <f t="shared" si="569"/>
        <v>0</v>
      </c>
      <c r="UOI94" s="3">
        <f t="shared" si="569"/>
        <v>0</v>
      </c>
      <c r="UOJ94" s="3">
        <f t="shared" si="569"/>
        <v>0</v>
      </c>
      <c r="UOK94" s="3">
        <f t="shared" si="569"/>
        <v>0</v>
      </c>
      <c r="UOL94" s="3">
        <f t="shared" si="569"/>
        <v>0</v>
      </c>
      <c r="UOM94" s="3">
        <f t="shared" si="569"/>
        <v>0</v>
      </c>
      <c r="UON94" s="3">
        <f t="shared" si="569"/>
        <v>0</v>
      </c>
      <c r="UOO94" s="3">
        <f t="shared" si="569"/>
        <v>0</v>
      </c>
      <c r="UOP94" s="3">
        <f t="shared" si="569"/>
        <v>0</v>
      </c>
      <c r="UOQ94" s="3">
        <f t="shared" si="569"/>
        <v>0</v>
      </c>
      <c r="UOR94" s="3">
        <f t="shared" si="569"/>
        <v>0</v>
      </c>
      <c r="UOS94" s="3">
        <f t="shared" si="569"/>
        <v>0</v>
      </c>
      <c r="UOT94" s="3">
        <f t="shared" si="569"/>
        <v>0</v>
      </c>
      <c r="UOU94" s="3">
        <f t="shared" si="569"/>
        <v>0</v>
      </c>
      <c r="UOV94" s="3">
        <f t="shared" si="569"/>
        <v>0</v>
      </c>
      <c r="UOW94" s="3">
        <f t="shared" si="569"/>
        <v>0</v>
      </c>
      <c r="UOX94" s="3">
        <f t="shared" si="569"/>
        <v>0</v>
      </c>
      <c r="UOY94" s="3">
        <f t="shared" si="569"/>
        <v>0</v>
      </c>
      <c r="UOZ94" s="3">
        <f t="shared" si="569"/>
        <v>0</v>
      </c>
      <c r="UPA94" s="3">
        <f t="shared" si="569"/>
        <v>0</v>
      </c>
      <c r="UPB94" s="3">
        <f t="shared" si="569"/>
        <v>0</v>
      </c>
      <c r="UPC94" s="3">
        <f t="shared" si="569"/>
        <v>0</v>
      </c>
      <c r="UPD94" s="3">
        <f t="shared" si="569"/>
        <v>0</v>
      </c>
      <c r="UPE94" s="3">
        <f t="shared" si="569"/>
        <v>0</v>
      </c>
      <c r="UPF94" s="3">
        <f t="shared" si="569"/>
        <v>0</v>
      </c>
      <c r="UPG94" s="3">
        <f t="shared" si="569"/>
        <v>0</v>
      </c>
      <c r="UPH94" s="3">
        <f t="shared" si="569"/>
        <v>0</v>
      </c>
      <c r="UPI94" s="3">
        <f t="shared" si="569"/>
        <v>0</v>
      </c>
      <c r="UPJ94" s="3">
        <f t="shared" si="569"/>
        <v>0</v>
      </c>
      <c r="UPK94" s="3">
        <f t="shared" si="569"/>
        <v>0</v>
      </c>
      <c r="UPL94" s="3">
        <f t="shared" si="569"/>
        <v>0</v>
      </c>
      <c r="UPM94" s="3">
        <f t="shared" si="569"/>
        <v>0</v>
      </c>
      <c r="UPN94" s="3">
        <f t="shared" si="569"/>
        <v>0</v>
      </c>
      <c r="UPO94" s="3">
        <f t="shared" si="569"/>
        <v>0</v>
      </c>
      <c r="UPP94" s="3">
        <f t="shared" ref="UPP94:USA94" si="570">UPP2</f>
        <v>0</v>
      </c>
      <c r="UPQ94" s="3">
        <f t="shared" si="570"/>
        <v>0</v>
      </c>
      <c r="UPR94" s="3">
        <f t="shared" si="570"/>
        <v>0</v>
      </c>
      <c r="UPS94" s="3">
        <f t="shared" si="570"/>
        <v>0</v>
      </c>
      <c r="UPT94" s="3">
        <f t="shared" si="570"/>
        <v>0</v>
      </c>
      <c r="UPU94" s="3">
        <f t="shared" si="570"/>
        <v>0</v>
      </c>
      <c r="UPV94" s="3">
        <f t="shared" si="570"/>
        <v>0</v>
      </c>
      <c r="UPW94" s="3">
        <f t="shared" si="570"/>
        <v>0</v>
      </c>
      <c r="UPX94" s="3">
        <f t="shared" si="570"/>
        <v>0</v>
      </c>
      <c r="UPY94" s="3">
        <f t="shared" si="570"/>
        <v>0</v>
      </c>
      <c r="UPZ94" s="3">
        <f t="shared" si="570"/>
        <v>0</v>
      </c>
      <c r="UQA94" s="3">
        <f t="shared" si="570"/>
        <v>0</v>
      </c>
      <c r="UQB94" s="3">
        <f t="shared" si="570"/>
        <v>0</v>
      </c>
      <c r="UQC94" s="3">
        <f t="shared" si="570"/>
        <v>0</v>
      </c>
      <c r="UQD94" s="3">
        <f t="shared" si="570"/>
        <v>0</v>
      </c>
      <c r="UQE94" s="3">
        <f t="shared" si="570"/>
        <v>0</v>
      </c>
      <c r="UQF94" s="3">
        <f t="shared" si="570"/>
        <v>0</v>
      </c>
      <c r="UQG94" s="3">
        <f t="shared" si="570"/>
        <v>0</v>
      </c>
      <c r="UQH94" s="3">
        <f t="shared" si="570"/>
        <v>0</v>
      </c>
      <c r="UQI94" s="3">
        <f t="shared" si="570"/>
        <v>0</v>
      </c>
      <c r="UQJ94" s="3">
        <f t="shared" si="570"/>
        <v>0</v>
      </c>
      <c r="UQK94" s="3">
        <f t="shared" si="570"/>
        <v>0</v>
      </c>
      <c r="UQL94" s="3">
        <f t="shared" si="570"/>
        <v>0</v>
      </c>
      <c r="UQM94" s="3">
        <f t="shared" si="570"/>
        <v>0</v>
      </c>
      <c r="UQN94" s="3">
        <f t="shared" si="570"/>
        <v>0</v>
      </c>
      <c r="UQO94" s="3">
        <f t="shared" si="570"/>
        <v>0</v>
      </c>
      <c r="UQP94" s="3">
        <f t="shared" si="570"/>
        <v>0</v>
      </c>
      <c r="UQQ94" s="3">
        <f t="shared" si="570"/>
        <v>0</v>
      </c>
      <c r="UQR94" s="3">
        <f t="shared" si="570"/>
        <v>0</v>
      </c>
      <c r="UQS94" s="3">
        <f t="shared" si="570"/>
        <v>0</v>
      </c>
      <c r="UQT94" s="3">
        <f t="shared" si="570"/>
        <v>0</v>
      </c>
      <c r="UQU94" s="3">
        <f t="shared" si="570"/>
        <v>0</v>
      </c>
      <c r="UQV94" s="3">
        <f t="shared" si="570"/>
        <v>0</v>
      </c>
      <c r="UQW94" s="3">
        <f t="shared" si="570"/>
        <v>0</v>
      </c>
      <c r="UQX94" s="3">
        <f t="shared" si="570"/>
        <v>0</v>
      </c>
      <c r="UQY94" s="3">
        <f t="shared" si="570"/>
        <v>0</v>
      </c>
      <c r="UQZ94" s="3">
        <f t="shared" si="570"/>
        <v>0</v>
      </c>
      <c r="URA94" s="3">
        <f t="shared" si="570"/>
        <v>0</v>
      </c>
      <c r="URB94" s="3">
        <f t="shared" si="570"/>
        <v>0</v>
      </c>
      <c r="URC94" s="3">
        <f t="shared" si="570"/>
        <v>0</v>
      </c>
      <c r="URD94" s="3">
        <f t="shared" si="570"/>
        <v>0</v>
      </c>
      <c r="URE94" s="3">
        <f t="shared" si="570"/>
        <v>0</v>
      </c>
      <c r="URF94" s="3">
        <f t="shared" si="570"/>
        <v>0</v>
      </c>
      <c r="URG94" s="3">
        <f t="shared" si="570"/>
        <v>0</v>
      </c>
      <c r="URH94" s="3">
        <f t="shared" si="570"/>
        <v>0</v>
      </c>
      <c r="URI94" s="3">
        <f t="shared" si="570"/>
        <v>0</v>
      </c>
      <c r="URJ94" s="3">
        <f t="shared" si="570"/>
        <v>0</v>
      </c>
      <c r="URK94" s="3">
        <f t="shared" si="570"/>
        <v>0</v>
      </c>
      <c r="URL94" s="3">
        <f t="shared" si="570"/>
        <v>0</v>
      </c>
      <c r="URM94" s="3">
        <f t="shared" si="570"/>
        <v>0</v>
      </c>
      <c r="URN94" s="3">
        <f t="shared" si="570"/>
        <v>0</v>
      </c>
      <c r="URO94" s="3">
        <f t="shared" si="570"/>
        <v>0</v>
      </c>
      <c r="URP94" s="3">
        <f t="shared" si="570"/>
        <v>0</v>
      </c>
      <c r="URQ94" s="3">
        <f t="shared" si="570"/>
        <v>0</v>
      </c>
      <c r="URR94" s="3">
        <f t="shared" si="570"/>
        <v>0</v>
      </c>
      <c r="URS94" s="3">
        <f t="shared" si="570"/>
        <v>0</v>
      </c>
      <c r="URT94" s="3">
        <f t="shared" si="570"/>
        <v>0</v>
      </c>
      <c r="URU94" s="3">
        <f t="shared" si="570"/>
        <v>0</v>
      </c>
      <c r="URV94" s="3">
        <f t="shared" si="570"/>
        <v>0</v>
      </c>
      <c r="URW94" s="3">
        <f t="shared" si="570"/>
        <v>0</v>
      </c>
      <c r="URX94" s="3">
        <f t="shared" si="570"/>
        <v>0</v>
      </c>
      <c r="URY94" s="3">
        <f t="shared" si="570"/>
        <v>0</v>
      </c>
      <c r="URZ94" s="3">
        <f t="shared" si="570"/>
        <v>0</v>
      </c>
      <c r="USA94" s="3">
        <f t="shared" si="570"/>
        <v>0</v>
      </c>
      <c r="USB94" s="3">
        <f t="shared" ref="USB94:UUM94" si="571">USB2</f>
        <v>0</v>
      </c>
      <c r="USC94" s="3">
        <f t="shared" si="571"/>
        <v>0</v>
      </c>
      <c r="USD94" s="3">
        <f t="shared" si="571"/>
        <v>0</v>
      </c>
      <c r="USE94" s="3">
        <f t="shared" si="571"/>
        <v>0</v>
      </c>
      <c r="USF94" s="3">
        <f t="shared" si="571"/>
        <v>0</v>
      </c>
      <c r="USG94" s="3">
        <f t="shared" si="571"/>
        <v>0</v>
      </c>
      <c r="USH94" s="3">
        <f t="shared" si="571"/>
        <v>0</v>
      </c>
      <c r="USI94" s="3">
        <f t="shared" si="571"/>
        <v>0</v>
      </c>
      <c r="USJ94" s="3">
        <f t="shared" si="571"/>
        <v>0</v>
      </c>
      <c r="USK94" s="3">
        <f t="shared" si="571"/>
        <v>0</v>
      </c>
      <c r="USL94" s="3">
        <f t="shared" si="571"/>
        <v>0</v>
      </c>
      <c r="USM94" s="3">
        <f t="shared" si="571"/>
        <v>0</v>
      </c>
      <c r="USN94" s="3">
        <f t="shared" si="571"/>
        <v>0</v>
      </c>
      <c r="USO94" s="3">
        <f t="shared" si="571"/>
        <v>0</v>
      </c>
      <c r="USP94" s="3">
        <f t="shared" si="571"/>
        <v>0</v>
      </c>
      <c r="USQ94" s="3">
        <f t="shared" si="571"/>
        <v>0</v>
      </c>
      <c r="USR94" s="3">
        <f t="shared" si="571"/>
        <v>0</v>
      </c>
      <c r="USS94" s="3">
        <f t="shared" si="571"/>
        <v>0</v>
      </c>
      <c r="UST94" s="3">
        <f t="shared" si="571"/>
        <v>0</v>
      </c>
      <c r="USU94" s="3">
        <f t="shared" si="571"/>
        <v>0</v>
      </c>
      <c r="USV94" s="3">
        <f t="shared" si="571"/>
        <v>0</v>
      </c>
      <c r="USW94" s="3">
        <f t="shared" si="571"/>
        <v>0</v>
      </c>
      <c r="USX94" s="3">
        <f t="shared" si="571"/>
        <v>0</v>
      </c>
      <c r="USY94" s="3">
        <f t="shared" si="571"/>
        <v>0</v>
      </c>
      <c r="USZ94" s="3">
        <f t="shared" si="571"/>
        <v>0</v>
      </c>
      <c r="UTA94" s="3">
        <f t="shared" si="571"/>
        <v>0</v>
      </c>
      <c r="UTB94" s="3">
        <f t="shared" si="571"/>
        <v>0</v>
      </c>
      <c r="UTC94" s="3">
        <f t="shared" si="571"/>
        <v>0</v>
      </c>
      <c r="UTD94" s="3">
        <f t="shared" si="571"/>
        <v>0</v>
      </c>
      <c r="UTE94" s="3">
        <f t="shared" si="571"/>
        <v>0</v>
      </c>
      <c r="UTF94" s="3">
        <f t="shared" si="571"/>
        <v>0</v>
      </c>
      <c r="UTG94" s="3">
        <f t="shared" si="571"/>
        <v>0</v>
      </c>
      <c r="UTH94" s="3">
        <f t="shared" si="571"/>
        <v>0</v>
      </c>
      <c r="UTI94" s="3">
        <f t="shared" si="571"/>
        <v>0</v>
      </c>
      <c r="UTJ94" s="3">
        <f t="shared" si="571"/>
        <v>0</v>
      </c>
      <c r="UTK94" s="3">
        <f t="shared" si="571"/>
        <v>0</v>
      </c>
      <c r="UTL94" s="3">
        <f t="shared" si="571"/>
        <v>0</v>
      </c>
      <c r="UTM94" s="3">
        <f t="shared" si="571"/>
        <v>0</v>
      </c>
      <c r="UTN94" s="3">
        <f t="shared" si="571"/>
        <v>0</v>
      </c>
      <c r="UTO94" s="3">
        <f t="shared" si="571"/>
        <v>0</v>
      </c>
      <c r="UTP94" s="3">
        <f t="shared" si="571"/>
        <v>0</v>
      </c>
      <c r="UTQ94" s="3">
        <f t="shared" si="571"/>
        <v>0</v>
      </c>
      <c r="UTR94" s="3">
        <f t="shared" si="571"/>
        <v>0</v>
      </c>
      <c r="UTS94" s="3">
        <f t="shared" si="571"/>
        <v>0</v>
      </c>
      <c r="UTT94" s="3">
        <f t="shared" si="571"/>
        <v>0</v>
      </c>
      <c r="UTU94" s="3">
        <f t="shared" si="571"/>
        <v>0</v>
      </c>
      <c r="UTV94" s="3">
        <f t="shared" si="571"/>
        <v>0</v>
      </c>
      <c r="UTW94" s="3">
        <f t="shared" si="571"/>
        <v>0</v>
      </c>
      <c r="UTX94" s="3">
        <f t="shared" si="571"/>
        <v>0</v>
      </c>
      <c r="UTY94" s="3">
        <f t="shared" si="571"/>
        <v>0</v>
      </c>
      <c r="UTZ94" s="3">
        <f t="shared" si="571"/>
        <v>0</v>
      </c>
      <c r="UUA94" s="3">
        <f t="shared" si="571"/>
        <v>0</v>
      </c>
      <c r="UUB94" s="3">
        <f t="shared" si="571"/>
        <v>0</v>
      </c>
      <c r="UUC94" s="3">
        <f t="shared" si="571"/>
        <v>0</v>
      </c>
      <c r="UUD94" s="3">
        <f t="shared" si="571"/>
        <v>0</v>
      </c>
      <c r="UUE94" s="3">
        <f t="shared" si="571"/>
        <v>0</v>
      </c>
      <c r="UUF94" s="3">
        <f t="shared" si="571"/>
        <v>0</v>
      </c>
      <c r="UUG94" s="3">
        <f t="shared" si="571"/>
        <v>0</v>
      </c>
      <c r="UUH94" s="3">
        <f t="shared" si="571"/>
        <v>0</v>
      </c>
      <c r="UUI94" s="3">
        <f t="shared" si="571"/>
        <v>0</v>
      </c>
      <c r="UUJ94" s="3">
        <f t="shared" si="571"/>
        <v>0</v>
      </c>
      <c r="UUK94" s="3">
        <f t="shared" si="571"/>
        <v>0</v>
      </c>
      <c r="UUL94" s="3">
        <f t="shared" si="571"/>
        <v>0</v>
      </c>
      <c r="UUM94" s="3">
        <f t="shared" si="571"/>
        <v>0</v>
      </c>
      <c r="UUN94" s="3">
        <f t="shared" ref="UUN94:UWY94" si="572">UUN2</f>
        <v>0</v>
      </c>
      <c r="UUO94" s="3">
        <f t="shared" si="572"/>
        <v>0</v>
      </c>
      <c r="UUP94" s="3">
        <f t="shared" si="572"/>
        <v>0</v>
      </c>
      <c r="UUQ94" s="3">
        <f t="shared" si="572"/>
        <v>0</v>
      </c>
      <c r="UUR94" s="3">
        <f t="shared" si="572"/>
        <v>0</v>
      </c>
      <c r="UUS94" s="3">
        <f t="shared" si="572"/>
        <v>0</v>
      </c>
      <c r="UUT94" s="3">
        <f t="shared" si="572"/>
        <v>0</v>
      </c>
      <c r="UUU94" s="3">
        <f t="shared" si="572"/>
        <v>0</v>
      </c>
      <c r="UUV94" s="3">
        <f t="shared" si="572"/>
        <v>0</v>
      </c>
      <c r="UUW94" s="3">
        <f t="shared" si="572"/>
        <v>0</v>
      </c>
      <c r="UUX94" s="3">
        <f t="shared" si="572"/>
        <v>0</v>
      </c>
      <c r="UUY94" s="3">
        <f t="shared" si="572"/>
        <v>0</v>
      </c>
      <c r="UUZ94" s="3">
        <f t="shared" si="572"/>
        <v>0</v>
      </c>
      <c r="UVA94" s="3">
        <f t="shared" si="572"/>
        <v>0</v>
      </c>
      <c r="UVB94" s="3">
        <f t="shared" si="572"/>
        <v>0</v>
      </c>
      <c r="UVC94" s="3">
        <f t="shared" si="572"/>
        <v>0</v>
      </c>
      <c r="UVD94" s="3">
        <f t="shared" si="572"/>
        <v>0</v>
      </c>
      <c r="UVE94" s="3">
        <f t="shared" si="572"/>
        <v>0</v>
      </c>
      <c r="UVF94" s="3">
        <f t="shared" si="572"/>
        <v>0</v>
      </c>
      <c r="UVG94" s="3">
        <f t="shared" si="572"/>
        <v>0</v>
      </c>
      <c r="UVH94" s="3">
        <f t="shared" si="572"/>
        <v>0</v>
      </c>
      <c r="UVI94" s="3">
        <f t="shared" si="572"/>
        <v>0</v>
      </c>
      <c r="UVJ94" s="3">
        <f t="shared" si="572"/>
        <v>0</v>
      </c>
      <c r="UVK94" s="3">
        <f t="shared" si="572"/>
        <v>0</v>
      </c>
      <c r="UVL94" s="3">
        <f t="shared" si="572"/>
        <v>0</v>
      </c>
      <c r="UVM94" s="3">
        <f t="shared" si="572"/>
        <v>0</v>
      </c>
      <c r="UVN94" s="3">
        <f t="shared" si="572"/>
        <v>0</v>
      </c>
      <c r="UVO94" s="3">
        <f t="shared" si="572"/>
        <v>0</v>
      </c>
      <c r="UVP94" s="3">
        <f t="shared" si="572"/>
        <v>0</v>
      </c>
      <c r="UVQ94" s="3">
        <f t="shared" si="572"/>
        <v>0</v>
      </c>
      <c r="UVR94" s="3">
        <f t="shared" si="572"/>
        <v>0</v>
      </c>
      <c r="UVS94" s="3">
        <f t="shared" si="572"/>
        <v>0</v>
      </c>
      <c r="UVT94" s="3">
        <f t="shared" si="572"/>
        <v>0</v>
      </c>
      <c r="UVU94" s="3">
        <f t="shared" si="572"/>
        <v>0</v>
      </c>
      <c r="UVV94" s="3">
        <f t="shared" si="572"/>
        <v>0</v>
      </c>
      <c r="UVW94" s="3">
        <f t="shared" si="572"/>
        <v>0</v>
      </c>
      <c r="UVX94" s="3">
        <f t="shared" si="572"/>
        <v>0</v>
      </c>
      <c r="UVY94" s="3">
        <f t="shared" si="572"/>
        <v>0</v>
      </c>
      <c r="UVZ94" s="3">
        <f t="shared" si="572"/>
        <v>0</v>
      </c>
      <c r="UWA94" s="3">
        <f t="shared" si="572"/>
        <v>0</v>
      </c>
      <c r="UWB94" s="3">
        <f t="shared" si="572"/>
        <v>0</v>
      </c>
      <c r="UWC94" s="3">
        <f t="shared" si="572"/>
        <v>0</v>
      </c>
      <c r="UWD94" s="3">
        <f t="shared" si="572"/>
        <v>0</v>
      </c>
      <c r="UWE94" s="3">
        <f t="shared" si="572"/>
        <v>0</v>
      </c>
      <c r="UWF94" s="3">
        <f t="shared" si="572"/>
        <v>0</v>
      </c>
      <c r="UWG94" s="3">
        <f t="shared" si="572"/>
        <v>0</v>
      </c>
      <c r="UWH94" s="3">
        <f t="shared" si="572"/>
        <v>0</v>
      </c>
      <c r="UWI94" s="3">
        <f t="shared" si="572"/>
        <v>0</v>
      </c>
      <c r="UWJ94" s="3">
        <f t="shared" si="572"/>
        <v>0</v>
      </c>
      <c r="UWK94" s="3">
        <f t="shared" si="572"/>
        <v>0</v>
      </c>
      <c r="UWL94" s="3">
        <f t="shared" si="572"/>
        <v>0</v>
      </c>
      <c r="UWM94" s="3">
        <f t="shared" si="572"/>
        <v>0</v>
      </c>
      <c r="UWN94" s="3">
        <f t="shared" si="572"/>
        <v>0</v>
      </c>
      <c r="UWO94" s="3">
        <f t="shared" si="572"/>
        <v>0</v>
      </c>
      <c r="UWP94" s="3">
        <f t="shared" si="572"/>
        <v>0</v>
      </c>
      <c r="UWQ94" s="3">
        <f t="shared" si="572"/>
        <v>0</v>
      </c>
      <c r="UWR94" s="3">
        <f t="shared" si="572"/>
        <v>0</v>
      </c>
      <c r="UWS94" s="3">
        <f t="shared" si="572"/>
        <v>0</v>
      </c>
      <c r="UWT94" s="3">
        <f t="shared" si="572"/>
        <v>0</v>
      </c>
      <c r="UWU94" s="3">
        <f t="shared" si="572"/>
        <v>0</v>
      </c>
      <c r="UWV94" s="3">
        <f t="shared" si="572"/>
        <v>0</v>
      </c>
      <c r="UWW94" s="3">
        <f t="shared" si="572"/>
        <v>0</v>
      </c>
      <c r="UWX94" s="3">
        <f t="shared" si="572"/>
        <v>0</v>
      </c>
      <c r="UWY94" s="3">
        <f t="shared" si="572"/>
        <v>0</v>
      </c>
      <c r="UWZ94" s="3">
        <f t="shared" ref="UWZ94:UZK94" si="573">UWZ2</f>
        <v>0</v>
      </c>
      <c r="UXA94" s="3">
        <f t="shared" si="573"/>
        <v>0</v>
      </c>
      <c r="UXB94" s="3">
        <f t="shared" si="573"/>
        <v>0</v>
      </c>
      <c r="UXC94" s="3">
        <f t="shared" si="573"/>
        <v>0</v>
      </c>
      <c r="UXD94" s="3">
        <f t="shared" si="573"/>
        <v>0</v>
      </c>
      <c r="UXE94" s="3">
        <f t="shared" si="573"/>
        <v>0</v>
      </c>
      <c r="UXF94" s="3">
        <f t="shared" si="573"/>
        <v>0</v>
      </c>
      <c r="UXG94" s="3">
        <f t="shared" si="573"/>
        <v>0</v>
      </c>
      <c r="UXH94" s="3">
        <f t="shared" si="573"/>
        <v>0</v>
      </c>
      <c r="UXI94" s="3">
        <f t="shared" si="573"/>
        <v>0</v>
      </c>
      <c r="UXJ94" s="3">
        <f t="shared" si="573"/>
        <v>0</v>
      </c>
      <c r="UXK94" s="3">
        <f t="shared" si="573"/>
        <v>0</v>
      </c>
      <c r="UXL94" s="3">
        <f t="shared" si="573"/>
        <v>0</v>
      </c>
      <c r="UXM94" s="3">
        <f t="shared" si="573"/>
        <v>0</v>
      </c>
      <c r="UXN94" s="3">
        <f t="shared" si="573"/>
        <v>0</v>
      </c>
      <c r="UXO94" s="3">
        <f t="shared" si="573"/>
        <v>0</v>
      </c>
      <c r="UXP94" s="3">
        <f t="shared" si="573"/>
        <v>0</v>
      </c>
      <c r="UXQ94" s="3">
        <f t="shared" si="573"/>
        <v>0</v>
      </c>
      <c r="UXR94" s="3">
        <f t="shared" si="573"/>
        <v>0</v>
      </c>
      <c r="UXS94" s="3">
        <f t="shared" si="573"/>
        <v>0</v>
      </c>
      <c r="UXT94" s="3">
        <f t="shared" si="573"/>
        <v>0</v>
      </c>
      <c r="UXU94" s="3">
        <f t="shared" si="573"/>
        <v>0</v>
      </c>
      <c r="UXV94" s="3">
        <f t="shared" si="573"/>
        <v>0</v>
      </c>
      <c r="UXW94" s="3">
        <f t="shared" si="573"/>
        <v>0</v>
      </c>
      <c r="UXX94" s="3">
        <f t="shared" si="573"/>
        <v>0</v>
      </c>
      <c r="UXY94" s="3">
        <f t="shared" si="573"/>
        <v>0</v>
      </c>
      <c r="UXZ94" s="3">
        <f t="shared" si="573"/>
        <v>0</v>
      </c>
      <c r="UYA94" s="3">
        <f t="shared" si="573"/>
        <v>0</v>
      </c>
      <c r="UYB94" s="3">
        <f t="shared" si="573"/>
        <v>0</v>
      </c>
      <c r="UYC94" s="3">
        <f t="shared" si="573"/>
        <v>0</v>
      </c>
      <c r="UYD94" s="3">
        <f t="shared" si="573"/>
        <v>0</v>
      </c>
      <c r="UYE94" s="3">
        <f t="shared" si="573"/>
        <v>0</v>
      </c>
      <c r="UYF94" s="3">
        <f t="shared" si="573"/>
        <v>0</v>
      </c>
      <c r="UYG94" s="3">
        <f t="shared" si="573"/>
        <v>0</v>
      </c>
      <c r="UYH94" s="3">
        <f t="shared" si="573"/>
        <v>0</v>
      </c>
      <c r="UYI94" s="3">
        <f t="shared" si="573"/>
        <v>0</v>
      </c>
      <c r="UYJ94" s="3">
        <f t="shared" si="573"/>
        <v>0</v>
      </c>
      <c r="UYK94" s="3">
        <f t="shared" si="573"/>
        <v>0</v>
      </c>
      <c r="UYL94" s="3">
        <f t="shared" si="573"/>
        <v>0</v>
      </c>
      <c r="UYM94" s="3">
        <f t="shared" si="573"/>
        <v>0</v>
      </c>
      <c r="UYN94" s="3">
        <f t="shared" si="573"/>
        <v>0</v>
      </c>
      <c r="UYO94" s="3">
        <f t="shared" si="573"/>
        <v>0</v>
      </c>
      <c r="UYP94" s="3">
        <f t="shared" si="573"/>
        <v>0</v>
      </c>
      <c r="UYQ94" s="3">
        <f t="shared" si="573"/>
        <v>0</v>
      </c>
      <c r="UYR94" s="3">
        <f t="shared" si="573"/>
        <v>0</v>
      </c>
      <c r="UYS94" s="3">
        <f t="shared" si="573"/>
        <v>0</v>
      </c>
      <c r="UYT94" s="3">
        <f t="shared" si="573"/>
        <v>0</v>
      </c>
      <c r="UYU94" s="3">
        <f t="shared" si="573"/>
        <v>0</v>
      </c>
      <c r="UYV94" s="3">
        <f t="shared" si="573"/>
        <v>0</v>
      </c>
      <c r="UYW94" s="3">
        <f t="shared" si="573"/>
        <v>0</v>
      </c>
      <c r="UYX94" s="3">
        <f t="shared" si="573"/>
        <v>0</v>
      </c>
      <c r="UYY94" s="3">
        <f t="shared" si="573"/>
        <v>0</v>
      </c>
      <c r="UYZ94" s="3">
        <f t="shared" si="573"/>
        <v>0</v>
      </c>
      <c r="UZA94" s="3">
        <f t="shared" si="573"/>
        <v>0</v>
      </c>
      <c r="UZB94" s="3">
        <f t="shared" si="573"/>
        <v>0</v>
      </c>
      <c r="UZC94" s="3">
        <f t="shared" si="573"/>
        <v>0</v>
      </c>
      <c r="UZD94" s="3">
        <f t="shared" si="573"/>
        <v>0</v>
      </c>
      <c r="UZE94" s="3">
        <f t="shared" si="573"/>
        <v>0</v>
      </c>
      <c r="UZF94" s="3">
        <f t="shared" si="573"/>
        <v>0</v>
      </c>
      <c r="UZG94" s="3">
        <f t="shared" si="573"/>
        <v>0</v>
      </c>
      <c r="UZH94" s="3">
        <f t="shared" si="573"/>
        <v>0</v>
      </c>
      <c r="UZI94" s="3">
        <f t="shared" si="573"/>
        <v>0</v>
      </c>
      <c r="UZJ94" s="3">
        <f t="shared" si="573"/>
        <v>0</v>
      </c>
      <c r="UZK94" s="3">
        <f t="shared" si="573"/>
        <v>0</v>
      </c>
      <c r="UZL94" s="3">
        <f t="shared" ref="UZL94:VBW94" si="574">UZL2</f>
        <v>0</v>
      </c>
      <c r="UZM94" s="3">
        <f t="shared" si="574"/>
        <v>0</v>
      </c>
      <c r="UZN94" s="3">
        <f t="shared" si="574"/>
        <v>0</v>
      </c>
      <c r="UZO94" s="3">
        <f t="shared" si="574"/>
        <v>0</v>
      </c>
      <c r="UZP94" s="3">
        <f t="shared" si="574"/>
        <v>0</v>
      </c>
      <c r="UZQ94" s="3">
        <f t="shared" si="574"/>
        <v>0</v>
      </c>
      <c r="UZR94" s="3">
        <f t="shared" si="574"/>
        <v>0</v>
      </c>
      <c r="UZS94" s="3">
        <f t="shared" si="574"/>
        <v>0</v>
      </c>
      <c r="UZT94" s="3">
        <f t="shared" si="574"/>
        <v>0</v>
      </c>
      <c r="UZU94" s="3">
        <f t="shared" si="574"/>
        <v>0</v>
      </c>
      <c r="UZV94" s="3">
        <f t="shared" si="574"/>
        <v>0</v>
      </c>
      <c r="UZW94" s="3">
        <f t="shared" si="574"/>
        <v>0</v>
      </c>
      <c r="UZX94" s="3">
        <f t="shared" si="574"/>
        <v>0</v>
      </c>
      <c r="UZY94" s="3">
        <f t="shared" si="574"/>
        <v>0</v>
      </c>
      <c r="UZZ94" s="3">
        <f t="shared" si="574"/>
        <v>0</v>
      </c>
      <c r="VAA94" s="3">
        <f t="shared" si="574"/>
        <v>0</v>
      </c>
      <c r="VAB94" s="3">
        <f t="shared" si="574"/>
        <v>0</v>
      </c>
      <c r="VAC94" s="3">
        <f t="shared" si="574"/>
        <v>0</v>
      </c>
      <c r="VAD94" s="3">
        <f t="shared" si="574"/>
        <v>0</v>
      </c>
      <c r="VAE94" s="3">
        <f t="shared" si="574"/>
        <v>0</v>
      </c>
      <c r="VAF94" s="3">
        <f t="shared" si="574"/>
        <v>0</v>
      </c>
      <c r="VAG94" s="3">
        <f t="shared" si="574"/>
        <v>0</v>
      </c>
      <c r="VAH94" s="3">
        <f t="shared" si="574"/>
        <v>0</v>
      </c>
      <c r="VAI94" s="3">
        <f t="shared" si="574"/>
        <v>0</v>
      </c>
      <c r="VAJ94" s="3">
        <f t="shared" si="574"/>
        <v>0</v>
      </c>
      <c r="VAK94" s="3">
        <f t="shared" si="574"/>
        <v>0</v>
      </c>
      <c r="VAL94" s="3">
        <f t="shared" si="574"/>
        <v>0</v>
      </c>
      <c r="VAM94" s="3">
        <f t="shared" si="574"/>
        <v>0</v>
      </c>
      <c r="VAN94" s="3">
        <f t="shared" si="574"/>
        <v>0</v>
      </c>
      <c r="VAO94" s="3">
        <f t="shared" si="574"/>
        <v>0</v>
      </c>
      <c r="VAP94" s="3">
        <f t="shared" si="574"/>
        <v>0</v>
      </c>
      <c r="VAQ94" s="3">
        <f t="shared" si="574"/>
        <v>0</v>
      </c>
      <c r="VAR94" s="3">
        <f t="shared" si="574"/>
        <v>0</v>
      </c>
      <c r="VAS94" s="3">
        <f t="shared" si="574"/>
        <v>0</v>
      </c>
      <c r="VAT94" s="3">
        <f t="shared" si="574"/>
        <v>0</v>
      </c>
      <c r="VAU94" s="3">
        <f t="shared" si="574"/>
        <v>0</v>
      </c>
      <c r="VAV94" s="3">
        <f t="shared" si="574"/>
        <v>0</v>
      </c>
      <c r="VAW94" s="3">
        <f t="shared" si="574"/>
        <v>0</v>
      </c>
      <c r="VAX94" s="3">
        <f t="shared" si="574"/>
        <v>0</v>
      </c>
      <c r="VAY94" s="3">
        <f t="shared" si="574"/>
        <v>0</v>
      </c>
      <c r="VAZ94" s="3">
        <f t="shared" si="574"/>
        <v>0</v>
      </c>
      <c r="VBA94" s="3">
        <f t="shared" si="574"/>
        <v>0</v>
      </c>
      <c r="VBB94" s="3">
        <f t="shared" si="574"/>
        <v>0</v>
      </c>
      <c r="VBC94" s="3">
        <f t="shared" si="574"/>
        <v>0</v>
      </c>
      <c r="VBD94" s="3">
        <f t="shared" si="574"/>
        <v>0</v>
      </c>
      <c r="VBE94" s="3">
        <f t="shared" si="574"/>
        <v>0</v>
      </c>
      <c r="VBF94" s="3">
        <f t="shared" si="574"/>
        <v>0</v>
      </c>
      <c r="VBG94" s="3">
        <f t="shared" si="574"/>
        <v>0</v>
      </c>
      <c r="VBH94" s="3">
        <f t="shared" si="574"/>
        <v>0</v>
      </c>
      <c r="VBI94" s="3">
        <f t="shared" si="574"/>
        <v>0</v>
      </c>
      <c r="VBJ94" s="3">
        <f t="shared" si="574"/>
        <v>0</v>
      </c>
      <c r="VBK94" s="3">
        <f t="shared" si="574"/>
        <v>0</v>
      </c>
      <c r="VBL94" s="3">
        <f t="shared" si="574"/>
        <v>0</v>
      </c>
      <c r="VBM94" s="3">
        <f t="shared" si="574"/>
        <v>0</v>
      </c>
      <c r="VBN94" s="3">
        <f t="shared" si="574"/>
        <v>0</v>
      </c>
      <c r="VBO94" s="3">
        <f t="shared" si="574"/>
        <v>0</v>
      </c>
      <c r="VBP94" s="3">
        <f t="shared" si="574"/>
        <v>0</v>
      </c>
      <c r="VBQ94" s="3">
        <f t="shared" si="574"/>
        <v>0</v>
      </c>
      <c r="VBR94" s="3">
        <f t="shared" si="574"/>
        <v>0</v>
      </c>
      <c r="VBS94" s="3">
        <f t="shared" si="574"/>
        <v>0</v>
      </c>
      <c r="VBT94" s="3">
        <f t="shared" si="574"/>
        <v>0</v>
      </c>
      <c r="VBU94" s="3">
        <f t="shared" si="574"/>
        <v>0</v>
      </c>
      <c r="VBV94" s="3">
        <f t="shared" si="574"/>
        <v>0</v>
      </c>
      <c r="VBW94" s="3">
        <f t="shared" si="574"/>
        <v>0</v>
      </c>
      <c r="VBX94" s="3">
        <f t="shared" ref="VBX94:VEI94" si="575">VBX2</f>
        <v>0</v>
      </c>
      <c r="VBY94" s="3">
        <f t="shared" si="575"/>
        <v>0</v>
      </c>
      <c r="VBZ94" s="3">
        <f t="shared" si="575"/>
        <v>0</v>
      </c>
      <c r="VCA94" s="3">
        <f t="shared" si="575"/>
        <v>0</v>
      </c>
      <c r="VCB94" s="3">
        <f t="shared" si="575"/>
        <v>0</v>
      </c>
      <c r="VCC94" s="3">
        <f t="shared" si="575"/>
        <v>0</v>
      </c>
      <c r="VCD94" s="3">
        <f t="shared" si="575"/>
        <v>0</v>
      </c>
      <c r="VCE94" s="3">
        <f t="shared" si="575"/>
        <v>0</v>
      </c>
      <c r="VCF94" s="3">
        <f t="shared" si="575"/>
        <v>0</v>
      </c>
      <c r="VCG94" s="3">
        <f t="shared" si="575"/>
        <v>0</v>
      </c>
      <c r="VCH94" s="3">
        <f t="shared" si="575"/>
        <v>0</v>
      </c>
      <c r="VCI94" s="3">
        <f t="shared" si="575"/>
        <v>0</v>
      </c>
      <c r="VCJ94" s="3">
        <f t="shared" si="575"/>
        <v>0</v>
      </c>
      <c r="VCK94" s="3">
        <f t="shared" si="575"/>
        <v>0</v>
      </c>
      <c r="VCL94" s="3">
        <f t="shared" si="575"/>
        <v>0</v>
      </c>
      <c r="VCM94" s="3">
        <f t="shared" si="575"/>
        <v>0</v>
      </c>
      <c r="VCN94" s="3">
        <f t="shared" si="575"/>
        <v>0</v>
      </c>
      <c r="VCO94" s="3">
        <f t="shared" si="575"/>
        <v>0</v>
      </c>
      <c r="VCP94" s="3">
        <f t="shared" si="575"/>
        <v>0</v>
      </c>
      <c r="VCQ94" s="3">
        <f t="shared" si="575"/>
        <v>0</v>
      </c>
      <c r="VCR94" s="3">
        <f t="shared" si="575"/>
        <v>0</v>
      </c>
      <c r="VCS94" s="3">
        <f t="shared" si="575"/>
        <v>0</v>
      </c>
      <c r="VCT94" s="3">
        <f t="shared" si="575"/>
        <v>0</v>
      </c>
      <c r="VCU94" s="3">
        <f t="shared" si="575"/>
        <v>0</v>
      </c>
      <c r="VCV94" s="3">
        <f t="shared" si="575"/>
        <v>0</v>
      </c>
      <c r="VCW94" s="3">
        <f t="shared" si="575"/>
        <v>0</v>
      </c>
      <c r="VCX94" s="3">
        <f t="shared" si="575"/>
        <v>0</v>
      </c>
      <c r="VCY94" s="3">
        <f t="shared" si="575"/>
        <v>0</v>
      </c>
      <c r="VCZ94" s="3">
        <f t="shared" si="575"/>
        <v>0</v>
      </c>
      <c r="VDA94" s="3">
        <f t="shared" si="575"/>
        <v>0</v>
      </c>
      <c r="VDB94" s="3">
        <f t="shared" si="575"/>
        <v>0</v>
      </c>
      <c r="VDC94" s="3">
        <f t="shared" si="575"/>
        <v>0</v>
      </c>
      <c r="VDD94" s="3">
        <f t="shared" si="575"/>
        <v>0</v>
      </c>
      <c r="VDE94" s="3">
        <f t="shared" si="575"/>
        <v>0</v>
      </c>
      <c r="VDF94" s="3">
        <f t="shared" si="575"/>
        <v>0</v>
      </c>
      <c r="VDG94" s="3">
        <f t="shared" si="575"/>
        <v>0</v>
      </c>
      <c r="VDH94" s="3">
        <f t="shared" si="575"/>
        <v>0</v>
      </c>
      <c r="VDI94" s="3">
        <f t="shared" si="575"/>
        <v>0</v>
      </c>
      <c r="VDJ94" s="3">
        <f t="shared" si="575"/>
        <v>0</v>
      </c>
      <c r="VDK94" s="3">
        <f t="shared" si="575"/>
        <v>0</v>
      </c>
      <c r="VDL94" s="3">
        <f t="shared" si="575"/>
        <v>0</v>
      </c>
      <c r="VDM94" s="3">
        <f t="shared" si="575"/>
        <v>0</v>
      </c>
      <c r="VDN94" s="3">
        <f t="shared" si="575"/>
        <v>0</v>
      </c>
      <c r="VDO94" s="3">
        <f t="shared" si="575"/>
        <v>0</v>
      </c>
      <c r="VDP94" s="3">
        <f t="shared" si="575"/>
        <v>0</v>
      </c>
      <c r="VDQ94" s="3">
        <f t="shared" si="575"/>
        <v>0</v>
      </c>
      <c r="VDR94" s="3">
        <f t="shared" si="575"/>
        <v>0</v>
      </c>
      <c r="VDS94" s="3">
        <f t="shared" si="575"/>
        <v>0</v>
      </c>
      <c r="VDT94" s="3">
        <f t="shared" si="575"/>
        <v>0</v>
      </c>
      <c r="VDU94" s="3">
        <f t="shared" si="575"/>
        <v>0</v>
      </c>
      <c r="VDV94" s="3">
        <f t="shared" si="575"/>
        <v>0</v>
      </c>
      <c r="VDW94" s="3">
        <f t="shared" si="575"/>
        <v>0</v>
      </c>
      <c r="VDX94" s="3">
        <f t="shared" si="575"/>
        <v>0</v>
      </c>
      <c r="VDY94" s="3">
        <f t="shared" si="575"/>
        <v>0</v>
      </c>
      <c r="VDZ94" s="3">
        <f t="shared" si="575"/>
        <v>0</v>
      </c>
      <c r="VEA94" s="3">
        <f t="shared" si="575"/>
        <v>0</v>
      </c>
      <c r="VEB94" s="3">
        <f t="shared" si="575"/>
        <v>0</v>
      </c>
      <c r="VEC94" s="3">
        <f t="shared" si="575"/>
        <v>0</v>
      </c>
      <c r="VED94" s="3">
        <f t="shared" si="575"/>
        <v>0</v>
      </c>
      <c r="VEE94" s="3">
        <f t="shared" si="575"/>
        <v>0</v>
      </c>
      <c r="VEF94" s="3">
        <f t="shared" si="575"/>
        <v>0</v>
      </c>
      <c r="VEG94" s="3">
        <f t="shared" si="575"/>
        <v>0</v>
      </c>
      <c r="VEH94" s="3">
        <f t="shared" si="575"/>
        <v>0</v>
      </c>
      <c r="VEI94" s="3">
        <f t="shared" si="575"/>
        <v>0</v>
      </c>
      <c r="VEJ94" s="3">
        <f t="shared" ref="VEJ94:VGU94" si="576">VEJ2</f>
        <v>0</v>
      </c>
      <c r="VEK94" s="3">
        <f t="shared" si="576"/>
        <v>0</v>
      </c>
      <c r="VEL94" s="3">
        <f t="shared" si="576"/>
        <v>0</v>
      </c>
      <c r="VEM94" s="3">
        <f t="shared" si="576"/>
        <v>0</v>
      </c>
      <c r="VEN94" s="3">
        <f t="shared" si="576"/>
        <v>0</v>
      </c>
      <c r="VEO94" s="3">
        <f t="shared" si="576"/>
        <v>0</v>
      </c>
      <c r="VEP94" s="3">
        <f t="shared" si="576"/>
        <v>0</v>
      </c>
      <c r="VEQ94" s="3">
        <f t="shared" si="576"/>
        <v>0</v>
      </c>
      <c r="VER94" s="3">
        <f t="shared" si="576"/>
        <v>0</v>
      </c>
      <c r="VES94" s="3">
        <f t="shared" si="576"/>
        <v>0</v>
      </c>
      <c r="VET94" s="3">
        <f t="shared" si="576"/>
        <v>0</v>
      </c>
      <c r="VEU94" s="3">
        <f t="shared" si="576"/>
        <v>0</v>
      </c>
      <c r="VEV94" s="3">
        <f t="shared" si="576"/>
        <v>0</v>
      </c>
      <c r="VEW94" s="3">
        <f t="shared" si="576"/>
        <v>0</v>
      </c>
      <c r="VEX94" s="3">
        <f t="shared" si="576"/>
        <v>0</v>
      </c>
      <c r="VEY94" s="3">
        <f t="shared" si="576"/>
        <v>0</v>
      </c>
      <c r="VEZ94" s="3">
        <f t="shared" si="576"/>
        <v>0</v>
      </c>
      <c r="VFA94" s="3">
        <f t="shared" si="576"/>
        <v>0</v>
      </c>
      <c r="VFB94" s="3">
        <f t="shared" si="576"/>
        <v>0</v>
      </c>
      <c r="VFC94" s="3">
        <f t="shared" si="576"/>
        <v>0</v>
      </c>
      <c r="VFD94" s="3">
        <f t="shared" si="576"/>
        <v>0</v>
      </c>
      <c r="VFE94" s="3">
        <f t="shared" si="576"/>
        <v>0</v>
      </c>
      <c r="VFF94" s="3">
        <f t="shared" si="576"/>
        <v>0</v>
      </c>
      <c r="VFG94" s="3">
        <f t="shared" si="576"/>
        <v>0</v>
      </c>
      <c r="VFH94" s="3">
        <f t="shared" si="576"/>
        <v>0</v>
      </c>
      <c r="VFI94" s="3">
        <f t="shared" si="576"/>
        <v>0</v>
      </c>
      <c r="VFJ94" s="3">
        <f t="shared" si="576"/>
        <v>0</v>
      </c>
      <c r="VFK94" s="3">
        <f t="shared" si="576"/>
        <v>0</v>
      </c>
      <c r="VFL94" s="3">
        <f t="shared" si="576"/>
        <v>0</v>
      </c>
      <c r="VFM94" s="3">
        <f t="shared" si="576"/>
        <v>0</v>
      </c>
      <c r="VFN94" s="3">
        <f t="shared" si="576"/>
        <v>0</v>
      </c>
      <c r="VFO94" s="3">
        <f t="shared" si="576"/>
        <v>0</v>
      </c>
      <c r="VFP94" s="3">
        <f t="shared" si="576"/>
        <v>0</v>
      </c>
      <c r="VFQ94" s="3">
        <f t="shared" si="576"/>
        <v>0</v>
      </c>
      <c r="VFR94" s="3">
        <f t="shared" si="576"/>
        <v>0</v>
      </c>
      <c r="VFS94" s="3">
        <f t="shared" si="576"/>
        <v>0</v>
      </c>
      <c r="VFT94" s="3">
        <f t="shared" si="576"/>
        <v>0</v>
      </c>
      <c r="VFU94" s="3">
        <f t="shared" si="576"/>
        <v>0</v>
      </c>
      <c r="VFV94" s="3">
        <f t="shared" si="576"/>
        <v>0</v>
      </c>
      <c r="VFW94" s="3">
        <f t="shared" si="576"/>
        <v>0</v>
      </c>
      <c r="VFX94" s="3">
        <f t="shared" si="576"/>
        <v>0</v>
      </c>
      <c r="VFY94" s="3">
        <f t="shared" si="576"/>
        <v>0</v>
      </c>
      <c r="VFZ94" s="3">
        <f t="shared" si="576"/>
        <v>0</v>
      </c>
      <c r="VGA94" s="3">
        <f t="shared" si="576"/>
        <v>0</v>
      </c>
      <c r="VGB94" s="3">
        <f t="shared" si="576"/>
        <v>0</v>
      </c>
      <c r="VGC94" s="3">
        <f t="shared" si="576"/>
        <v>0</v>
      </c>
      <c r="VGD94" s="3">
        <f t="shared" si="576"/>
        <v>0</v>
      </c>
      <c r="VGE94" s="3">
        <f t="shared" si="576"/>
        <v>0</v>
      </c>
      <c r="VGF94" s="3">
        <f t="shared" si="576"/>
        <v>0</v>
      </c>
      <c r="VGG94" s="3">
        <f t="shared" si="576"/>
        <v>0</v>
      </c>
      <c r="VGH94" s="3">
        <f t="shared" si="576"/>
        <v>0</v>
      </c>
      <c r="VGI94" s="3">
        <f t="shared" si="576"/>
        <v>0</v>
      </c>
      <c r="VGJ94" s="3">
        <f t="shared" si="576"/>
        <v>0</v>
      </c>
      <c r="VGK94" s="3">
        <f t="shared" si="576"/>
        <v>0</v>
      </c>
      <c r="VGL94" s="3">
        <f t="shared" si="576"/>
        <v>0</v>
      </c>
      <c r="VGM94" s="3">
        <f t="shared" si="576"/>
        <v>0</v>
      </c>
      <c r="VGN94" s="3">
        <f t="shared" si="576"/>
        <v>0</v>
      </c>
      <c r="VGO94" s="3">
        <f t="shared" si="576"/>
        <v>0</v>
      </c>
      <c r="VGP94" s="3">
        <f t="shared" si="576"/>
        <v>0</v>
      </c>
      <c r="VGQ94" s="3">
        <f t="shared" si="576"/>
        <v>0</v>
      </c>
      <c r="VGR94" s="3">
        <f t="shared" si="576"/>
        <v>0</v>
      </c>
      <c r="VGS94" s="3">
        <f t="shared" si="576"/>
        <v>0</v>
      </c>
      <c r="VGT94" s="3">
        <f t="shared" si="576"/>
        <v>0</v>
      </c>
      <c r="VGU94" s="3">
        <f t="shared" si="576"/>
        <v>0</v>
      </c>
      <c r="VGV94" s="3">
        <f t="shared" ref="VGV94:VJG94" si="577">VGV2</f>
        <v>0</v>
      </c>
      <c r="VGW94" s="3">
        <f t="shared" si="577"/>
        <v>0</v>
      </c>
      <c r="VGX94" s="3">
        <f t="shared" si="577"/>
        <v>0</v>
      </c>
      <c r="VGY94" s="3">
        <f t="shared" si="577"/>
        <v>0</v>
      </c>
      <c r="VGZ94" s="3">
        <f t="shared" si="577"/>
        <v>0</v>
      </c>
      <c r="VHA94" s="3">
        <f t="shared" si="577"/>
        <v>0</v>
      </c>
      <c r="VHB94" s="3">
        <f t="shared" si="577"/>
        <v>0</v>
      </c>
      <c r="VHC94" s="3">
        <f t="shared" si="577"/>
        <v>0</v>
      </c>
      <c r="VHD94" s="3">
        <f t="shared" si="577"/>
        <v>0</v>
      </c>
      <c r="VHE94" s="3">
        <f t="shared" si="577"/>
        <v>0</v>
      </c>
      <c r="VHF94" s="3">
        <f t="shared" si="577"/>
        <v>0</v>
      </c>
      <c r="VHG94" s="3">
        <f t="shared" si="577"/>
        <v>0</v>
      </c>
      <c r="VHH94" s="3">
        <f t="shared" si="577"/>
        <v>0</v>
      </c>
      <c r="VHI94" s="3">
        <f t="shared" si="577"/>
        <v>0</v>
      </c>
      <c r="VHJ94" s="3">
        <f t="shared" si="577"/>
        <v>0</v>
      </c>
      <c r="VHK94" s="3">
        <f t="shared" si="577"/>
        <v>0</v>
      </c>
      <c r="VHL94" s="3">
        <f t="shared" si="577"/>
        <v>0</v>
      </c>
      <c r="VHM94" s="3">
        <f t="shared" si="577"/>
        <v>0</v>
      </c>
      <c r="VHN94" s="3">
        <f t="shared" si="577"/>
        <v>0</v>
      </c>
      <c r="VHO94" s="3">
        <f t="shared" si="577"/>
        <v>0</v>
      </c>
      <c r="VHP94" s="3">
        <f t="shared" si="577"/>
        <v>0</v>
      </c>
      <c r="VHQ94" s="3">
        <f t="shared" si="577"/>
        <v>0</v>
      </c>
      <c r="VHR94" s="3">
        <f t="shared" si="577"/>
        <v>0</v>
      </c>
      <c r="VHS94" s="3">
        <f t="shared" si="577"/>
        <v>0</v>
      </c>
      <c r="VHT94" s="3">
        <f t="shared" si="577"/>
        <v>0</v>
      </c>
      <c r="VHU94" s="3">
        <f t="shared" si="577"/>
        <v>0</v>
      </c>
      <c r="VHV94" s="3">
        <f t="shared" si="577"/>
        <v>0</v>
      </c>
      <c r="VHW94" s="3">
        <f t="shared" si="577"/>
        <v>0</v>
      </c>
      <c r="VHX94" s="3">
        <f t="shared" si="577"/>
        <v>0</v>
      </c>
      <c r="VHY94" s="3">
        <f t="shared" si="577"/>
        <v>0</v>
      </c>
      <c r="VHZ94" s="3">
        <f t="shared" si="577"/>
        <v>0</v>
      </c>
      <c r="VIA94" s="3">
        <f t="shared" si="577"/>
        <v>0</v>
      </c>
      <c r="VIB94" s="3">
        <f t="shared" si="577"/>
        <v>0</v>
      </c>
      <c r="VIC94" s="3">
        <f t="shared" si="577"/>
        <v>0</v>
      </c>
      <c r="VID94" s="3">
        <f t="shared" si="577"/>
        <v>0</v>
      </c>
      <c r="VIE94" s="3">
        <f t="shared" si="577"/>
        <v>0</v>
      </c>
      <c r="VIF94" s="3">
        <f t="shared" si="577"/>
        <v>0</v>
      </c>
      <c r="VIG94" s="3">
        <f t="shared" si="577"/>
        <v>0</v>
      </c>
      <c r="VIH94" s="3">
        <f t="shared" si="577"/>
        <v>0</v>
      </c>
      <c r="VII94" s="3">
        <f t="shared" si="577"/>
        <v>0</v>
      </c>
      <c r="VIJ94" s="3">
        <f t="shared" si="577"/>
        <v>0</v>
      </c>
      <c r="VIK94" s="3">
        <f t="shared" si="577"/>
        <v>0</v>
      </c>
      <c r="VIL94" s="3">
        <f t="shared" si="577"/>
        <v>0</v>
      </c>
      <c r="VIM94" s="3">
        <f t="shared" si="577"/>
        <v>0</v>
      </c>
      <c r="VIN94" s="3">
        <f t="shared" si="577"/>
        <v>0</v>
      </c>
      <c r="VIO94" s="3">
        <f t="shared" si="577"/>
        <v>0</v>
      </c>
      <c r="VIP94" s="3">
        <f t="shared" si="577"/>
        <v>0</v>
      </c>
      <c r="VIQ94" s="3">
        <f t="shared" si="577"/>
        <v>0</v>
      </c>
      <c r="VIR94" s="3">
        <f t="shared" si="577"/>
        <v>0</v>
      </c>
      <c r="VIS94" s="3">
        <f t="shared" si="577"/>
        <v>0</v>
      </c>
      <c r="VIT94" s="3">
        <f t="shared" si="577"/>
        <v>0</v>
      </c>
      <c r="VIU94" s="3">
        <f t="shared" si="577"/>
        <v>0</v>
      </c>
      <c r="VIV94" s="3">
        <f t="shared" si="577"/>
        <v>0</v>
      </c>
      <c r="VIW94" s="3">
        <f t="shared" si="577"/>
        <v>0</v>
      </c>
      <c r="VIX94" s="3">
        <f t="shared" si="577"/>
        <v>0</v>
      </c>
      <c r="VIY94" s="3">
        <f t="shared" si="577"/>
        <v>0</v>
      </c>
      <c r="VIZ94" s="3">
        <f t="shared" si="577"/>
        <v>0</v>
      </c>
      <c r="VJA94" s="3">
        <f t="shared" si="577"/>
        <v>0</v>
      </c>
      <c r="VJB94" s="3">
        <f t="shared" si="577"/>
        <v>0</v>
      </c>
      <c r="VJC94" s="3">
        <f t="shared" si="577"/>
        <v>0</v>
      </c>
      <c r="VJD94" s="3">
        <f t="shared" si="577"/>
        <v>0</v>
      </c>
      <c r="VJE94" s="3">
        <f t="shared" si="577"/>
        <v>0</v>
      </c>
      <c r="VJF94" s="3">
        <f t="shared" si="577"/>
        <v>0</v>
      </c>
      <c r="VJG94" s="3">
        <f t="shared" si="577"/>
        <v>0</v>
      </c>
      <c r="VJH94" s="3">
        <f t="shared" ref="VJH94:VLS94" si="578">VJH2</f>
        <v>0</v>
      </c>
      <c r="VJI94" s="3">
        <f t="shared" si="578"/>
        <v>0</v>
      </c>
      <c r="VJJ94" s="3">
        <f t="shared" si="578"/>
        <v>0</v>
      </c>
      <c r="VJK94" s="3">
        <f t="shared" si="578"/>
        <v>0</v>
      </c>
      <c r="VJL94" s="3">
        <f t="shared" si="578"/>
        <v>0</v>
      </c>
      <c r="VJM94" s="3">
        <f t="shared" si="578"/>
        <v>0</v>
      </c>
      <c r="VJN94" s="3">
        <f t="shared" si="578"/>
        <v>0</v>
      </c>
      <c r="VJO94" s="3">
        <f t="shared" si="578"/>
        <v>0</v>
      </c>
      <c r="VJP94" s="3">
        <f t="shared" si="578"/>
        <v>0</v>
      </c>
      <c r="VJQ94" s="3">
        <f t="shared" si="578"/>
        <v>0</v>
      </c>
      <c r="VJR94" s="3">
        <f t="shared" si="578"/>
        <v>0</v>
      </c>
      <c r="VJS94" s="3">
        <f t="shared" si="578"/>
        <v>0</v>
      </c>
      <c r="VJT94" s="3">
        <f t="shared" si="578"/>
        <v>0</v>
      </c>
      <c r="VJU94" s="3">
        <f t="shared" si="578"/>
        <v>0</v>
      </c>
      <c r="VJV94" s="3">
        <f t="shared" si="578"/>
        <v>0</v>
      </c>
      <c r="VJW94" s="3">
        <f t="shared" si="578"/>
        <v>0</v>
      </c>
      <c r="VJX94" s="3">
        <f t="shared" si="578"/>
        <v>0</v>
      </c>
      <c r="VJY94" s="3">
        <f t="shared" si="578"/>
        <v>0</v>
      </c>
      <c r="VJZ94" s="3">
        <f t="shared" si="578"/>
        <v>0</v>
      </c>
      <c r="VKA94" s="3">
        <f t="shared" si="578"/>
        <v>0</v>
      </c>
      <c r="VKB94" s="3">
        <f t="shared" si="578"/>
        <v>0</v>
      </c>
      <c r="VKC94" s="3">
        <f t="shared" si="578"/>
        <v>0</v>
      </c>
      <c r="VKD94" s="3">
        <f t="shared" si="578"/>
        <v>0</v>
      </c>
      <c r="VKE94" s="3">
        <f t="shared" si="578"/>
        <v>0</v>
      </c>
      <c r="VKF94" s="3">
        <f t="shared" si="578"/>
        <v>0</v>
      </c>
      <c r="VKG94" s="3">
        <f t="shared" si="578"/>
        <v>0</v>
      </c>
      <c r="VKH94" s="3">
        <f t="shared" si="578"/>
        <v>0</v>
      </c>
      <c r="VKI94" s="3">
        <f t="shared" si="578"/>
        <v>0</v>
      </c>
      <c r="VKJ94" s="3">
        <f t="shared" si="578"/>
        <v>0</v>
      </c>
      <c r="VKK94" s="3">
        <f t="shared" si="578"/>
        <v>0</v>
      </c>
      <c r="VKL94" s="3">
        <f t="shared" si="578"/>
        <v>0</v>
      </c>
      <c r="VKM94" s="3">
        <f t="shared" si="578"/>
        <v>0</v>
      </c>
      <c r="VKN94" s="3">
        <f t="shared" si="578"/>
        <v>0</v>
      </c>
      <c r="VKO94" s="3">
        <f t="shared" si="578"/>
        <v>0</v>
      </c>
      <c r="VKP94" s="3">
        <f t="shared" si="578"/>
        <v>0</v>
      </c>
      <c r="VKQ94" s="3">
        <f t="shared" si="578"/>
        <v>0</v>
      </c>
      <c r="VKR94" s="3">
        <f t="shared" si="578"/>
        <v>0</v>
      </c>
      <c r="VKS94" s="3">
        <f t="shared" si="578"/>
        <v>0</v>
      </c>
      <c r="VKT94" s="3">
        <f t="shared" si="578"/>
        <v>0</v>
      </c>
      <c r="VKU94" s="3">
        <f t="shared" si="578"/>
        <v>0</v>
      </c>
      <c r="VKV94" s="3">
        <f t="shared" si="578"/>
        <v>0</v>
      </c>
      <c r="VKW94" s="3">
        <f t="shared" si="578"/>
        <v>0</v>
      </c>
      <c r="VKX94" s="3">
        <f t="shared" si="578"/>
        <v>0</v>
      </c>
      <c r="VKY94" s="3">
        <f t="shared" si="578"/>
        <v>0</v>
      </c>
      <c r="VKZ94" s="3">
        <f t="shared" si="578"/>
        <v>0</v>
      </c>
      <c r="VLA94" s="3">
        <f t="shared" si="578"/>
        <v>0</v>
      </c>
      <c r="VLB94" s="3">
        <f t="shared" si="578"/>
        <v>0</v>
      </c>
      <c r="VLC94" s="3">
        <f t="shared" si="578"/>
        <v>0</v>
      </c>
      <c r="VLD94" s="3">
        <f t="shared" si="578"/>
        <v>0</v>
      </c>
      <c r="VLE94" s="3">
        <f t="shared" si="578"/>
        <v>0</v>
      </c>
      <c r="VLF94" s="3">
        <f t="shared" si="578"/>
        <v>0</v>
      </c>
      <c r="VLG94" s="3">
        <f t="shared" si="578"/>
        <v>0</v>
      </c>
      <c r="VLH94" s="3">
        <f t="shared" si="578"/>
        <v>0</v>
      </c>
      <c r="VLI94" s="3">
        <f t="shared" si="578"/>
        <v>0</v>
      </c>
      <c r="VLJ94" s="3">
        <f t="shared" si="578"/>
        <v>0</v>
      </c>
      <c r="VLK94" s="3">
        <f t="shared" si="578"/>
        <v>0</v>
      </c>
      <c r="VLL94" s="3">
        <f t="shared" si="578"/>
        <v>0</v>
      </c>
      <c r="VLM94" s="3">
        <f t="shared" si="578"/>
        <v>0</v>
      </c>
      <c r="VLN94" s="3">
        <f t="shared" si="578"/>
        <v>0</v>
      </c>
      <c r="VLO94" s="3">
        <f t="shared" si="578"/>
        <v>0</v>
      </c>
      <c r="VLP94" s="3">
        <f t="shared" si="578"/>
        <v>0</v>
      </c>
      <c r="VLQ94" s="3">
        <f t="shared" si="578"/>
        <v>0</v>
      </c>
      <c r="VLR94" s="3">
        <f t="shared" si="578"/>
        <v>0</v>
      </c>
      <c r="VLS94" s="3">
        <f t="shared" si="578"/>
        <v>0</v>
      </c>
      <c r="VLT94" s="3">
        <f t="shared" ref="VLT94:VOE94" si="579">VLT2</f>
        <v>0</v>
      </c>
      <c r="VLU94" s="3">
        <f t="shared" si="579"/>
        <v>0</v>
      </c>
      <c r="VLV94" s="3">
        <f t="shared" si="579"/>
        <v>0</v>
      </c>
      <c r="VLW94" s="3">
        <f t="shared" si="579"/>
        <v>0</v>
      </c>
      <c r="VLX94" s="3">
        <f t="shared" si="579"/>
        <v>0</v>
      </c>
      <c r="VLY94" s="3">
        <f t="shared" si="579"/>
        <v>0</v>
      </c>
      <c r="VLZ94" s="3">
        <f t="shared" si="579"/>
        <v>0</v>
      </c>
      <c r="VMA94" s="3">
        <f t="shared" si="579"/>
        <v>0</v>
      </c>
      <c r="VMB94" s="3">
        <f t="shared" si="579"/>
        <v>0</v>
      </c>
      <c r="VMC94" s="3">
        <f t="shared" si="579"/>
        <v>0</v>
      </c>
      <c r="VMD94" s="3">
        <f t="shared" si="579"/>
        <v>0</v>
      </c>
      <c r="VME94" s="3">
        <f t="shared" si="579"/>
        <v>0</v>
      </c>
      <c r="VMF94" s="3">
        <f t="shared" si="579"/>
        <v>0</v>
      </c>
      <c r="VMG94" s="3">
        <f t="shared" si="579"/>
        <v>0</v>
      </c>
      <c r="VMH94" s="3">
        <f t="shared" si="579"/>
        <v>0</v>
      </c>
      <c r="VMI94" s="3">
        <f t="shared" si="579"/>
        <v>0</v>
      </c>
      <c r="VMJ94" s="3">
        <f t="shared" si="579"/>
        <v>0</v>
      </c>
      <c r="VMK94" s="3">
        <f t="shared" si="579"/>
        <v>0</v>
      </c>
      <c r="VML94" s="3">
        <f t="shared" si="579"/>
        <v>0</v>
      </c>
      <c r="VMM94" s="3">
        <f t="shared" si="579"/>
        <v>0</v>
      </c>
      <c r="VMN94" s="3">
        <f t="shared" si="579"/>
        <v>0</v>
      </c>
      <c r="VMO94" s="3">
        <f t="shared" si="579"/>
        <v>0</v>
      </c>
      <c r="VMP94" s="3">
        <f t="shared" si="579"/>
        <v>0</v>
      </c>
      <c r="VMQ94" s="3">
        <f t="shared" si="579"/>
        <v>0</v>
      </c>
      <c r="VMR94" s="3">
        <f t="shared" si="579"/>
        <v>0</v>
      </c>
      <c r="VMS94" s="3">
        <f t="shared" si="579"/>
        <v>0</v>
      </c>
      <c r="VMT94" s="3">
        <f t="shared" si="579"/>
        <v>0</v>
      </c>
      <c r="VMU94" s="3">
        <f t="shared" si="579"/>
        <v>0</v>
      </c>
      <c r="VMV94" s="3">
        <f t="shared" si="579"/>
        <v>0</v>
      </c>
      <c r="VMW94" s="3">
        <f t="shared" si="579"/>
        <v>0</v>
      </c>
      <c r="VMX94" s="3">
        <f t="shared" si="579"/>
        <v>0</v>
      </c>
      <c r="VMY94" s="3">
        <f t="shared" si="579"/>
        <v>0</v>
      </c>
      <c r="VMZ94" s="3">
        <f t="shared" si="579"/>
        <v>0</v>
      </c>
      <c r="VNA94" s="3">
        <f t="shared" si="579"/>
        <v>0</v>
      </c>
      <c r="VNB94" s="3">
        <f t="shared" si="579"/>
        <v>0</v>
      </c>
      <c r="VNC94" s="3">
        <f t="shared" si="579"/>
        <v>0</v>
      </c>
      <c r="VND94" s="3">
        <f t="shared" si="579"/>
        <v>0</v>
      </c>
      <c r="VNE94" s="3">
        <f t="shared" si="579"/>
        <v>0</v>
      </c>
      <c r="VNF94" s="3">
        <f t="shared" si="579"/>
        <v>0</v>
      </c>
      <c r="VNG94" s="3">
        <f t="shared" si="579"/>
        <v>0</v>
      </c>
      <c r="VNH94" s="3">
        <f t="shared" si="579"/>
        <v>0</v>
      </c>
      <c r="VNI94" s="3">
        <f t="shared" si="579"/>
        <v>0</v>
      </c>
      <c r="VNJ94" s="3">
        <f t="shared" si="579"/>
        <v>0</v>
      </c>
      <c r="VNK94" s="3">
        <f t="shared" si="579"/>
        <v>0</v>
      </c>
      <c r="VNL94" s="3">
        <f t="shared" si="579"/>
        <v>0</v>
      </c>
      <c r="VNM94" s="3">
        <f t="shared" si="579"/>
        <v>0</v>
      </c>
      <c r="VNN94" s="3">
        <f t="shared" si="579"/>
        <v>0</v>
      </c>
      <c r="VNO94" s="3">
        <f t="shared" si="579"/>
        <v>0</v>
      </c>
      <c r="VNP94" s="3">
        <f t="shared" si="579"/>
        <v>0</v>
      </c>
      <c r="VNQ94" s="3">
        <f t="shared" si="579"/>
        <v>0</v>
      </c>
      <c r="VNR94" s="3">
        <f t="shared" si="579"/>
        <v>0</v>
      </c>
      <c r="VNS94" s="3">
        <f t="shared" si="579"/>
        <v>0</v>
      </c>
      <c r="VNT94" s="3">
        <f t="shared" si="579"/>
        <v>0</v>
      </c>
      <c r="VNU94" s="3">
        <f t="shared" si="579"/>
        <v>0</v>
      </c>
      <c r="VNV94" s="3">
        <f t="shared" si="579"/>
        <v>0</v>
      </c>
      <c r="VNW94" s="3">
        <f t="shared" si="579"/>
        <v>0</v>
      </c>
      <c r="VNX94" s="3">
        <f t="shared" si="579"/>
        <v>0</v>
      </c>
      <c r="VNY94" s="3">
        <f t="shared" si="579"/>
        <v>0</v>
      </c>
      <c r="VNZ94" s="3">
        <f t="shared" si="579"/>
        <v>0</v>
      </c>
      <c r="VOA94" s="3">
        <f t="shared" si="579"/>
        <v>0</v>
      </c>
      <c r="VOB94" s="3">
        <f t="shared" si="579"/>
        <v>0</v>
      </c>
      <c r="VOC94" s="3">
        <f t="shared" si="579"/>
        <v>0</v>
      </c>
      <c r="VOD94" s="3">
        <f t="shared" si="579"/>
        <v>0</v>
      </c>
      <c r="VOE94" s="3">
        <f t="shared" si="579"/>
        <v>0</v>
      </c>
      <c r="VOF94" s="3">
        <f t="shared" ref="VOF94:VQQ94" si="580">VOF2</f>
        <v>0</v>
      </c>
      <c r="VOG94" s="3">
        <f t="shared" si="580"/>
        <v>0</v>
      </c>
      <c r="VOH94" s="3">
        <f t="shared" si="580"/>
        <v>0</v>
      </c>
      <c r="VOI94" s="3">
        <f t="shared" si="580"/>
        <v>0</v>
      </c>
      <c r="VOJ94" s="3">
        <f t="shared" si="580"/>
        <v>0</v>
      </c>
      <c r="VOK94" s="3">
        <f t="shared" si="580"/>
        <v>0</v>
      </c>
      <c r="VOL94" s="3">
        <f t="shared" si="580"/>
        <v>0</v>
      </c>
      <c r="VOM94" s="3">
        <f t="shared" si="580"/>
        <v>0</v>
      </c>
      <c r="VON94" s="3">
        <f t="shared" si="580"/>
        <v>0</v>
      </c>
      <c r="VOO94" s="3">
        <f t="shared" si="580"/>
        <v>0</v>
      </c>
      <c r="VOP94" s="3">
        <f t="shared" si="580"/>
        <v>0</v>
      </c>
      <c r="VOQ94" s="3">
        <f t="shared" si="580"/>
        <v>0</v>
      </c>
      <c r="VOR94" s="3">
        <f t="shared" si="580"/>
        <v>0</v>
      </c>
      <c r="VOS94" s="3">
        <f t="shared" si="580"/>
        <v>0</v>
      </c>
      <c r="VOT94" s="3">
        <f t="shared" si="580"/>
        <v>0</v>
      </c>
      <c r="VOU94" s="3">
        <f t="shared" si="580"/>
        <v>0</v>
      </c>
      <c r="VOV94" s="3">
        <f t="shared" si="580"/>
        <v>0</v>
      </c>
      <c r="VOW94" s="3">
        <f t="shared" si="580"/>
        <v>0</v>
      </c>
      <c r="VOX94" s="3">
        <f t="shared" si="580"/>
        <v>0</v>
      </c>
      <c r="VOY94" s="3">
        <f t="shared" si="580"/>
        <v>0</v>
      </c>
      <c r="VOZ94" s="3">
        <f t="shared" si="580"/>
        <v>0</v>
      </c>
      <c r="VPA94" s="3">
        <f t="shared" si="580"/>
        <v>0</v>
      </c>
      <c r="VPB94" s="3">
        <f t="shared" si="580"/>
        <v>0</v>
      </c>
      <c r="VPC94" s="3">
        <f t="shared" si="580"/>
        <v>0</v>
      </c>
      <c r="VPD94" s="3">
        <f t="shared" si="580"/>
        <v>0</v>
      </c>
      <c r="VPE94" s="3">
        <f t="shared" si="580"/>
        <v>0</v>
      </c>
      <c r="VPF94" s="3">
        <f t="shared" si="580"/>
        <v>0</v>
      </c>
      <c r="VPG94" s="3">
        <f t="shared" si="580"/>
        <v>0</v>
      </c>
      <c r="VPH94" s="3">
        <f t="shared" si="580"/>
        <v>0</v>
      </c>
      <c r="VPI94" s="3">
        <f t="shared" si="580"/>
        <v>0</v>
      </c>
      <c r="VPJ94" s="3">
        <f t="shared" si="580"/>
        <v>0</v>
      </c>
      <c r="VPK94" s="3">
        <f t="shared" si="580"/>
        <v>0</v>
      </c>
      <c r="VPL94" s="3">
        <f t="shared" si="580"/>
        <v>0</v>
      </c>
      <c r="VPM94" s="3">
        <f t="shared" si="580"/>
        <v>0</v>
      </c>
      <c r="VPN94" s="3">
        <f t="shared" si="580"/>
        <v>0</v>
      </c>
      <c r="VPO94" s="3">
        <f t="shared" si="580"/>
        <v>0</v>
      </c>
      <c r="VPP94" s="3">
        <f t="shared" si="580"/>
        <v>0</v>
      </c>
      <c r="VPQ94" s="3">
        <f t="shared" si="580"/>
        <v>0</v>
      </c>
      <c r="VPR94" s="3">
        <f t="shared" si="580"/>
        <v>0</v>
      </c>
      <c r="VPS94" s="3">
        <f t="shared" si="580"/>
        <v>0</v>
      </c>
      <c r="VPT94" s="3">
        <f t="shared" si="580"/>
        <v>0</v>
      </c>
      <c r="VPU94" s="3">
        <f t="shared" si="580"/>
        <v>0</v>
      </c>
      <c r="VPV94" s="3">
        <f t="shared" si="580"/>
        <v>0</v>
      </c>
      <c r="VPW94" s="3">
        <f t="shared" si="580"/>
        <v>0</v>
      </c>
      <c r="VPX94" s="3">
        <f t="shared" si="580"/>
        <v>0</v>
      </c>
      <c r="VPY94" s="3">
        <f t="shared" si="580"/>
        <v>0</v>
      </c>
      <c r="VPZ94" s="3">
        <f t="shared" si="580"/>
        <v>0</v>
      </c>
      <c r="VQA94" s="3">
        <f t="shared" si="580"/>
        <v>0</v>
      </c>
      <c r="VQB94" s="3">
        <f t="shared" si="580"/>
        <v>0</v>
      </c>
      <c r="VQC94" s="3">
        <f t="shared" si="580"/>
        <v>0</v>
      </c>
      <c r="VQD94" s="3">
        <f t="shared" si="580"/>
        <v>0</v>
      </c>
      <c r="VQE94" s="3">
        <f t="shared" si="580"/>
        <v>0</v>
      </c>
      <c r="VQF94" s="3">
        <f t="shared" si="580"/>
        <v>0</v>
      </c>
      <c r="VQG94" s="3">
        <f t="shared" si="580"/>
        <v>0</v>
      </c>
      <c r="VQH94" s="3">
        <f t="shared" si="580"/>
        <v>0</v>
      </c>
      <c r="VQI94" s="3">
        <f t="shared" si="580"/>
        <v>0</v>
      </c>
      <c r="VQJ94" s="3">
        <f t="shared" si="580"/>
        <v>0</v>
      </c>
      <c r="VQK94" s="3">
        <f t="shared" si="580"/>
        <v>0</v>
      </c>
      <c r="VQL94" s="3">
        <f t="shared" si="580"/>
        <v>0</v>
      </c>
      <c r="VQM94" s="3">
        <f t="shared" si="580"/>
        <v>0</v>
      </c>
      <c r="VQN94" s="3">
        <f t="shared" si="580"/>
        <v>0</v>
      </c>
      <c r="VQO94" s="3">
        <f t="shared" si="580"/>
        <v>0</v>
      </c>
      <c r="VQP94" s="3">
        <f t="shared" si="580"/>
        <v>0</v>
      </c>
      <c r="VQQ94" s="3">
        <f t="shared" si="580"/>
        <v>0</v>
      </c>
      <c r="VQR94" s="3">
        <f t="shared" ref="VQR94:VTC94" si="581">VQR2</f>
        <v>0</v>
      </c>
      <c r="VQS94" s="3">
        <f t="shared" si="581"/>
        <v>0</v>
      </c>
      <c r="VQT94" s="3">
        <f t="shared" si="581"/>
        <v>0</v>
      </c>
      <c r="VQU94" s="3">
        <f t="shared" si="581"/>
        <v>0</v>
      </c>
      <c r="VQV94" s="3">
        <f t="shared" si="581"/>
        <v>0</v>
      </c>
      <c r="VQW94" s="3">
        <f t="shared" si="581"/>
        <v>0</v>
      </c>
      <c r="VQX94" s="3">
        <f t="shared" si="581"/>
        <v>0</v>
      </c>
      <c r="VQY94" s="3">
        <f t="shared" si="581"/>
        <v>0</v>
      </c>
      <c r="VQZ94" s="3">
        <f t="shared" si="581"/>
        <v>0</v>
      </c>
      <c r="VRA94" s="3">
        <f t="shared" si="581"/>
        <v>0</v>
      </c>
      <c r="VRB94" s="3">
        <f t="shared" si="581"/>
        <v>0</v>
      </c>
      <c r="VRC94" s="3">
        <f t="shared" si="581"/>
        <v>0</v>
      </c>
      <c r="VRD94" s="3">
        <f t="shared" si="581"/>
        <v>0</v>
      </c>
      <c r="VRE94" s="3">
        <f t="shared" si="581"/>
        <v>0</v>
      </c>
      <c r="VRF94" s="3">
        <f t="shared" si="581"/>
        <v>0</v>
      </c>
      <c r="VRG94" s="3">
        <f t="shared" si="581"/>
        <v>0</v>
      </c>
      <c r="VRH94" s="3">
        <f t="shared" si="581"/>
        <v>0</v>
      </c>
      <c r="VRI94" s="3">
        <f t="shared" si="581"/>
        <v>0</v>
      </c>
      <c r="VRJ94" s="3">
        <f t="shared" si="581"/>
        <v>0</v>
      </c>
      <c r="VRK94" s="3">
        <f t="shared" si="581"/>
        <v>0</v>
      </c>
      <c r="VRL94" s="3">
        <f t="shared" si="581"/>
        <v>0</v>
      </c>
      <c r="VRM94" s="3">
        <f t="shared" si="581"/>
        <v>0</v>
      </c>
      <c r="VRN94" s="3">
        <f t="shared" si="581"/>
        <v>0</v>
      </c>
      <c r="VRO94" s="3">
        <f t="shared" si="581"/>
        <v>0</v>
      </c>
      <c r="VRP94" s="3">
        <f t="shared" si="581"/>
        <v>0</v>
      </c>
      <c r="VRQ94" s="3">
        <f t="shared" si="581"/>
        <v>0</v>
      </c>
      <c r="VRR94" s="3">
        <f t="shared" si="581"/>
        <v>0</v>
      </c>
      <c r="VRS94" s="3">
        <f t="shared" si="581"/>
        <v>0</v>
      </c>
      <c r="VRT94" s="3">
        <f t="shared" si="581"/>
        <v>0</v>
      </c>
      <c r="VRU94" s="3">
        <f t="shared" si="581"/>
        <v>0</v>
      </c>
      <c r="VRV94" s="3">
        <f t="shared" si="581"/>
        <v>0</v>
      </c>
      <c r="VRW94" s="3">
        <f t="shared" si="581"/>
        <v>0</v>
      </c>
      <c r="VRX94" s="3">
        <f t="shared" si="581"/>
        <v>0</v>
      </c>
      <c r="VRY94" s="3">
        <f t="shared" si="581"/>
        <v>0</v>
      </c>
      <c r="VRZ94" s="3">
        <f t="shared" si="581"/>
        <v>0</v>
      </c>
      <c r="VSA94" s="3">
        <f t="shared" si="581"/>
        <v>0</v>
      </c>
      <c r="VSB94" s="3">
        <f t="shared" si="581"/>
        <v>0</v>
      </c>
      <c r="VSC94" s="3">
        <f t="shared" si="581"/>
        <v>0</v>
      </c>
      <c r="VSD94" s="3">
        <f t="shared" si="581"/>
        <v>0</v>
      </c>
      <c r="VSE94" s="3">
        <f t="shared" si="581"/>
        <v>0</v>
      </c>
      <c r="VSF94" s="3">
        <f t="shared" si="581"/>
        <v>0</v>
      </c>
      <c r="VSG94" s="3">
        <f t="shared" si="581"/>
        <v>0</v>
      </c>
      <c r="VSH94" s="3">
        <f t="shared" si="581"/>
        <v>0</v>
      </c>
      <c r="VSI94" s="3">
        <f t="shared" si="581"/>
        <v>0</v>
      </c>
      <c r="VSJ94" s="3">
        <f t="shared" si="581"/>
        <v>0</v>
      </c>
      <c r="VSK94" s="3">
        <f t="shared" si="581"/>
        <v>0</v>
      </c>
      <c r="VSL94" s="3">
        <f t="shared" si="581"/>
        <v>0</v>
      </c>
      <c r="VSM94" s="3">
        <f t="shared" si="581"/>
        <v>0</v>
      </c>
      <c r="VSN94" s="3">
        <f t="shared" si="581"/>
        <v>0</v>
      </c>
      <c r="VSO94" s="3">
        <f t="shared" si="581"/>
        <v>0</v>
      </c>
      <c r="VSP94" s="3">
        <f t="shared" si="581"/>
        <v>0</v>
      </c>
      <c r="VSQ94" s="3">
        <f t="shared" si="581"/>
        <v>0</v>
      </c>
      <c r="VSR94" s="3">
        <f t="shared" si="581"/>
        <v>0</v>
      </c>
      <c r="VSS94" s="3">
        <f t="shared" si="581"/>
        <v>0</v>
      </c>
      <c r="VST94" s="3">
        <f t="shared" si="581"/>
        <v>0</v>
      </c>
      <c r="VSU94" s="3">
        <f t="shared" si="581"/>
        <v>0</v>
      </c>
      <c r="VSV94" s="3">
        <f t="shared" si="581"/>
        <v>0</v>
      </c>
      <c r="VSW94" s="3">
        <f t="shared" si="581"/>
        <v>0</v>
      </c>
      <c r="VSX94" s="3">
        <f t="shared" si="581"/>
        <v>0</v>
      </c>
      <c r="VSY94" s="3">
        <f t="shared" si="581"/>
        <v>0</v>
      </c>
      <c r="VSZ94" s="3">
        <f t="shared" si="581"/>
        <v>0</v>
      </c>
      <c r="VTA94" s="3">
        <f t="shared" si="581"/>
        <v>0</v>
      </c>
      <c r="VTB94" s="3">
        <f t="shared" si="581"/>
        <v>0</v>
      </c>
      <c r="VTC94" s="3">
        <f t="shared" si="581"/>
        <v>0</v>
      </c>
      <c r="VTD94" s="3">
        <f t="shared" ref="VTD94:VVO94" si="582">VTD2</f>
        <v>0</v>
      </c>
      <c r="VTE94" s="3">
        <f t="shared" si="582"/>
        <v>0</v>
      </c>
      <c r="VTF94" s="3">
        <f t="shared" si="582"/>
        <v>0</v>
      </c>
      <c r="VTG94" s="3">
        <f t="shared" si="582"/>
        <v>0</v>
      </c>
      <c r="VTH94" s="3">
        <f t="shared" si="582"/>
        <v>0</v>
      </c>
      <c r="VTI94" s="3">
        <f t="shared" si="582"/>
        <v>0</v>
      </c>
      <c r="VTJ94" s="3">
        <f t="shared" si="582"/>
        <v>0</v>
      </c>
      <c r="VTK94" s="3">
        <f t="shared" si="582"/>
        <v>0</v>
      </c>
      <c r="VTL94" s="3">
        <f t="shared" si="582"/>
        <v>0</v>
      </c>
      <c r="VTM94" s="3">
        <f t="shared" si="582"/>
        <v>0</v>
      </c>
      <c r="VTN94" s="3">
        <f t="shared" si="582"/>
        <v>0</v>
      </c>
      <c r="VTO94" s="3">
        <f t="shared" si="582"/>
        <v>0</v>
      </c>
      <c r="VTP94" s="3">
        <f t="shared" si="582"/>
        <v>0</v>
      </c>
      <c r="VTQ94" s="3">
        <f t="shared" si="582"/>
        <v>0</v>
      </c>
      <c r="VTR94" s="3">
        <f t="shared" si="582"/>
        <v>0</v>
      </c>
      <c r="VTS94" s="3">
        <f t="shared" si="582"/>
        <v>0</v>
      </c>
      <c r="VTT94" s="3">
        <f t="shared" si="582"/>
        <v>0</v>
      </c>
      <c r="VTU94" s="3">
        <f t="shared" si="582"/>
        <v>0</v>
      </c>
      <c r="VTV94" s="3">
        <f t="shared" si="582"/>
        <v>0</v>
      </c>
      <c r="VTW94" s="3">
        <f t="shared" si="582"/>
        <v>0</v>
      </c>
      <c r="VTX94" s="3">
        <f t="shared" si="582"/>
        <v>0</v>
      </c>
      <c r="VTY94" s="3">
        <f t="shared" si="582"/>
        <v>0</v>
      </c>
      <c r="VTZ94" s="3">
        <f t="shared" si="582"/>
        <v>0</v>
      </c>
      <c r="VUA94" s="3">
        <f t="shared" si="582"/>
        <v>0</v>
      </c>
      <c r="VUB94" s="3">
        <f t="shared" si="582"/>
        <v>0</v>
      </c>
      <c r="VUC94" s="3">
        <f t="shared" si="582"/>
        <v>0</v>
      </c>
      <c r="VUD94" s="3">
        <f t="shared" si="582"/>
        <v>0</v>
      </c>
      <c r="VUE94" s="3">
        <f t="shared" si="582"/>
        <v>0</v>
      </c>
      <c r="VUF94" s="3">
        <f t="shared" si="582"/>
        <v>0</v>
      </c>
      <c r="VUG94" s="3">
        <f t="shared" si="582"/>
        <v>0</v>
      </c>
      <c r="VUH94" s="3">
        <f t="shared" si="582"/>
        <v>0</v>
      </c>
      <c r="VUI94" s="3">
        <f t="shared" si="582"/>
        <v>0</v>
      </c>
      <c r="VUJ94" s="3">
        <f t="shared" si="582"/>
        <v>0</v>
      </c>
      <c r="VUK94" s="3">
        <f t="shared" si="582"/>
        <v>0</v>
      </c>
      <c r="VUL94" s="3">
        <f t="shared" si="582"/>
        <v>0</v>
      </c>
      <c r="VUM94" s="3">
        <f t="shared" si="582"/>
        <v>0</v>
      </c>
      <c r="VUN94" s="3">
        <f t="shared" si="582"/>
        <v>0</v>
      </c>
      <c r="VUO94" s="3">
        <f t="shared" si="582"/>
        <v>0</v>
      </c>
      <c r="VUP94" s="3">
        <f t="shared" si="582"/>
        <v>0</v>
      </c>
      <c r="VUQ94" s="3">
        <f t="shared" si="582"/>
        <v>0</v>
      </c>
      <c r="VUR94" s="3">
        <f t="shared" si="582"/>
        <v>0</v>
      </c>
      <c r="VUS94" s="3">
        <f t="shared" si="582"/>
        <v>0</v>
      </c>
      <c r="VUT94" s="3">
        <f t="shared" si="582"/>
        <v>0</v>
      </c>
      <c r="VUU94" s="3">
        <f t="shared" si="582"/>
        <v>0</v>
      </c>
      <c r="VUV94" s="3">
        <f t="shared" si="582"/>
        <v>0</v>
      </c>
      <c r="VUW94" s="3">
        <f t="shared" si="582"/>
        <v>0</v>
      </c>
      <c r="VUX94" s="3">
        <f t="shared" si="582"/>
        <v>0</v>
      </c>
      <c r="VUY94" s="3">
        <f t="shared" si="582"/>
        <v>0</v>
      </c>
      <c r="VUZ94" s="3">
        <f t="shared" si="582"/>
        <v>0</v>
      </c>
      <c r="VVA94" s="3">
        <f t="shared" si="582"/>
        <v>0</v>
      </c>
      <c r="VVB94" s="3">
        <f t="shared" si="582"/>
        <v>0</v>
      </c>
      <c r="VVC94" s="3">
        <f t="shared" si="582"/>
        <v>0</v>
      </c>
      <c r="VVD94" s="3">
        <f t="shared" si="582"/>
        <v>0</v>
      </c>
      <c r="VVE94" s="3">
        <f t="shared" si="582"/>
        <v>0</v>
      </c>
      <c r="VVF94" s="3">
        <f t="shared" si="582"/>
        <v>0</v>
      </c>
      <c r="VVG94" s="3">
        <f t="shared" si="582"/>
        <v>0</v>
      </c>
      <c r="VVH94" s="3">
        <f t="shared" si="582"/>
        <v>0</v>
      </c>
      <c r="VVI94" s="3">
        <f t="shared" si="582"/>
        <v>0</v>
      </c>
      <c r="VVJ94" s="3">
        <f t="shared" si="582"/>
        <v>0</v>
      </c>
      <c r="VVK94" s="3">
        <f t="shared" si="582"/>
        <v>0</v>
      </c>
      <c r="VVL94" s="3">
        <f t="shared" si="582"/>
        <v>0</v>
      </c>
      <c r="VVM94" s="3">
        <f t="shared" si="582"/>
        <v>0</v>
      </c>
      <c r="VVN94" s="3">
        <f t="shared" si="582"/>
        <v>0</v>
      </c>
      <c r="VVO94" s="3">
        <f t="shared" si="582"/>
        <v>0</v>
      </c>
      <c r="VVP94" s="3">
        <f t="shared" ref="VVP94:VYA94" si="583">VVP2</f>
        <v>0</v>
      </c>
      <c r="VVQ94" s="3">
        <f t="shared" si="583"/>
        <v>0</v>
      </c>
      <c r="VVR94" s="3">
        <f t="shared" si="583"/>
        <v>0</v>
      </c>
      <c r="VVS94" s="3">
        <f t="shared" si="583"/>
        <v>0</v>
      </c>
      <c r="VVT94" s="3">
        <f t="shared" si="583"/>
        <v>0</v>
      </c>
      <c r="VVU94" s="3">
        <f t="shared" si="583"/>
        <v>0</v>
      </c>
      <c r="VVV94" s="3">
        <f t="shared" si="583"/>
        <v>0</v>
      </c>
      <c r="VVW94" s="3">
        <f t="shared" si="583"/>
        <v>0</v>
      </c>
      <c r="VVX94" s="3">
        <f t="shared" si="583"/>
        <v>0</v>
      </c>
      <c r="VVY94" s="3">
        <f t="shared" si="583"/>
        <v>0</v>
      </c>
      <c r="VVZ94" s="3">
        <f t="shared" si="583"/>
        <v>0</v>
      </c>
      <c r="VWA94" s="3">
        <f t="shared" si="583"/>
        <v>0</v>
      </c>
      <c r="VWB94" s="3">
        <f t="shared" si="583"/>
        <v>0</v>
      </c>
      <c r="VWC94" s="3">
        <f t="shared" si="583"/>
        <v>0</v>
      </c>
      <c r="VWD94" s="3">
        <f t="shared" si="583"/>
        <v>0</v>
      </c>
      <c r="VWE94" s="3">
        <f t="shared" si="583"/>
        <v>0</v>
      </c>
      <c r="VWF94" s="3">
        <f t="shared" si="583"/>
        <v>0</v>
      </c>
      <c r="VWG94" s="3">
        <f t="shared" si="583"/>
        <v>0</v>
      </c>
      <c r="VWH94" s="3">
        <f t="shared" si="583"/>
        <v>0</v>
      </c>
      <c r="VWI94" s="3">
        <f t="shared" si="583"/>
        <v>0</v>
      </c>
      <c r="VWJ94" s="3">
        <f t="shared" si="583"/>
        <v>0</v>
      </c>
      <c r="VWK94" s="3">
        <f t="shared" si="583"/>
        <v>0</v>
      </c>
      <c r="VWL94" s="3">
        <f t="shared" si="583"/>
        <v>0</v>
      </c>
      <c r="VWM94" s="3">
        <f t="shared" si="583"/>
        <v>0</v>
      </c>
      <c r="VWN94" s="3">
        <f t="shared" si="583"/>
        <v>0</v>
      </c>
      <c r="VWO94" s="3">
        <f t="shared" si="583"/>
        <v>0</v>
      </c>
      <c r="VWP94" s="3">
        <f t="shared" si="583"/>
        <v>0</v>
      </c>
      <c r="VWQ94" s="3">
        <f t="shared" si="583"/>
        <v>0</v>
      </c>
      <c r="VWR94" s="3">
        <f t="shared" si="583"/>
        <v>0</v>
      </c>
      <c r="VWS94" s="3">
        <f t="shared" si="583"/>
        <v>0</v>
      </c>
      <c r="VWT94" s="3">
        <f t="shared" si="583"/>
        <v>0</v>
      </c>
      <c r="VWU94" s="3">
        <f t="shared" si="583"/>
        <v>0</v>
      </c>
      <c r="VWV94" s="3">
        <f t="shared" si="583"/>
        <v>0</v>
      </c>
      <c r="VWW94" s="3">
        <f t="shared" si="583"/>
        <v>0</v>
      </c>
      <c r="VWX94" s="3">
        <f t="shared" si="583"/>
        <v>0</v>
      </c>
      <c r="VWY94" s="3">
        <f t="shared" si="583"/>
        <v>0</v>
      </c>
      <c r="VWZ94" s="3">
        <f t="shared" si="583"/>
        <v>0</v>
      </c>
      <c r="VXA94" s="3">
        <f t="shared" si="583"/>
        <v>0</v>
      </c>
      <c r="VXB94" s="3">
        <f t="shared" si="583"/>
        <v>0</v>
      </c>
      <c r="VXC94" s="3">
        <f t="shared" si="583"/>
        <v>0</v>
      </c>
      <c r="VXD94" s="3">
        <f t="shared" si="583"/>
        <v>0</v>
      </c>
      <c r="VXE94" s="3">
        <f t="shared" si="583"/>
        <v>0</v>
      </c>
      <c r="VXF94" s="3">
        <f t="shared" si="583"/>
        <v>0</v>
      </c>
      <c r="VXG94" s="3">
        <f t="shared" si="583"/>
        <v>0</v>
      </c>
      <c r="VXH94" s="3">
        <f t="shared" si="583"/>
        <v>0</v>
      </c>
      <c r="VXI94" s="3">
        <f t="shared" si="583"/>
        <v>0</v>
      </c>
      <c r="VXJ94" s="3">
        <f t="shared" si="583"/>
        <v>0</v>
      </c>
      <c r="VXK94" s="3">
        <f t="shared" si="583"/>
        <v>0</v>
      </c>
      <c r="VXL94" s="3">
        <f t="shared" si="583"/>
        <v>0</v>
      </c>
      <c r="VXM94" s="3">
        <f t="shared" si="583"/>
        <v>0</v>
      </c>
      <c r="VXN94" s="3">
        <f t="shared" si="583"/>
        <v>0</v>
      </c>
      <c r="VXO94" s="3">
        <f t="shared" si="583"/>
        <v>0</v>
      </c>
      <c r="VXP94" s="3">
        <f t="shared" si="583"/>
        <v>0</v>
      </c>
      <c r="VXQ94" s="3">
        <f t="shared" si="583"/>
        <v>0</v>
      </c>
      <c r="VXR94" s="3">
        <f t="shared" si="583"/>
        <v>0</v>
      </c>
      <c r="VXS94" s="3">
        <f t="shared" si="583"/>
        <v>0</v>
      </c>
      <c r="VXT94" s="3">
        <f t="shared" si="583"/>
        <v>0</v>
      </c>
      <c r="VXU94" s="3">
        <f t="shared" si="583"/>
        <v>0</v>
      </c>
      <c r="VXV94" s="3">
        <f t="shared" si="583"/>
        <v>0</v>
      </c>
      <c r="VXW94" s="3">
        <f t="shared" si="583"/>
        <v>0</v>
      </c>
      <c r="VXX94" s="3">
        <f t="shared" si="583"/>
        <v>0</v>
      </c>
      <c r="VXY94" s="3">
        <f t="shared" si="583"/>
        <v>0</v>
      </c>
      <c r="VXZ94" s="3">
        <f t="shared" si="583"/>
        <v>0</v>
      </c>
      <c r="VYA94" s="3">
        <f t="shared" si="583"/>
        <v>0</v>
      </c>
      <c r="VYB94" s="3">
        <f t="shared" ref="VYB94:WAM94" si="584">VYB2</f>
        <v>0</v>
      </c>
      <c r="VYC94" s="3">
        <f t="shared" si="584"/>
        <v>0</v>
      </c>
      <c r="VYD94" s="3">
        <f t="shared" si="584"/>
        <v>0</v>
      </c>
      <c r="VYE94" s="3">
        <f t="shared" si="584"/>
        <v>0</v>
      </c>
      <c r="VYF94" s="3">
        <f t="shared" si="584"/>
        <v>0</v>
      </c>
      <c r="VYG94" s="3">
        <f t="shared" si="584"/>
        <v>0</v>
      </c>
      <c r="VYH94" s="3">
        <f t="shared" si="584"/>
        <v>0</v>
      </c>
      <c r="VYI94" s="3">
        <f t="shared" si="584"/>
        <v>0</v>
      </c>
      <c r="VYJ94" s="3">
        <f t="shared" si="584"/>
        <v>0</v>
      </c>
      <c r="VYK94" s="3">
        <f t="shared" si="584"/>
        <v>0</v>
      </c>
      <c r="VYL94" s="3">
        <f t="shared" si="584"/>
        <v>0</v>
      </c>
      <c r="VYM94" s="3">
        <f t="shared" si="584"/>
        <v>0</v>
      </c>
      <c r="VYN94" s="3">
        <f t="shared" si="584"/>
        <v>0</v>
      </c>
      <c r="VYO94" s="3">
        <f t="shared" si="584"/>
        <v>0</v>
      </c>
      <c r="VYP94" s="3">
        <f t="shared" si="584"/>
        <v>0</v>
      </c>
      <c r="VYQ94" s="3">
        <f t="shared" si="584"/>
        <v>0</v>
      </c>
      <c r="VYR94" s="3">
        <f t="shared" si="584"/>
        <v>0</v>
      </c>
      <c r="VYS94" s="3">
        <f t="shared" si="584"/>
        <v>0</v>
      </c>
      <c r="VYT94" s="3">
        <f t="shared" si="584"/>
        <v>0</v>
      </c>
      <c r="VYU94" s="3">
        <f t="shared" si="584"/>
        <v>0</v>
      </c>
      <c r="VYV94" s="3">
        <f t="shared" si="584"/>
        <v>0</v>
      </c>
      <c r="VYW94" s="3">
        <f t="shared" si="584"/>
        <v>0</v>
      </c>
      <c r="VYX94" s="3">
        <f t="shared" si="584"/>
        <v>0</v>
      </c>
      <c r="VYY94" s="3">
        <f t="shared" si="584"/>
        <v>0</v>
      </c>
      <c r="VYZ94" s="3">
        <f t="shared" si="584"/>
        <v>0</v>
      </c>
      <c r="VZA94" s="3">
        <f t="shared" si="584"/>
        <v>0</v>
      </c>
      <c r="VZB94" s="3">
        <f t="shared" si="584"/>
        <v>0</v>
      </c>
      <c r="VZC94" s="3">
        <f t="shared" si="584"/>
        <v>0</v>
      </c>
      <c r="VZD94" s="3">
        <f t="shared" si="584"/>
        <v>0</v>
      </c>
      <c r="VZE94" s="3">
        <f t="shared" si="584"/>
        <v>0</v>
      </c>
      <c r="VZF94" s="3">
        <f t="shared" si="584"/>
        <v>0</v>
      </c>
      <c r="VZG94" s="3">
        <f t="shared" si="584"/>
        <v>0</v>
      </c>
      <c r="VZH94" s="3">
        <f t="shared" si="584"/>
        <v>0</v>
      </c>
      <c r="VZI94" s="3">
        <f t="shared" si="584"/>
        <v>0</v>
      </c>
      <c r="VZJ94" s="3">
        <f t="shared" si="584"/>
        <v>0</v>
      </c>
      <c r="VZK94" s="3">
        <f t="shared" si="584"/>
        <v>0</v>
      </c>
      <c r="VZL94" s="3">
        <f t="shared" si="584"/>
        <v>0</v>
      </c>
      <c r="VZM94" s="3">
        <f t="shared" si="584"/>
        <v>0</v>
      </c>
      <c r="VZN94" s="3">
        <f t="shared" si="584"/>
        <v>0</v>
      </c>
      <c r="VZO94" s="3">
        <f t="shared" si="584"/>
        <v>0</v>
      </c>
      <c r="VZP94" s="3">
        <f t="shared" si="584"/>
        <v>0</v>
      </c>
      <c r="VZQ94" s="3">
        <f t="shared" si="584"/>
        <v>0</v>
      </c>
      <c r="VZR94" s="3">
        <f t="shared" si="584"/>
        <v>0</v>
      </c>
      <c r="VZS94" s="3">
        <f t="shared" si="584"/>
        <v>0</v>
      </c>
      <c r="VZT94" s="3">
        <f t="shared" si="584"/>
        <v>0</v>
      </c>
      <c r="VZU94" s="3">
        <f t="shared" si="584"/>
        <v>0</v>
      </c>
      <c r="VZV94" s="3">
        <f t="shared" si="584"/>
        <v>0</v>
      </c>
      <c r="VZW94" s="3">
        <f t="shared" si="584"/>
        <v>0</v>
      </c>
      <c r="VZX94" s="3">
        <f t="shared" si="584"/>
        <v>0</v>
      </c>
      <c r="VZY94" s="3">
        <f t="shared" si="584"/>
        <v>0</v>
      </c>
      <c r="VZZ94" s="3">
        <f t="shared" si="584"/>
        <v>0</v>
      </c>
      <c r="WAA94" s="3">
        <f t="shared" si="584"/>
        <v>0</v>
      </c>
      <c r="WAB94" s="3">
        <f t="shared" si="584"/>
        <v>0</v>
      </c>
      <c r="WAC94" s="3">
        <f t="shared" si="584"/>
        <v>0</v>
      </c>
      <c r="WAD94" s="3">
        <f t="shared" si="584"/>
        <v>0</v>
      </c>
      <c r="WAE94" s="3">
        <f t="shared" si="584"/>
        <v>0</v>
      </c>
      <c r="WAF94" s="3">
        <f t="shared" si="584"/>
        <v>0</v>
      </c>
      <c r="WAG94" s="3">
        <f t="shared" si="584"/>
        <v>0</v>
      </c>
      <c r="WAH94" s="3">
        <f t="shared" si="584"/>
        <v>0</v>
      </c>
      <c r="WAI94" s="3">
        <f t="shared" si="584"/>
        <v>0</v>
      </c>
      <c r="WAJ94" s="3">
        <f t="shared" si="584"/>
        <v>0</v>
      </c>
      <c r="WAK94" s="3">
        <f t="shared" si="584"/>
        <v>0</v>
      </c>
      <c r="WAL94" s="3">
        <f t="shared" si="584"/>
        <v>0</v>
      </c>
      <c r="WAM94" s="3">
        <f t="shared" si="584"/>
        <v>0</v>
      </c>
      <c r="WAN94" s="3">
        <f t="shared" ref="WAN94:WCY94" si="585">WAN2</f>
        <v>0</v>
      </c>
      <c r="WAO94" s="3">
        <f t="shared" si="585"/>
        <v>0</v>
      </c>
      <c r="WAP94" s="3">
        <f t="shared" si="585"/>
        <v>0</v>
      </c>
      <c r="WAQ94" s="3">
        <f t="shared" si="585"/>
        <v>0</v>
      </c>
      <c r="WAR94" s="3">
        <f t="shared" si="585"/>
        <v>0</v>
      </c>
      <c r="WAS94" s="3">
        <f t="shared" si="585"/>
        <v>0</v>
      </c>
      <c r="WAT94" s="3">
        <f t="shared" si="585"/>
        <v>0</v>
      </c>
      <c r="WAU94" s="3">
        <f t="shared" si="585"/>
        <v>0</v>
      </c>
      <c r="WAV94" s="3">
        <f t="shared" si="585"/>
        <v>0</v>
      </c>
      <c r="WAW94" s="3">
        <f t="shared" si="585"/>
        <v>0</v>
      </c>
      <c r="WAX94" s="3">
        <f t="shared" si="585"/>
        <v>0</v>
      </c>
      <c r="WAY94" s="3">
        <f t="shared" si="585"/>
        <v>0</v>
      </c>
      <c r="WAZ94" s="3">
        <f t="shared" si="585"/>
        <v>0</v>
      </c>
      <c r="WBA94" s="3">
        <f t="shared" si="585"/>
        <v>0</v>
      </c>
      <c r="WBB94" s="3">
        <f t="shared" si="585"/>
        <v>0</v>
      </c>
      <c r="WBC94" s="3">
        <f t="shared" si="585"/>
        <v>0</v>
      </c>
      <c r="WBD94" s="3">
        <f t="shared" si="585"/>
        <v>0</v>
      </c>
      <c r="WBE94" s="3">
        <f t="shared" si="585"/>
        <v>0</v>
      </c>
      <c r="WBF94" s="3">
        <f t="shared" si="585"/>
        <v>0</v>
      </c>
      <c r="WBG94" s="3">
        <f t="shared" si="585"/>
        <v>0</v>
      </c>
      <c r="WBH94" s="3">
        <f t="shared" si="585"/>
        <v>0</v>
      </c>
      <c r="WBI94" s="3">
        <f t="shared" si="585"/>
        <v>0</v>
      </c>
      <c r="WBJ94" s="3">
        <f t="shared" si="585"/>
        <v>0</v>
      </c>
      <c r="WBK94" s="3">
        <f t="shared" si="585"/>
        <v>0</v>
      </c>
      <c r="WBL94" s="3">
        <f t="shared" si="585"/>
        <v>0</v>
      </c>
      <c r="WBM94" s="3">
        <f t="shared" si="585"/>
        <v>0</v>
      </c>
      <c r="WBN94" s="3">
        <f t="shared" si="585"/>
        <v>0</v>
      </c>
      <c r="WBO94" s="3">
        <f t="shared" si="585"/>
        <v>0</v>
      </c>
      <c r="WBP94" s="3">
        <f t="shared" si="585"/>
        <v>0</v>
      </c>
      <c r="WBQ94" s="3">
        <f t="shared" si="585"/>
        <v>0</v>
      </c>
      <c r="WBR94" s="3">
        <f t="shared" si="585"/>
        <v>0</v>
      </c>
      <c r="WBS94" s="3">
        <f t="shared" si="585"/>
        <v>0</v>
      </c>
      <c r="WBT94" s="3">
        <f t="shared" si="585"/>
        <v>0</v>
      </c>
      <c r="WBU94" s="3">
        <f t="shared" si="585"/>
        <v>0</v>
      </c>
      <c r="WBV94" s="3">
        <f t="shared" si="585"/>
        <v>0</v>
      </c>
      <c r="WBW94" s="3">
        <f t="shared" si="585"/>
        <v>0</v>
      </c>
      <c r="WBX94" s="3">
        <f t="shared" si="585"/>
        <v>0</v>
      </c>
      <c r="WBY94" s="3">
        <f t="shared" si="585"/>
        <v>0</v>
      </c>
      <c r="WBZ94" s="3">
        <f t="shared" si="585"/>
        <v>0</v>
      </c>
      <c r="WCA94" s="3">
        <f t="shared" si="585"/>
        <v>0</v>
      </c>
      <c r="WCB94" s="3">
        <f t="shared" si="585"/>
        <v>0</v>
      </c>
      <c r="WCC94" s="3">
        <f t="shared" si="585"/>
        <v>0</v>
      </c>
      <c r="WCD94" s="3">
        <f t="shared" si="585"/>
        <v>0</v>
      </c>
      <c r="WCE94" s="3">
        <f t="shared" si="585"/>
        <v>0</v>
      </c>
      <c r="WCF94" s="3">
        <f t="shared" si="585"/>
        <v>0</v>
      </c>
      <c r="WCG94" s="3">
        <f t="shared" si="585"/>
        <v>0</v>
      </c>
      <c r="WCH94" s="3">
        <f t="shared" si="585"/>
        <v>0</v>
      </c>
      <c r="WCI94" s="3">
        <f t="shared" si="585"/>
        <v>0</v>
      </c>
      <c r="WCJ94" s="3">
        <f t="shared" si="585"/>
        <v>0</v>
      </c>
      <c r="WCK94" s="3">
        <f t="shared" si="585"/>
        <v>0</v>
      </c>
      <c r="WCL94" s="3">
        <f t="shared" si="585"/>
        <v>0</v>
      </c>
      <c r="WCM94" s="3">
        <f t="shared" si="585"/>
        <v>0</v>
      </c>
      <c r="WCN94" s="3">
        <f t="shared" si="585"/>
        <v>0</v>
      </c>
      <c r="WCO94" s="3">
        <f t="shared" si="585"/>
        <v>0</v>
      </c>
      <c r="WCP94" s="3">
        <f t="shared" si="585"/>
        <v>0</v>
      </c>
      <c r="WCQ94" s="3">
        <f t="shared" si="585"/>
        <v>0</v>
      </c>
      <c r="WCR94" s="3">
        <f t="shared" si="585"/>
        <v>0</v>
      </c>
      <c r="WCS94" s="3">
        <f t="shared" si="585"/>
        <v>0</v>
      </c>
      <c r="WCT94" s="3">
        <f t="shared" si="585"/>
        <v>0</v>
      </c>
      <c r="WCU94" s="3">
        <f t="shared" si="585"/>
        <v>0</v>
      </c>
      <c r="WCV94" s="3">
        <f t="shared" si="585"/>
        <v>0</v>
      </c>
      <c r="WCW94" s="3">
        <f t="shared" si="585"/>
        <v>0</v>
      </c>
      <c r="WCX94" s="3">
        <f t="shared" si="585"/>
        <v>0</v>
      </c>
      <c r="WCY94" s="3">
        <f t="shared" si="585"/>
        <v>0</v>
      </c>
      <c r="WCZ94" s="3">
        <f t="shared" ref="WCZ94:WFK94" si="586">WCZ2</f>
        <v>0</v>
      </c>
      <c r="WDA94" s="3">
        <f t="shared" si="586"/>
        <v>0</v>
      </c>
      <c r="WDB94" s="3">
        <f t="shared" si="586"/>
        <v>0</v>
      </c>
      <c r="WDC94" s="3">
        <f t="shared" si="586"/>
        <v>0</v>
      </c>
      <c r="WDD94" s="3">
        <f t="shared" si="586"/>
        <v>0</v>
      </c>
      <c r="WDE94" s="3">
        <f t="shared" si="586"/>
        <v>0</v>
      </c>
      <c r="WDF94" s="3">
        <f t="shared" si="586"/>
        <v>0</v>
      </c>
      <c r="WDG94" s="3">
        <f t="shared" si="586"/>
        <v>0</v>
      </c>
      <c r="WDH94" s="3">
        <f t="shared" si="586"/>
        <v>0</v>
      </c>
      <c r="WDI94" s="3">
        <f t="shared" si="586"/>
        <v>0</v>
      </c>
      <c r="WDJ94" s="3">
        <f t="shared" si="586"/>
        <v>0</v>
      </c>
      <c r="WDK94" s="3">
        <f t="shared" si="586"/>
        <v>0</v>
      </c>
      <c r="WDL94" s="3">
        <f t="shared" si="586"/>
        <v>0</v>
      </c>
      <c r="WDM94" s="3">
        <f t="shared" si="586"/>
        <v>0</v>
      </c>
      <c r="WDN94" s="3">
        <f t="shared" si="586"/>
        <v>0</v>
      </c>
      <c r="WDO94" s="3">
        <f t="shared" si="586"/>
        <v>0</v>
      </c>
      <c r="WDP94" s="3">
        <f t="shared" si="586"/>
        <v>0</v>
      </c>
      <c r="WDQ94" s="3">
        <f t="shared" si="586"/>
        <v>0</v>
      </c>
      <c r="WDR94" s="3">
        <f t="shared" si="586"/>
        <v>0</v>
      </c>
      <c r="WDS94" s="3">
        <f t="shared" si="586"/>
        <v>0</v>
      </c>
      <c r="WDT94" s="3">
        <f t="shared" si="586"/>
        <v>0</v>
      </c>
      <c r="WDU94" s="3">
        <f t="shared" si="586"/>
        <v>0</v>
      </c>
      <c r="WDV94" s="3">
        <f t="shared" si="586"/>
        <v>0</v>
      </c>
      <c r="WDW94" s="3">
        <f t="shared" si="586"/>
        <v>0</v>
      </c>
      <c r="WDX94" s="3">
        <f t="shared" si="586"/>
        <v>0</v>
      </c>
      <c r="WDY94" s="3">
        <f t="shared" si="586"/>
        <v>0</v>
      </c>
      <c r="WDZ94" s="3">
        <f t="shared" si="586"/>
        <v>0</v>
      </c>
      <c r="WEA94" s="3">
        <f t="shared" si="586"/>
        <v>0</v>
      </c>
      <c r="WEB94" s="3">
        <f t="shared" si="586"/>
        <v>0</v>
      </c>
      <c r="WEC94" s="3">
        <f t="shared" si="586"/>
        <v>0</v>
      </c>
      <c r="WED94" s="3">
        <f t="shared" si="586"/>
        <v>0</v>
      </c>
      <c r="WEE94" s="3">
        <f t="shared" si="586"/>
        <v>0</v>
      </c>
      <c r="WEF94" s="3">
        <f t="shared" si="586"/>
        <v>0</v>
      </c>
      <c r="WEG94" s="3">
        <f t="shared" si="586"/>
        <v>0</v>
      </c>
      <c r="WEH94" s="3">
        <f t="shared" si="586"/>
        <v>0</v>
      </c>
      <c r="WEI94" s="3">
        <f t="shared" si="586"/>
        <v>0</v>
      </c>
      <c r="WEJ94" s="3">
        <f t="shared" si="586"/>
        <v>0</v>
      </c>
      <c r="WEK94" s="3">
        <f t="shared" si="586"/>
        <v>0</v>
      </c>
      <c r="WEL94" s="3">
        <f t="shared" si="586"/>
        <v>0</v>
      </c>
      <c r="WEM94" s="3">
        <f t="shared" si="586"/>
        <v>0</v>
      </c>
      <c r="WEN94" s="3">
        <f t="shared" si="586"/>
        <v>0</v>
      </c>
      <c r="WEO94" s="3">
        <f t="shared" si="586"/>
        <v>0</v>
      </c>
      <c r="WEP94" s="3">
        <f t="shared" si="586"/>
        <v>0</v>
      </c>
      <c r="WEQ94" s="3">
        <f t="shared" si="586"/>
        <v>0</v>
      </c>
      <c r="WER94" s="3">
        <f t="shared" si="586"/>
        <v>0</v>
      </c>
      <c r="WES94" s="3">
        <f t="shared" si="586"/>
        <v>0</v>
      </c>
      <c r="WET94" s="3">
        <f t="shared" si="586"/>
        <v>0</v>
      </c>
      <c r="WEU94" s="3">
        <f t="shared" si="586"/>
        <v>0</v>
      </c>
      <c r="WEV94" s="3">
        <f t="shared" si="586"/>
        <v>0</v>
      </c>
      <c r="WEW94" s="3">
        <f t="shared" si="586"/>
        <v>0</v>
      </c>
      <c r="WEX94" s="3">
        <f t="shared" si="586"/>
        <v>0</v>
      </c>
      <c r="WEY94" s="3">
        <f t="shared" si="586"/>
        <v>0</v>
      </c>
      <c r="WEZ94" s="3">
        <f t="shared" si="586"/>
        <v>0</v>
      </c>
      <c r="WFA94" s="3">
        <f t="shared" si="586"/>
        <v>0</v>
      </c>
      <c r="WFB94" s="3">
        <f t="shared" si="586"/>
        <v>0</v>
      </c>
      <c r="WFC94" s="3">
        <f t="shared" si="586"/>
        <v>0</v>
      </c>
      <c r="WFD94" s="3">
        <f t="shared" si="586"/>
        <v>0</v>
      </c>
      <c r="WFE94" s="3">
        <f t="shared" si="586"/>
        <v>0</v>
      </c>
      <c r="WFF94" s="3">
        <f t="shared" si="586"/>
        <v>0</v>
      </c>
      <c r="WFG94" s="3">
        <f t="shared" si="586"/>
        <v>0</v>
      </c>
      <c r="WFH94" s="3">
        <f t="shared" si="586"/>
        <v>0</v>
      </c>
      <c r="WFI94" s="3">
        <f t="shared" si="586"/>
        <v>0</v>
      </c>
      <c r="WFJ94" s="3">
        <f t="shared" si="586"/>
        <v>0</v>
      </c>
      <c r="WFK94" s="3">
        <f t="shared" si="586"/>
        <v>0</v>
      </c>
      <c r="WFL94" s="3">
        <f t="shared" ref="WFL94:WHW94" si="587">WFL2</f>
        <v>0</v>
      </c>
      <c r="WFM94" s="3">
        <f t="shared" si="587"/>
        <v>0</v>
      </c>
      <c r="WFN94" s="3">
        <f t="shared" si="587"/>
        <v>0</v>
      </c>
      <c r="WFO94" s="3">
        <f t="shared" si="587"/>
        <v>0</v>
      </c>
      <c r="WFP94" s="3">
        <f t="shared" si="587"/>
        <v>0</v>
      </c>
      <c r="WFQ94" s="3">
        <f t="shared" si="587"/>
        <v>0</v>
      </c>
      <c r="WFR94" s="3">
        <f t="shared" si="587"/>
        <v>0</v>
      </c>
      <c r="WFS94" s="3">
        <f t="shared" si="587"/>
        <v>0</v>
      </c>
      <c r="WFT94" s="3">
        <f t="shared" si="587"/>
        <v>0</v>
      </c>
      <c r="WFU94" s="3">
        <f t="shared" si="587"/>
        <v>0</v>
      </c>
      <c r="WFV94" s="3">
        <f t="shared" si="587"/>
        <v>0</v>
      </c>
      <c r="WFW94" s="3">
        <f t="shared" si="587"/>
        <v>0</v>
      </c>
      <c r="WFX94" s="3">
        <f t="shared" si="587"/>
        <v>0</v>
      </c>
      <c r="WFY94" s="3">
        <f t="shared" si="587"/>
        <v>0</v>
      </c>
      <c r="WFZ94" s="3">
        <f t="shared" si="587"/>
        <v>0</v>
      </c>
      <c r="WGA94" s="3">
        <f t="shared" si="587"/>
        <v>0</v>
      </c>
      <c r="WGB94" s="3">
        <f t="shared" si="587"/>
        <v>0</v>
      </c>
      <c r="WGC94" s="3">
        <f t="shared" si="587"/>
        <v>0</v>
      </c>
      <c r="WGD94" s="3">
        <f t="shared" si="587"/>
        <v>0</v>
      </c>
      <c r="WGE94" s="3">
        <f t="shared" si="587"/>
        <v>0</v>
      </c>
      <c r="WGF94" s="3">
        <f t="shared" si="587"/>
        <v>0</v>
      </c>
      <c r="WGG94" s="3">
        <f t="shared" si="587"/>
        <v>0</v>
      </c>
      <c r="WGH94" s="3">
        <f t="shared" si="587"/>
        <v>0</v>
      </c>
      <c r="WGI94" s="3">
        <f t="shared" si="587"/>
        <v>0</v>
      </c>
      <c r="WGJ94" s="3">
        <f t="shared" si="587"/>
        <v>0</v>
      </c>
      <c r="WGK94" s="3">
        <f t="shared" si="587"/>
        <v>0</v>
      </c>
      <c r="WGL94" s="3">
        <f t="shared" si="587"/>
        <v>0</v>
      </c>
      <c r="WGM94" s="3">
        <f t="shared" si="587"/>
        <v>0</v>
      </c>
      <c r="WGN94" s="3">
        <f t="shared" si="587"/>
        <v>0</v>
      </c>
      <c r="WGO94" s="3">
        <f t="shared" si="587"/>
        <v>0</v>
      </c>
      <c r="WGP94" s="3">
        <f t="shared" si="587"/>
        <v>0</v>
      </c>
      <c r="WGQ94" s="3">
        <f t="shared" si="587"/>
        <v>0</v>
      </c>
      <c r="WGR94" s="3">
        <f t="shared" si="587"/>
        <v>0</v>
      </c>
      <c r="WGS94" s="3">
        <f t="shared" si="587"/>
        <v>0</v>
      </c>
      <c r="WGT94" s="3">
        <f t="shared" si="587"/>
        <v>0</v>
      </c>
      <c r="WGU94" s="3">
        <f t="shared" si="587"/>
        <v>0</v>
      </c>
      <c r="WGV94" s="3">
        <f t="shared" si="587"/>
        <v>0</v>
      </c>
      <c r="WGW94" s="3">
        <f t="shared" si="587"/>
        <v>0</v>
      </c>
      <c r="WGX94" s="3">
        <f t="shared" si="587"/>
        <v>0</v>
      </c>
      <c r="WGY94" s="3">
        <f t="shared" si="587"/>
        <v>0</v>
      </c>
      <c r="WGZ94" s="3">
        <f t="shared" si="587"/>
        <v>0</v>
      </c>
      <c r="WHA94" s="3">
        <f t="shared" si="587"/>
        <v>0</v>
      </c>
      <c r="WHB94" s="3">
        <f t="shared" si="587"/>
        <v>0</v>
      </c>
      <c r="WHC94" s="3">
        <f t="shared" si="587"/>
        <v>0</v>
      </c>
      <c r="WHD94" s="3">
        <f t="shared" si="587"/>
        <v>0</v>
      </c>
      <c r="WHE94" s="3">
        <f t="shared" si="587"/>
        <v>0</v>
      </c>
      <c r="WHF94" s="3">
        <f t="shared" si="587"/>
        <v>0</v>
      </c>
      <c r="WHG94" s="3">
        <f t="shared" si="587"/>
        <v>0</v>
      </c>
      <c r="WHH94" s="3">
        <f t="shared" si="587"/>
        <v>0</v>
      </c>
      <c r="WHI94" s="3">
        <f t="shared" si="587"/>
        <v>0</v>
      </c>
      <c r="WHJ94" s="3">
        <f t="shared" si="587"/>
        <v>0</v>
      </c>
      <c r="WHK94" s="3">
        <f t="shared" si="587"/>
        <v>0</v>
      </c>
      <c r="WHL94" s="3">
        <f t="shared" si="587"/>
        <v>0</v>
      </c>
      <c r="WHM94" s="3">
        <f t="shared" si="587"/>
        <v>0</v>
      </c>
      <c r="WHN94" s="3">
        <f t="shared" si="587"/>
        <v>0</v>
      </c>
      <c r="WHO94" s="3">
        <f t="shared" si="587"/>
        <v>0</v>
      </c>
      <c r="WHP94" s="3">
        <f t="shared" si="587"/>
        <v>0</v>
      </c>
      <c r="WHQ94" s="3">
        <f t="shared" si="587"/>
        <v>0</v>
      </c>
      <c r="WHR94" s="3">
        <f t="shared" si="587"/>
        <v>0</v>
      </c>
      <c r="WHS94" s="3">
        <f t="shared" si="587"/>
        <v>0</v>
      </c>
      <c r="WHT94" s="3">
        <f t="shared" si="587"/>
        <v>0</v>
      </c>
      <c r="WHU94" s="3">
        <f t="shared" si="587"/>
        <v>0</v>
      </c>
      <c r="WHV94" s="3">
        <f t="shared" si="587"/>
        <v>0</v>
      </c>
      <c r="WHW94" s="3">
        <f t="shared" si="587"/>
        <v>0</v>
      </c>
      <c r="WHX94" s="3">
        <f t="shared" ref="WHX94:WKI94" si="588">WHX2</f>
        <v>0</v>
      </c>
      <c r="WHY94" s="3">
        <f t="shared" si="588"/>
        <v>0</v>
      </c>
      <c r="WHZ94" s="3">
        <f t="shared" si="588"/>
        <v>0</v>
      </c>
      <c r="WIA94" s="3">
        <f t="shared" si="588"/>
        <v>0</v>
      </c>
      <c r="WIB94" s="3">
        <f t="shared" si="588"/>
        <v>0</v>
      </c>
      <c r="WIC94" s="3">
        <f t="shared" si="588"/>
        <v>0</v>
      </c>
      <c r="WID94" s="3">
        <f t="shared" si="588"/>
        <v>0</v>
      </c>
      <c r="WIE94" s="3">
        <f t="shared" si="588"/>
        <v>0</v>
      </c>
      <c r="WIF94" s="3">
        <f t="shared" si="588"/>
        <v>0</v>
      </c>
      <c r="WIG94" s="3">
        <f t="shared" si="588"/>
        <v>0</v>
      </c>
      <c r="WIH94" s="3">
        <f t="shared" si="588"/>
        <v>0</v>
      </c>
      <c r="WII94" s="3">
        <f t="shared" si="588"/>
        <v>0</v>
      </c>
      <c r="WIJ94" s="3">
        <f t="shared" si="588"/>
        <v>0</v>
      </c>
      <c r="WIK94" s="3">
        <f t="shared" si="588"/>
        <v>0</v>
      </c>
      <c r="WIL94" s="3">
        <f t="shared" si="588"/>
        <v>0</v>
      </c>
      <c r="WIM94" s="3">
        <f t="shared" si="588"/>
        <v>0</v>
      </c>
      <c r="WIN94" s="3">
        <f t="shared" si="588"/>
        <v>0</v>
      </c>
      <c r="WIO94" s="3">
        <f t="shared" si="588"/>
        <v>0</v>
      </c>
      <c r="WIP94" s="3">
        <f t="shared" si="588"/>
        <v>0</v>
      </c>
      <c r="WIQ94" s="3">
        <f t="shared" si="588"/>
        <v>0</v>
      </c>
      <c r="WIR94" s="3">
        <f t="shared" si="588"/>
        <v>0</v>
      </c>
      <c r="WIS94" s="3">
        <f t="shared" si="588"/>
        <v>0</v>
      </c>
      <c r="WIT94" s="3">
        <f t="shared" si="588"/>
        <v>0</v>
      </c>
      <c r="WIU94" s="3">
        <f t="shared" si="588"/>
        <v>0</v>
      </c>
      <c r="WIV94" s="3">
        <f t="shared" si="588"/>
        <v>0</v>
      </c>
      <c r="WIW94" s="3">
        <f t="shared" si="588"/>
        <v>0</v>
      </c>
      <c r="WIX94" s="3">
        <f t="shared" si="588"/>
        <v>0</v>
      </c>
      <c r="WIY94" s="3">
        <f t="shared" si="588"/>
        <v>0</v>
      </c>
      <c r="WIZ94" s="3">
        <f t="shared" si="588"/>
        <v>0</v>
      </c>
      <c r="WJA94" s="3">
        <f t="shared" si="588"/>
        <v>0</v>
      </c>
      <c r="WJB94" s="3">
        <f t="shared" si="588"/>
        <v>0</v>
      </c>
      <c r="WJC94" s="3">
        <f t="shared" si="588"/>
        <v>0</v>
      </c>
      <c r="WJD94" s="3">
        <f t="shared" si="588"/>
        <v>0</v>
      </c>
      <c r="WJE94" s="3">
        <f t="shared" si="588"/>
        <v>0</v>
      </c>
      <c r="WJF94" s="3">
        <f t="shared" si="588"/>
        <v>0</v>
      </c>
      <c r="WJG94" s="3">
        <f t="shared" si="588"/>
        <v>0</v>
      </c>
      <c r="WJH94" s="3">
        <f t="shared" si="588"/>
        <v>0</v>
      </c>
      <c r="WJI94" s="3">
        <f t="shared" si="588"/>
        <v>0</v>
      </c>
      <c r="WJJ94" s="3">
        <f t="shared" si="588"/>
        <v>0</v>
      </c>
      <c r="WJK94" s="3">
        <f t="shared" si="588"/>
        <v>0</v>
      </c>
      <c r="WJL94" s="3">
        <f t="shared" si="588"/>
        <v>0</v>
      </c>
      <c r="WJM94" s="3">
        <f t="shared" si="588"/>
        <v>0</v>
      </c>
      <c r="WJN94" s="3">
        <f t="shared" si="588"/>
        <v>0</v>
      </c>
      <c r="WJO94" s="3">
        <f t="shared" si="588"/>
        <v>0</v>
      </c>
      <c r="WJP94" s="3">
        <f t="shared" si="588"/>
        <v>0</v>
      </c>
      <c r="WJQ94" s="3">
        <f t="shared" si="588"/>
        <v>0</v>
      </c>
      <c r="WJR94" s="3">
        <f t="shared" si="588"/>
        <v>0</v>
      </c>
      <c r="WJS94" s="3">
        <f t="shared" si="588"/>
        <v>0</v>
      </c>
      <c r="WJT94" s="3">
        <f t="shared" si="588"/>
        <v>0</v>
      </c>
      <c r="WJU94" s="3">
        <f t="shared" si="588"/>
        <v>0</v>
      </c>
      <c r="WJV94" s="3">
        <f t="shared" si="588"/>
        <v>0</v>
      </c>
      <c r="WJW94" s="3">
        <f t="shared" si="588"/>
        <v>0</v>
      </c>
      <c r="WJX94" s="3">
        <f t="shared" si="588"/>
        <v>0</v>
      </c>
      <c r="WJY94" s="3">
        <f t="shared" si="588"/>
        <v>0</v>
      </c>
      <c r="WJZ94" s="3">
        <f t="shared" si="588"/>
        <v>0</v>
      </c>
      <c r="WKA94" s="3">
        <f t="shared" si="588"/>
        <v>0</v>
      </c>
      <c r="WKB94" s="3">
        <f t="shared" si="588"/>
        <v>0</v>
      </c>
      <c r="WKC94" s="3">
        <f t="shared" si="588"/>
        <v>0</v>
      </c>
      <c r="WKD94" s="3">
        <f t="shared" si="588"/>
        <v>0</v>
      </c>
      <c r="WKE94" s="3">
        <f t="shared" si="588"/>
        <v>0</v>
      </c>
      <c r="WKF94" s="3">
        <f t="shared" si="588"/>
        <v>0</v>
      </c>
      <c r="WKG94" s="3">
        <f t="shared" si="588"/>
        <v>0</v>
      </c>
      <c r="WKH94" s="3">
        <f t="shared" si="588"/>
        <v>0</v>
      </c>
      <c r="WKI94" s="3">
        <f t="shared" si="588"/>
        <v>0</v>
      </c>
      <c r="WKJ94" s="3">
        <f t="shared" ref="WKJ94:WMU94" si="589">WKJ2</f>
        <v>0</v>
      </c>
      <c r="WKK94" s="3">
        <f t="shared" si="589"/>
        <v>0</v>
      </c>
      <c r="WKL94" s="3">
        <f t="shared" si="589"/>
        <v>0</v>
      </c>
      <c r="WKM94" s="3">
        <f t="shared" si="589"/>
        <v>0</v>
      </c>
      <c r="WKN94" s="3">
        <f t="shared" si="589"/>
        <v>0</v>
      </c>
      <c r="WKO94" s="3">
        <f t="shared" si="589"/>
        <v>0</v>
      </c>
      <c r="WKP94" s="3">
        <f t="shared" si="589"/>
        <v>0</v>
      </c>
      <c r="WKQ94" s="3">
        <f t="shared" si="589"/>
        <v>0</v>
      </c>
      <c r="WKR94" s="3">
        <f t="shared" si="589"/>
        <v>0</v>
      </c>
      <c r="WKS94" s="3">
        <f t="shared" si="589"/>
        <v>0</v>
      </c>
      <c r="WKT94" s="3">
        <f t="shared" si="589"/>
        <v>0</v>
      </c>
      <c r="WKU94" s="3">
        <f t="shared" si="589"/>
        <v>0</v>
      </c>
      <c r="WKV94" s="3">
        <f t="shared" si="589"/>
        <v>0</v>
      </c>
      <c r="WKW94" s="3">
        <f t="shared" si="589"/>
        <v>0</v>
      </c>
      <c r="WKX94" s="3">
        <f t="shared" si="589"/>
        <v>0</v>
      </c>
      <c r="WKY94" s="3">
        <f t="shared" si="589"/>
        <v>0</v>
      </c>
      <c r="WKZ94" s="3">
        <f t="shared" si="589"/>
        <v>0</v>
      </c>
      <c r="WLA94" s="3">
        <f t="shared" si="589"/>
        <v>0</v>
      </c>
      <c r="WLB94" s="3">
        <f t="shared" si="589"/>
        <v>0</v>
      </c>
      <c r="WLC94" s="3">
        <f t="shared" si="589"/>
        <v>0</v>
      </c>
      <c r="WLD94" s="3">
        <f t="shared" si="589"/>
        <v>0</v>
      </c>
      <c r="WLE94" s="3">
        <f t="shared" si="589"/>
        <v>0</v>
      </c>
      <c r="WLF94" s="3">
        <f t="shared" si="589"/>
        <v>0</v>
      </c>
      <c r="WLG94" s="3">
        <f t="shared" si="589"/>
        <v>0</v>
      </c>
      <c r="WLH94" s="3">
        <f t="shared" si="589"/>
        <v>0</v>
      </c>
      <c r="WLI94" s="3">
        <f t="shared" si="589"/>
        <v>0</v>
      </c>
      <c r="WLJ94" s="3">
        <f t="shared" si="589"/>
        <v>0</v>
      </c>
      <c r="WLK94" s="3">
        <f t="shared" si="589"/>
        <v>0</v>
      </c>
      <c r="WLL94" s="3">
        <f t="shared" si="589"/>
        <v>0</v>
      </c>
      <c r="WLM94" s="3">
        <f t="shared" si="589"/>
        <v>0</v>
      </c>
      <c r="WLN94" s="3">
        <f t="shared" si="589"/>
        <v>0</v>
      </c>
      <c r="WLO94" s="3">
        <f t="shared" si="589"/>
        <v>0</v>
      </c>
      <c r="WLP94" s="3">
        <f t="shared" si="589"/>
        <v>0</v>
      </c>
      <c r="WLQ94" s="3">
        <f t="shared" si="589"/>
        <v>0</v>
      </c>
      <c r="WLR94" s="3">
        <f t="shared" si="589"/>
        <v>0</v>
      </c>
      <c r="WLS94" s="3">
        <f t="shared" si="589"/>
        <v>0</v>
      </c>
      <c r="WLT94" s="3">
        <f t="shared" si="589"/>
        <v>0</v>
      </c>
      <c r="WLU94" s="3">
        <f t="shared" si="589"/>
        <v>0</v>
      </c>
      <c r="WLV94" s="3">
        <f t="shared" si="589"/>
        <v>0</v>
      </c>
      <c r="WLW94" s="3">
        <f t="shared" si="589"/>
        <v>0</v>
      </c>
      <c r="WLX94" s="3">
        <f t="shared" si="589"/>
        <v>0</v>
      </c>
      <c r="WLY94" s="3">
        <f t="shared" si="589"/>
        <v>0</v>
      </c>
      <c r="WLZ94" s="3">
        <f t="shared" si="589"/>
        <v>0</v>
      </c>
      <c r="WMA94" s="3">
        <f t="shared" si="589"/>
        <v>0</v>
      </c>
      <c r="WMB94" s="3">
        <f t="shared" si="589"/>
        <v>0</v>
      </c>
      <c r="WMC94" s="3">
        <f t="shared" si="589"/>
        <v>0</v>
      </c>
      <c r="WMD94" s="3">
        <f t="shared" si="589"/>
        <v>0</v>
      </c>
      <c r="WME94" s="3">
        <f t="shared" si="589"/>
        <v>0</v>
      </c>
      <c r="WMF94" s="3">
        <f t="shared" si="589"/>
        <v>0</v>
      </c>
      <c r="WMG94" s="3">
        <f t="shared" si="589"/>
        <v>0</v>
      </c>
      <c r="WMH94" s="3">
        <f t="shared" si="589"/>
        <v>0</v>
      </c>
      <c r="WMI94" s="3">
        <f t="shared" si="589"/>
        <v>0</v>
      </c>
      <c r="WMJ94" s="3">
        <f t="shared" si="589"/>
        <v>0</v>
      </c>
      <c r="WMK94" s="3">
        <f t="shared" si="589"/>
        <v>0</v>
      </c>
      <c r="WML94" s="3">
        <f t="shared" si="589"/>
        <v>0</v>
      </c>
      <c r="WMM94" s="3">
        <f t="shared" si="589"/>
        <v>0</v>
      </c>
      <c r="WMN94" s="3">
        <f t="shared" si="589"/>
        <v>0</v>
      </c>
      <c r="WMO94" s="3">
        <f t="shared" si="589"/>
        <v>0</v>
      </c>
      <c r="WMP94" s="3">
        <f t="shared" si="589"/>
        <v>0</v>
      </c>
      <c r="WMQ94" s="3">
        <f t="shared" si="589"/>
        <v>0</v>
      </c>
      <c r="WMR94" s="3">
        <f t="shared" si="589"/>
        <v>0</v>
      </c>
      <c r="WMS94" s="3">
        <f t="shared" si="589"/>
        <v>0</v>
      </c>
      <c r="WMT94" s="3">
        <f t="shared" si="589"/>
        <v>0</v>
      </c>
      <c r="WMU94" s="3">
        <f t="shared" si="589"/>
        <v>0</v>
      </c>
      <c r="WMV94" s="3">
        <f t="shared" ref="WMV94:WPG94" si="590">WMV2</f>
        <v>0</v>
      </c>
      <c r="WMW94" s="3">
        <f t="shared" si="590"/>
        <v>0</v>
      </c>
      <c r="WMX94" s="3">
        <f t="shared" si="590"/>
        <v>0</v>
      </c>
      <c r="WMY94" s="3">
        <f t="shared" si="590"/>
        <v>0</v>
      </c>
      <c r="WMZ94" s="3">
        <f t="shared" si="590"/>
        <v>0</v>
      </c>
      <c r="WNA94" s="3">
        <f t="shared" si="590"/>
        <v>0</v>
      </c>
      <c r="WNB94" s="3">
        <f t="shared" si="590"/>
        <v>0</v>
      </c>
      <c r="WNC94" s="3">
        <f t="shared" si="590"/>
        <v>0</v>
      </c>
      <c r="WND94" s="3">
        <f t="shared" si="590"/>
        <v>0</v>
      </c>
      <c r="WNE94" s="3">
        <f t="shared" si="590"/>
        <v>0</v>
      </c>
      <c r="WNF94" s="3">
        <f t="shared" si="590"/>
        <v>0</v>
      </c>
      <c r="WNG94" s="3">
        <f t="shared" si="590"/>
        <v>0</v>
      </c>
      <c r="WNH94" s="3">
        <f t="shared" si="590"/>
        <v>0</v>
      </c>
      <c r="WNI94" s="3">
        <f t="shared" si="590"/>
        <v>0</v>
      </c>
      <c r="WNJ94" s="3">
        <f t="shared" si="590"/>
        <v>0</v>
      </c>
      <c r="WNK94" s="3">
        <f t="shared" si="590"/>
        <v>0</v>
      </c>
      <c r="WNL94" s="3">
        <f t="shared" si="590"/>
        <v>0</v>
      </c>
      <c r="WNM94" s="3">
        <f t="shared" si="590"/>
        <v>0</v>
      </c>
      <c r="WNN94" s="3">
        <f t="shared" si="590"/>
        <v>0</v>
      </c>
      <c r="WNO94" s="3">
        <f t="shared" si="590"/>
        <v>0</v>
      </c>
      <c r="WNP94" s="3">
        <f t="shared" si="590"/>
        <v>0</v>
      </c>
      <c r="WNQ94" s="3">
        <f t="shared" si="590"/>
        <v>0</v>
      </c>
      <c r="WNR94" s="3">
        <f t="shared" si="590"/>
        <v>0</v>
      </c>
      <c r="WNS94" s="3">
        <f t="shared" si="590"/>
        <v>0</v>
      </c>
      <c r="WNT94" s="3">
        <f t="shared" si="590"/>
        <v>0</v>
      </c>
      <c r="WNU94" s="3">
        <f t="shared" si="590"/>
        <v>0</v>
      </c>
      <c r="WNV94" s="3">
        <f t="shared" si="590"/>
        <v>0</v>
      </c>
      <c r="WNW94" s="3">
        <f t="shared" si="590"/>
        <v>0</v>
      </c>
      <c r="WNX94" s="3">
        <f t="shared" si="590"/>
        <v>0</v>
      </c>
      <c r="WNY94" s="3">
        <f t="shared" si="590"/>
        <v>0</v>
      </c>
      <c r="WNZ94" s="3">
        <f t="shared" si="590"/>
        <v>0</v>
      </c>
      <c r="WOA94" s="3">
        <f t="shared" si="590"/>
        <v>0</v>
      </c>
      <c r="WOB94" s="3">
        <f t="shared" si="590"/>
        <v>0</v>
      </c>
      <c r="WOC94" s="3">
        <f t="shared" si="590"/>
        <v>0</v>
      </c>
      <c r="WOD94" s="3">
        <f t="shared" si="590"/>
        <v>0</v>
      </c>
      <c r="WOE94" s="3">
        <f t="shared" si="590"/>
        <v>0</v>
      </c>
      <c r="WOF94" s="3">
        <f t="shared" si="590"/>
        <v>0</v>
      </c>
      <c r="WOG94" s="3">
        <f t="shared" si="590"/>
        <v>0</v>
      </c>
      <c r="WOH94" s="3">
        <f t="shared" si="590"/>
        <v>0</v>
      </c>
      <c r="WOI94" s="3">
        <f t="shared" si="590"/>
        <v>0</v>
      </c>
      <c r="WOJ94" s="3">
        <f t="shared" si="590"/>
        <v>0</v>
      </c>
      <c r="WOK94" s="3">
        <f t="shared" si="590"/>
        <v>0</v>
      </c>
      <c r="WOL94" s="3">
        <f t="shared" si="590"/>
        <v>0</v>
      </c>
      <c r="WOM94" s="3">
        <f t="shared" si="590"/>
        <v>0</v>
      </c>
      <c r="WON94" s="3">
        <f t="shared" si="590"/>
        <v>0</v>
      </c>
      <c r="WOO94" s="3">
        <f t="shared" si="590"/>
        <v>0</v>
      </c>
      <c r="WOP94" s="3">
        <f t="shared" si="590"/>
        <v>0</v>
      </c>
      <c r="WOQ94" s="3">
        <f t="shared" si="590"/>
        <v>0</v>
      </c>
      <c r="WOR94" s="3">
        <f t="shared" si="590"/>
        <v>0</v>
      </c>
      <c r="WOS94" s="3">
        <f t="shared" si="590"/>
        <v>0</v>
      </c>
      <c r="WOT94" s="3">
        <f t="shared" si="590"/>
        <v>0</v>
      </c>
      <c r="WOU94" s="3">
        <f t="shared" si="590"/>
        <v>0</v>
      </c>
      <c r="WOV94" s="3">
        <f t="shared" si="590"/>
        <v>0</v>
      </c>
      <c r="WOW94" s="3">
        <f t="shared" si="590"/>
        <v>0</v>
      </c>
      <c r="WOX94" s="3">
        <f t="shared" si="590"/>
        <v>0</v>
      </c>
      <c r="WOY94" s="3">
        <f t="shared" si="590"/>
        <v>0</v>
      </c>
      <c r="WOZ94" s="3">
        <f t="shared" si="590"/>
        <v>0</v>
      </c>
      <c r="WPA94" s="3">
        <f t="shared" si="590"/>
        <v>0</v>
      </c>
      <c r="WPB94" s="3">
        <f t="shared" si="590"/>
        <v>0</v>
      </c>
      <c r="WPC94" s="3">
        <f t="shared" si="590"/>
        <v>0</v>
      </c>
      <c r="WPD94" s="3">
        <f t="shared" si="590"/>
        <v>0</v>
      </c>
      <c r="WPE94" s="3">
        <f t="shared" si="590"/>
        <v>0</v>
      </c>
      <c r="WPF94" s="3">
        <f t="shared" si="590"/>
        <v>0</v>
      </c>
      <c r="WPG94" s="3">
        <f t="shared" si="590"/>
        <v>0</v>
      </c>
      <c r="WPH94" s="3">
        <f t="shared" ref="WPH94:WRS94" si="591">WPH2</f>
        <v>0</v>
      </c>
      <c r="WPI94" s="3">
        <f t="shared" si="591"/>
        <v>0</v>
      </c>
      <c r="WPJ94" s="3">
        <f t="shared" si="591"/>
        <v>0</v>
      </c>
      <c r="WPK94" s="3">
        <f t="shared" si="591"/>
        <v>0</v>
      </c>
      <c r="WPL94" s="3">
        <f t="shared" si="591"/>
        <v>0</v>
      </c>
      <c r="WPM94" s="3">
        <f t="shared" si="591"/>
        <v>0</v>
      </c>
      <c r="WPN94" s="3">
        <f t="shared" si="591"/>
        <v>0</v>
      </c>
      <c r="WPO94" s="3">
        <f t="shared" si="591"/>
        <v>0</v>
      </c>
      <c r="WPP94" s="3">
        <f t="shared" si="591"/>
        <v>0</v>
      </c>
      <c r="WPQ94" s="3">
        <f t="shared" si="591"/>
        <v>0</v>
      </c>
      <c r="WPR94" s="3">
        <f t="shared" si="591"/>
        <v>0</v>
      </c>
      <c r="WPS94" s="3">
        <f t="shared" si="591"/>
        <v>0</v>
      </c>
      <c r="WPT94" s="3">
        <f t="shared" si="591"/>
        <v>0</v>
      </c>
      <c r="WPU94" s="3">
        <f t="shared" si="591"/>
        <v>0</v>
      </c>
      <c r="WPV94" s="3">
        <f t="shared" si="591"/>
        <v>0</v>
      </c>
      <c r="WPW94" s="3">
        <f t="shared" si="591"/>
        <v>0</v>
      </c>
      <c r="WPX94" s="3">
        <f t="shared" si="591"/>
        <v>0</v>
      </c>
      <c r="WPY94" s="3">
        <f t="shared" si="591"/>
        <v>0</v>
      </c>
      <c r="WPZ94" s="3">
        <f t="shared" si="591"/>
        <v>0</v>
      </c>
      <c r="WQA94" s="3">
        <f t="shared" si="591"/>
        <v>0</v>
      </c>
      <c r="WQB94" s="3">
        <f t="shared" si="591"/>
        <v>0</v>
      </c>
      <c r="WQC94" s="3">
        <f t="shared" si="591"/>
        <v>0</v>
      </c>
      <c r="WQD94" s="3">
        <f t="shared" si="591"/>
        <v>0</v>
      </c>
      <c r="WQE94" s="3">
        <f t="shared" si="591"/>
        <v>0</v>
      </c>
      <c r="WQF94" s="3">
        <f t="shared" si="591"/>
        <v>0</v>
      </c>
      <c r="WQG94" s="3">
        <f t="shared" si="591"/>
        <v>0</v>
      </c>
      <c r="WQH94" s="3">
        <f t="shared" si="591"/>
        <v>0</v>
      </c>
      <c r="WQI94" s="3">
        <f t="shared" si="591"/>
        <v>0</v>
      </c>
      <c r="WQJ94" s="3">
        <f t="shared" si="591"/>
        <v>0</v>
      </c>
      <c r="WQK94" s="3">
        <f t="shared" si="591"/>
        <v>0</v>
      </c>
      <c r="WQL94" s="3">
        <f t="shared" si="591"/>
        <v>0</v>
      </c>
      <c r="WQM94" s="3">
        <f t="shared" si="591"/>
        <v>0</v>
      </c>
      <c r="WQN94" s="3">
        <f t="shared" si="591"/>
        <v>0</v>
      </c>
      <c r="WQO94" s="3">
        <f t="shared" si="591"/>
        <v>0</v>
      </c>
      <c r="WQP94" s="3">
        <f t="shared" si="591"/>
        <v>0</v>
      </c>
      <c r="WQQ94" s="3">
        <f t="shared" si="591"/>
        <v>0</v>
      </c>
      <c r="WQR94" s="3">
        <f t="shared" si="591"/>
        <v>0</v>
      </c>
      <c r="WQS94" s="3">
        <f t="shared" si="591"/>
        <v>0</v>
      </c>
      <c r="WQT94" s="3">
        <f t="shared" si="591"/>
        <v>0</v>
      </c>
      <c r="WQU94" s="3">
        <f t="shared" si="591"/>
        <v>0</v>
      </c>
      <c r="WQV94" s="3">
        <f t="shared" si="591"/>
        <v>0</v>
      </c>
      <c r="WQW94" s="3">
        <f t="shared" si="591"/>
        <v>0</v>
      </c>
      <c r="WQX94" s="3">
        <f t="shared" si="591"/>
        <v>0</v>
      </c>
      <c r="WQY94" s="3">
        <f t="shared" si="591"/>
        <v>0</v>
      </c>
      <c r="WQZ94" s="3">
        <f t="shared" si="591"/>
        <v>0</v>
      </c>
      <c r="WRA94" s="3">
        <f t="shared" si="591"/>
        <v>0</v>
      </c>
      <c r="WRB94" s="3">
        <f t="shared" si="591"/>
        <v>0</v>
      </c>
      <c r="WRC94" s="3">
        <f t="shared" si="591"/>
        <v>0</v>
      </c>
      <c r="WRD94" s="3">
        <f t="shared" si="591"/>
        <v>0</v>
      </c>
      <c r="WRE94" s="3">
        <f t="shared" si="591"/>
        <v>0</v>
      </c>
      <c r="WRF94" s="3">
        <f t="shared" si="591"/>
        <v>0</v>
      </c>
      <c r="WRG94" s="3">
        <f t="shared" si="591"/>
        <v>0</v>
      </c>
      <c r="WRH94" s="3">
        <f t="shared" si="591"/>
        <v>0</v>
      </c>
      <c r="WRI94" s="3">
        <f t="shared" si="591"/>
        <v>0</v>
      </c>
      <c r="WRJ94" s="3">
        <f t="shared" si="591"/>
        <v>0</v>
      </c>
      <c r="WRK94" s="3">
        <f t="shared" si="591"/>
        <v>0</v>
      </c>
      <c r="WRL94" s="3">
        <f t="shared" si="591"/>
        <v>0</v>
      </c>
      <c r="WRM94" s="3">
        <f t="shared" si="591"/>
        <v>0</v>
      </c>
      <c r="WRN94" s="3">
        <f t="shared" si="591"/>
        <v>0</v>
      </c>
      <c r="WRO94" s="3">
        <f t="shared" si="591"/>
        <v>0</v>
      </c>
      <c r="WRP94" s="3">
        <f t="shared" si="591"/>
        <v>0</v>
      </c>
      <c r="WRQ94" s="3">
        <f t="shared" si="591"/>
        <v>0</v>
      </c>
      <c r="WRR94" s="3">
        <f t="shared" si="591"/>
        <v>0</v>
      </c>
      <c r="WRS94" s="3">
        <f t="shared" si="591"/>
        <v>0</v>
      </c>
      <c r="WRT94" s="3">
        <f t="shared" ref="WRT94:WUE94" si="592">WRT2</f>
        <v>0</v>
      </c>
      <c r="WRU94" s="3">
        <f t="shared" si="592"/>
        <v>0</v>
      </c>
      <c r="WRV94" s="3">
        <f t="shared" si="592"/>
        <v>0</v>
      </c>
      <c r="WRW94" s="3">
        <f t="shared" si="592"/>
        <v>0</v>
      </c>
      <c r="WRX94" s="3">
        <f t="shared" si="592"/>
        <v>0</v>
      </c>
      <c r="WRY94" s="3">
        <f t="shared" si="592"/>
        <v>0</v>
      </c>
      <c r="WRZ94" s="3">
        <f t="shared" si="592"/>
        <v>0</v>
      </c>
      <c r="WSA94" s="3">
        <f t="shared" si="592"/>
        <v>0</v>
      </c>
      <c r="WSB94" s="3">
        <f t="shared" si="592"/>
        <v>0</v>
      </c>
      <c r="WSC94" s="3">
        <f t="shared" si="592"/>
        <v>0</v>
      </c>
      <c r="WSD94" s="3">
        <f t="shared" si="592"/>
        <v>0</v>
      </c>
      <c r="WSE94" s="3">
        <f t="shared" si="592"/>
        <v>0</v>
      </c>
      <c r="WSF94" s="3">
        <f t="shared" si="592"/>
        <v>0</v>
      </c>
      <c r="WSG94" s="3">
        <f t="shared" si="592"/>
        <v>0</v>
      </c>
      <c r="WSH94" s="3">
        <f t="shared" si="592"/>
        <v>0</v>
      </c>
      <c r="WSI94" s="3">
        <f t="shared" si="592"/>
        <v>0</v>
      </c>
      <c r="WSJ94" s="3">
        <f t="shared" si="592"/>
        <v>0</v>
      </c>
      <c r="WSK94" s="3">
        <f t="shared" si="592"/>
        <v>0</v>
      </c>
      <c r="WSL94" s="3">
        <f t="shared" si="592"/>
        <v>0</v>
      </c>
      <c r="WSM94" s="3">
        <f t="shared" si="592"/>
        <v>0</v>
      </c>
      <c r="WSN94" s="3">
        <f t="shared" si="592"/>
        <v>0</v>
      </c>
      <c r="WSO94" s="3">
        <f t="shared" si="592"/>
        <v>0</v>
      </c>
      <c r="WSP94" s="3">
        <f t="shared" si="592"/>
        <v>0</v>
      </c>
      <c r="WSQ94" s="3">
        <f t="shared" si="592"/>
        <v>0</v>
      </c>
      <c r="WSR94" s="3">
        <f t="shared" si="592"/>
        <v>0</v>
      </c>
      <c r="WSS94" s="3">
        <f t="shared" si="592"/>
        <v>0</v>
      </c>
      <c r="WST94" s="3">
        <f t="shared" si="592"/>
        <v>0</v>
      </c>
      <c r="WSU94" s="3">
        <f t="shared" si="592"/>
        <v>0</v>
      </c>
      <c r="WSV94" s="3">
        <f t="shared" si="592"/>
        <v>0</v>
      </c>
      <c r="WSW94" s="3">
        <f t="shared" si="592"/>
        <v>0</v>
      </c>
      <c r="WSX94" s="3">
        <f t="shared" si="592"/>
        <v>0</v>
      </c>
      <c r="WSY94" s="3">
        <f t="shared" si="592"/>
        <v>0</v>
      </c>
      <c r="WSZ94" s="3">
        <f t="shared" si="592"/>
        <v>0</v>
      </c>
      <c r="WTA94" s="3">
        <f t="shared" si="592"/>
        <v>0</v>
      </c>
      <c r="WTB94" s="3">
        <f t="shared" si="592"/>
        <v>0</v>
      </c>
      <c r="WTC94" s="3">
        <f t="shared" si="592"/>
        <v>0</v>
      </c>
      <c r="WTD94" s="3">
        <f t="shared" si="592"/>
        <v>0</v>
      </c>
      <c r="WTE94" s="3">
        <f t="shared" si="592"/>
        <v>0</v>
      </c>
      <c r="WTF94" s="3">
        <f t="shared" si="592"/>
        <v>0</v>
      </c>
      <c r="WTG94" s="3">
        <f t="shared" si="592"/>
        <v>0</v>
      </c>
      <c r="WTH94" s="3">
        <f t="shared" si="592"/>
        <v>0</v>
      </c>
      <c r="WTI94" s="3">
        <f t="shared" si="592"/>
        <v>0</v>
      </c>
      <c r="WTJ94" s="3">
        <f t="shared" si="592"/>
        <v>0</v>
      </c>
      <c r="WTK94" s="3">
        <f t="shared" si="592"/>
        <v>0</v>
      </c>
      <c r="WTL94" s="3">
        <f t="shared" si="592"/>
        <v>0</v>
      </c>
      <c r="WTM94" s="3">
        <f t="shared" si="592"/>
        <v>0</v>
      </c>
      <c r="WTN94" s="3">
        <f t="shared" si="592"/>
        <v>0</v>
      </c>
      <c r="WTO94" s="3">
        <f t="shared" si="592"/>
        <v>0</v>
      </c>
      <c r="WTP94" s="3">
        <f t="shared" si="592"/>
        <v>0</v>
      </c>
      <c r="WTQ94" s="3">
        <f t="shared" si="592"/>
        <v>0</v>
      </c>
      <c r="WTR94" s="3">
        <f t="shared" si="592"/>
        <v>0</v>
      </c>
      <c r="WTS94" s="3">
        <f t="shared" si="592"/>
        <v>0</v>
      </c>
      <c r="WTT94" s="3">
        <f t="shared" si="592"/>
        <v>0</v>
      </c>
      <c r="WTU94" s="3">
        <f t="shared" si="592"/>
        <v>0</v>
      </c>
      <c r="WTV94" s="3">
        <f t="shared" si="592"/>
        <v>0</v>
      </c>
      <c r="WTW94" s="3">
        <f t="shared" si="592"/>
        <v>0</v>
      </c>
      <c r="WTX94" s="3">
        <f t="shared" si="592"/>
        <v>0</v>
      </c>
      <c r="WTY94" s="3">
        <f t="shared" si="592"/>
        <v>0</v>
      </c>
      <c r="WTZ94" s="3">
        <f t="shared" si="592"/>
        <v>0</v>
      </c>
      <c r="WUA94" s="3">
        <f t="shared" si="592"/>
        <v>0</v>
      </c>
      <c r="WUB94" s="3">
        <f t="shared" si="592"/>
        <v>0</v>
      </c>
      <c r="WUC94" s="3">
        <f t="shared" si="592"/>
        <v>0</v>
      </c>
      <c r="WUD94" s="3">
        <f t="shared" si="592"/>
        <v>0</v>
      </c>
      <c r="WUE94" s="3">
        <f t="shared" si="592"/>
        <v>0</v>
      </c>
      <c r="WUF94" s="3">
        <f t="shared" ref="WUF94:WWQ94" si="593">WUF2</f>
        <v>0</v>
      </c>
      <c r="WUG94" s="3">
        <f t="shared" si="593"/>
        <v>0</v>
      </c>
      <c r="WUH94" s="3">
        <f t="shared" si="593"/>
        <v>0</v>
      </c>
      <c r="WUI94" s="3">
        <f t="shared" si="593"/>
        <v>0</v>
      </c>
      <c r="WUJ94" s="3">
        <f t="shared" si="593"/>
        <v>0</v>
      </c>
      <c r="WUK94" s="3">
        <f t="shared" si="593"/>
        <v>0</v>
      </c>
      <c r="WUL94" s="3">
        <f t="shared" si="593"/>
        <v>0</v>
      </c>
      <c r="WUM94" s="3">
        <f t="shared" si="593"/>
        <v>0</v>
      </c>
      <c r="WUN94" s="3">
        <f t="shared" si="593"/>
        <v>0</v>
      </c>
      <c r="WUO94" s="3">
        <f t="shared" si="593"/>
        <v>0</v>
      </c>
      <c r="WUP94" s="3">
        <f t="shared" si="593"/>
        <v>0</v>
      </c>
      <c r="WUQ94" s="3">
        <f t="shared" si="593"/>
        <v>0</v>
      </c>
      <c r="WUR94" s="3">
        <f t="shared" si="593"/>
        <v>0</v>
      </c>
      <c r="WUS94" s="3">
        <f t="shared" si="593"/>
        <v>0</v>
      </c>
      <c r="WUT94" s="3">
        <f t="shared" si="593"/>
        <v>0</v>
      </c>
      <c r="WUU94" s="3">
        <f t="shared" si="593"/>
        <v>0</v>
      </c>
      <c r="WUV94" s="3">
        <f t="shared" si="593"/>
        <v>0</v>
      </c>
      <c r="WUW94" s="3">
        <f t="shared" si="593"/>
        <v>0</v>
      </c>
      <c r="WUX94" s="3">
        <f t="shared" si="593"/>
        <v>0</v>
      </c>
      <c r="WUY94" s="3">
        <f t="shared" si="593"/>
        <v>0</v>
      </c>
      <c r="WUZ94" s="3">
        <f t="shared" si="593"/>
        <v>0</v>
      </c>
      <c r="WVA94" s="3">
        <f t="shared" si="593"/>
        <v>0</v>
      </c>
      <c r="WVB94" s="3">
        <f t="shared" si="593"/>
        <v>0</v>
      </c>
      <c r="WVC94" s="3">
        <f t="shared" si="593"/>
        <v>0</v>
      </c>
      <c r="WVD94" s="3">
        <f t="shared" si="593"/>
        <v>0</v>
      </c>
      <c r="WVE94" s="3">
        <f t="shared" si="593"/>
        <v>0</v>
      </c>
      <c r="WVF94" s="3">
        <f t="shared" si="593"/>
        <v>0</v>
      </c>
      <c r="WVG94" s="3">
        <f t="shared" si="593"/>
        <v>0</v>
      </c>
      <c r="WVH94" s="3">
        <f t="shared" si="593"/>
        <v>0</v>
      </c>
      <c r="WVI94" s="3">
        <f t="shared" si="593"/>
        <v>0</v>
      </c>
      <c r="WVJ94" s="3">
        <f t="shared" si="593"/>
        <v>0</v>
      </c>
      <c r="WVK94" s="3">
        <f t="shared" si="593"/>
        <v>0</v>
      </c>
      <c r="WVL94" s="3">
        <f t="shared" si="593"/>
        <v>0</v>
      </c>
      <c r="WVM94" s="3">
        <f t="shared" si="593"/>
        <v>0</v>
      </c>
      <c r="WVN94" s="3">
        <f t="shared" si="593"/>
        <v>0</v>
      </c>
      <c r="WVO94" s="3">
        <f t="shared" si="593"/>
        <v>0</v>
      </c>
      <c r="WVP94" s="3">
        <f t="shared" si="593"/>
        <v>0</v>
      </c>
      <c r="WVQ94" s="3">
        <f t="shared" si="593"/>
        <v>0</v>
      </c>
      <c r="WVR94" s="3">
        <f t="shared" si="593"/>
        <v>0</v>
      </c>
      <c r="WVS94" s="3">
        <f t="shared" si="593"/>
        <v>0</v>
      </c>
      <c r="WVT94" s="3">
        <f t="shared" si="593"/>
        <v>0</v>
      </c>
      <c r="WVU94" s="3">
        <f t="shared" si="593"/>
        <v>0</v>
      </c>
      <c r="WVV94" s="3">
        <f t="shared" si="593"/>
        <v>0</v>
      </c>
      <c r="WVW94" s="3">
        <f t="shared" si="593"/>
        <v>0</v>
      </c>
      <c r="WVX94" s="3">
        <f t="shared" si="593"/>
        <v>0</v>
      </c>
      <c r="WVY94" s="3">
        <f t="shared" si="593"/>
        <v>0</v>
      </c>
      <c r="WVZ94" s="3">
        <f t="shared" si="593"/>
        <v>0</v>
      </c>
      <c r="WWA94" s="3">
        <f t="shared" si="593"/>
        <v>0</v>
      </c>
      <c r="WWB94" s="3">
        <f t="shared" si="593"/>
        <v>0</v>
      </c>
      <c r="WWC94" s="3">
        <f t="shared" si="593"/>
        <v>0</v>
      </c>
      <c r="WWD94" s="3">
        <f t="shared" si="593"/>
        <v>0</v>
      </c>
      <c r="WWE94" s="3">
        <f t="shared" si="593"/>
        <v>0</v>
      </c>
      <c r="WWF94" s="3">
        <f t="shared" si="593"/>
        <v>0</v>
      </c>
      <c r="WWG94" s="3">
        <f t="shared" si="593"/>
        <v>0</v>
      </c>
      <c r="WWH94" s="3">
        <f t="shared" si="593"/>
        <v>0</v>
      </c>
      <c r="WWI94" s="3">
        <f t="shared" si="593"/>
        <v>0</v>
      </c>
      <c r="WWJ94" s="3">
        <f t="shared" si="593"/>
        <v>0</v>
      </c>
      <c r="WWK94" s="3">
        <f t="shared" si="593"/>
        <v>0</v>
      </c>
      <c r="WWL94" s="3">
        <f t="shared" si="593"/>
        <v>0</v>
      </c>
      <c r="WWM94" s="3">
        <f t="shared" si="593"/>
        <v>0</v>
      </c>
      <c r="WWN94" s="3">
        <f t="shared" si="593"/>
        <v>0</v>
      </c>
      <c r="WWO94" s="3">
        <f t="shared" si="593"/>
        <v>0</v>
      </c>
      <c r="WWP94" s="3">
        <f t="shared" si="593"/>
        <v>0</v>
      </c>
      <c r="WWQ94" s="3">
        <f t="shared" si="593"/>
        <v>0</v>
      </c>
      <c r="WWR94" s="3">
        <f t="shared" ref="WWR94:WZC94" si="594">WWR2</f>
        <v>0</v>
      </c>
      <c r="WWS94" s="3">
        <f t="shared" si="594"/>
        <v>0</v>
      </c>
      <c r="WWT94" s="3">
        <f t="shared" si="594"/>
        <v>0</v>
      </c>
      <c r="WWU94" s="3">
        <f t="shared" si="594"/>
        <v>0</v>
      </c>
      <c r="WWV94" s="3">
        <f t="shared" si="594"/>
        <v>0</v>
      </c>
      <c r="WWW94" s="3">
        <f t="shared" si="594"/>
        <v>0</v>
      </c>
      <c r="WWX94" s="3">
        <f t="shared" si="594"/>
        <v>0</v>
      </c>
      <c r="WWY94" s="3">
        <f t="shared" si="594"/>
        <v>0</v>
      </c>
      <c r="WWZ94" s="3">
        <f t="shared" si="594"/>
        <v>0</v>
      </c>
      <c r="WXA94" s="3">
        <f t="shared" si="594"/>
        <v>0</v>
      </c>
      <c r="WXB94" s="3">
        <f t="shared" si="594"/>
        <v>0</v>
      </c>
      <c r="WXC94" s="3">
        <f t="shared" si="594"/>
        <v>0</v>
      </c>
      <c r="WXD94" s="3">
        <f t="shared" si="594"/>
        <v>0</v>
      </c>
      <c r="WXE94" s="3">
        <f t="shared" si="594"/>
        <v>0</v>
      </c>
      <c r="WXF94" s="3">
        <f t="shared" si="594"/>
        <v>0</v>
      </c>
      <c r="WXG94" s="3">
        <f t="shared" si="594"/>
        <v>0</v>
      </c>
      <c r="WXH94" s="3">
        <f t="shared" si="594"/>
        <v>0</v>
      </c>
      <c r="WXI94" s="3">
        <f t="shared" si="594"/>
        <v>0</v>
      </c>
      <c r="WXJ94" s="3">
        <f t="shared" si="594"/>
        <v>0</v>
      </c>
      <c r="WXK94" s="3">
        <f t="shared" si="594"/>
        <v>0</v>
      </c>
      <c r="WXL94" s="3">
        <f t="shared" si="594"/>
        <v>0</v>
      </c>
      <c r="WXM94" s="3">
        <f t="shared" si="594"/>
        <v>0</v>
      </c>
      <c r="WXN94" s="3">
        <f t="shared" si="594"/>
        <v>0</v>
      </c>
      <c r="WXO94" s="3">
        <f t="shared" si="594"/>
        <v>0</v>
      </c>
      <c r="WXP94" s="3">
        <f t="shared" si="594"/>
        <v>0</v>
      </c>
      <c r="WXQ94" s="3">
        <f t="shared" si="594"/>
        <v>0</v>
      </c>
      <c r="WXR94" s="3">
        <f t="shared" si="594"/>
        <v>0</v>
      </c>
      <c r="WXS94" s="3">
        <f t="shared" si="594"/>
        <v>0</v>
      </c>
      <c r="WXT94" s="3">
        <f t="shared" si="594"/>
        <v>0</v>
      </c>
      <c r="WXU94" s="3">
        <f t="shared" si="594"/>
        <v>0</v>
      </c>
      <c r="WXV94" s="3">
        <f t="shared" si="594"/>
        <v>0</v>
      </c>
      <c r="WXW94" s="3">
        <f t="shared" si="594"/>
        <v>0</v>
      </c>
      <c r="WXX94" s="3">
        <f t="shared" si="594"/>
        <v>0</v>
      </c>
      <c r="WXY94" s="3">
        <f t="shared" si="594"/>
        <v>0</v>
      </c>
      <c r="WXZ94" s="3">
        <f t="shared" si="594"/>
        <v>0</v>
      </c>
      <c r="WYA94" s="3">
        <f t="shared" si="594"/>
        <v>0</v>
      </c>
      <c r="WYB94" s="3">
        <f t="shared" si="594"/>
        <v>0</v>
      </c>
      <c r="WYC94" s="3">
        <f t="shared" si="594"/>
        <v>0</v>
      </c>
      <c r="WYD94" s="3">
        <f t="shared" si="594"/>
        <v>0</v>
      </c>
      <c r="WYE94" s="3">
        <f t="shared" si="594"/>
        <v>0</v>
      </c>
      <c r="WYF94" s="3">
        <f t="shared" si="594"/>
        <v>0</v>
      </c>
      <c r="WYG94" s="3">
        <f t="shared" si="594"/>
        <v>0</v>
      </c>
      <c r="WYH94" s="3">
        <f t="shared" si="594"/>
        <v>0</v>
      </c>
      <c r="WYI94" s="3">
        <f t="shared" si="594"/>
        <v>0</v>
      </c>
      <c r="WYJ94" s="3">
        <f t="shared" si="594"/>
        <v>0</v>
      </c>
      <c r="WYK94" s="3">
        <f t="shared" si="594"/>
        <v>0</v>
      </c>
      <c r="WYL94" s="3">
        <f t="shared" si="594"/>
        <v>0</v>
      </c>
      <c r="WYM94" s="3">
        <f t="shared" si="594"/>
        <v>0</v>
      </c>
      <c r="WYN94" s="3">
        <f t="shared" si="594"/>
        <v>0</v>
      </c>
      <c r="WYO94" s="3">
        <f t="shared" si="594"/>
        <v>0</v>
      </c>
      <c r="WYP94" s="3">
        <f t="shared" si="594"/>
        <v>0</v>
      </c>
      <c r="WYQ94" s="3">
        <f t="shared" si="594"/>
        <v>0</v>
      </c>
      <c r="WYR94" s="3">
        <f t="shared" si="594"/>
        <v>0</v>
      </c>
      <c r="WYS94" s="3">
        <f t="shared" si="594"/>
        <v>0</v>
      </c>
      <c r="WYT94" s="3">
        <f t="shared" si="594"/>
        <v>0</v>
      </c>
      <c r="WYU94" s="3">
        <f t="shared" si="594"/>
        <v>0</v>
      </c>
      <c r="WYV94" s="3">
        <f t="shared" si="594"/>
        <v>0</v>
      </c>
      <c r="WYW94" s="3">
        <f t="shared" si="594"/>
        <v>0</v>
      </c>
      <c r="WYX94" s="3">
        <f t="shared" si="594"/>
        <v>0</v>
      </c>
      <c r="WYY94" s="3">
        <f t="shared" si="594"/>
        <v>0</v>
      </c>
      <c r="WYZ94" s="3">
        <f t="shared" si="594"/>
        <v>0</v>
      </c>
      <c r="WZA94" s="3">
        <f t="shared" si="594"/>
        <v>0</v>
      </c>
      <c r="WZB94" s="3">
        <f t="shared" si="594"/>
        <v>0</v>
      </c>
      <c r="WZC94" s="3">
        <f t="shared" si="594"/>
        <v>0</v>
      </c>
      <c r="WZD94" s="3">
        <f t="shared" ref="WZD94:XBO94" si="595">WZD2</f>
        <v>0</v>
      </c>
      <c r="WZE94" s="3">
        <f t="shared" si="595"/>
        <v>0</v>
      </c>
      <c r="WZF94" s="3">
        <f t="shared" si="595"/>
        <v>0</v>
      </c>
      <c r="WZG94" s="3">
        <f t="shared" si="595"/>
        <v>0</v>
      </c>
      <c r="WZH94" s="3">
        <f t="shared" si="595"/>
        <v>0</v>
      </c>
      <c r="WZI94" s="3">
        <f t="shared" si="595"/>
        <v>0</v>
      </c>
      <c r="WZJ94" s="3">
        <f t="shared" si="595"/>
        <v>0</v>
      </c>
      <c r="WZK94" s="3">
        <f t="shared" si="595"/>
        <v>0</v>
      </c>
      <c r="WZL94" s="3">
        <f t="shared" si="595"/>
        <v>0</v>
      </c>
      <c r="WZM94" s="3">
        <f t="shared" si="595"/>
        <v>0</v>
      </c>
      <c r="WZN94" s="3">
        <f t="shared" si="595"/>
        <v>0</v>
      </c>
      <c r="WZO94" s="3">
        <f t="shared" si="595"/>
        <v>0</v>
      </c>
      <c r="WZP94" s="3">
        <f t="shared" si="595"/>
        <v>0</v>
      </c>
      <c r="WZQ94" s="3">
        <f t="shared" si="595"/>
        <v>0</v>
      </c>
      <c r="WZR94" s="3">
        <f t="shared" si="595"/>
        <v>0</v>
      </c>
      <c r="WZS94" s="3">
        <f t="shared" si="595"/>
        <v>0</v>
      </c>
      <c r="WZT94" s="3">
        <f t="shared" si="595"/>
        <v>0</v>
      </c>
      <c r="WZU94" s="3">
        <f t="shared" si="595"/>
        <v>0</v>
      </c>
      <c r="WZV94" s="3">
        <f t="shared" si="595"/>
        <v>0</v>
      </c>
      <c r="WZW94" s="3">
        <f t="shared" si="595"/>
        <v>0</v>
      </c>
      <c r="WZX94" s="3">
        <f t="shared" si="595"/>
        <v>0</v>
      </c>
      <c r="WZY94" s="3">
        <f t="shared" si="595"/>
        <v>0</v>
      </c>
      <c r="WZZ94" s="3">
        <f t="shared" si="595"/>
        <v>0</v>
      </c>
      <c r="XAA94" s="3">
        <f t="shared" si="595"/>
        <v>0</v>
      </c>
      <c r="XAB94" s="3">
        <f t="shared" si="595"/>
        <v>0</v>
      </c>
      <c r="XAC94" s="3">
        <f t="shared" si="595"/>
        <v>0</v>
      </c>
      <c r="XAD94" s="3">
        <f t="shared" si="595"/>
        <v>0</v>
      </c>
      <c r="XAE94" s="3">
        <f t="shared" si="595"/>
        <v>0</v>
      </c>
      <c r="XAF94" s="3">
        <f t="shared" si="595"/>
        <v>0</v>
      </c>
      <c r="XAG94" s="3">
        <f t="shared" si="595"/>
        <v>0</v>
      </c>
      <c r="XAH94" s="3">
        <f t="shared" si="595"/>
        <v>0</v>
      </c>
      <c r="XAI94" s="3">
        <f t="shared" si="595"/>
        <v>0</v>
      </c>
      <c r="XAJ94" s="3">
        <f t="shared" si="595"/>
        <v>0</v>
      </c>
      <c r="XAK94" s="3">
        <f t="shared" si="595"/>
        <v>0</v>
      </c>
      <c r="XAL94" s="3">
        <f t="shared" si="595"/>
        <v>0</v>
      </c>
      <c r="XAM94" s="3">
        <f t="shared" si="595"/>
        <v>0</v>
      </c>
      <c r="XAN94" s="3">
        <f t="shared" si="595"/>
        <v>0</v>
      </c>
      <c r="XAO94" s="3">
        <f t="shared" si="595"/>
        <v>0</v>
      </c>
      <c r="XAP94" s="3">
        <f t="shared" si="595"/>
        <v>0</v>
      </c>
      <c r="XAQ94" s="3">
        <f t="shared" si="595"/>
        <v>0</v>
      </c>
      <c r="XAR94" s="3">
        <f t="shared" si="595"/>
        <v>0</v>
      </c>
      <c r="XAS94" s="3">
        <f t="shared" si="595"/>
        <v>0</v>
      </c>
      <c r="XAT94" s="3">
        <f t="shared" si="595"/>
        <v>0</v>
      </c>
      <c r="XAU94" s="3">
        <f t="shared" si="595"/>
        <v>0</v>
      </c>
      <c r="XAV94" s="3">
        <f t="shared" si="595"/>
        <v>0</v>
      </c>
      <c r="XAW94" s="3">
        <f t="shared" si="595"/>
        <v>0</v>
      </c>
      <c r="XAX94" s="3">
        <f t="shared" si="595"/>
        <v>0</v>
      </c>
      <c r="XAY94" s="3">
        <f t="shared" si="595"/>
        <v>0</v>
      </c>
      <c r="XAZ94" s="3">
        <f t="shared" si="595"/>
        <v>0</v>
      </c>
      <c r="XBA94" s="3">
        <f t="shared" si="595"/>
        <v>0</v>
      </c>
      <c r="XBB94" s="3">
        <f t="shared" si="595"/>
        <v>0</v>
      </c>
      <c r="XBC94" s="3">
        <f t="shared" si="595"/>
        <v>0</v>
      </c>
      <c r="XBD94" s="3">
        <f t="shared" si="595"/>
        <v>0</v>
      </c>
      <c r="XBE94" s="3">
        <f t="shared" si="595"/>
        <v>0</v>
      </c>
      <c r="XBF94" s="3">
        <f t="shared" si="595"/>
        <v>0</v>
      </c>
      <c r="XBG94" s="3">
        <f t="shared" si="595"/>
        <v>0</v>
      </c>
      <c r="XBH94" s="3">
        <f t="shared" si="595"/>
        <v>0</v>
      </c>
      <c r="XBI94" s="3">
        <f t="shared" si="595"/>
        <v>0</v>
      </c>
      <c r="XBJ94" s="3">
        <f t="shared" si="595"/>
        <v>0</v>
      </c>
      <c r="XBK94" s="3">
        <f t="shared" si="595"/>
        <v>0</v>
      </c>
      <c r="XBL94" s="3">
        <f t="shared" si="595"/>
        <v>0</v>
      </c>
      <c r="XBM94" s="3">
        <f t="shared" si="595"/>
        <v>0</v>
      </c>
      <c r="XBN94" s="3">
        <f t="shared" si="595"/>
        <v>0</v>
      </c>
      <c r="XBO94" s="3">
        <f t="shared" si="595"/>
        <v>0</v>
      </c>
      <c r="XBP94" s="3">
        <f t="shared" ref="XBP94:XEA94" si="596">XBP2</f>
        <v>0</v>
      </c>
      <c r="XBQ94" s="3">
        <f t="shared" si="596"/>
        <v>0</v>
      </c>
      <c r="XBR94" s="3">
        <f t="shared" si="596"/>
        <v>0</v>
      </c>
      <c r="XBS94" s="3">
        <f t="shared" si="596"/>
        <v>0</v>
      </c>
      <c r="XBT94" s="3">
        <f t="shared" si="596"/>
        <v>0</v>
      </c>
      <c r="XBU94" s="3">
        <f t="shared" si="596"/>
        <v>0</v>
      </c>
      <c r="XBV94" s="3">
        <f t="shared" si="596"/>
        <v>0</v>
      </c>
      <c r="XBW94" s="3">
        <f t="shared" si="596"/>
        <v>0</v>
      </c>
      <c r="XBX94" s="3">
        <f t="shared" si="596"/>
        <v>0</v>
      </c>
      <c r="XBY94" s="3">
        <f t="shared" si="596"/>
        <v>0</v>
      </c>
      <c r="XBZ94" s="3">
        <f t="shared" si="596"/>
        <v>0</v>
      </c>
      <c r="XCA94" s="3">
        <f t="shared" si="596"/>
        <v>0</v>
      </c>
      <c r="XCB94" s="3">
        <f t="shared" si="596"/>
        <v>0</v>
      </c>
      <c r="XCC94" s="3">
        <f t="shared" si="596"/>
        <v>0</v>
      </c>
      <c r="XCD94" s="3">
        <f t="shared" si="596"/>
        <v>0</v>
      </c>
      <c r="XCE94" s="3">
        <f t="shared" si="596"/>
        <v>0</v>
      </c>
      <c r="XCF94" s="3">
        <f t="shared" si="596"/>
        <v>0</v>
      </c>
      <c r="XCG94" s="3">
        <f t="shared" si="596"/>
        <v>0</v>
      </c>
      <c r="XCH94" s="3">
        <f t="shared" si="596"/>
        <v>0</v>
      </c>
      <c r="XCI94" s="3">
        <f t="shared" si="596"/>
        <v>0</v>
      </c>
      <c r="XCJ94" s="3">
        <f t="shared" si="596"/>
        <v>0</v>
      </c>
      <c r="XCK94" s="3">
        <f t="shared" si="596"/>
        <v>0</v>
      </c>
      <c r="XCL94" s="3">
        <f t="shared" si="596"/>
        <v>0</v>
      </c>
      <c r="XCM94" s="3">
        <f t="shared" si="596"/>
        <v>0</v>
      </c>
      <c r="XCN94" s="3">
        <f t="shared" si="596"/>
        <v>0</v>
      </c>
      <c r="XCO94" s="3">
        <f t="shared" si="596"/>
        <v>0</v>
      </c>
      <c r="XCP94" s="3">
        <f t="shared" si="596"/>
        <v>0</v>
      </c>
      <c r="XCQ94" s="3">
        <f t="shared" si="596"/>
        <v>0</v>
      </c>
      <c r="XCR94" s="3">
        <f t="shared" si="596"/>
        <v>0</v>
      </c>
      <c r="XCS94" s="3">
        <f t="shared" si="596"/>
        <v>0</v>
      </c>
      <c r="XCT94" s="3">
        <f t="shared" si="596"/>
        <v>0</v>
      </c>
      <c r="XCU94" s="3">
        <f t="shared" si="596"/>
        <v>0</v>
      </c>
      <c r="XCV94" s="3">
        <f t="shared" si="596"/>
        <v>0</v>
      </c>
      <c r="XCW94" s="3">
        <f t="shared" si="596"/>
        <v>0</v>
      </c>
      <c r="XCX94" s="3">
        <f t="shared" si="596"/>
        <v>0</v>
      </c>
      <c r="XCY94" s="3">
        <f t="shared" si="596"/>
        <v>0</v>
      </c>
      <c r="XCZ94" s="3">
        <f t="shared" si="596"/>
        <v>0</v>
      </c>
      <c r="XDA94" s="3">
        <f t="shared" si="596"/>
        <v>0</v>
      </c>
      <c r="XDB94" s="3">
        <f t="shared" si="596"/>
        <v>0</v>
      </c>
      <c r="XDC94" s="3">
        <f t="shared" si="596"/>
        <v>0</v>
      </c>
      <c r="XDD94" s="3">
        <f t="shared" si="596"/>
        <v>0</v>
      </c>
      <c r="XDE94" s="3">
        <f t="shared" si="596"/>
        <v>0</v>
      </c>
      <c r="XDF94" s="3">
        <f t="shared" si="596"/>
        <v>0</v>
      </c>
      <c r="XDG94" s="3">
        <f t="shared" si="596"/>
        <v>0</v>
      </c>
      <c r="XDH94" s="3">
        <f t="shared" si="596"/>
        <v>0</v>
      </c>
      <c r="XDI94" s="3">
        <f t="shared" si="596"/>
        <v>0</v>
      </c>
      <c r="XDJ94" s="3">
        <f t="shared" si="596"/>
        <v>0</v>
      </c>
      <c r="XDK94" s="3">
        <f t="shared" si="596"/>
        <v>0</v>
      </c>
      <c r="XDL94" s="3">
        <f t="shared" si="596"/>
        <v>0</v>
      </c>
      <c r="XDM94" s="3">
        <f t="shared" si="596"/>
        <v>0</v>
      </c>
      <c r="XDN94" s="3">
        <f t="shared" si="596"/>
        <v>0</v>
      </c>
      <c r="XDO94" s="3">
        <f t="shared" si="596"/>
        <v>0</v>
      </c>
      <c r="XDP94" s="3">
        <f t="shared" si="596"/>
        <v>0</v>
      </c>
      <c r="XDQ94" s="3">
        <f t="shared" si="596"/>
        <v>0</v>
      </c>
      <c r="XDR94" s="3">
        <f t="shared" si="596"/>
        <v>0</v>
      </c>
      <c r="XDS94" s="3">
        <f t="shared" si="596"/>
        <v>0</v>
      </c>
      <c r="XDT94" s="3">
        <f t="shared" si="596"/>
        <v>0</v>
      </c>
      <c r="XDU94" s="3">
        <f t="shared" si="596"/>
        <v>0</v>
      </c>
      <c r="XDV94" s="3">
        <f t="shared" si="596"/>
        <v>0</v>
      </c>
      <c r="XDW94" s="3">
        <f t="shared" si="596"/>
        <v>0</v>
      </c>
      <c r="XDX94" s="3">
        <f t="shared" si="596"/>
        <v>0</v>
      </c>
      <c r="XDY94" s="3">
        <f t="shared" si="596"/>
        <v>0</v>
      </c>
      <c r="XDZ94" s="3">
        <f t="shared" si="596"/>
        <v>0</v>
      </c>
      <c r="XEA94" s="3">
        <f t="shared" si="596"/>
        <v>0</v>
      </c>
      <c r="XEB94" s="3">
        <f t="shared" ref="XEB94:XFD94" si="597">XEB2</f>
        <v>0</v>
      </c>
      <c r="XEC94" s="3">
        <f t="shared" si="597"/>
        <v>0</v>
      </c>
      <c r="XED94" s="3">
        <f t="shared" si="597"/>
        <v>0</v>
      </c>
      <c r="XEE94" s="3">
        <f t="shared" si="597"/>
        <v>0</v>
      </c>
      <c r="XEF94" s="3">
        <f t="shared" si="597"/>
        <v>0</v>
      </c>
      <c r="XEG94" s="3">
        <f t="shared" si="597"/>
        <v>0</v>
      </c>
      <c r="XEH94" s="3">
        <f t="shared" si="597"/>
        <v>0</v>
      </c>
      <c r="XEI94" s="3">
        <f t="shared" si="597"/>
        <v>0</v>
      </c>
      <c r="XEJ94" s="3">
        <f t="shared" si="597"/>
        <v>0</v>
      </c>
      <c r="XEK94" s="3">
        <f t="shared" si="597"/>
        <v>0</v>
      </c>
      <c r="XEL94" s="3">
        <f t="shared" si="597"/>
        <v>0</v>
      </c>
      <c r="XEM94" s="3">
        <f t="shared" si="597"/>
        <v>0</v>
      </c>
      <c r="XEN94" s="3">
        <f t="shared" si="597"/>
        <v>0</v>
      </c>
      <c r="XEO94" s="3">
        <f t="shared" si="597"/>
        <v>0</v>
      </c>
      <c r="XEP94" s="3">
        <f t="shared" si="597"/>
        <v>0</v>
      </c>
      <c r="XEQ94" s="3">
        <f t="shared" si="597"/>
        <v>0</v>
      </c>
      <c r="XER94" s="3">
        <f t="shared" si="597"/>
        <v>0</v>
      </c>
      <c r="XES94" s="3">
        <f t="shared" si="597"/>
        <v>0</v>
      </c>
      <c r="XET94" s="3">
        <f t="shared" si="597"/>
        <v>0</v>
      </c>
      <c r="XEU94" s="3">
        <f t="shared" si="597"/>
        <v>0</v>
      </c>
      <c r="XEV94" s="3">
        <f t="shared" si="597"/>
        <v>0</v>
      </c>
      <c r="XEW94" s="3">
        <f t="shared" si="597"/>
        <v>0</v>
      </c>
      <c r="XEX94" s="3">
        <f t="shared" si="597"/>
        <v>0</v>
      </c>
      <c r="XEY94" s="3">
        <f t="shared" si="597"/>
        <v>0</v>
      </c>
      <c r="XEZ94" s="3">
        <f t="shared" si="597"/>
        <v>0</v>
      </c>
      <c r="XFA94" s="3">
        <f t="shared" si="597"/>
        <v>0</v>
      </c>
      <c r="XFB94" s="3">
        <f t="shared" si="597"/>
        <v>0</v>
      </c>
      <c r="XFC94" s="3">
        <f t="shared" si="597"/>
        <v>0</v>
      </c>
      <c r="XFD94" s="3">
        <f t="shared" si="597"/>
        <v>0</v>
      </c>
    </row>
    <row r="95" spans="1:16384" s="8" customFormat="1" x14ac:dyDescent="0.2">
      <c r="C95" s="16"/>
    </row>
    <row r="96" spans="1:16384" s="8" customFormat="1" x14ac:dyDescent="0.2">
      <c r="A96" s="11" t="s">
        <v>165</v>
      </c>
      <c r="B96" s="11"/>
      <c r="C96" s="13"/>
      <c r="D96" s="14"/>
    </row>
    <row r="97" spans="1:33" x14ac:dyDescent="0.2">
      <c r="A97" s="8" t="s">
        <v>166</v>
      </c>
      <c r="B97" s="11"/>
      <c r="C97" s="13"/>
      <c r="D97" s="101">
        <f>-SUM(D101:D112)</f>
        <v>-8116.6907814969545</v>
      </c>
      <c r="E97" s="101">
        <f>-SUM(E101:E112)</f>
        <v>-8210.5262903421517</v>
      </c>
      <c r="F97" s="101">
        <f t="shared" ref="F97:AG97" si="598">-SUM(F101:F112)</f>
        <v>-8305.4466135479379</v>
      </c>
      <c r="G97" s="101">
        <f t="shared" si="598"/>
        <v>-8401.4642924455402</v>
      </c>
      <c r="H97" s="101">
        <f t="shared" si="598"/>
        <v>-8498.5920133541076</v>
      </c>
      <c r="I97" s="101">
        <f t="shared" si="598"/>
        <v>-8596.8426092569061</v>
      </c>
      <c r="J97" s="101">
        <f t="shared" si="598"/>
        <v>-8696.229061496857</v>
      </c>
      <c r="K97" s="101">
        <f t="shared" si="598"/>
        <v>-8796.7645014917071</v>
      </c>
      <c r="L97" s="101">
        <f t="shared" si="598"/>
        <v>-8898.4622124690159</v>
      </c>
      <c r="M97" s="101">
        <f t="shared" si="598"/>
        <v>-9001.3356312211818</v>
      </c>
      <c r="N97" s="101">
        <f t="shared" si="598"/>
        <v>-6081.1668316856903</v>
      </c>
      <c r="O97" s="101">
        <f t="shared" si="598"/>
        <v>-6392.2908681301769</v>
      </c>
      <c r="P97" s="101">
        <f t="shared" si="598"/>
        <v>-6719.3326007557889</v>
      </c>
      <c r="Q97" s="101">
        <f t="shared" si="598"/>
        <v>-7063.1064091090566</v>
      </c>
      <c r="R97" s="101">
        <f t="shared" si="598"/>
        <v>-7424.4683379397093</v>
      </c>
      <c r="S97" s="101">
        <f t="shared" si="598"/>
        <v>-7804.3182288715425</v>
      </c>
      <c r="T97" s="101">
        <f t="shared" si="598"/>
        <v>-8203.601961133616</v>
      </c>
      <c r="U97" s="101">
        <f t="shared" si="598"/>
        <v>-8623.313806931521</v>
      </c>
      <c r="V97" s="101">
        <f t="shared" si="598"/>
        <v>-9064.4989073238903</v>
      </c>
      <c r="W97" s="101">
        <f t="shared" si="598"/>
        <v>-9528.2558747694766</v>
      </c>
      <c r="X97" s="101">
        <f t="shared" si="598"/>
        <v>-10015.739528825456</v>
      </c>
      <c r="Y97" s="101">
        <f t="shared" si="598"/>
        <v>-10528.163771809264</v>
      </c>
      <c r="Z97" s="101">
        <f t="shared" si="598"/>
        <v>-11066.804611584732</v>
      </c>
      <c r="AA97" s="101">
        <f t="shared" si="598"/>
        <v>-11633.003338999726</v>
      </c>
      <c r="AB97" s="101">
        <f t="shared" si="598"/>
        <v>-12228.169867887491</v>
      </c>
      <c r="AC97" s="101">
        <f t="shared" si="598"/>
        <v>-12853.786245948837</v>
      </c>
      <c r="AD97" s="101">
        <f t="shared" si="598"/>
        <v>-13511.410345257696</v>
      </c>
      <c r="AE97" s="101">
        <f t="shared" si="598"/>
        <v>-14202.679741579967</v>
      </c>
      <c r="AF97" s="101">
        <f t="shared" si="598"/>
        <v>-14929.31579216564</v>
      </c>
      <c r="AG97" s="101">
        <f t="shared" si="598"/>
        <v>-15693.127922168565</v>
      </c>
    </row>
    <row r="98" spans="1:33" x14ac:dyDescent="0.2">
      <c r="A98" s="8" t="s">
        <v>167</v>
      </c>
      <c r="B98" s="11"/>
      <c r="C98" s="13"/>
      <c r="D98" s="101">
        <f t="shared" ref="D98:AG98" si="599">D21-D97</f>
        <v>-3281.8295179347751</v>
      </c>
      <c r="E98" s="101">
        <f t="shared" si="599"/>
        <v>-3187.994009089578</v>
      </c>
      <c r="F98" s="101">
        <f t="shared" si="599"/>
        <v>-3093.0736858837918</v>
      </c>
      <c r="G98" s="101">
        <f t="shared" si="599"/>
        <v>-2997.0560069861895</v>
      </c>
      <c r="H98" s="101">
        <f t="shared" si="599"/>
        <v>-2899.928286077622</v>
      </c>
      <c r="I98" s="101">
        <f t="shared" si="599"/>
        <v>-2801.6776901748235</v>
      </c>
      <c r="J98" s="101">
        <f t="shared" si="599"/>
        <v>-2702.2912379348727</v>
      </c>
      <c r="K98" s="101">
        <f t="shared" si="599"/>
        <v>-2601.7557979400226</v>
      </c>
      <c r="L98" s="101">
        <f t="shared" si="599"/>
        <v>-2500.0580869627138</v>
      </c>
      <c r="M98" s="101">
        <f t="shared" si="599"/>
        <v>-2397.1846682105479</v>
      </c>
      <c r="N98" s="101">
        <f t="shared" si="599"/>
        <v>-10040.223121927867</v>
      </c>
      <c r="O98" s="101">
        <f t="shared" si="599"/>
        <v>-9729.0990854833799</v>
      </c>
      <c r="P98" s="101">
        <f t="shared" si="599"/>
        <v>-9402.0573528577697</v>
      </c>
      <c r="Q98" s="101">
        <f t="shared" si="599"/>
        <v>-9058.2835445045021</v>
      </c>
      <c r="R98" s="101">
        <f t="shared" si="599"/>
        <v>-8696.9216156738476</v>
      </c>
      <c r="S98" s="101">
        <f t="shared" si="599"/>
        <v>-8317.0717247420143</v>
      </c>
      <c r="T98" s="101">
        <f t="shared" si="599"/>
        <v>-7917.7879924799417</v>
      </c>
      <c r="U98" s="101">
        <f t="shared" si="599"/>
        <v>-7498.0761466820368</v>
      </c>
      <c r="V98" s="101">
        <f t="shared" si="599"/>
        <v>-7056.8910462896674</v>
      </c>
      <c r="W98" s="101">
        <f t="shared" si="599"/>
        <v>-6593.1340788440812</v>
      </c>
      <c r="X98" s="101">
        <f t="shared" si="599"/>
        <v>-6105.6504247881021</v>
      </c>
      <c r="Y98" s="101">
        <f t="shared" si="599"/>
        <v>-5593.2261818042934</v>
      </c>
      <c r="Z98" s="101">
        <f t="shared" si="599"/>
        <v>-5054.5853420288258</v>
      </c>
      <c r="AA98" s="101">
        <f t="shared" si="599"/>
        <v>-4488.3866146138316</v>
      </c>
      <c r="AB98" s="101">
        <f t="shared" si="599"/>
        <v>-3893.2200857260668</v>
      </c>
      <c r="AC98" s="101">
        <f t="shared" si="599"/>
        <v>-3267.6037076647208</v>
      </c>
      <c r="AD98" s="101">
        <f t="shared" si="599"/>
        <v>-2609.9796083558613</v>
      </c>
      <c r="AE98" s="101">
        <f t="shared" si="599"/>
        <v>-1918.7102120335912</v>
      </c>
      <c r="AF98" s="101">
        <f t="shared" si="599"/>
        <v>-1192.0741614479175</v>
      </c>
      <c r="AG98" s="101">
        <f t="shared" si="599"/>
        <v>-428.26203144499232</v>
      </c>
    </row>
    <row r="99" spans="1:33" x14ac:dyDescent="0.2">
      <c r="A99" s="8" t="s">
        <v>168</v>
      </c>
      <c r="B99" s="11"/>
      <c r="C99" s="9">
        <f>-C19</f>
        <v>-289088.90900000004</v>
      </c>
      <c r="D99" s="101">
        <f>C99-D97</f>
        <v>-280972.21821850311</v>
      </c>
      <c r="E99" s="101">
        <f t="shared" ref="E99" si="600">D99-E97</f>
        <v>-272761.69192816096</v>
      </c>
      <c r="F99" s="101">
        <f t="shared" ref="F99:AG99" si="601">E99-F97</f>
        <v>-264456.24531461304</v>
      </c>
      <c r="G99" s="101">
        <f t="shared" si="601"/>
        <v>-256054.7810221675</v>
      </c>
      <c r="H99" s="101">
        <f t="shared" si="601"/>
        <v>-247556.18900881341</v>
      </c>
      <c r="I99" s="101">
        <f t="shared" si="601"/>
        <v>-238959.3463995565</v>
      </c>
      <c r="J99" s="101">
        <f t="shared" si="601"/>
        <v>-230263.11733805964</v>
      </c>
      <c r="K99" s="101">
        <f t="shared" si="601"/>
        <v>-221466.35283656794</v>
      </c>
      <c r="L99" s="101">
        <f t="shared" si="601"/>
        <v>-212567.89062409892</v>
      </c>
      <c r="M99" s="101">
        <f t="shared" si="601"/>
        <v>-203566.55499287773</v>
      </c>
      <c r="N99" s="101">
        <f t="shared" si="601"/>
        <v>-197485.38816119204</v>
      </c>
      <c r="O99" s="101">
        <f t="shared" si="601"/>
        <v>-191093.09729306187</v>
      </c>
      <c r="P99" s="101">
        <f t="shared" si="601"/>
        <v>-184373.76469230608</v>
      </c>
      <c r="Q99" s="101">
        <f t="shared" si="601"/>
        <v>-177310.65828319703</v>
      </c>
      <c r="R99" s="101">
        <f t="shared" si="601"/>
        <v>-169886.18994525733</v>
      </c>
      <c r="S99" s="101">
        <f t="shared" si="601"/>
        <v>-162081.87171638579</v>
      </c>
      <c r="T99" s="101">
        <f t="shared" si="601"/>
        <v>-153878.26975525217</v>
      </c>
      <c r="U99" s="101">
        <f t="shared" si="601"/>
        <v>-145254.95594832065</v>
      </c>
      <c r="V99" s="101">
        <f t="shared" si="601"/>
        <v>-136190.45704099676</v>
      </c>
      <c r="W99" s="101">
        <f t="shared" si="601"/>
        <v>-126662.20116622729</v>
      </c>
      <c r="X99" s="101">
        <f t="shared" si="601"/>
        <v>-116646.46163740184</v>
      </c>
      <c r="Y99" s="101">
        <f t="shared" si="601"/>
        <v>-106118.29786559257</v>
      </c>
      <c r="Z99" s="101">
        <f t="shared" si="601"/>
        <v>-95051.49325400783</v>
      </c>
      <c r="AA99" s="101">
        <f t="shared" si="601"/>
        <v>-83418.489915008104</v>
      </c>
      <c r="AB99" s="101">
        <f t="shared" si="601"/>
        <v>-71190.320047120607</v>
      </c>
      <c r="AC99" s="101">
        <f t="shared" si="601"/>
        <v>-58336.533801171769</v>
      </c>
      <c r="AD99" s="101">
        <f t="shared" si="601"/>
        <v>-44825.123455914072</v>
      </c>
      <c r="AE99" s="101">
        <f t="shared" si="601"/>
        <v>-30622.443714334106</v>
      </c>
      <c r="AF99" s="101">
        <f t="shared" si="601"/>
        <v>-15693.127922168465</v>
      </c>
      <c r="AG99" s="101">
        <f t="shared" si="601"/>
        <v>1.0004441719502211E-10</v>
      </c>
    </row>
    <row r="100" spans="1:33" x14ac:dyDescent="0.2">
      <c r="A100" s="8" t="s">
        <v>183</v>
      </c>
      <c r="N100" s="9"/>
    </row>
    <row r="101" spans="1:33" hidden="1" outlineLevel="1" x14ac:dyDescent="0.2">
      <c r="A101" s="8" t="s">
        <v>169</v>
      </c>
      <c r="D101" s="9">
        <f>PMT(VLOOKUP(Dashboard!$C$8,Input!$A$26:$B$37,2,FALSE)/12,360,$C$99)+C$99*VLOOKUP(Dashboard!$C$8,Input!$A$26:$B$37,2,FALSE)/12</f>
        <v>672.83315382764408</v>
      </c>
      <c r="E101" s="9">
        <f>PMT(VLOOKUP(Dashboard!$C$8,Input!$A$26:$B$37,2,FALSE)/12,360,$C$99)+D$99*VLOOKUP(Dashboard!$C$8,Input!$A$26:$B$37,2,FALSE)/12</f>
        <v>680.61164915991208</v>
      </c>
      <c r="F101" s="9">
        <f>PMT(VLOOKUP(Dashboard!$C$8,Input!$A$26:$B$37,2,FALSE)/12,360,$C$99)+E$99*VLOOKUP(Dashboard!$C$8,Input!$A$26:$B$37,2,FALSE)/12</f>
        <v>688.48007018815656</v>
      </c>
      <c r="G101" s="9">
        <f>PMT(VLOOKUP(Dashboard!$C$8,Input!$A$26:$B$37,2,FALSE)/12,360,$C$99)+F$99*VLOOKUP(Dashboard!$C$8,Input!$A$26:$B$37,2,FALSE)/12</f>
        <v>696.43945652614002</v>
      </c>
      <c r="H101" s="9">
        <f>PMT(VLOOKUP(Dashboard!$C$8,Input!$A$26:$B$37,2,FALSE)/12,360,$C$99)+G$99*VLOOKUP(Dashboard!$C$8,Input!$A$26:$B$37,2,FALSE)/12</f>
        <v>704.49085980640029</v>
      </c>
      <c r="I101" s="9">
        <f>PMT(VLOOKUP(Dashboard!$C$8,Input!$A$26:$B$37,2,FALSE)/12,360,$C$99)+H$99*VLOOKUP(Dashboard!$C$8,Input!$A$26:$B$37,2,FALSE)/12</f>
        <v>712.63534381919794</v>
      </c>
      <c r="J101" s="9">
        <f>PMT(VLOOKUP(Dashboard!$C$8,Input!$A$26:$B$37,2,FALSE)/12,360,$C$99)+I$99*VLOOKUP(Dashboard!$C$8,Input!$A$26:$B$37,2,FALSE)/12</f>
        <v>720.87398465306921</v>
      </c>
      <c r="K101" s="9">
        <f>PMT(VLOOKUP(Dashboard!$C$8,Input!$A$26:$B$37,2,FALSE)/12,360,$C$99)+J$99*VLOOKUP(Dashboard!$C$8,Input!$A$26:$B$37,2,FALSE)/12</f>
        <v>729.20787083700361</v>
      </c>
      <c r="L101" s="9">
        <f>PMT(VLOOKUP(Dashboard!$C$8,Input!$A$26:$B$37,2,FALSE)/12,360,$C$99)+K$99*VLOOKUP(Dashboard!$C$8,Input!$A$26:$B$37,2,FALSE)/12</f>
        <v>737.63810348426648</v>
      </c>
      <c r="M101" s="9">
        <f>PMT(VLOOKUP(Dashboard!$C$8,Input!$A$26:$B$37,2,FALSE)/12,360,$C$99)+L$99*VLOOKUP(Dashboard!$C$8,Input!$A$26:$B$37,2,FALSE)/12</f>
        <v>746.1657964378827</v>
      </c>
      <c r="N101" s="112">
        <f>PMT(VLOOKUP(Dashboard!$C$8,Input!$E$27:$F$37,2,FALSE)/12,240,$M$99)+M$99*VLOOKUP(Dashboard!$C$8,Input!$E$27:$F$37,2,FALSE)/12</f>
        <v>495.25518366413928</v>
      </c>
      <c r="O101" s="9">
        <f>PMT(VLOOKUP(Dashboard!$C$8,Input!$E$27:$F$37,2,FALSE)/12,240,$M$99)+N$99*VLOOKUP(Dashboard!$C$8,Input!$E$27:$F$37,2,FALSE)/12</f>
        <v>520.59337879616294</v>
      </c>
      <c r="P101" s="9">
        <f>PMT(VLOOKUP(Dashboard!$C$8,Input!$E$27:$F$37,2,FALSE)/12,240,$M$99)+O$99*VLOOKUP(Dashboard!$C$8,Input!$E$27:$F$37,2,FALSE)/12</f>
        <v>547.22792408003875</v>
      </c>
      <c r="Q101" s="9">
        <f>PMT(VLOOKUP(Dashboard!$C$8,Input!$E$27:$F$37,2,FALSE)/12,240,$M$99)+P$99*VLOOKUP(Dashboard!$C$8,Input!$E$27:$F$37,2,FALSE)/12</f>
        <v>575.22514324985445</v>
      </c>
      <c r="R101" s="9">
        <f>PMT(VLOOKUP(Dashboard!$C$8,Input!$E$27:$F$37,2,FALSE)/12,240,$M$99)+Q$99*VLOOKUP(Dashboard!$C$8,Input!$E$27:$F$37,2,FALSE)/12</f>
        <v>604.65475328780883</v>
      </c>
      <c r="S101" s="9">
        <f>PMT(VLOOKUP(Dashboard!$C$8,Input!$E$27:$F$37,2,FALSE)/12,240,$M$99)+R$99*VLOOKUP(Dashboard!$C$8,Input!$E$27:$F$37,2,FALSE)/12</f>
        <v>635.59003802922439</v>
      </c>
      <c r="T101" s="9">
        <f>PMT(VLOOKUP(Dashboard!$C$8,Input!$E$27:$F$37,2,FALSE)/12,240,$M$99)+S$99*VLOOKUP(Dashboard!$C$8,Input!$E$27:$F$37,2,FALSE)/12</f>
        <v>668.10803064952245</v>
      </c>
      <c r="U101" s="9">
        <f>PMT(VLOOKUP(Dashboard!$C$8,Input!$E$27:$F$37,2,FALSE)/12,240,$M$99)+T$99*VLOOKUP(Dashboard!$C$8,Input!$E$27:$F$37,2,FALSE)/12</f>
        <v>702.28970548757911</v>
      </c>
      <c r="V101" s="9">
        <f>PMT(VLOOKUP(Dashboard!$C$8,Input!$E$27:$F$37,2,FALSE)/12,240,$M$99)+U$99*VLOOKUP(Dashboard!$C$8,Input!$E$27:$F$37,2,FALSE)/12</f>
        <v>738.22017968312718</v>
      </c>
      <c r="W101" s="9">
        <f>PMT(VLOOKUP(Dashboard!$C$8,Input!$E$27:$F$37,2,FALSE)/12,240,$M$99)+V$99*VLOOKUP(Dashboard!$C$8,Input!$E$27:$F$37,2,FALSE)/12</f>
        <v>775.98892513031001</v>
      </c>
      <c r="X101" s="9">
        <f>PMT(VLOOKUP(Dashboard!$C$8,Input!$E$27:$F$37,2,FALSE)/12,240,$M$99)+W$99*VLOOKUP(Dashboard!$C$8,Input!$E$27:$F$37,2,FALSE)/12</f>
        <v>815.68999127518282</v>
      </c>
      <c r="Y101" s="9">
        <f>PMT(VLOOKUP(Dashboard!$C$8,Input!$E$27:$F$37,2,FALSE)/12,240,$M$99)+X$99*VLOOKUP(Dashboard!$C$8,Input!$E$27:$F$37,2,FALSE)/12</f>
        <v>857.42223931195554</v>
      </c>
      <c r="Z101" s="9">
        <f>PMT(VLOOKUP(Dashboard!$C$8,Input!$E$27:$F$37,2,FALSE)/12,240,$M$99)+Y$99*VLOOKUP(Dashboard!$C$8,Input!$E$27:$F$37,2,FALSE)/12</f>
        <v>901.2895883611609</v>
      </c>
      <c r="AA101" s="9">
        <f>PMT(VLOOKUP(Dashboard!$C$8,Input!$E$27:$F$37,2,FALSE)/12,240,$M$99)+Z$99*VLOOKUP(Dashboard!$C$8,Input!$E$27:$F$37,2,FALSE)/12</f>
        <v>947.40127424276398</v>
      </c>
      <c r="AB101" s="9">
        <f>PMT(VLOOKUP(Dashboard!$C$8,Input!$E$27:$F$37,2,FALSE)/12,240,$M$99)+AA$99*VLOOKUP(Dashboard!$C$8,Input!$E$27:$F$37,2,FALSE)/12</f>
        <v>995.87212148859612</v>
      </c>
      <c r="AC101" s="9">
        <f>PMT(VLOOKUP(Dashboard!$C$8,Input!$E$27:$F$37,2,FALSE)/12,240,$M$99)+AB$99*VLOOKUP(Dashboard!$C$8,Input!$E$27:$F$37,2,FALSE)/12</f>
        <v>1046.8228292714607</v>
      </c>
      <c r="AD101" s="9">
        <f>PMT(VLOOKUP(Dashboard!$C$8,Input!$E$27:$F$37,2,FALSE)/12,240,$M$99)+AC$99*VLOOKUP(Dashboard!$C$8,Input!$E$27:$F$37,2,FALSE)/12</f>
        <v>1100.3802719629141</v>
      </c>
      <c r="AE101" s="9">
        <f>PMT(VLOOKUP(Dashboard!$C$8,Input!$E$27:$F$37,2,FALSE)/12,240,$M$99)+AD$99*VLOOKUP(Dashboard!$C$8,Input!$E$27:$F$37,2,FALSE)/12</f>
        <v>1156.6778150681546</v>
      </c>
      <c r="AF101" s="9">
        <f>PMT(VLOOKUP(Dashboard!$C$8,Input!$E$27:$F$37,2,FALSE)/12,240,$M$99)+AE$99*VLOOKUP(Dashboard!$C$8,Input!$E$27:$F$37,2,FALSE)/12</f>
        <v>1215.8556473247377</v>
      </c>
      <c r="AG101" s="9">
        <f>PMT(VLOOKUP(Dashboard!$C$8,Input!$E$27:$F$37,2,FALSE)/12,240,$M$99)+AF$99*VLOOKUP(Dashboard!$C$8,Input!$E$27:$F$37,2,FALSE)/12</f>
        <v>1278.0611297920946</v>
      </c>
    </row>
    <row r="102" spans="1:33" hidden="1" outlineLevel="1" x14ac:dyDescent="0.2">
      <c r="A102" s="8" t="s">
        <v>170</v>
      </c>
      <c r="D102" s="9">
        <f>PMT(VLOOKUP(Dashboard!$C$8,Input!$A$26:$B$37,2,FALSE)/12,360,$C$99)+(C$99+SUM(D$101:D101))*VLOOKUP(Dashboard!$C$8,Input!$A$26:$B$37,2,FALSE)/12</f>
        <v>673.47795226672883</v>
      </c>
      <c r="E102" s="9">
        <f>PMT(VLOOKUP(Dashboard!$C$8,Input!$A$26:$B$37,2,FALSE)/12,360,$C$99)+(D$99+SUM(E$101:E101))*VLOOKUP(Dashboard!$C$8,Input!$A$26:$B$37,2,FALSE)/12</f>
        <v>681.263901990357</v>
      </c>
      <c r="F102" s="9">
        <f>PMT(VLOOKUP(Dashboard!$C$8,Input!$A$26:$B$37,2,FALSE)/12,360,$C$99)+(E$99+SUM(F$101:F101))*VLOOKUP(Dashboard!$C$8,Input!$A$26:$B$37,2,FALSE)/12</f>
        <v>689.13986358875354</v>
      </c>
      <c r="G102" s="9">
        <f>PMT(VLOOKUP(Dashboard!$C$8,Input!$A$26:$B$37,2,FALSE)/12,360,$C$99)+(F$99+SUM(G$101:G101))*VLOOKUP(Dashboard!$C$8,Input!$A$26:$B$37,2,FALSE)/12</f>
        <v>697.10687767197749</v>
      </c>
      <c r="H102" s="9">
        <f>PMT(VLOOKUP(Dashboard!$C$8,Input!$A$26:$B$37,2,FALSE)/12,360,$C$99)+(G$99+SUM(H$101:H101))*VLOOKUP(Dashboard!$C$8,Input!$A$26:$B$37,2,FALSE)/12</f>
        <v>705.16599688038139</v>
      </c>
      <c r="I102" s="9">
        <f>PMT(VLOOKUP(Dashboard!$C$8,Input!$A$26:$B$37,2,FALSE)/12,360,$C$99)+(H$99+SUM(I$101:I101))*VLOOKUP(Dashboard!$C$8,Input!$A$26:$B$37,2,FALSE)/12</f>
        <v>713.31828602369137</v>
      </c>
      <c r="J102" s="9">
        <f>PMT(VLOOKUP(Dashboard!$C$8,Input!$A$26:$B$37,2,FALSE)/12,360,$C$99)+(I$99+SUM(J$101:J101))*VLOOKUP(Dashboard!$C$8,Input!$A$26:$B$37,2,FALSE)/12</f>
        <v>721.56482222169507</v>
      </c>
      <c r="K102" s="9">
        <f>PMT(VLOOKUP(Dashboard!$C$8,Input!$A$26:$B$37,2,FALSE)/12,360,$C$99)+(J$99+SUM(K$101:K101))*VLOOKUP(Dashboard!$C$8,Input!$A$26:$B$37,2,FALSE)/12</f>
        <v>729.9066950465558</v>
      </c>
      <c r="L102" s="9">
        <f>PMT(VLOOKUP(Dashboard!$C$8,Input!$A$26:$B$37,2,FALSE)/12,360,$C$99)+(K$99+SUM(L$101:L101))*VLOOKUP(Dashboard!$C$8,Input!$A$26:$B$37,2,FALSE)/12</f>
        <v>738.34500666677229</v>
      </c>
      <c r="M102" s="9">
        <f>PMT(VLOOKUP(Dashboard!$C$8,Input!$A$26:$B$37,2,FALSE)/12,360,$C$99)+(L$99+SUM(M$101:M101))*VLOOKUP(Dashboard!$C$8,Input!$A$26:$B$37,2,FALSE)/12</f>
        <v>746.88087199280233</v>
      </c>
      <c r="N102" s="112">
        <f>PMT(VLOOKUP(Dashboard!$C$8,Input!$E$27:$F$37,2,FALSE)/12,240,$M$99)+(M$99+SUM(N$101:N101))*VLOOKUP(Dashboard!$C$8,Input!$E$27:$F$37,2,FALSE)/12</f>
        <v>497.31874692940653</v>
      </c>
      <c r="O102" s="9">
        <f>PMT(VLOOKUP(Dashboard!$C$8,Input!$E$27:$F$37,2,FALSE)/12,240,$M$99)+(N$99+SUM(O$101:O101))*VLOOKUP(Dashboard!$C$8,Input!$E$27:$F$37,2,FALSE)/12</f>
        <v>522.7625178744803</v>
      </c>
      <c r="P102" s="9">
        <f>PMT(VLOOKUP(Dashboard!$C$8,Input!$E$27:$F$37,2,FALSE)/12,240,$M$99)+(O$99+SUM(P$101:P101))*VLOOKUP(Dashboard!$C$8,Input!$E$27:$F$37,2,FALSE)/12</f>
        <v>549.50804043037226</v>
      </c>
      <c r="Q102" s="9">
        <f>PMT(VLOOKUP(Dashboard!$C$8,Input!$E$27:$F$37,2,FALSE)/12,240,$M$99)+(P$99+SUM(Q$101:Q101))*VLOOKUP(Dashboard!$C$8,Input!$E$27:$F$37,2,FALSE)/12</f>
        <v>577.6219146800621</v>
      </c>
      <c r="R102" s="9">
        <f>PMT(VLOOKUP(Dashboard!$C$8,Input!$E$27:$F$37,2,FALSE)/12,240,$M$99)+(Q$99+SUM(R$101:R101))*VLOOKUP(Dashboard!$C$8,Input!$E$27:$F$37,2,FALSE)/12</f>
        <v>607.17414809317484</v>
      </c>
      <c r="S102" s="9">
        <f>PMT(VLOOKUP(Dashboard!$C$8,Input!$E$27:$F$37,2,FALSE)/12,240,$M$99)+(R$99+SUM(S$101:S101))*VLOOKUP(Dashboard!$C$8,Input!$E$27:$F$37,2,FALSE)/12</f>
        <v>638.23832985434603</v>
      </c>
      <c r="T102" s="9">
        <f>PMT(VLOOKUP(Dashboard!$C$8,Input!$E$27:$F$37,2,FALSE)/12,240,$M$99)+(S$99+SUM(T$101:T101))*VLOOKUP(Dashboard!$C$8,Input!$E$27:$F$37,2,FALSE)/12</f>
        <v>670.891814110562</v>
      </c>
      <c r="U102" s="9">
        <f>PMT(VLOOKUP(Dashboard!$C$8,Input!$E$27:$F$37,2,FALSE)/12,240,$M$99)+(T$99+SUM(U$101:U101))*VLOOKUP(Dashboard!$C$8,Input!$E$27:$F$37,2,FALSE)/12</f>
        <v>705.21591259377738</v>
      </c>
      <c r="V102" s="9">
        <f>PMT(VLOOKUP(Dashboard!$C$8,Input!$E$27:$F$37,2,FALSE)/12,240,$M$99)+(U$99+SUM(V$101:V101))*VLOOKUP(Dashboard!$C$8,Input!$E$27:$F$37,2,FALSE)/12</f>
        <v>741.29609709847352</v>
      </c>
      <c r="W102" s="9">
        <f>PMT(VLOOKUP(Dashboard!$C$8,Input!$E$27:$F$37,2,FALSE)/12,240,$M$99)+(V$99+SUM(W$101:W101))*VLOOKUP(Dashboard!$C$8,Input!$E$27:$F$37,2,FALSE)/12</f>
        <v>779.22221231835294</v>
      </c>
      <c r="X102" s="9">
        <f>PMT(VLOOKUP(Dashboard!$C$8,Input!$E$27:$F$37,2,FALSE)/12,240,$M$99)+(W$99+SUM(X$101:X101))*VLOOKUP(Dashboard!$C$8,Input!$E$27:$F$37,2,FALSE)/12</f>
        <v>819.0886995721628</v>
      </c>
      <c r="Y102" s="9">
        <f>PMT(VLOOKUP(Dashboard!$C$8,Input!$E$27:$F$37,2,FALSE)/12,240,$M$99)+(X$99+SUM(Y$101:Y101))*VLOOKUP(Dashboard!$C$8,Input!$E$27:$F$37,2,FALSE)/12</f>
        <v>860.99483197575546</v>
      </c>
      <c r="Z102" s="9">
        <f>PMT(VLOOKUP(Dashboard!$C$8,Input!$E$27:$F$37,2,FALSE)/12,240,$M$99)+(Y$99+SUM(Z$101:Z101))*VLOOKUP(Dashboard!$C$8,Input!$E$27:$F$37,2,FALSE)/12</f>
        <v>905.04496164599891</v>
      </c>
      <c r="AA102" s="9">
        <f>PMT(VLOOKUP(Dashboard!$C$8,Input!$E$27:$F$37,2,FALSE)/12,240,$M$99)+(Z$99+SUM(AA$101:AA101))*VLOOKUP(Dashboard!$C$8,Input!$E$27:$F$37,2,FALSE)/12</f>
        <v>951.34877955210868</v>
      </c>
      <c r="AB102" s="9">
        <f>PMT(VLOOKUP(Dashboard!$C$8,Input!$E$27:$F$37,2,FALSE)/12,240,$M$99)+(AA$99+SUM(AB$101:AB101))*VLOOKUP(Dashboard!$C$8,Input!$E$27:$F$37,2,FALSE)/12</f>
        <v>1000.0215886614653</v>
      </c>
      <c r="AC102" s="9">
        <f>PMT(VLOOKUP(Dashboard!$C$8,Input!$E$27:$F$37,2,FALSE)/12,240,$M$99)+(AB$99+SUM(AC$101:AC101))*VLOOKUP(Dashboard!$C$8,Input!$E$27:$F$37,2,FALSE)/12</f>
        <v>1051.1845910600919</v>
      </c>
      <c r="AD102" s="9">
        <f>PMT(VLOOKUP(Dashboard!$C$8,Input!$E$27:$F$37,2,FALSE)/12,240,$M$99)+(AC$99+SUM(AD$101:AD101))*VLOOKUP(Dashboard!$C$8,Input!$E$27:$F$37,2,FALSE)/12</f>
        <v>1104.9651897627596</v>
      </c>
      <c r="AE102" s="9">
        <f>PMT(VLOOKUP(Dashboard!$C$8,Input!$E$27:$F$37,2,FALSE)/12,240,$M$99)+(AD$99+SUM(AE$101:AE101))*VLOOKUP(Dashboard!$C$8,Input!$E$27:$F$37,2,FALSE)/12</f>
        <v>1161.4973059642718</v>
      </c>
      <c r="AF102" s="9">
        <f>PMT(VLOOKUP(Dashboard!$C$8,Input!$E$27:$F$37,2,FALSE)/12,240,$M$99)+(AE$99+SUM(AF$101:AF101))*VLOOKUP(Dashboard!$C$8,Input!$E$27:$F$37,2,FALSE)/12</f>
        <v>1220.9217125219243</v>
      </c>
      <c r="AG102" s="9">
        <f>PMT(VLOOKUP(Dashboard!$C$8,Input!$E$27:$F$37,2,FALSE)/12,240,$M$99)+(AF$99+SUM(AG$101:AG101))*VLOOKUP(Dashboard!$C$8,Input!$E$27:$F$37,2,FALSE)/12</f>
        <v>1283.3863844995617</v>
      </c>
    </row>
    <row r="103" spans="1:33" hidden="1" outlineLevel="1" x14ac:dyDescent="0.2">
      <c r="A103" s="8" t="s">
        <v>171</v>
      </c>
      <c r="D103" s="9">
        <f>PMT(VLOOKUP(Dashboard!$C$8,Input!$A$26:$B$37,2,FALSE)/12,360,$C$99)+(C$99+SUM(D$101:D102))*VLOOKUP(Dashboard!$C$8,Input!$A$26:$B$37,2,FALSE)/12</f>
        <v>674.12336863765131</v>
      </c>
      <c r="E103" s="9">
        <f>PMT(VLOOKUP(Dashboard!$C$8,Input!$A$26:$B$37,2,FALSE)/12,360,$C$99)+(D$99+SUM(E$101:E102))*VLOOKUP(Dashboard!$C$8,Input!$A$26:$B$37,2,FALSE)/12</f>
        <v>681.91677989643108</v>
      </c>
      <c r="F103" s="9">
        <f>PMT(VLOOKUP(Dashboard!$C$8,Input!$A$26:$B$37,2,FALSE)/12,360,$C$99)+(E$99+SUM(F$101:F102))*VLOOKUP(Dashboard!$C$8,Input!$A$26:$B$37,2,FALSE)/12</f>
        <v>689.80028929135938</v>
      </c>
      <c r="G103" s="9">
        <f>PMT(VLOOKUP(Dashboard!$C$8,Input!$A$26:$B$37,2,FALSE)/12,360,$C$99)+(F$99+SUM(G$101:G102))*VLOOKUP(Dashboard!$C$8,Input!$A$26:$B$37,2,FALSE)/12</f>
        <v>697.7749384297465</v>
      </c>
      <c r="H103" s="9">
        <f>PMT(VLOOKUP(Dashboard!$C$8,Input!$A$26:$B$37,2,FALSE)/12,360,$C$99)+(G$99+SUM(H$101:H102))*VLOOKUP(Dashboard!$C$8,Input!$A$26:$B$37,2,FALSE)/12</f>
        <v>705.84178096072515</v>
      </c>
      <c r="I103" s="9">
        <f>PMT(VLOOKUP(Dashboard!$C$8,Input!$A$26:$B$37,2,FALSE)/12,360,$C$99)+(H$99+SUM(I$101:I102))*VLOOKUP(Dashboard!$C$8,Input!$A$26:$B$37,2,FALSE)/12</f>
        <v>714.00188271446405</v>
      </c>
      <c r="J103" s="9">
        <f>PMT(VLOOKUP(Dashboard!$C$8,Input!$A$26:$B$37,2,FALSE)/12,360,$C$99)+(I$99+SUM(J$101:J102))*VLOOKUP(Dashboard!$C$8,Input!$A$26:$B$37,2,FALSE)/12</f>
        <v>722.25632184299081</v>
      </c>
      <c r="K103" s="9">
        <f>PMT(VLOOKUP(Dashboard!$C$8,Input!$A$26:$B$37,2,FALSE)/12,360,$C$99)+(J$99+SUM(K$101:K102))*VLOOKUP(Dashboard!$C$8,Input!$A$26:$B$37,2,FALSE)/12</f>
        <v>730.60618896264202</v>
      </c>
      <c r="L103" s="9">
        <f>PMT(VLOOKUP(Dashboard!$C$8,Input!$A$26:$B$37,2,FALSE)/12,360,$C$99)+(K$99+SUM(L$101:L102))*VLOOKUP(Dashboard!$C$8,Input!$A$26:$B$37,2,FALSE)/12</f>
        <v>739.05258729816126</v>
      </c>
      <c r="M103" s="9">
        <f>PMT(VLOOKUP(Dashboard!$C$8,Input!$A$26:$B$37,2,FALSE)/12,360,$C$99)+(L$99+SUM(M$101:M102))*VLOOKUP(Dashboard!$C$8,Input!$A$26:$B$37,2,FALSE)/12</f>
        <v>747.59663282846202</v>
      </c>
      <c r="N103" s="112">
        <f>PMT(VLOOKUP(Dashboard!$C$8,Input!$E$27:$F$37,2,FALSE)/12,240,$M$99)+(M$99+SUM(N$101:N102))*VLOOKUP(Dashboard!$C$8,Input!$E$27:$F$37,2,FALSE)/12</f>
        <v>499.39090837494575</v>
      </c>
      <c r="O103" s="9">
        <f>PMT(VLOOKUP(Dashboard!$C$8,Input!$E$27:$F$37,2,FALSE)/12,240,$M$99)+(N$99+SUM(O$101:O102))*VLOOKUP(Dashboard!$C$8,Input!$E$27:$F$37,2,FALSE)/12</f>
        <v>524.94069503229071</v>
      </c>
      <c r="P103" s="9">
        <f>PMT(VLOOKUP(Dashboard!$C$8,Input!$E$27:$F$37,2,FALSE)/12,240,$M$99)+(O$99+SUM(P$101:P102))*VLOOKUP(Dashboard!$C$8,Input!$E$27:$F$37,2,FALSE)/12</f>
        <v>551.79765726549874</v>
      </c>
      <c r="Q103" s="9">
        <f>PMT(VLOOKUP(Dashboard!$C$8,Input!$E$27:$F$37,2,FALSE)/12,240,$M$99)+(P$99+SUM(Q$101:Q102))*VLOOKUP(Dashboard!$C$8,Input!$E$27:$F$37,2,FALSE)/12</f>
        <v>580.02867265789575</v>
      </c>
      <c r="R103" s="9">
        <f>PMT(VLOOKUP(Dashboard!$C$8,Input!$E$27:$F$37,2,FALSE)/12,240,$M$99)+(Q$99+SUM(R$101:R102))*VLOOKUP(Dashboard!$C$8,Input!$E$27:$F$37,2,FALSE)/12</f>
        <v>609.70404037689627</v>
      </c>
      <c r="S103" s="9">
        <f>PMT(VLOOKUP(Dashboard!$C$8,Input!$E$27:$F$37,2,FALSE)/12,240,$M$99)+(R$99+SUM(S$101:S102))*VLOOKUP(Dashboard!$C$8,Input!$E$27:$F$37,2,FALSE)/12</f>
        <v>640.89765622873915</v>
      </c>
      <c r="T103" s="9">
        <f>PMT(VLOOKUP(Dashboard!$C$8,Input!$E$27:$F$37,2,FALSE)/12,240,$M$99)+(S$99+SUM(T$101:T102))*VLOOKUP(Dashboard!$C$8,Input!$E$27:$F$37,2,FALSE)/12</f>
        <v>673.68719666935601</v>
      </c>
      <c r="U103" s="9">
        <f>PMT(VLOOKUP(Dashboard!$C$8,Input!$E$27:$F$37,2,FALSE)/12,240,$M$99)+(T$99+SUM(U$101:U102))*VLOOKUP(Dashboard!$C$8,Input!$E$27:$F$37,2,FALSE)/12</f>
        <v>708.15431222958489</v>
      </c>
      <c r="V103" s="9">
        <f>PMT(VLOOKUP(Dashboard!$C$8,Input!$E$27:$F$37,2,FALSE)/12,240,$M$99)+(U$99+SUM(V$101:V102))*VLOOKUP(Dashboard!$C$8,Input!$E$27:$F$37,2,FALSE)/12</f>
        <v>744.3848308363838</v>
      </c>
      <c r="W103" s="9">
        <f>PMT(VLOOKUP(Dashboard!$C$8,Input!$E$27:$F$37,2,FALSE)/12,240,$M$99)+(V$99+SUM(W$101:W102))*VLOOKUP(Dashboard!$C$8,Input!$E$27:$F$37,2,FALSE)/12</f>
        <v>782.4689715363462</v>
      </c>
      <c r="X103" s="9">
        <f>PMT(VLOOKUP(Dashboard!$C$8,Input!$E$27:$F$37,2,FALSE)/12,240,$M$99)+(W$99+SUM(X$101:X102))*VLOOKUP(Dashboard!$C$8,Input!$E$27:$F$37,2,FALSE)/12</f>
        <v>822.50156915371349</v>
      </c>
      <c r="Y103" s="9">
        <f>PMT(VLOOKUP(Dashboard!$C$8,Input!$E$27:$F$37,2,FALSE)/12,240,$M$99)+(X$99+SUM(Y$101:Y102))*VLOOKUP(Dashboard!$C$8,Input!$E$27:$F$37,2,FALSE)/12</f>
        <v>864.58231044232093</v>
      </c>
      <c r="Z103" s="9">
        <f>PMT(VLOOKUP(Dashboard!$C$8,Input!$E$27:$F$37,2,FALSE)/12,240,$M$99)+(Y$99+SUM(Z$101:Z102))*VLOOKUP(Dashboard!$C$8,Input!$E$27:$F$37,2,FALSE)/12</f>
        <v>908.81598231952398</v>
      </c>
      <c r="AA103" s="9">
        <f>PMT(VLOOKUP(Dashboard!$C$8,Input!$E$27:$F$37,2,FALSE)/12,240,$M$99)+(Z$99+SUM(AA$101:AA102))*VLOOKUP(Dashboard!$C$8,Input!$E$27:$F$37,2,FALSE)/12</f>
        <v>955.31273280024266</v>
      </c>
      <c r="AB103" s="9">
        <f>PMT(VLOOKUP(Dashboard!$C$8,Input!$E$27:$F$37,2,FALSE)/12,240,$M$99)+(AA$99+SUM(AB$101:AB102))*VLOOKUP(Dashboard!$C$8,Input!$E$27:$F$37,2,FALSE)/12</f>
        <v>1004.188345280888</v>
      </c>
      <c r="AC103" s="9">
        <f>PMT(VLOOKUP(Dashboard!$C$8,Input!$E$27:$F$37,2,FALSE)/12,240,$M$99)+(AB$99+SUM(AC$101:AC102))*VLOOKUP(Dashboard!$C$8,Input!$E$27:$F$37,2,FALSE)/12</f>
        <v>1055.5645268561755</v>
      </c>
      <c r="AD103" s="9">
        <f>PMT(VLOOKUP(Dashboard!$C$8,Input!$E$27:$F$37,2,FALSE)/12,240,$M$99)+(AC$99+SUM(AD$101:AD102))*VLOOKUP(Dashboard!$C$8,Input!$E$27:$F$37,2,FALSE)/12</f>
        <v>1109.5692113867713</v>
      </c>
      <c r="AE103" s="9">
        <f>PMT(VLOOKUP(Dashboard!$C$8,Input!$E$27:$F$37,2,FALSE)/12,240,$M$99)+(AD$99+SUM(AE$101:AE102))*VLOOKUP(Dashboard!$C$8,Input!$E$27:$F$37,2,FALSE)/12</f>
        <v>1166.3368780724563</v>
      </c>
      <c r="AF103" s="9">
        <f>PMT(VLOOKUP(Dashboard!$C$8,Input!$E$27:$F$37,2,FALSE)/12,240,$M$99)+(AE$99+SUM(AF$101:AF102))*VLOOKUP(Dashboard!$C$8,Input!$E$27:$F$37,2,FALSE)/12</f>
        <v>1226.008886324099</v>
      </c>
      <c r="AG103" s="9">
        <f>PMT(VLOOKUP(Dashboard!$C$8,Input!$E$27:$F$37,2,FALSE)/12,240,$M$99)+(AF$99+SUM(AG$101:AG102))*VLOOKUP(Dashboard!$C$8,Input!$E$27:$F$37,2,FALSE)/12</f>
        <v>1288.7338277683098</v>
      </c>
    </row>
    <row r="104" spans="1:33" hidden="1" outlineLevel="1" x14ac:dyDescent="0.2">
      <c r="A104" s="8" t="s">
        <v>172</v>
      </c>
      <c r="D104" s="9">
        <f>PMT(VLOOKUP(Dashboard!$C$8,Input!$A$26:$B$37,2,FALSE)/12,360,$C$99)+(C$99+SUM(D$101:D103))*VLOOKUP(Dashboard!$C$8,Input!$A$26:$B$37,2,FALSE)/12</f>
        <v>674.76940353259556</v>
      </c>
      <c r="E104" s="9">
        <f>PMT(VLOOKUP(Dashboard!$C$8,Input!$A$26:$B$37,2,FALSE)/12,360,$C$99)+(D$99+SUM(E$101:E103))*VLOOKUP(Dashboard!$C$8,Input!$A$26:$B$37,2,FALSE)/12</f>
        <v>682.57028347716505</v>
      </c>
      <c r="F104" s="9">
        <f>PMT(VLOOKUP(Dashboard!$C$8,Input!$A$26:$B$37,2,FALSE)/12,360,$C$99)+(E$99+SUM(F$101:F103))*VLOOKUP(Dashboard!$C$8,Input!$A$26:$B$37,2,FALSE)/12</f>
        <v>690.46134790193037</v>
      </c>
      <c r="G104" s="9">
        <f>PMT(VLOOKUP(Dashboard!$C$8,Input!$A$26:$B$37,2,FALSE)/12,360,$C$99)+(F$99+SUM(G$101:G103))*VLOOKUP(Dashboard!$C$8,Input!$A$26:$B$37,2,FALSE)/12</f>
        <v>698.44363941240829</v>
      </c>
      <c r="H104" s="9">
        <f>PMT(VLOOKUP(Dashboard!$C$8,Input!$A$26:$B$37,2,FALSE)/12,360,$C$99)+(G$99+SUM(H$101:H103))*VLOOKUP(Dashboard!$C$8,Input!$A$26:$B$37,2,FALSE)/12</f>
        <v>706.51821266747913</v>
      </c>
      <c r="I104" s="9">
        <f>PMT(VLOOKUP(Dashboard!$C$8,Input!$A$26:$B$37,2,FALSE)/12,360,$C$99)+(H$99+SUM(I$101:I103))*VLOOKUP(Dashboard!$C$8,Input!$A$26:$B$37,2,FALSE)/12</f>
        <v>714.68613451873205</v>
      </c>
      <c r="J104" s="9">
        <f>PMT(VLOOKUP(Dashboard!$C$8,Input!$A$26:$B$37,2,FALSE)/12,360,$C$99)+(I$99+SUM(J$101:J103))*VLOOKUP(Dashboard!$C$8,Input!$A$26:$B$37,2,FALSE)/12</f>
        <v>722.94848415142371</v>
      </c>
      <c r="K104" s="9">
        <f>PMT(VLOOKUP(Dashboard!$C$8,Input!$A$26:$B$37,2,FALSE)/12,360,$C$99)+(J$99+SUM(K$101:K103))*VLOOKUP(Dashboard!$C$8,Input!$A$26:$B$37,2,FALSE)/12</f>
        <v>731.30635322706462</v>
      </c>
      <c r="L104" s="9">
        <f>PMT(VLOOKUP(Dashboard!$C$8,Input!$A$26:$B$37,2,FALSE)/12,360,$C$99)+(K$99+SUM(L$101:L103))*VLOOKUP(Dashboard!$C$8,Input!$A$26:$B$37,2,FALSE)/12</f>
        <v>739.76084602765536</v>
      </c>
      <c r="M104" s="9">
        <f>PMT(VLOOKUP(Dashboard!$C$8,Input!$A$26:$B$37,2,FALSE)/12,360,$C$99)+(L$99+SUM(M$101:M103))*VLOOKUP(Dashboard!$C$8,Input!$A$26:$B$37,2,FALSE)/12</f>
        <v>748.31307960158938</v>
      </c>
      <c r="N104" s="112">
        <f>PMT(VLOOKUP(Dashboard!$C$8,Input!$E$27:$F$37,2,FALSE)/12,240,$M$99)+(M$99+SUM(N$101:N103))*VLOOKUP(Dashboard!$C$8,Input!$E$27:$F$37,2,FALSE)/12</f>
        <v>501.47170382650813</v>
      </c>
      <c r="O104" s="9">
        <f>PMT(VLOOKUP(Dashboard!$C$8,Input!$E$27:$F$37,2,FALSE)/12,240,$M$99)+(N$99+SUM(O$101:O103))*VLOOKUP(Dashboard!$C$8,Input!$E$27:$F$37,2,FALSE)/12</f>
        <v>527.12794792825866</v>
      </c>
      <c r="P104" s="9">
        <f>PMT(VLOOKUP(Dashboard!$C$8,Input!$E$27:$F$37,2,FALSE)/12,240,$M$99)+(O$99+SUM(P$101:P103))*VLOOKUP(Dashboard!$C$8,Input!$E$27:$F$37,2,FALSE)/12</f>
        <v>554.09681417077161</v>
      </c>
      <c r="Q104" s="9">
        <f>PMT(VLOOKUP(Dashboard!$C$8,Input!$E$27:$F$37,2,FALSE)/12,240,$M$99)+(P$99+SUM(Q$101:Q103))*VLOOKUP(Dashboard!$C$8,Input!$E$27:$F$37,2,FALSE)/12</f>
        <v>582.44545879397049</v>
      </c>
      <c r="R104" s="9">
        <f>PMT(VLOOKUP(Dashboard!$C$8,Input!$E$27:$F$37,2,FALSE)/12,240,$M$99)+(Q$99+SUM(R$101:R103))*VLOOKUP(Dashboard!$C$8,Input!$E$27:$F$37,2,FALSE)/12</f>
        <v>612.24447387846669</v>
      </c>
      <c r="S104" s="9">
        <f>PMT(VLOOKUP(Dashboard!$C$8,Input!$E$27:$F$37,2,FALSE)/12,240,$M$99)+(R$99+SUM(S$101:S103))*VLOOKUP(Dashboard!$C$8,Input!$E$27:$F$37,2,FALSE)/12</f>
        <v>643.5680631296924</v>
      </c>
      <c r="T104" s="9">
        <f>PMT(VLOOKUP(Dashboard!$C$8,Input!$E$27:$F$37,2,FALSE)/12,240,$M$99)+(S$99+SUM(T$101:T103))*VLOOKUP(Dashboard!$C$8,Input!$E$27:$F$37,2,FALSE)/12</f>
        <v>676.49422665547843</v>
      </c>
      <c r="U104" s="9">
        <f>PMT(VLOOKUP(Dashboard!$C$8,Input!$E$27:$F$37,2,FALSE)/12,240,$M$99)+(T$99+SUM(U$101:U103))*VLOOKUP(Dashboard!$C$8,Input!$E$27:$F$37,2,FALSE)/12</f>
        <v>711.10495519720803</v>
      </c>
      <c r="V104" s="9">
        <f>PMT(VLOOKUP(Dashboard!$C$8,Input!$E$27:$F$37,2,FALSE)/12,240,$M$99)+(U$99+SUM(V$101:V103))*VLOOKUP(Dashboard!$C$8,Input!$E$27:$F$37,2,FALSE)/12</f>
        <v>747.48643429820197</v>
      </c>
      <c r="W104" s="9">
        <f>PMT(VLOOKUP(Dashboard!$C$8,Input!$E$27:$F$37,2,FALSE)/12,240,$M$99)+(V$99+SUM(W$101:W103))*VLOOKUP(Dashboard!$C$8,Input!$E$27:$F$37,2,FALSE)/12</f>
        <v>785.72925891774764</v>
      </c>
      <c r="X104" s="9">
        <f>PMT(VLOOKUP(Dashboard!$C$8,Input!$E$27:$F$37,2,FALSE)/12,240,$M$99)+(W$99+SUM(X$101:X103))*VLOOKUP(Dashboard!$C$8,Input!$E$27:$F$37,2,FALSE)/12</f>
        <v>825.92865902518724</v>
      </c>
      <c r="Y104" s="9">
        <f>PMT(VLOOKUP(Dashboard!$C$8,Input!$E$27:$F$37,2,FALSE)/12,240,$M$99)+(X$99+SUM(Y$101:Y103))*VLOOKUP(Dashboard!$C$8,Input!$E$27:$F$37,2,FALSE)/12</f>
        <v>868.18473673583071</v>
      </c>
      <c r="Z104" s="9">
        <f>PMT(VLOOKUP(Dashboard!$C$8,Input!$E$27:$F$37,2,FALSE)/12,240,$M$99)+(Y$99+SUM(Z$101:Z103))*VLOOKUP(Dashboard!$C$8,Input!$E$27:$F$37,2,FALSE)/12</f>
        <v>912.60271557918873</v>
      </c>
      <c r="AA104" s="9">
        <f>PMT(VLOOKUP(Dashboard!$C$8,Input!$E$27:$F$37,2,FALSE)/12,240,$M$99)+(Z$99+SUM(AA$101:AA103))*VLOOKUP(Dashboard!$C$8,Input!$E$27:$F$37,2,FALSE)/12</f>
        <v>959.29320252024354</v>
      </c>
      <c r="AB104" s="9">
        <f>PMT(VLOOKUP(Dashboard!$C$8,Input!$E$27:$F$37,2,FALSE)/12,240,$M$99)+(AA$99+SUM(AB$101:AB103))*VLOOKUP(Dashboard!$C$8,Input!$E$27:$F$37,2,FALSE)/12</f>
        <v>1008.372463386225</v>
      </c>
      <c r="AC104" s="9">
        <f>PMT(VLOOKUP(Dashboard!$C$8,Input!$E$27:$F$37,2,FALSE)/12,240,$M$99)+(AB$99+SUM(AC$101:AC103))*VLOOKUP(Dashboard!$C$8,Input!$E$27:$F$37,2,FALSE)/12</f>
        <v>1059.9627123847429</v>
      </c>
      <c r="AD104" s="9">
        <f>PMT(VLOOKUP(Dashboard!$C$8,Input!$E$27:$F$37,2,FALSE)/12,240,$M$99)+(AC$99+SUM(AD$101:AD103))*VLOOKUP(Dashboard!$C$8,Input!$E$27:$F$37,2,FALSE)/12</f>
        <v>1114.1924164342161</v>
      </c>
      <c r="AE104" s="9">
        <f>PMT(VLOOKUP(Dashboard!$C$8,Input!$E$27:$F$37,2,FALSE)/12,240,$M$99)+(AD$99+SUM(AE$101:AE103))*VLOOKUP(Dashboard!$C$8,Input!$E$27:$F$37,2,FALSE)/12</f>
        <v>1171.1966150644248</v>
      </c>
      <c r="AF104" s="9">
        <f>PMT(VLOOKUP(Dashboard!$C$8,Input!$E$27:$F$37,2,FALSE)/12,240,$M$99)+(AE$99+SUM(AF$101:AF103))*VLOOKUP(Dashboard!$C$8,Input!$E$27:$F$37,2,FALSE)/12</f>
        <v>1231.1172566837827</v>
      </c>
      <c r="AG104" s="9">
        <f>PMT(VLOOKUP(Dashboard!$C$8,Input!$E$27:$F$37,2,FALSE)/12,240,$M$99)+(AF$99+SUM(AG$101:AG103))*VLOOKUP(Dashboard!$C$8,Input!$E$27:$F$37,2,FALSE)/12</f>
        <v>1294.1035520506778</v>
      </c>
    </row>
    <row r="105" spans="1:33" hidden="1" outlineLevel="1" x14ac:dyDescent="0.2">
      <c r="A105" s="8" t="s">
        <v>173</v>
      </c>
      <c r="D105" s="9">
        <f>PMT(VLOOKUP(Dashboard!$C$8,Input!$A$26:$B$37,2,FALSE)/12,360,$C$99)+(C$99+SUM(D$101:D104))*VLOOKUP(Dashboard!$C$8,Input!$A$26:$B$37,2,FALSE)/12</f>
        <v>675.4160575443143</v>
      </c>
      <c r="E105" s="9">
        <f>PMT(VLOOKUP(Dashboard!$C$8,Input!$A$26:$B$37,2,FALSE)/12,360,$C$99)+(D$99+SUM(E$101:E104))*VLOOKUP(Dashboard!$C$8,Input!$A$26:$B$37,2,FALSE)/12</f>
        <v>683.22441333216398</v>
      </c>
      <c r="F105" s="9">
        <f>PMT(VLOOKUP(Dashboard!$C$8,Input!$A$26:$B$37,2,FALSE)/12,360,$C$99)+(E$99+SUM(F$101:F104))*VLOOKUP(Dashboard!$C$8,Input!$A$26:$B$37,2,FALSE)/12</f>
        <v>691.12304002700296</v>
      </c>
      <c r="G105" s="9">
        <f>PMT(VLOOKUP(Dashboard!$C$8,Input!$A$26:$B$37,2,FALSE)/12,360,$C$99)+(F$99+SUM(G$101:G104))*VLOOKUP(Dashboard!$C$8,Input!$A$26:$B$37,2,FALSE)/12</f>
        <v>699.11298123351185</v>
      </c>
      <c r="H105" s="9">
        <f>PMT(VLOOKUP(Dashboard!$C$8,Input!$A$26:$B$37,2,FALSE)/12,360,$C$99)+(G$99+SUM(H$101:H104))*VLOOKUP(Dashboard!$C$8,Input!$A$26:$B$37,2,FALSE)/12</f>
        <v>707.19529262128549</v>
      </c>
      <c r="I105" s="9">
        <f>PMT(VLOOKUP(Dashboard!$C$8,Input!$A$26:$B$37,2,FALSE)/12,360,$C$99)+(H$99+SUM(I$101:I104))*VLOOKUP(Dashboard!$C$8,Input!$A$26:$B$37,2,FALSE)/12</f>
        <v>715.37104206431252</v>
      </c>
      <c r="J105" s="9">
        <f>PMT(VLOOKUP(Dashboard!$C$8,Input!$A$26:$B$37,2,FALSE)/12,360,$C$99)+(I$99+SUM(J$101:J104))*VLOOKUP(Dashboard!$C$8,Input!$A$26:$B$37,2,FALSE)/12</f>
        <v>723.64130978206879</v>
      </c>
      <c r="K105" s="9">
        <f>PMT(VLOOKUP(Dashboard!$C$8,Input!$A$26:$B$37,2,FALSE)/12,360,$C$99)+(J$99+SUM(K$101:K104))*VLOOKUP(Dashboard!$C$8,Input!$A$26:$B$37,2,FALSE)/12</f>
        <v>732.00718848224051</v>
      </c>
      <c r="L105" s="9">
        <f>PMT(VLOOKUP(Dashboard!$C$8,Input!$A$26:$B$37,2,FALSE)/12,360,$C$99)+(K$99+SUM(L$101:L104))*VLOOKUP(Dashboard!$C$8,Input!$A$26:$B$37,2,FALSE)/12</f>
        <v>740.46978350509846</v>
      </c>
      <c r="M105" s="9">
        <f>PMT(VLOOKUP(Dashboard!$C$8,Input!$A$26:$B$37,2,FALSE)/12,360,$C$99)+(L$99+SUM(M$101:M104))*VLOOKUP(Dashboard!$C$8,Input!$A$26:$B$37,2,FALSE)/12</f>
        <v>749.03021296954091</v>
      </c>
      <c r="N105" s="112">
        <f>PMT(VLOOKUP(Dashboard!$C$8,Input!$E$27:$F$37,2,FALSE)/12,240,$M$99)+(M$99+SUM(N$101:N104))*VLOOKUP(Dashboard!$C$8,Input!$E$27:$F$37,2,FALSE)/12</f>
        <v>503.56116925911851</v>
      </c>
      <c r="O105" s="9">
        <f>PMT(VLOOKUP(Dashboard!$C$8,Input!$E$27:$F$37,2,FALSE)/12,240,$M$99)+(N$99+SUM(O$101:O104))*VLOOKUP(Dashboard!$C$8,Input!$E$27:$F$37,2,FALSE)/12</f>
        <v>529.32431437795969</v>
      </c>
      <c r="P105" s="9">
        <f>PMT(VLOOKUP(Dashboard!$C$8,Input!$E$27:$F$37,2,FALSE)/12,240,$M$99)+(O$99+SUM(P$101:P104))*VLOOKUP(Dashboard!$C$8,Input!$E$27:$F$37,2,FALSE)/12</f>
        <v>556.40555089648319</v>
      </c>
      <c r="Q105" s="9">
        <f>PMT(VLOOKUP(Dashboard!$C$8,Input!$E$27:$F$37,2,FALSE)/12,240,$M$99)+(P$99+SUM(Q$101:Q104))*VLOOKUP(Dashboard!$C$8,Input!$E$27:$F$37,2,FALSE)/12</f>
        <v>584.87231487227859</v>
      </c>
      <c r="R105" s="9">
        <f>PMT(VLOOKUP(Dashboard!$C$8,Input!$E$27:$F$37,2,FALSE)/12,240,$M$99)+(Q$99+SUM(R$101:R104))*VLOOKUP(Dashboard!$C$8,Input!$E$27:$F$37,2,FALSE)/12</f>
        <v>614.79549251962703</v>
      </c>
      <c r="S105" s="9">
        <f>PMT(VLOOKUP(Dashboard!$C$8,Input!$E$27:$F$37,2,FALSE)/12,240,$M$99)+(R$99+SUM(S$101:S104))*VLOOKUP(Dashboard!$C$8,Input!$E$27:$F$37,2,FALSE)/12</f>
        <v>646.24959672606599</v>
      </c>
      <c r="T105" s="9">
        <f>PMT(VLOOKUP(Dashboard!$C$8,Input!$E$27:$F$37,2,FALSE)/12,240,$M$99)+(S$99+SUM(T$101:T104))*VLOOKUP(Dashboard!$C$8,Input!$E$27:$F$37,2,FALSE)/12</f>
        <v>679.31295259987621</v>
      </c>
      <c r="U105" s="9">
        <f>PMT(VLOOKUP(Dashboard!$C$8,Input!$E$27:$F$37,2,FALSE)/12,240,$M$99)+(T$99+SUM(U$101:U104))*VLOOKUP(Dashboard!$C$8,Input!$E$27:$F$37,2,FALSE)/12</f>
        <v>714.06789251052976</v>
      </c>
      <c r="V105" s="9">
        <f>PMT(VLOOKUP(Dashboard!$C$8,Input!$E$27:$F$37,2,FALSE)/12,240,$M$99)+(U$99+SUM(V$101:V104))*VLOOKUP(Dashboard!$C$8,Input!$E$27:$F$37,2,FALSE)/12</f>
        <v>750.60096110777795</v>
      </c>
      <c r="W105" s="9">
        <f>PMT(VLOOKUP(Dashboard!$C$8,Input!$E$27:$F$37,2,FALSE)/12,240,$M$99)+(V$99+SUM(W$101:W104))*VLOOKUP(Dashboard!$C$8,Input!$E$27:$F$37,2,FALSE)/12</f>
        <v>789.00313082990488</v>
      </c>
      <c r="X105" s="9">
        <f>PMT(VLOOKUP(Dashboard!$C$8,Input!$E$27:$F$37,2,FALSE)/12,240,$M$99)+(W$99+SUM(X$101:X104))*VLOOKUP(Dashboard!$C$8,Input!$E$27:$F$37,2,FALSE)/12</f>
        <v>829.37002843779226</v>
      </c>
      <c r="Y105" s="9">
        <f>PMT(VLOOKUP(Dashboard!$C$8,Input!$E$27:$F$37,2,FALSE)/12,240,$M$99)+(X$99+SUM(Y$101:Y104))*VLOOKUP(Dashboard!$C$8,Input!$E$27:$F$37,2,FALSE)/12</f>
        <v>871.80217313889671</v>
      </c>
      <c r="Z105" s="9">
        <f>PMT(VLOOKUP(Dashboard!$C$8,Input!$E$27:$F$37,2,FALSE)/12,240,$M$99)+(Y$99+SUM(Z$101:Z104))*VLOOKUP(Dashboard!$C$8,Input!$E$27:$F$37,2,FALSE)/12</f>
        <v>916.40522689410204</v>
      </c>
      <c r="AA105" s="9">
        <f>PMT(VLOOKUP(Dashboard!$C$8,Input!$E$27:$F$37,2,FALSE)/12,240,$M$99)+(Z$99+SUM(AA$101:AA104))*VLOOKUP(Dashboard!$C$8,Input!$E$27:$F$37,2,FALSE)/12</f>
        <v>963.29025753074461</v>
      </c>
      <c r="AB105" s="9">
        <f>PMT(VLOOKUP(Dashboard!$C$8,Input!$E$27:$F$37,2,FALSE)/12,240,$M$99)+(AA$99+SUM(AB$101:AB104))*VLOOKUP(Dashboard!$C$8,Input!$E$27:$F$37,2,FALSE)/12</f>
        <v>1012.574015317001</v>
      </c>
      <c r="AC105" s="9">
        <f>PMT(VLOOKUP(Dashboard!$C$8,Input!$E$27:$F$37,2,FALSE)/12,240,$M$99)+(AB$99+SUM(AC$101:AC104))*VLOOKUP(Dashboard!$C$8,Input!$E$27:$F$37,2,FALSE)/12</f>
        <v>1064.379223686346</v>
      </c>
      <c r="AD105" s="9">
        <f>PMT(VLOOKUP(Dashboard!$C$8,Input!$E$27:$F$37,2,FALSE)/12,240,$M$99)+(AC$99+SUM(AD$101:AD104))*VLOOKUP(Dashboard!$C$8,Input!$E$27:$F$37,2,FALSE)/12</f>
        <v>1118.8348848360251</v>
      </c>
      <c r="AE105" s="9">
        <f>PMT(VLOOKUP(Dashboard!$C$8,Input!$E$27:$F$37,2,FALSE)/12,240,$M$99)+(AD$99+SUM(AE$101:AE104))*VLOOKUP(Dashboard!$C$8,Input!$E$27:$F$37,2,FALSE)/12</f>
        <v>1176.0766009605268</v>
      </c>
      <c r="AF105" s="9">
        <f>PMT(VLOOKUP(Dashboard!$C$8,Input!$E$27:$F$37,2,FALSE)/12,240,$M$99)+(AE$99+SUM(AF$101:AF104))*VLOOKUP(Dashboard!$C$8,Input!$E$27:$F$37,2,FALSE)/12</f>
        <v>1236.246911919965</v>
      </c>
      <c r="AG105" s="9">
        <f>PMT(VLOOKUP(Dashboard!$C$8,Input!$E$27:$F$37,2,FALSE)/12,240,$M$99)+(AF$99+SUM(AG$101:AG104))*VLOOKUP(Dashboard!$C$8,Input!$E$27:$F$37,2,FALSE)/12</f>
        <v>1299.4956501842223</v>
      </c>
    </row>
    <row r="106" spans="1:33" hidden="1" outlineLevel="1" x14ac:dyDescent="0.2">
      <c r="A106" s="8" t="s">
        <v>174</v>
      </c>
      <c r="D106" s="9">
        <f>PMT(VLOOKUP(Dashboard!$C$8,Input!$A$26:$B$37,2,FALSE)/12,360,$C$99)+(C$99+SUM(D$101:D105))*VLOOKUP(Dashboard!$C$8,Input!$A$26:$B$37,2,FALSE)/12</f>
        <v>676.06333126612765</v>
      </c>
      <c r="E106" s="9">
        <f>PMT(VLOOKUP(Dashboard!$C$8,Input!$A$26:$B$37,2,FALSE)/12,360,$C$99)+(D$99+SUM(E$101:E105))*VLOOKUP(Dashboard!$C$8,Input!$A$26:$B$37,2,FALSE)/12</f>
        <v>683.87917006160728</v>
      </c>
      <c r="F106" s="9">
        <f>PMT(VLOOKUP(Dashboard!$C$8,Input!$A$26:$B$37,2,FALSE)/12,360,$C$99)+(E$99+SUM(F$101:F105))*VLOOKUP(Dashboard!$C$8,Input!$A$26:$B$37,2,FALSE)/12</f>
        <v>691.78536627369556</v>
      </c>
      <c r="G106" s="9">
        <f>PMT(VLOOKUP(Dashboard!$C$8,Input!$A$26:$B$37,2,FALSE)/12,360,$C$99)+(F$99+SUM(G$101:G105))*VLOOKUP(Dashboard!$C$8,Input!$A$26:$B$37,2,FALSE)/12</f>
        <v>699.78296450719404</v>
      </c>
      <c r="H106" s="9">
        <f>PMT(VLOOKUP(Dashboard!$C$8,Input!$A$26:$B$37,2,FALSE)/12,360,$C$99)+(G$99+SUM(H$101:H105))*VLOOKUP(Dashboard!$C$8,Input!$A$26:$B$37,2,FALSE)/12</f>
        <v>707.87302144338094</v>
      </c>
      <c r="I106" s="9">
        <f>PMT(VLOOKUP(Dashboard!$C$8,Input!$A$26:$B$37,2,FALSE)/12,360,$C$99)+(H$99+SUM(I$101:I105))*VLOOKUP(Dashboard!$C$8,Input!$A$26:$B$37,2,FALSE)/12</f>
        <v>716.05660597962412</v>
      </c>
      <c r="J106" s="9">
        <f>PMT(VLOOKUP(Dashboard!$C$8,Input!$A$26:$B$37,2,FALSE)/12,360,$C$99)+(I$99+SUM(J$101:J105))*VLOOKUP(Dashboard!$C$8,Input!$A$26:$B$37,2,FALSE)/12</f>
        <v>724.33479937060997</v>
      </c>
      <c r="K106" s="9">
        <f>PMT(VLOOKUP(Dashboard!$C$8,Input!$A$26:$B$37,2,FALSE)/12,360,$C$99)+(J$99+SUM(K$101:K105))*VLOOKUP(Dashboard!$C$8,Input!$A$26:$B$37,2,FALSE)/12</f>
        <v>732.70869537120268</v>
      </c>
      <c r="L106" s="9">
        <f>PMT(VLOOKUP(Dashboard!$C$8,Input!$A$26:$B$37,2,FALSE)/12,360,$C$99)+(K$99+SUM(L$101:L105))*VLOOKUP(Dashboard!$C$8,Input!$A$26:$B$37,2,FALSE)/12</f>
        <v>741.17940038095753</v>
      </c>
      <c r="M106" s="9">
        <f>PMT(VLOOKUP(Dashboard!$C$8,Input!$A$26:$B$37,2,FALSE)/12,360,$C$99)+(L$99+SUM(M$101:M105))*VLOOKUP(Dashboard!$C$8,Input!$A$26:$B$37,2,FALSE)/12</f>
        <v>749.74803359030341</v>
      </c>
      <c r="N106" s="112">
        <f>PMT(VLOOKUP(Dashboard!$C$8,Input!$E$27:$F$37,2,FALSE)/12,240,$M$99)+(M$99+SUM(N$101:N105))*VLOOKUP(Dashboard!$C$8,Input!$E$27:$F$37,2,FALSE)/12</f>
        <v>505.65934079769806</v>
      </c>
      <c r="O106" s="9">
        <f>PMT(VLOOKUP(Dashboard!$C$8,Input!$E$27:$F$37,2,FALSE)/12,240,$M$99)+(N$99+SUM(O$101:O105))*VLOOKUP(Dashboard!$C$8,Input!$E$27:$F$37,2,FALSE)/12</f>
        <v>531.52983235453451</v>
      </c>
      <c r="P106" s="9">
        <f>PMT(VLOOKUP(Dashboard!$C$8,Input!$E$27:$F$37,2,FALSE)/12,240,$M$99)+(O$99+SUM(P$101:P105))*VLOOKUP(Dashboard!$C$8,Input!$E$27:$F$37,2,FALSE)/12</f>
        <v>558.72390735855186</v>
      </c>
      <c r="Q106" s="9">
        <f>PMT(VLOOKUP(Dashboard!$C$8,Input!$E$27:$F$37,2,FALSE)/12,240,$M$99)+(P$99+SUM(Q$101:Q105))*VLOOKUP(Dashboard!$C$8,Input!$E$27:$F$37,2,FALSE)/12</f>
        <v>587.30928285091318</v>
      </c>
      <c r="R106" s="9">
        <f>PMT(VLOOKUP(Dashboard!$C$8,Input!$E$27:$F$37,2,FALSE)/12,240,$M$99)+(Q$99+SUM(R$101:R105))*VLOOKUP(Dashboard!$C$8,Input!$E$27:$F$37,2,FALSE)/12</f>
        <v>617.35714040512551</v>
      </c>
      <c r="S106" s="9">
        <f>PMT(VLOOKUP(Dashboard!$C$8,Input!$E$27:$F$37,2,FALSE)/12,240,$M$99)+(R$99+SUM(S$101:S105))*VLOOKUP(Dashboard!$C$8,Input!$E$27:$F$37,2,FALSE)/12</f>
        <v>648.94230337909141</v>
      </c>
      <c r="T106" s="9">
        <f>PMT(VLOOKUP(Dashboard!$C$8,Input!$E$27:$F$37,2,FALSE)/12,240,$M$99)+(S$99+SUM(T$101:T105))*VLOOKUP(Dashboard!$C$8,Input!$E$27:$F$37,2,FALSE)/12</f>
        <v>682.14342323570907</v>
      </c>
      <c r="U106" s="9">
        <f>PMT(VLOOKUP(Dashboard!$C$8,Input!$E$27:$F$37,2,FALSE)/12,240,$M$99)+(T$99+SUM(U$101:U105))*VLOOKUP(Dashboard!$C$8,Input!$E$27:$F$37,2,FALSE)/12</f>
        <v>717.04317539599026</v>
      </c>
      <c r="V106" s="9">
        <f>PMT(VLOOKUP(Dashboard!$C$8,Input!$E$27:$F$37,2,FALSE)/12,240,$M$99)+(U$99+SUM(V$101:V105))*VLOOKUP(Dashboard!$C$8,Input!$E$27:$F$37,2,FALSE)/12</f>
        <v>753.72846511239356</v>
      </c>
      <c r="W106" s="9">
        <f>PMT(VLOOKUP(Dashboard!$C$8,Input!$E$27:$F$37,2,FALSE)/12,240,$M$99)+(V$99+SUM(W$101:W105))*VLOOKUP(Dashboard!$C$8,Input!$E$27:$F$37,2,FALSE)/12</f>
        <v>792.29064387502945</v>
      </c>
      <c r="X106" s="9">
        <f>PMT(VLOOKUP(Dashboard!$C$8,Input!$E$27:$F$37,2,FALSE)/12,240,$M$99)+(W$99+SUM(X$101:X105))*VLOOKUP(Dashboard!$C$8,Input!$E$27:$F$37,2,FALSE)/12</f>
        <v>832.82573688961634</v>
      </c>
      <c r="Y106" s="9">
        <f>PMT(VLOOKUP(Dashboard!$C$8,Input!$E$27:$F$37,2,FALSE)/12,240,$M$99)+(X$99+SUM(Y$101:Y105))*VLOOKUP(Dashboard!$C$8,Input!$E$27:$F$37,2,FALSE)/12</f>
        <v>875.43468219364195</v>
      </c>
      <c r="Z106" s="9">
        <f>PMT(VLOOKUP(Dashboard!$C$8,Input!$E$27:$F$37,2,FALSE)/12,240,$M$99)+(Y$99+SUM(Z$101:Z105))*VLOOKUP(Dashboard!$C$8,Input!$E$27:$F$37,2,FALSE)/12</f>
        <v>920.22358200616077</v>
      </c>
      <c r="AA106" s="9">
        <f>PMT(VLOOKUP(Dashboard!$C$8,Input!$E$27:$F$37,2,FALSE)/12,240,$M$99)+(Z$99+SUM(AA$101:AA105))*VLOOKUP(Dashboard!$C$8,Input!$E$27:$F$37,2,FALSE)/12</f>
        <v>967.3039669371226</v>
      </c>
      <c r="AB106" s="9">
        <f>PMT(VLOOKUP(Dashboard!$C$8,Input!$E$27:$F$37,2,FALSE)/12,240,$M$99)+(AA$99+SUM(AB$101:AB105))*VLOOKUP(Dashboard!$C$8,Input!$E$27:$F$37,2,FALSE)/12</f>
        <v>1016.7930737141552</v>
      </c>
      <c r="AC106" s="9">
        <f>PMT(VLOOKUP(Dashboard!$C$8,Input!$E$27:$F$37,2,FALSE)/12,240,$M$99)+(AB$99+SUM(AC$101:AC105))*VLOOKUP(Dashboard!$C$8,Input!$E$27:$F$37,2,FALSE)/12</f>
        <v>1068.8141371183724</v>
      </c>
      <c r="AD106" s="9">
        <f>PMT(VLOOKUP(Dashboard!$C$8,Input!$E$27:$F$37,2,FALSE)/12,240,$M$99)+(AC$99+SUM(AD$101:AD105))*VLOOKUP(Dashboard!$C$8,Input!$E$27:$F$37,2,FALSE)/12</f>
        <v>1123.4966968561753</v>
      </c>
      <c r="AE106" s="9">
        <f>PMT(VLOOKUP(Dashboard!$C$8,Input!$E$27:$F$37,2,FALSE)/12,240,$M$99)+(AD$99+SUM(AE$101:AE105))*VLOOKUP(Dashboard!$C$8,Input!$E$27:$F$37,2,FALSE)/12</f>
        <v>1180.9769201311956</v>
      </c>
      <c r="AF106" s="9">
        <f>PMT(VLOOKUP(Dashboard!$C$8,Input!$E$27:$F$37,2,FALSE)/12,240,$M$99)+(AE$99+SUM(AF$101:AF105))*VLOOKUP(Dashboard!$C$8,Input!$E$27:$F$37,2,FALSE)/12</f>
        <v>1241.3979407196316</v>
      </c>
      <c r="AG106" s="9">
        <f>PMT(VLOOKUP(Dashboard!$C$8,Input!$E$27:$F$37,2,FALSE)/12,240,$M$99)+(AF$99+SUM(AG$101:AG105))*VLOOKUP(Dashboard!$C$8,Input!$E$27:$F$37,2,FALSE)/12</f>
        <v>1304.9102153933231</v>
      </c>
    </row>
    <row r="107" spans="1:33" hidden="1" outlineLevel="1" x14ac:dyDescent="0.2">
      <c r="A107" s="8" t="s">
        <v>175</v>
      </c>
      <c r="D107" s="9">
        <f>PMT(VLOOKUP(Dashboard!$C$8,Input!$A$26:$B$37,2,FALSE)/12,360,$C$99)+(C$99+SUM(D$101:D106))*VLOOKUP(Dashboard!$C$8,Input!$A$26:$B$37,2,FALSE)/12</f>
        <v>676.71122529192439</v>
      </c>
      <c r="E107" s="9">
        <f>PMT(VLOOKUP(Dashboard!$C$8,Input!$A$26:$B$37,2,FALSE)/12,360,$C$99)+(D$99+SUM(E$101:E106))*VLOOKUP(Dashboard!$C$8,Input!$A$26:$B$37,2,FALSE)/12</f>
        <v>684.53455426624964</v>
      </c>
      <c r="F107" s="9">
        <f>PMT(VLOOKUP(Dashboard!$C$8,Input!$A$26:$B$37,2,FALSE)/12,360,$C$99)+(E$99+SUM(F$101:F106))*VLOOKUP(Dashboard!$C$8,Input!$A$26:$B$37,2,FALSE)/12</f>
        <v>692.44832724970775</v>
      </c>
      <c r="G107" s="9">
        <f>PMT(VLOOKUP(Dashboard!$C$8,Input!$A$26:$B$37,2,FALSE)/12,360,$C$99)+(F$99+SUM(G$101:G106))*VLOOKUP(Dashboard!$C$8,Input!$A$26:$B$37,2,FALSE)/12</f>
        <v>700.45358984818006</v>
      </c>
      <c r="H107" s="9">
        <f>PMT(VLOOKUP(Dashboard!$C$8,Input!$A$26:$B$37,2,FALSE)/12,360,$C$99)+(G$99+SUM(H$101:H106))*VLOOKUP(Dashboard!$C$8,Input!$A$26:$B$37,2,FALSE)/12</f>
        <v>708.55139975559746</v>
      </c>
      <c r="I107" s="9">
        <f>PMT(VLOOKUP(Dashboard!$C$8,Input!$A$26:$B$37,2,FALSE)/12,360,$C$99)+(H$99+SUM(I$101:I106))*VLOOKUP(Dashboard!$C$8,Input!$A$26:$B$37,2,FALSE)/12</f>
        <v>716.74282689368795</v>
      </c>
      <c r="J107" s="9">
        <f>PMT(VLOOKUP(Dashboard!$C$8,Input!$A$26:$B$37,2,FALSE)/12,360,$C$99)+(I$99+SUM(J$101:J106))*VLOOKUP(Dashboard!$C$8,Input!$A$26:$B$37,2,FALSE)/12</f>
        <v>725.0289535533401</v>
      </c>
      <c r="K107" s="9">
        <f>PMT(VLOOKUP(Dashboard!$C$8,Input!$A$26:$B$37,2,FALSE)/12,360,$C$99)+(J$99+SUM(K$101:K106))*VLOOKUP(Dashboard!$C$8,Input!$A$26:$B$37,2,FALSE)/12</f>
        <v>733.41087453760008</v>
      </c>
      <c r="L107" s="9">
        <f>PMT(VLOOKUP(Dashboard!$C$8,Input!$A$26:$B$37,2,FALSE)/12,360,$C$99)+(K$99+SUM(L$101:L106))*VLOOKUP(Dashboard!$C$8,Input!$A$26:$B$37,2,FALSE)/12</f>
        <v>741.88969730632266</v>
      </c>
      <c r="M107" s="9">
        <f>PMT(VLOOKUP(Dashboard!$C$8,Input!$A$26:$B$37,2,FALSE)/12,360,$C$99)+(L$99+SUM(M$101:M106))*VLOOKUP(Dashboard!$C$8,Input!$A$26:$B$37,2,FALSE)/12</f>
        <v>750.46654212249405</v>
      </c>
      <c r="N107" s="112">
        <f>PMT(VLOOKUP(Dashboard!$C$8,Input!$E$27:$F$37,2,FALSE)/12,240,$M$99)+(M$99+SUM(N$101:N106))*VLOOKUP(Dashboard!$C$8,Input!$E$27:$F$37,2,FALSE)/12</f>
        <v>507.76625471768853</v>
      </c>
      <c r="O107" s="9">
        <f>PMT(VLOOKUP(Dashboard!$C$8,Input!$E$27:$F$37,2,FALSE)/12,240,$M$99)+(N$99+SUM(O$101:O106))*VLOOKUP(Dashboard!$C$8,Input!$E$27:$F$37,2,FALSE)/12</f>
        <v>533.74453998934507</v>
      </c>
      <c r="P107" s="9">
        <f>PMT(VLOOKUP(Dashboard!$C$8,Input!$E$27:$F$37,2,FALSE)/12,240,$M$99)+(O$99+SUM(P$101:P106))*VLOOKUP(Dashboard!$C$8,Input!$E$27:$F$37,2,FALSE)/12</f>
        <v>561.05192363921253</v>
      </c>
      <c r="Q107" s="9">
        <f>PMT(VLOOKUP(Dashboard!$C$8,Input!$E$27:$F$37,2,FALSE)/12,240,$M$99)+(P$99+SUM(Q$101:Q106))*VLOOKUP(Dashboard!$C$8,Input!$E$27:$F$37,2,FALSE)/12</f>
        <v>589.75640486279201</v>
      </c>
      <c r="R107" s="9">
        <f>PMT(VLOOKUP(Dashboard!$C$8,Input!$E$27:$F$37,2,FALSE)/12,240,$M$99)+(Q$99+SUM(R$101:R106))*VLOOKUP(Dashboard!$C$8,Input!$E$27:$F$37,2,FALSE)/12</f>
        <v>619.9294618234801</v>
      </c>
      <c r="S107" s="9">
        <f>PMT(VLOOKUP(Dashboard!$C$8,Input!$E$27:$F$37,2,FALSE)/12,240,$M$99)+(R$99+SUM(S$101:S106))*VLOOKUP(Dashboard!$C$8,Input!$E$27:$F$37,2,FALSE)/12</f>
        <v>651.64622964317084</v>
      </c>
      <c r="T107" s="9">
        <f>PMT(VLOOKUP(Dashboard!$C$8,Input!$E$27:$F$37,2,FALSE)/12,240,$M$99)+(S$99+SUM(T$101:T106))*VLOOKUP(Dashboard!$C$8,Input!$E$27:$F$37,2,FALSE)/12</f>
        <v>684.98568749919116</v>
      </c>
      <c r="U107" s="9">
        <f>PMT(VLOOKUP(Dashboard!$C$8,Input!$E$27:$F$37,2,FALSE)/12,240,$M$99)+(T$99+SUM(U$101:U106))*VLOOKUP(Dashboard!$C$8,Input!$E$27:$F$37,2,FALSE)/12</f>
        <v>720.03085529347368</v>
      </c>
      <c r="V107" s="9">
        <f>PMT(VLOOKUP(Dashboard!$C$8,Input!$E$27:$F$37,2,FALSE)/12,240,$M$99)+(U$99+SUM(V$101:V106))*VLOOKUP(Dashboard!$C$8,Input!$E$27:$F$37,2,FALSE)/12</f>
        <v>756.86900038369527</v>
      </c>
      <c r="W107" s="9">
        <f>PMT(VLOOKUP(Dashboard!$C$8,Input!$E$27:$F$37,2,FALSE)/12,240,$M$99)+(V$99+SUM(W$101:W106))*VLOOKUP(Dashboard!$C$8,Input!$E$27:$F$37,2,FALSE)/12</f>
        <v>795.59185489117544</v>
      </c>
      <c r="X107" s="9">
        <f>PMT(VLOOKUP(Dashboard!$C$8,Input!$E$27:$F$37,2,FALSE)/12,240,$M$99)+(W$99+SUM(X$101:X106))*VLOOKUP(Dashboard!$C$8,Input!$E$27:$F$37,2,FALSE)/12</f>
        <v>836.29584412665645</v>
      </c>
      <c r="Y107" s="9">
        <f>PMT(VLOOKUP(Dashboard!$C$8,Input!$E$27:$F$37,2,FALSE)/12,240,$M$99)+(X$99+SUM(Y$101:Y106))*VLOOKUP(Dashboard!$C$8,Input!$E$27:$F$37,2,FALSE)/12</f>
        <v>879.08232670278221</v>
      </c>
      <c r="Z107" s="9">
        <f>PMT(VLOOKUP(Dashboard!$C$8,Input!$E$27:$F$37,2,FALSE)/12,240,$M$99)+(Y$99+SUM(Z$101:Z106))*VLOOKUP(Dashboard!$C$8,Input!$E$27:$F$37,2,FALSE)/12</f>
        <v>924.0578469311863</v>
      </c>
      <c r="AA107" s="9">
        <f>PMT(VLOOKUP(Dashboard!$C$8,Input!$E$27:$F$37,2,FALSE)/12,240,$M$99)+(Z$99+SUM(AA$101:AA106))*VLOOKUP(Dashboard!$C$8,Input!$E$27:$F$37,2,FALSE)/12</f>
        <v>971.3344001326941</v>
      </c>
      <c r="AB107" s="9">
        <f>PMT(VLOOKUP(Dashboard!$C$8,Input!$E$27:$F$37,2,FALSE)/12,240,$M$99)+(AA$99+SUM(AB$101:AB106))*VLOOKUP(Dashboard!$C$8,Input!$E$27:$F$37,2,FALSE)/12</f>
        <v>1021.0297115212975</v>
      </c>
      <c r="AC107" s="9">
        <f>PMT(VLOOKUP(Dashboard!$C$8,Input!$E$27:$F$37,2,FALSE)/12,240,$M$99)+(AB$99+SUM(AC$101:AC106))*VLOOKUP(Dashboard!$C$8,Input!$E$27:$F$37,2,FALSE)/12</f>
        <v>1073.2675293563657</v>
      </c>
      <c r="AD107" s="9">
        <f>PMT(VLOOKUP(Dashboard!$C$8,Input!$E$27:$F$37,2,FALSE)/12,240,$M$99)+(AC$99+SUM(AD$101:AD106))*VLOOKUP(Dashboard!$C$8,Input!$E$27:$F$37,2,FALSE)/12</f>
        <v>1128.177933093076</v>
      </c>
      <c r="AE107" s="9">
        <f>PMT(VLOOKUP(Dashboard!$C$8,Input!$E$27:$F$37,2,FALSE)/12,240,$M$99)+(AD$99+SUM(AE$101:AE106))*VLOOKUP(Dashboard!$C$8,Input!$E$27:$F$37,2,FALSE)/12</f>
        <v>1185.8976572984088</v>
      </c>
      <c r="AF107" s="9">
        <f>PMT(VLOOKUP(Dashboard!$C$8,Input!$E$27:$F$37,2,FALSE)/12,240,$M$99)+(AE$99+SUM(AF$101:AF106))*VLOOKUP(Dashboard!$C$8,Input!$E$27:$F$37,2,FALSE)/12</f>
        <v>1246.5704321392966</v>
      </c>
      <c r="AG107" s="9">
        <f>PMT(VLOOKUP(Dashboard!$C$8,Input!$E$27:$F$37,2,FALSE)/12,240,$M$99)+(AF$99+SUM(AG$101:AG106))*VLOOKUP(Dashboard!$C$8,Input!$E$27:$F$37,2,FALSE)/12</f>
        <v>1310.3473412907954</v>
      </c>
    </row>
    <row r="108" spans="1:33" hidden="1" outlineLevel="1" x14ac:dyDescent="0.2">
      <c r="A108" s="8" t="s">
        <v>176</v>
      </c>
      <c r="D108" s="9">
        <f>PMT(VLOOKUP(Dashboard!$C$8,Input!$A$26:$B$37,2,FALSE)/12,360,$C$99)+(C$99+SUM(D$101:D107))*VLOOKUP(Dashboard!$C$8,Input!$A$26:$B$37,2,FALSE)/12</f>
        <v>677.35974021616244</v>
      </c>
      <c r="E108" s="9">
        <f>PMT(VLOOKUP(Dashboard!$C$8,Input!$A$26:$B$37,2,FALSE)/12,360,$C$99)+(D$99+SUM(E$101:E107))*VLOOKUP(Dashboard!$C$8,Input!$A$26:$B$37,2,FALSE)/12</f>
        <v>685.19056654742155</v>
      </c>
      <c r="F108" s="9">
        <f>PMT(VLOOKUP(Dashboard!$C$8,Input!$A$26:$B$37,2,FALSE)/12,360,$C$99)+(E$99+SUM(F$101:F107))*VLOOKUP(Dashboard!$C$8,Input!$A$26:$B$37,2,FALSE)/12</f>
        <v>693.11192356332208</v>
      </c>
      <c r="G108" s="9">
        <f>PMT(VLOOKUP(Dashboard!$C$8,Input!$A$26:$B$37,2,FALSE)/12,360,$C$99)+(F$99+SUM(G$101:G107))*VLOOKUP(Dashboard!$C$8,Input!$A$26:$B$37,2,FALSE)/12</f>
        <v>701.12485787178457</v>
      </c>
      <c r="H108" s="9">
        <f>PMT(VLOOKUP(Dashboard!$C$8,Input!$A$26:$B$37,2,FALSE)/12,360,$C$99)+(G$99+SUM(H$101:H107))*VLOOKUP(Dashboard!$C$8,Input!$A$26:$B$37,2,FALSE)/12</f>
        <v>709.23042818036322</v>
      </c>
      <c r="I108" s="9">
        <f>PMT(VLOOKUP(Dashboard!$C$8,Input!$A$26:$B$37,2,FALSE)/12,360,$C$99)+(H$99+SUM(I$101:I107))*VLOOKUP(Dashboard!$C$8,Input!$A$26:$B$37,2,FALSE)/12</f>
        <v>717.42970543612773</v>
      </c>
      <c r="J108" s="9">
        <f>PMT(VLOOKUP(Dashboard!$C$8,Input!$A$26:$B$37,2,FALSE)/12,360,$C$99)+(I$99+SUM(J$101:J107))*VLOOKUP(Dashboard!$C$8,Input!$A$26:$B$37,2,FALSE)/12</f>
        <v>725.72377296716206</v>
      </c>
      <c r="K108" s="9">
        <f>PMT(VLOOKUP(Dashboard!$C$8,Input!$A$26:$B$37,2,FALSE)/12,360,$C$99)+(J$99+SUM(K$101:K107))*VLOOKUP(Dashboard!$C$8,Input!$A$26:$B$37,2,FALSE)/12</f>
        <v>734.11372662569863</v>
      </c>
      <c r="L108" s="9">
        <f>PMT(VLOOKUP(Dashboard!$C$8,Input!$A$26:$B$37,2,FALSE)/12,360,$C$99)+(K$99+SUM(L$101:L107))*VLOOKUP(Dashboard!$C$8,Input!$A$26:$B$37,2,FALSE)/12</f>
        <v>742.60067493290785</v>
      </c>
      <c r="M108" s="9">
        <f>PMT(VLOOKUP(Dashboard!$C$8,Input!$A$26:$B$37,2,FALSE)/12,360,$C$99)+(L$99+SUM(M$101:M107))*VLOOKUP(Dashboard!$C$8,Input!$A$26:$B$37,2,FALSE)/12</f>
        <v>751.18573922536143</v>
      </c>
      <c r="N108" s="112">
        <f>PMT(VLOOKUP(Dashboard!$C$8,Input!$E$27:$F$37,2,FALSE)/12,240,$M$99)+(M$99+SUM(N$101:N107))*VLOOKUP(Dashboard!$C$8,Input!$E$27:$F$37,2,FALSE)/12</f>
        <v>509.88194744567886</v>
      </c>
      <c r="O108" s="9">
        <f>PMT(VLOOKUP(Dashboard!$C$8,Input!$E$27:$F$37,2,FALSE)/12,240,$M$99)+(N$99+SUM(O$101:O107))*VLOOKUP(Dashboard!$C$8,Input!$E$27:$F$37,2,FALSE)/12</f>
        <v>535.96847557263402</v>
      </c>
      <c r="P108" s="9">
        <f>PMT(VLOOKUP(Dashboard!$C$8,Input!$E$27:$F$37,2,FALSE)/12,240,$M$99)+(O$99+SUM(P$101:P107))*VLOOKUP(Dashboard!$C$8,Input!$E$27:$F$37,2,FALSE)/12</f>
        <v>563.3896399877093</v>
      </c>
      <c r="Q108" s="9">
        <f>PMT(VLOOKUP(Dashboard!$C$8,Input!$E$27:$F$37,2,FALSE)/12,240,$M$99)+(P$99+SUM(Q$101:Q107))*VLOOKUP(Dashboard!$C$8,Input!$E$27:$F$37,2,FALSE)/12</f>
        <v>592.21372321638694</v>
      </c>
      <c r="R108" s="9">
        <f>PMT(VLOOKUP(Dashboard!$C$8,Input!$E$27:$F$37,2,FALSE)/12,240,$M$99)+(Q$99+SUM(R$101:R107))*VLOOKUP(Dashboard!$C$8,Input!$E$27:$F$37,2,FALSE)/12</f>
        <v>622.51250124774458</v>
      </c>
      <c r="S108" s="9">
        <f>PMT(VLOOKUP(Dashboard!$C$8,Input!$E$27:$F$37,2,FALSE)/12,240,$M$99)+(R$99+SUM(S$101:S107))*VLOOKUP(Dashboard!$C$8,Input!$E$27:$F$37,2,FALSE)/12</f>
        <v>654.36142226668403</v>
      </c>
      <c r="T108" s="9">
        <f>PMT(VLOOKUP(Dashboard!$C$8,Input!$E$27:$F$37,2,FALSE)/12,240,$M$99)+(S$99+SUM(T$101:T107))*VLOOKUP(Dashboard!$C$8,Input!$E$27:$F$37,2,FALSE)/12</f>
        <v>687.83979453043776</v>
      </c>
      <c r="U108" s="9">
        <f>PMT(VLOOKUP(Dashboard!$C$8,Input!$E$27:$F$37,2,FALSE)/12,240,$M$99)+(T$99+SUM(U$101:U107))*VLOOKUP(Dashboard!$C$8,Input!$E$27:$F$37,2,FALSE)/12</f>
        <v>723.03098385719647</v>
      </c>
      <c r="V108" s="9">
        <f>PMT(VLOOKUP(Dashboard!$C$8,Input!$E$27:$F$37,2,FALSE)/12,240,$M$99)+(U$99+SUM(V$101:V107))*VLOOKUP(Dashboard!$C$8,Input!$E$27:$F$37,2,FALSE)/12</f>
        <v>760.02262121862736</v>
      </c>
      <c r="W108" s="9">
        <f>PMT(VLOOKUP(Dashboard!$C$8,Input!$E$27:$F$37,2,FALSE)/12,240,$M$99)+(V$99+SUM(W$101:W107))*VLOOKUP(Dashboard!$C$8,Input!$E$27:$F$37,2,FALSE)/12</f>
        <v>798.90682095322188</v>
      </c>
      <c r="X108" s="9">
        <f>PMT(VLOOKUP(Dashboard!$C$8,Input!$E$27:$F$37,2,FALSE)/12,240,$M$99)+(W$99+SUM(X$101:X107))*VLOOKUP(Dashboard!$C$8,Input!$E$27:$F$37,2,FALSE)/12</f>
        <v>839.78041014385076</v>
      </c>
      <c r="Y108" s="9">
        <f>PMT(VLOOKUP(Dashboard!$C$8,Input!$E$27:$F$37,2,FALSE)/12,240,$M$99)+(X$99+SUM(Y$101:Y107))*VLOOKUP(Dashboard!$C$8,Input!$E$27:$F$37,2,FALSE)/12</f>
        <v>882.74516973071036</v>
      </c>
      <c r="Z108" s="9">
        <f>PMT(VLOOKUP(Dashboard!$C$8,Input!$E$27:$F$37,2,FALSE)/12,240,$M$99)+(Y$99+SUM(Z$101:Z107))*VLOOKUP(Dashboard!$C$8,Input!$E$27:$F$37,2,FALSE)/12</f>
        <v>927.90808796006627</v>
      </c>
      <c r="AA108" s="9">
        <f>PMT(VLOOKUP(Dashboard!$C$8,Input!$E$27:$F$37,2,FALSE)/12,240,$M$99)+(Z$99+SUM(AA$101:AA107))*VLOOKUP(Dashboard!$C$8,Input!$E$27:$F$37,2,FALSE)/12</f>
        <v>975.38162679991365</v>
      </c>
      <c r="AB108" s="9">
        <f>PMT(VLOOKUP(Dashboard!$C$8,Input!$E$27:$F$37,2,FALSE)/12,240,$M$99)+(AA$99+SUM(AB$101:AB107))*VLOOKUP(Dashboard!$C$8,Input!$E$27:$F$37,2,FALSE)/12</f>
        <v>1025.2840019859696</v>
      </c>
      <c r="AC108" s="9">
        <f>PMT(VLOOKUP(Dashboard!$C$8,Input!$E$27:$F$37,2,FALSE)/12,240,$M$99)+(AB$99+SUM(AC$101:AC107))*VLOOKUP(Dashboard!$C$8,Input!$E$27:$F$37,2,FALSE)/12</f>
        <v>1077.7394773953506</v>
      </c>
      <c r="AD108" s="9">
        <f>PMT(VLOOKUP(Dashboard!$C$8,Input!$E$27:$F$37,2,FALSE)/12,240,$M$99)+(AC$99+SUM(AD$101:AD107))*VLOOKUP(Dashboard!$C$8,Input!$E$27:$F$37,2,FALSE)/12</f>
        <v>1132.878674480964</v>
      </c>
      <c r="AE108" s="9">
        <f>PMT(VLOOKUP(Dashboard!$C$8,Input!$E$27:$F$37,2,FALSE)/12,240,$M$99)+(AD$99+SUM(AE$101:AE107))*VLOOKUP(Dashboard!$C$8,Input!$E$27:$F$37,2,FALSE)/12</f>
        <v>1190.8388975371522</v>
      </c>
      <c r="AF108" s="9">
        <f>PMT(VLOOKUP(Dashboard!$C$8,Input!$E$27:$F$37,2,FALSE)/12,240,$M$99)+(AE$99+SUM(AF$101:AF107))*VLOOKUP(Dashboard!$C$8,Input!$E$27:$F$37,2,FALSE)/12</f>
        <v>1251.7644756065438</v>
      </c>
      <c r="AG108" s="9">
        <f>PMT(VLOOKUP(Dashboard!$C$8,Input!$E$27:$F$37,2,FALSE)/12,240,$M$99)+(AF$99+SUM(AG$101:AG107))*VLOOKUP(Dashboard!$C$8,Input!$E$27:$F$37,2,FALSE)/12</f>
        <v>1315.8071218795071</v>
      </c>
    </row>
    <row r="109" spans="1:33" hidden="1" outlineLevel="1" x14ac:dyDescent="0.2">
      <c r="A109" s="8" t="s">
        <v>177</v>
      </c>
      <c r="D109" s="9">
        <f>PMT(VLOOKUP(Dashboard!$C$8,Input!$A$26:$B$37,2,FALSE)/12,360,$C$99)+(C$99+SUM(D$101:D108))*VLOOKUP(Dashboard!$C$8,Input!$A$26:$B$37,2,FALSE)/12</f>
        <v>678.0088766338697</v>
      </c>
      <c r="E109" s="9">
        <f>PMT(VLOOKUP(Dashboard!$C$8,Input!$A$26:$B$37,2,FALSE)/12,360,$C$99)+(D$99+SUM(E$101:E108))*VLOOKUP(Dashboard!$C$8,Input!$A$26:$B$37,2,FALSE)/12</f>
        <v>685.84720750702945</v>
      </c>
      <c r="F109" s="9">
        <f>PMT(VLOOKUP(Dashboard!$C$8,Input!$A$26:$B$37,2,FALSE)/12,360,$C$99)+(E$99+SUM(F$101:F108))*VLOOKUP(Dashboard!$C$8,Input!$A$26:$B$37,2,FALSE)/12</f>
        <v>693.77615582340354</v>
      </c>
      <c r="G109" s="9">
        <f>PMT(VLOOKUP(Dashboard!$C$8,Input!$A$26:$B$37,2,FALSE)/12,360,$C$99)+(F$99+SUM(G$101:G108))*VLOOKUP(Dashboard!$C$8,Input!$A$26:$B$37,2,FALSE)/12</f>
        <v>701.7967691939117</v>
      </c>
      <c r="H109" s="9">
        <f>PMT(VLOOKUP(Dashboard!$C$8,Input!$A$26:$B$37,2,FALSE)/12,360,$C$99)+(G$99+SUM(H$101:H108))*VLOOKUP(Dashboard!$C$8,Input!$A$26:$B$37,2,FALSE)/12</f>
        <v>709.91010734070278</v>
      </c>
      <c r="I109" s="9">
        <f>PMT(VLOOKUP(Dashboard!$C$8,Input!$A$26:$B$37,2,FALSE)/12,360,$C$99)+(H$99+SUM(I$101:I108))*VLOOKUP(Dashboard!$C$8,Input!$A$26:$B$37,2,FALSE)/12</f>
        <v>718.11724223717079</v>
      </c>
      <c r="J109" s="9">
        <f>PMT(VLOOKUP(Dashboard!$C$8,Input!$A$26:$B$37,2,FALSE)/12,360,$C$99)+(I$99+SUM(J$101:J108))*VLOOKUP(Dashboard!$C$8,Input!$A$26:$B$37,2,FALSE)/12</f>
        <v>726.41925824958889</v>
      </c>
      <c r="K109" s="9">
        <f>PMT(VLOOKUP(Dashboard!$C$8,Input!$A$26:$B$37,2,FALSE)/12,360,$C$99)+(J$99+SUM(K$101:K108))*VLOOKUP(Dashboard!$C$8,Input!$A$26:$B$37,2,FALSE)/12</f>
        <v>734.81725228038158</v>
      </c>
      <c r="L109" s="9">
        <f>PMT(VLOOKUP(Dashboard!$C$8,Input!$A$26:$B$37,2,FALSE)/12,360,$C$99)+(K$99+SUM(L$101:L108))*VLOOKUP(Dashboard!$C$8,Input!$A$26:$B$37,2,FALSE)/12</f>
        <v>743.31233391305193</v>
      </c>
      <c r="M109" s="9">
        <f>PMT(VLOOKUP(Dashboard!$C$8,Input!$A$26:$B$37,2,FALSE)/12,360,$C$99)+(L$99+SUM(M$101:M108))*VLOOKUP(Dashboard!$C$8,Input!$A$26:$B$37,2,FALSE)/12</f>
        <v>751.9056255587858</v>
      </c>
      <c r="N109" s="112">
        <f>PMT(VLOOKUP(Dashboard!$C$8,Input!$E$27:$F$37,2,FALSE)/12,240,$M$99)+(M$99+SUM(N$101:N108))*VLOOKUP(Dashboard!$C$8,Input!$E$27:$F$37,2,FALSE)/12</f>
        <v>512.00645556003587</v>
      </c>
      <c r="O109" s="9">
        <f>PMT(VLOOKUP(Dashboard!$C$8,Input!$E$27:$F$37,2,FALSE)/12,240,$M$99)+(N$99+SUM(O$101:O108))*VLOOKUP(Dashboard!$C$8,Input!$E$27:$F$37,2,FALSE)/12</f>
        <v>538.20167755418663</v>
      </c>
      <c r="P109" s="9">
        <f>PMT(VLOOKUP(Dashboard!$C$8,Input!$E$27:$F$37,2,FALSE)/12,240,$M$99)+(O$99+SUM(P$101:P108))*VLOOKUP(Dashboard!$C$8,Input!$E$27:$F$37,2,FALSE)/12</f>
        <v>565.73709682099138</v>
      </c>
      <c r="Q109" s="9">
        <f>PMT(VLOOKUP(Dashboard!$C$8,Input!$E$27:$F$37,2,FALSE)/12,240,$M$99)+(P$99+SUM(Q$101:Q108))*VLOOKUP(Dashboard!$C$8,Input!$E$27:$F$37,2,FALSE)/12</f>
        <v>594.68128039645512</v>
      </c>
      <c r="R109" s="9">
        <f>PMT(VLOOKUP(Dashboard!$C$8,Input!$E$27:$F$37,2,FALSE)/12,240,$M$99)+(Q$99+SUM(R$101:R108))*VLOOKUP(Dashboard!$C$8,Input!$E$27:$F$37,2,FALSE)/12</f>
        <v>625.10630333627682</v>
      </c>
      <c r="S109" s="9">
        <f>PMT(VLOOKUP(Dashboard!$C$8,Input!$E$27:$F$37,2,FALSE)/12,240,$M$99)+(R$99+SUM(S$101:S108))*VLOOKUP(Dashboard!$C$8,Input!$E$27:$F$37,2,FALSE)/12</f>
        <v>657.08792819279518</v>
      </c>
      <c r="T109" s="9">
        <f>PMT(VLOOKUP(Dashboard!$C$8,Input!$E$27:$F$37,2,FALSE)/12,240,$M$99)+(S$99+SUM(T$101:T108))*VLOOKUP(Dashboard!$C$8,Input!$E$27:$F$37,2,FALSE)/12</f>
        <v>690.70579367431458</v>
      </c>
      <c r="U109" s="9">
        <f>PMT(VLOOKUP(Dashboard!$C$8,Input!$E$27:$F$37,2,FALSE)/12,240,$M$99)+(T$99+SUM(U$101:U108))*VLOOKUP(Dashboard!$C$8,Input!$E$27:$F$37,2,FALSE)/12</f>
        <v>726.04361295660146</v>
      </c>
      <c r="V109" s="9">
        <f>PMT(VLOOKUP(Dashboard!$C$8,Input!$E$27:$F$37,2,FALSE)/12,240,$M$99)+(U$99+SUM(V$101:V108))*VLOOKUP(Dashboard!$C$8,Input!$E$27:$F$37,2,FALSE)/12</f>
        <v>763.18938214037166</v>
      </c>
      <c r="W109" s="9">
        <f>PMT(VLOOKUP(Dashboard!$C$8,Input!$E$27:$F$37,2,FALSE)/12,240,$M$99)+(V$99+SUM(W$101:W108))*VLOOKUP(Dashboard!$C$8,Input!$E$27:$F$37,2,FALSE)/12</f>
        <v>802.2355993738604</v>
      </c>
      <c r="X109" s="9">
        <f>PMT(VLOOKUP(Dashboard!$C$8,Input!$E$27:$F$37,2,FALSE)/12,240,$M$99)+(W$99+SUM(X$101:X108))*VLOOKUP(Dashboard!$C$8,Input!$E$27:$F$37,2,FALSE)/12</f>
        <v>843.27949518611695</v>
      </c>
      <c r="Y109" s="9">
        <f>PMT(VLOOKUP(Dashboard!$C$8,Input!$E$27:$F$37,2,FALSE)/12,240,$M$99)+(X$99+SUM(Y$101:Y108))*VLOOKUP(Dashboard!$C$8,Input!$E$27:$F$37,2,FALSE)/12</f>
        <v>886.42327460458841</v>
      </c>
      <c r="Z109" s="9">
        <f>PMT(VLOOKUP(Dashboard!$C$8,Input!$E$27:$F$37,2,FALSE)/12,240,$M$99)+(Y$99+SUM(Z$101:Z108))*VLOOKUP(Dashboard!$C$8,Input!$E$27:$F$37,2,FALSE)/12</f>
        <v>931.7743716599</v>
      </c>
      <c r="AA109" s="9">
        <f>PMT(VLOOKUP(Dashboard!$C$8,Input!$E$27:$F$37,2,FALSE)/12,240,$M$99)+(Z$99+SUM(AA$101:AA108))*VLOOKUP(Dashboard!$C$8,Input!$E$27:$F$37,2,FALSE)/12</f>
        <v>979.44571691157989</v>
      </c>
      <c r="AB109" s="9">
        <f>PMT(VLOOKUP(Dashboard!$C$8,Input!$E$27:$F$37,2,FALSE)/12,240,$M$99)+(AA$99+SUM(AB$101:AB108))*VLOOKUP(Dashboard!$C$8,Input!$E$27:$F$37,2,FALSE)/12</f>
        <v>1029.5560186609111</v>
      </c>
      <c r="AC109" s="9">
        <f>PMT(VLOOKUP(Dashboard!$C$8,Input!$E$27:$F$37,2,FALSE)/12,240,$M$99)+(AB$99+SUM(AC$101:AC108))*VLOOKUP(Dashboard!$C$8,Input!$E$27:$F$37,2,FALSE)/12</f>
        <v>1082.2300585511643</v>
      </c>
      <c r="AD109" s="9">
        <f>PMT(VLOOKUP(Dashboard!$C$8,Input!$E$27:$F$37,2,FALSE)/12,240,$M$99)+(AC$99+SUM(AD$101:AD108))*VLOOKUP(Dashboard!$C$8,Input!$E$27:$F$37,2,FALSE)/12</f>
        <v>1137.5990022913013</v>
      </c>
      <c r="AE109" s="9">
        <f>PMT(VLOOKUP(Dashboard!$C$8,Input!$E$27:$F$37,2,FALSE)/12,240,$M$99)+(AD$99+SUM(AE$101:AE108))*VLOOKUP(Dashboard!$C$8,Input!$E$27:$F$37,2,FALSE)/12</f>
        <v>1195.8007262768904</v>
      </c>
      <c r="AF109" s="9">
        <f>PMT(VLOOKUP(Dashboard!$C$8,Input!$E$27:$F$37,2,FALSE)/12,240,$M$99)+(AE$99+SUM(AF$101:AF108))*VLOOKUP(Dashboard!$C$8,Input!$E$27:$F$37,2,FALSE)/12</f>
        <v>1256.980160921571</v>
      </c>
      <c r="AG109" s="9">
        <f>PMT(VLOOKUP(Dashboard!$C$8,Input!$E$27:$F$37,2,FALSE)/12,240,$M$99)+(AF$99+SUM(AG$101:AG108))*VLOOKUP(Dashboard!$C$8,Input!$E$27:$F$37,2,FALSE)/12</f>
        <v>1321.2896515540051</v>
      </c>
    </row>
    <row r="110" spans="1:33" hidden="1" outlineLevel="1" x14ac:dyDescent="0.2">
      <c r="A110" s="8" t="s">
        <v>178</v>
      </c>
      <c r="D110" s="9">
        <f>PMT(VLOOKUP(Dashboard!$C$8,Input!$A$26:$B$37,2,FALSE)/12,360,$C$99)+(C$99+SUM(D$101:D109))*VLOOKUP(Dashboard!$C$8,Input!$A$26:$B$37,2,FALSE)/12</f>
        <v>678.65863514064381</v>
      </c>
      <c r="E110" s="9">
        <f>PMT(VLOOKUP(Dashboard!$C$8,Input!$A$26:$B$37,2,FALSE)/12,360,$C$99)+(D$99+SUM(E$101:E109))*VLOOKUP(Dashboard!$C$8,Input!$A$26:$B$37,2,FALSE)/12</f>
        <v>686.50447774755708</v>
      </c>
      <c r="F110" s="9">
        <f>PMT(VLOOKUP(Dashboard!$C$8,Input!$A$26:$B$37,2,FALSE)/12,360,$C$99)+(E$99+SUM(F$101:F109))*VLOOKUP(Dashboard!$C$8,Input!$A$26:$B$37,2,FALSE)/12</f>
        <v>694.44102463940112</v>
      </c>
      <c r="G110" s="9">
        <f>PMT(VLOOKUP(Dashboard!$C$8,Input!$A$26:$B$37,2,FALSE)/12,360,$C$99)+(F$99+SUM(G$101:G109))*VLOOKUP(Dashboard!$C$8,Input!$A$26:$B$37,2,FALSE)/12</f>
        <v>702.46932443105584</v>
      </c>
      <c r="H110" s="9">
        <f>PMT(VLOOKUP(Dashboard!$C$8,Input!$A$26:$B$37,2,FALSE)/12,360,$C$99)+(G$99+SUM(H$101:H109))*VLOOKUP(Dashboard!$C$8,Input!$A$26:$B$37,2,FALSE)/12</f>
        <v>710.59043786023756</v>
      </c>
      <c r="I110" s="9">
        <f>PMT(VLOOKUP(Dashboard!$C$8,Input!$A$26:$B$37,2,FALSE)/12,360,$C$99)+(H$99+SUM(I$101:I109))*VLOOKUP(Dashboard!$C$8,Input!$A$26:$B$37,2,FALSE)/12</f>
        <v>718.80543792764797</v>
      </c>
      <c r="J110" s="9">
        <f>PMT(VLOOKUP(Dashboard!$C$8,Input!$A$26:$B$37,2,FALSE)/12,360,$C$99)+(I$99+SUM(J$101:J109))*VLOOKUP(Dashboard!$C$8,Input!$A$26:$B$37,2,FALSE)/12</f>
        <v>727.11541003874481</v>
      </c>
      <c r="K110" s="9">
        <f>PMT(VLOOKUP(Dashboard!$C$8,Input!$A$26:$B$37,2,FALSE)/12,360,$C$99)+(J$99+SUM(K$101:K109))*VLOOKUP(Dashboard!$C$8,Input!$A$26:$B$37,2,FALSE)/12</f>
        <v>735.52145214715028</v>
      </c>
      <c r="L110" s="9">
        <f>PMT(VLOOKUP(Dashboard!$C$8,Input!$A$26:$B$37,2,FALSE)/12,360,$C$99)+(K$99+SUM(L$101:L109))*VLOOKUP(Dashboard!$C$8,Input!$A$26:$B$37,2,FALSE)/12</f>
        <v>744.02467489971855</v>
      </c>
      <c r="M110" s="9">
        <f>PMT(VLOOKUP(Dashboard!$C$8,Input!$A$26:$B$37,2,FALSE)/12,360,$C$99)+(L$99+SUM(M$101:M109))*VLOOKUP(Dashboard!$C$8,Input!$A$26:$B$37,2,FALSE)/12</f>
        <v>752.62620178327961</v>
      </c>
      <c r="N110" s="112">
        <f>PMT(VLOOKUP(Dashboard!$C$8,Input!$E$27:$F$37,2,FALSE)/12,240,$M$99)+(M$99+SUM(N$101:N109))*VLOOKUP(Dashboard!$C$8,Input!$E$27:$F$37,2,FALSE)/12</f>
        <v>514.13981579153608</v>
      </c>
      <c r="O110" s="9">
        <f>PMT(VLOOKUP(Dashboard!$C$8,Input!$E$27:$F$37,2,FALSE)/12,240,$M$99)+(N$99+SUM(O$101:O109))*VLOOKUP(Dashboard!$C$8,Input!$E$27:$F$37,2,FALSE)/12</f>
        <v>540.44418454399568</v>
      </c>
      <c r="P110" s="9">
        <f>PMT(VLOOKUP(Dashboard!$C$8,Input!$E$27:$F$37,2,FALSE)/12,240,$M$99)+(O$99+SUM(P$101:P109))*VLOOKUP(Dashboard!$C$8,Input!$E$27:$F$37,2,FALSE)/12</f>
        <v>568.09433472441219</v>
      </c>
      <c r="Q110" s="9">
        <f>PMT(VLOOKUP(Dashboard!$C$8,Input!$E$27:$F$37,2,FALSE)/12,240,$M$99)+(P$99+SUM(Q$101:Q109))*VLOOKUP(Dashboard!$C$8,Input!$E$27:$F$37,2,FALSE)/12</f>
        <v>597.15911906477379</v>
      </c>
      <c r="R110" s="9">
        <f>PMT(VLOOKUP(Dashboard!$C$8,Input!$E$27:$F$37,2,FALSE)/12,240,$M$99)+(Q$99+SUM(R$101:R109))*VLOOKUP(Dashboard!$C$8,Input!$E$27:$F$37,2,FALSE)/12</f>
        <v>627.71091293351151</v>
      </c>
      <c r="S110" s="9">
        <f>PMT(VLOOKUP(Dashboard!$C$8,Input!$E$27:$F$37,2,FALSE)/12,240,$M$99)+(R$99+SUM(S$101:S109))*VLOOKUP(Dashboard!$C$8,Input!$E$27:$F$37,2,FALSE)/12</f>
        <v>659.82579456026519</v>
      </c>
      <c r="T110" s="9">
        <f>PMT(VLOOKUP(Dashboard!$C$8,Input!$E$27:$F$37,2,FALSE)/12,240,$M$99)+(S$99+SUM(T$101:T109))*VLOOKUP(Dashboard!$C$8,Input!$E$27:$F$37,2,FALSE)/12</f>
        <v>693.58373448129089</v>
      </c>
      <c r="U110" s="9">
        <f>PMT(VLOOKUP(Dashboard!$C$8,Input!$E$27:$F$37,2,FALSE)/12,240,$M$99)+(T$99+SUM(U$101:U109))*VLOOKUP(Dashboard!$C$8,Input!$E$27:$F$37,2,FALSE)/12</f>
        <v>729.06879467725389</v>
      </c>
      <c r="V110" s="9">
        <f>PMT(VLOOKUP(Dashboard!$C$8,Input!$E$27:$F$37,2,FALSE)/12,240,$M$99)+(U$99+SUM(V$101:V109))*VLOOKUP(Dashboard!$C$8,Input!$E$27:$F$37,2,FALSE)/12</f>
        <v>766.3693378992898</v>
      </c>
      <c r="W110" s="9">
        <f>PMT(VLOOKUP(Dashboard!$C$8,Input!$E$27:$F$37,2,FALSE)/12,240,$M$99)+(V$99+SUM(W$101:W109))*VLOOKUP(Dashboard!$C$8,Input!$E$27:$F$37,2,FALSE)/12</f>
        <v>805.57824770458478</v>
      </c>
      <c r="X110" s="9">
        <f>PMT(VLOOKUP(Dashboard!$C$8,Input!$E$27:$F$37,2,FALSE)/12,240,$M$99)+(W$99+SUM(X$101:X109))*VLOOKUP(Dashboard!$C$8,Input!$E$27:$F$37,2,FALSE)/12</f>
        <v>846.79315974939232</v>
      </c>
      <c r="Y110" s="9">
        <f>PMT(VLOOKUP(Dashboard!$C$8,Input!$E$27:$F$37,2,FALSE)/12,240,$M$99)+(X$99+SUM(Y$101:Y109))*VLOOKUP(Dashboard!$C$8,Input!$E$27:$F$37,2,FALSE)/12</f>
        <v>890.11670491544078</v>
      </c>
      <c r="Z110" s="9">
        <f>PMT(VLOOKUP(Dashboard!$C$8,Input!$E$27:$F$37,2,FALSE)/12,240,$M$99)+(Y$99+SUM(Z$101:Z109))*VLOOKUP(Dashboard!$C$8,Input!$E$27:$F$37,2,FALSE)/12</f>
        <v>935.65676487514952</v>
      </c>
      <c r="AA110" s="9">
        <f>PMT(VLOOKUP(Dashboard!$C$8,Input!$E$27:$F$37,2,FALSE)/12,240,$M$99)+(Z$99+SUM(AA$101:AA109))*VLOOKUP(Dashboard!$C$8,Input!$E$27:$F$37,2,FALSE)/12</f>
        <v>983.5267407320448</v>
      </c>
      <c r="AB110" s="9">
        <f>PMT(VLOOKUP(Dashboard!$C$8,Input!$E$27:$F$37,2,FALSE)/12,240,$M$99)+(AA$99+SUM(AB$101:AB109))*VLOOKUP(Dashboard!$C$8,Input!$E$27:$F$37,2,FALSE)/12</f>
        <v>1033.8458354053316</v>
      </c>
      <c r="AC110" s="9">
        <f>PMT(VLOOKUP(Dashboard!$C$8,Input!$E$27:$F$37,2,FALSE)/12,240,$M$99)+(AB$99+SUM(AC$101:AC109))*VLOOKUP(Dashboard!$C$8,Input!$E$27:$F$37,2,FALSE)/12</f>
        <v>1086.7393504617944</v>
      </c>
      <c r="AD110" s="9">
        <f>PMT(VLOOKUP(Dashboard!$C$8,Input!$E$27:$F$37,2,FALSE)/12,240,$M$99)+(AC$99+SUM(AD$101:AD109))*VLOOKUP(Dashboard!$C$8,Input!$E$27:$F$37,2,FALSE)/12</f>
        <v>1142.3389981341816</v>
      </c>
      <c r="AE110" s="9">
        <f>PMT(VLOOKUP(Dashboard!$C$8,Input!$E$27:$F$37,2,FALSE)/12,240,$M$99)+(AD$99+SUM(AE$101:AE109))*VLOOKUP(Dashboard!$C$8,Input!$E$27:$F$37,2,FALSE)/12</f>
        <v>1200.7832293030442</v>
      </c>
      <c r="AF110" s="9">
        <f>PMT(VLOOKUP(Dashboard!$C$8,Input!$E$27:$F$37,2,FALSE)/12,240,$M$99)+(AE$99+SUM(AF$101:AF109))*VLOOKUP(Dashboard!$C$8,Input!$E$27:$F$37,2,FALSE)/12</f>
        <v>1262.2175782587442</v>
      </c>
      <c r="AG110" s="9">
        <f>PMT(VLOOKUP(Dashboard!$C$8,Input!$E$27:$F$37,2,FALSE)/12,240,$M$99)+(AF$99+SUM(AG$101:AG109))*VLOOKUP(Dashboard!$C$8,Input!$E$27:$F$37,2,FALSE)/12</f>
        <v>1326.7950251021466</v>
      </c>
    </row>
    <row r="111" spans="1:33" hidden="1" outlineLevel="1" x14ac:dyDescent="0.2">
      <c r="A111" s="8" t="s">
        <v>179</v>
      </c>
      <c r="D111" s="9">
        <f>PMT(VLOOKUP(Dashboard!$C$8,Input!$A$26:$B$37,2,FALSE)/12,360,$C$99)+(C$99+SUM(D$101:D110))*VLOOKUP(Dashboard!$C$8,Input!$A$26:$B$37,2,FALSE)/12</f>
        <v>679.30901633265353</v>
      </c>
      <c r="E111" s="9">
        <f>PMT(VLOOKUP(Dashboard!$C$8,Input!$A$26:$B$37,2,FALSE)/12,360,$C$99)+(D$99+SUM(E$101:E110))*VLOOKUP(Dashboard!$C$8,Input!$A$26:$B$37,2,FALSE)/12</f>
        <v>687.16237787206512</v>
      </c>
      <c r="F111" s="9">
        <f>PMT(VLOOKUP(Dashboard!$C$8,Input!$A$26:$B$37,2,FALSE)/12,360,$C$99)+(E$99+SUM(F$101:F110))*VLOOKUP(Dashboard!$C$8,Input!$A$26:$B$37,2,FALSE)/12</f>
        <v>695.10653062134713</v>
      </c>
      <c r="G111" s="9">
        <f>PMT(VLOOKUP(Dashboard!$C$8,Input!$A$26:$B$37,2,FALSE)/12,360,$C$99)+(F$99+SUM(G$101:G110))*VLOOKUP(Dashboard!$C$8,Input!$A$26:$B$37,2,FALSE)/12</f>
        <v>703.14252420030232</v>
      </c>
      <c r="H111" s="9">
        <f>PMT(VLOOKUP(Dashboard!$C$8,Input!$A$26:$B$37,2,FALSE)/12,360,$C$99)+(G$99+SUM(H$101:H110))*VLOOKUP(Dashboard!$C$8,Input!$A$26:$B$37,2,FALSE)/12</f>
        <v>711.27142036318696</v>
      </c>
      <c r="I111" s="9">
        <f>PMT(VLOOKUP(Dashboard!$C$8,Input!$A$26:$B$37,2,FALSE)/12,360,$C$99)+(H$99+SUM(I$101:I110))*VLOOKUP(Dashboard!$C$8,Input!$A$26:$B$37,2,FALSE)/12</f>
        <v>719.49429313899532</v>
      </c>
      <c r="J111" s="9">
        <f>PMT(VLOOKUP(Dashboard!$C$8,Input!$A$26:$B$37,2,FALSE)/12,360,$C$99)+(I$99+SUM(J$101:J110))*VLOOKUP(Dashboard!$C$8,Input!$A$26:$B$37,2,FALSE)/12</f>
        <v>727.81222897336522</v>
      </c>
      <c r="K111" s="9">
        <f>PMT(VLOOKUP(Dashboard!$C$8,Input!$A$26:$B$37,2,FALSE)/12,360,$C$99)+(J$99+SUM(K$101:K110))*VLOOKUP(Dashboard!$C$8,Input!$A$26:$B$37,2,FALSE)/12</f>
        <v>736.22632687212467</v>
      </c>
      <c r="L111" s="9">
        <f>PMT(VLOOKUP(Dashboard!$C$8,Input!$A$26:$B$37,2,FALSE)/12,360,$C$99)+(K$99+SUM(L$101:L110))*VLOOKUP(Dashboard!$C$8,Input!$A$26:$B$37,2,FALSE)/12</f>
        <v>744.73769854649754</v>
      </c>
      <c r="M111" s="9">
        <f>PMT(VLOOKUP(Dashboard!$C$8,Input!$A$26:$B$37,2,FALSE)/12,360,$C$99)+(L$99+SUM(M$101:M110))*VLOOKUP(Dashboard!$C$8,Input!$A$26:$B$37,2,FALSE)/12</f>
        <v>753.34746855998856</v>
      </c>
      <c r="N111" s="112">
        <f>PMT(VLOOKUP(Dashboard!$C$8,Input!$E$27:$F$37,2,FALSE)/12,240,$M$99)+(M$99+SUM(N$101:N110))*VLOOKUP(Dashboard!$C$8,Input!$E$27:$F$37,2,FALSE)/12</f>
        <v>516.28206502400076</v>
      </c>
      <c r="O111" s="9">
        <f>PMT(VLOOKUP(Dashboard!$C$8,Input!$E$27:$F$37,2,FALSE)/12,240,$M$99)+(N$99+SUM(O$101:O110))*VLOOKUP(Dashboard!$C$8,Input!$E$27:$F$37,2,FALSE)/12</f>
        <v>542.6960353129291</v>
      </c>
      <c r="P111" s="9">
        <f>PMT(VLOOKUP(Dashboard!$C$8,Input!$E$27:$F$37,2,FALSE)/12,240,$M$99)+(O$99+SUM(P$101:P110))*VLOOKUP(Dashboard!$C$8,Input!$E$27:$F$37,2,FALSE)/12</f>
        <v>570.46139445243057</v>
      </c>
      <c r="Q111" s="9">
        <f>PMT(VLOOKUP(Dashboard!$C$8,Input!$E$27:$F$37,2,FALSE)/12,240,$M$99)+(P$99+SUM(Q$101:Q110))*VLOOKUP(Dashboard!$C$8,Input!$E$27:$F$37,2,FALSE)/12</f>
        <v>599.64728206087682</v>
      </c>
      <c r="R111" s="9">
        <f>PMT(VLOOKUP(Dashboard!$C$8,Input!$E$27:$F$37,2,FALSE)/12,240,$M$99)+(Q$99+SUM(R$101:R110))*VLOOKUP(Dashboard!$C$8,Input!$E$27:$F$37,2,FALSE)/12</f>
        <v>630.32637507073434</v>
      </c>
      <c r="S111" s="9">
        <f>PMT(VLOOKUP(Dashboard!$C$8,Input!$E$27:$F$37,2,FALSE)/12,240,$M$99)+(R$99+SUM(S$101:S110))*VLOOKUP(Dashboard!$C$8,Input!$E$27:$F$37,2,FALSE)/12</f>
        <v>662.5750687042663</v>
      </c>
      <c r="T111" s="9">
        <f>PMT(VLOOKUP(Dashboard!$C$8,Input!$E$27:$F$37,2,FALSE)/12,240,$M$99)+(S$99+SUM(T$101:T110))*VLOOKUP(Dashboard!$C$8,Input!$E$27:$F$37,2,FALSE)/12</f>
        <v>696.47366670829626</v>
      </c>
      <c r="U111" s="9">
        <f>PMT(VLOOKUP(Dashboard!$C$8,Input!$E$27:$F$37,2,FALSE)/12,240,$M$99)+(T$99+SUM(U$101:U110))*VLOOKUP(Dashboard!$C$8,Input!$E$27:$F$37,2,FALSE)/12</f>
        <v>732.1065813217424</v>
      </c>
      <c r="V111" s="9">
        <f>PMT(VLOOKUP(Dashboard!$C$8,Input!$E$27:$F$37,2,FALSE)/12,240,$M$99)+(U$99+SUM(V$101:V110))*VLOOKUP(Dashboard!$C$8,Input!$E$27:$F$37,2,FALSE)/12</f>
        <v>769.56254347387016</v>
      </c>
      <c r="W111" s="9">
        <f>PMT(VLOOKUP(Dashboard!$C$8,Input!$E$27:$F$37,2,FALSE)/12,240,$M$99)+(V$99+SUM(W$101:W110))*VLOOKUP(Dashboard!$C$8,Input!$E$27:$F$37,2,FALSE)/12</f>
        <v>808.93482373668724</v>
      </c>
      <c r="X111" s="9">
        <f>PMT(VLOOKUP(Dashboard!$C$8,Input!$E$27:$F$37,2,FALSE)/12,240,$M$99)+(W$99+SUM(X$101:X110))*VLOOKUP(Dashboard!$C$8,Input!$E$27:$F$37,2,FALSE)/12</f>
        <v>850.32146458168154</v>
      </c>
      <c r="Y111" s="9">
        <f>PMT(VLOOKUP(Dashboard!$C$8,Input!$E$27:$F$37,2,FALSE)/12,240,$M$99)+(X$99+SUM(Y$101:Y110))*VLOOKUP(Dashboard!$C$8,Input!$E$27:$F$37,2,FALSE)/12</f>
        <v>893.82552451925517</v>
      </c>
      <c r="Z111" s="9">
        <f>PMT(VLOOKUP(Dashboard!$C$8,Input!$E$27:$F$37,2,FALSE)/12,240,$M$99)+(Y$99+SUM(Z$101:Z110))*VLOOKUP(Dashboard!$C$8,Input!$E$27:$F$37,2,FALSE)/12</f>
        <v>939.55533472879597</v>
      </c>
      <c r="AA111" s="9">
        <f>PMT(VLOOKUP(Dashboard!$C$8,Input!$E$27:$F$37,2,FALSE)/12,240,$M$99)+(Z$99+SUM(AA$101:AA110))*VLOOKUP(Dashboard!$C$8,Input!$E$27:$F$37,2,FALSE)/12</f>
        <v>987.62476881842827</v>
      </c>
      <c r="AB111" s="9">
        <f>PMT(VLOOKUP(Dashboard!$C$8,Input!$E$27:$F$37,2,FALSE)/12,240,$M$99)+(AA$99+SUM(AB$101:AB110))*VLOOKUP(Dashboard!$C$8,Input!$E$27:$F$37,2,FALSE)/12</f>
        <v>1038.153526386187</v>
      </c>
      <c r="AC111" s="9">
        <f>PMT(VLOOKUP(Dashboard!$C$8,Input!$E$27:$F$37,2,FALSE)/12,240,$M$99)+(AB$99+SUM(AC$101:AC110))*VLOOKUP(Dashboard!$C$8,Input!$E$27:$F$37,2,FALSE)/12</f>
        <v>1091.2674310887185</v>
      </c>
      <c r="AD111" s="9">
        <f>PMT(VLOOKUP(Dashboard!$C$8,Input!$E$27:$F$37,2,FALSE)/12,240,$M$99)+(AC$99+SUM(AD$101:AD110))*VLOOKUP(Dashboard!$C$8,Input!$E$27:$F$37,2,FALSE)/12</f>
        <v>1147.0987439597407</v>
      </c>
      <c r="AE111" s="9">
        <f>PMT(VLOOKUP(Dashboard!$C$8,Input!$E$27:$F$37,2,FALSE)/12,240,$M$99)+(AD$99+SUM(AE$101:AE110))*VLOOKUP(Dashboard!$C$8,Input!$E$27:$F$37,2,FALSE)/12</f>
        <v>1205.7864927584735</v>
      </c>
      <c r="AF111" s="9">
        <f>PMT(VLOOKUP(Dashboard!$C$8,Input!$E$27:$F$37,2,FALSE)/12,240,$M$99)+(AE$99+SUM(AF$101:AF110))*VLOOKUP(Dashboard!$C$8,Input!$E$27:$F$37,2,FALSE)/12</f>
        <v>1267.4768181681557</v>
      </c>
      <c r="AG111" s="9">
        <f>PMT(VLOOKUP(Dashboard!$C$8,Input!$E$27:$F$37,2,FALSE)/12,240,$M$99)+(AF$99+SUM(AG$101:AG110))*VLOOKUP(Dashboard!$C$8,Input!$E$27:$F$37,2,FALSE)/12</f>
        <v>1332.323337706739</v>
      </c>
    </row>
    <row r="112" spans="1:33" hidden="1" outlineLevel="1" x14ac:dyDescent="0.2">
      <c r="A112" s="8" t="s">
        <v>180</v>
      </c>
      <c r="D112" s="9">
        <f>PMT(VLOOKUP(Dashboard!$C$8,Input!$A$26:$B$37,2,FALSE)/12,360,$C$99)+(C$99+SUM(D$101:D111))*VLOOKUP(Dashboard!$C$8,Input!$A$26:$B$37,2,FALSE)/12</f>
        <v>679.96002080663902</v>
      </c>
      <c r="E112" s="9">
        <f>PMT(VLOOKUP(Dashboard!$C$8,Input!$A$26:$B$37,2,FALSE)/12,360,$C$99)+(D$99+SUM(E$101:E111))*VLOOKUP(Dashboard!$C$8,Input!$A$26:$B$37,2,FALSE)/12</f>
        <v>687.82090848419261</v>
      </c>
      <c r="F112" s="9">
        <f>PMT(VLOOKUP(Dashboard!$C$8,Input!$A$26:$B$37,2,FALSE)/12,360,$C$99)+(E$99+SUM(F$101:F111))*VLOOKUP(Dashboard!$C$8,Input!$A$26:$B$37,2,FALSE)/12</f>
        <v>695.77267437985927</v>
      </c>
      <c r="G112" s="9">
        <f>PMT(VLOOKUP(Dashboard!$C$8,Input!$A$26:$B$37,2,FALSE)/12,360,$C$99)+(F$99+SUM(G$101:G111))*VLOOKUP(Dashboard!$C$8,Input!$A$26:$B$37,2,FALSE)/12</f>
        <v>703.81636911932765</v>
      </c>
      <c r="H112" s="9">
        <f>PMT(VLOOKUP(Dashboard!$C$8,Input!$A$26:$B$37,2,FALSE)/12,360,$C$99)+(G$99+SUM(H$101:H111))*VLOOKUP(Dashboard!$C$8,Input!$A$26:$B$37,2,FALSE)/12</f>
        <v>711.9530554743684</v>
      </c>
      <c r="I112" s="9">
        <f>PMT(VLOOKUP(Dashboard!$C$8,Input!$A$26:$B$37,2,FALSE)/12,360,$C$99)+(H$99+SUM(I$101:I111))*VLOOKUP(Dashboard!$C$8,Input!$A$26:$B$37,2,FALSE)/12</f>
        <v>720.18380850325354</v>
      </c>
      <c r="J112" s="9">
        <f>PMT(VLOOKUP(Dashboard!$C$8,Input!$A$26:$B$37,2,FALSE)/12,360,$C$99)+(I$99+SUM(J$101:J111))*VLOOKUP(Dashboard!$C$8,Input!$A$26:$B$37,2,FALSE)/12</f>
        <v>728.50971569279807</v>
      </c>
      <c r="K112" s="9">
        <f>PMT(VLOOKUP(Dashboard!$C$8,Input!$A$26:$B$37,2,FALSE)/12,360,$C$99)+(J$99+SUM(K$101:K111))*VLOOKUP(Dashboard!$C$8,Input!$A$26:$B$37,2,FALSE)/12</f>
        <v>736.9318771020437</v>
      </c>
      <c r="L112" s="9">
        <f>PMT(VLOOKUP(Dashboard!$C$8,Input!$A$26:$B$37,2,FALSE)/12,360,$C$99)+(K$99+SUM(L$101:L111))*VLOOKUP(Dashboard!$C$8,Input!$A$26:$B$37,2,FALSE)/12</f>
        <v>745.45140550760459</v>
      </c>
      <c r="M112" s="9">
        <f>PMT(VLOOKUP(Dashboard!$C$8,Input!$A$26:$B$37,2,FALSE)/12,360,$C$99)+(L$99+SUM(M$101:M111))*VLOOKUP(Dashboard!$C$8,Input!$A$26:$B$37,2,FALSE)/12</f>
        <v>754.0694265506919</v>
      </c>
      <c r="N112" s="112">
        <f>PMT(VLOOKUP(Dashboard!$C$8,Input!$E$27:$F$37,2,FALSE)/12,240,$M$99)+(M$99+SUM(N$101:N111))*VLOOKUP(Dashboard!$C$8,Input!$E$27:$F$37,2,FALSE)/12</f>
        <v>518.43324029493408</v>
      </c>
      <c r="O112" s="9">
        <f>PMT(VLOOKUP(Dashboard!$C$8,Input!$E$27:$F$37,2,FALSE)/12,240,$M$99)+(N$99+SUM(O$101:O111))*VLOOKUP(Dashboard!$C$8,Input!$E$27:$F$37,2,FALSE)/12</f>
        <v>544.95726879339952</v>
      </c>
      <c r="P112" s="9">
        <f>PMT(VLOOKUP(Dashboard!$C$8,Input!$E$27:$F$37,2,FALSE)/12,240,$M$99)+(O$99+SUM(P$101:P111))*VLOOKUP(Dashboard!$C$8,Input!$E$27:$F$37,2,FALSE)/12</f>
        <v>572.83831692931574</v>
      </c>
      <c r="Q112" s="9">
        <f>PMT(VLOOKUP(Dashboard!$C$8,Input!$E$27:$F$37,2,FALSE)/12,240,$M$99)+(P$99+SUM(Q$101:Q111))*VLOOKUP(Dashboard!$C$8,Input!$E$27:$F$37,2,FALSE)/12</f>
        <v>602.14581240279733</v>
      </c>
      <c r="R112" s="9">
        <f>PMT(VLOOKUP(Dashboard!$C$8,Input!$E$27:$F$37,2,FALSE)/12,240,$M$99)+(Q$99+SUM(R$101:R111))*VLOOKUP(Dashboard!$C$8,Input!$E$27:$F$37,2,FALSE)/12</f>
        <v>632.95273496686252</v>
      </c>
      <c r="S112" s="9">
        <f>PMT(VLOOKUP(Dashboard!$C$8,Input!$E$27:$F$37,2,FALSE)/12,240,$M$99)+(R$99+SUM(S$101:S111))*VLOOKUP(Dashboard!$C$8,Input!$E$27:$F$37,2,FALSE)/12</f>
        <v>665.33579815720066</v>
      </c>
      <c r="T112" s="9">
        <f>PMT(VLOOKUP(Dashboard!$C$8,Input!$E$27:$F$37,2,FALSE)/12,240,$M$99)+(S$99+SUM(T$101:T111))*VLOOKUP(Dashboard!$C$8,Input!$E$27:$F$37,2,FALSE)/12</f>
        <v>699.37564031958084</v>
      </c>
      <c r="U112" s="9">
        <f>PMT(VLOOKUP(Dashboard!$C$8,Input!$E$27:$F$37,2,FALSE)/12,240,$M$99)+(T$99+SUM(U$101:U111))*VLOOKUP(Dashboard!$C$8,Input!$E$27:$F$37,2,FALSE)/12</f>
        <v>735.15702541058306</v>
      </c>
      <c r="V112" s="9">
        <f>PMT(VLOOKUP(Dashboard!$C$8,Input!$E$27:$F$37,2,FALSE)/12,240,$M$99)+(U$99+SUM(V$101:V111))*VLOOKUP(Dashboard!$C$8,Input!$E$27:$F$37,2,FALSE)/12</f>
        <v>772.76905407167794</v>
      </c>
      <c r="W112" s="9">
        <f>PMT(VLOOKUP(Dashboard!$C$8,Input!$E$27:$F$37,2,FALSE)/12,240,$M$99)+(V$99+SUM(W$101:W111))*VLOOKUP(Dashboard!$C$8,Input!$E$27:$F$37,2,FALSE)/12</f>
        <v>812.30538550225674</v>
      </c>
      <c r="X112" s="9">
        <f>PMT(VLOOKUP(Dashboard!$C$8,Input!$E$27:$F$37,2,FALSE)/12,240,$M$99)+(W$99+SUM(X$101:X111))*VLOOKUP(Dashboard!$C$8,Input!$E$27:$F$37,2,FALSE)/12</f>
        <v>853.86447068410507</v>
      </c>
      <c r="Y112" s="9">
        <f>PMT(VLOOKUP(Dashboard!$C$8,Input!$E$27:$F$37,2,FALSE)/12,240,$M$99)+(X$99+SUM(Y$101:Y111))*VLOOKUP(Dashboard!$C$8,Input!$E$27:$F$37,2,FALSE)/12</f>
        <v>897.54979753808539</v>
      </c>
      <c r="Z112" s="9">
        <f>PMT(VLOOKUP(Dashboard!$C$8,Input!$E$27:$F$37,2,FALSE)/12,240,$M$99)+(Y$99+SUM(Z$101:Z111))*VLOOKUP(Dashboard!$C$8,Input!$E$27:$F$37,2,FALSE)/12</f>
        <v>943.4701486234992</v>
      </c>
      <c r="AA112" s="9">
        <f>PMT(VLOOKUP(Dashboard!$C$8,Input!$E$27:$F$37,2,FALSE)/12,240,$M$99)+(Z$99+SUM(AA$101:AA111))*VLOOKUP(Dashboard!$C$8,Input!$E$27:$F$37,2,FALSE)/12</f>
        <v>991.73987202183844</v>
      </c>
      <c r="AB112" s="9">
        <f>PMT(VLOOKUP(Dashboard!$C$8,Input!$E$27:$F$37,2,FALSE)/12,240,$M$99)+(AA$99+SUM(AB$101:AB111))*VLOOKUP(Dashboard!$C$8,Input!$E$27:$F$37,2,FALSE)/12</f>
        <v>1042.4791660794629</v>
      </c>
      <c r="AC112" s="9">
        <f>PMT(VLOOKUP(Dashboard!$C$8,Input!$E$27:$F$37,2,FALSE)/12,240,$M$99)+(AB$99+SUM(AC$101:AC111))*VLOOKUP(Dashboard!$C$8,Input!$E$27:$F$37,2,FALSE)/12</f>
        <v>1095.8143787182548</v>
      </c>
      <c r="AD112" s="9">
        <f>PMT(VLOOKUP(Dashboard!$C$8,Input!$E$27:$F$37,2,FALSE)/12,240,$M$99)+(AC$99+SUM(AD$101:AD111))*VLOOKUP(Dashboard!$C$8,Input!$E$27:$F$37,2,FALSE)/12</f>
        <v>1151.8783220595731</v>
      </c>
      <c r="AE112" s="9">
        <f>PMT(VLOOKUP(Dashboard!$C$8,Input!$E$27:$F$37,2,FALSE)/12,240,$M$99)+(AD$99+SUM(AE$101:AE111))*VLOOKUP(Dashboard!$C$8,Input!$E$27:$F$37,2,FALSE)/12</f>
        <v>1210.810603144967</v>
      </c>
      <c r="AF112" s="9">
        <f>PMT(VLOOKUP(Dashboard!$C$8,Input!$E$27:$F$37,2,FALSE)/12,240,$M$99)+(AE$99+SUM(AF$101:AF111))*VLOOKUP(Dashboard!$C$8,Input!$E$27:$F$37,2,FALSE)/12</f>
        <v>1272.7579715771897</v>
      </c>
      <c r="AG112" s="9">
        <f>PMT(VLOOKUP(Dashboard!$C$8,Input!$E$27:$F$37,2,FALSE)/12,240,$M$99)+(AF$99+SUM(AG$101:AG111))*VLOOKUP(Dashboard!$C$8,Input!$E$27:$F$37,2,FALSE)/12</f>
        <v>1337.8746849471836</v>
      </c>
    </row>
    <row r="113" spans="1:33" collapsed="1" x14ac:dyDescent="0.2"/>
    <row r="114" spans="1:33" x14ac:dyDescent="0.2">
      <c r="A114" s="11" t="s">
        <v>181</v>
      </c>
    </row>
    <row r="115" spans="1:33" x14ac:dyDescent="0.2">
      <c r="A115" s="8" t="s">
        <v>166</v>
      </c>
      <c r="B115" s="11"/>
      <c r="C115" s="13"/>
      <c r="D115" s="101">
        <f>-SUM(D119:D130)</f>
        <v>-8241.898434863042</v>
      </c>
      <c r="E115" s="101">
        <f t="shared" ref="E115:AG115" si="602">-SUM(E119:E130)</f>
        <v>-8328.8560589683821</v>
      </c>
      <c r="F115" s="101">
        <f t="shared" si="602"/>
        <v>-8416.7311450456</v>
      </c>
      <c r="G115" s="101">
        <f t="shared" si="602"/>
        <v>-8505.5333729413778</v>
      </c>
      <c r="H115" s="101">
        <f t="shared" si="602"/>
        <v>-8595.2725246313676</v>
      </c>
      <c r="I115" s="101">
        <f t="shared" si="602"/>
        <v>-8685.958485297695</v>
      </c>
      <c r="J115" s="101">
        <f t="shared" si="602"/>
        <v>-8777.6012444178723</v>
      </c>
      <c r="K115" s="101">
        <f t="shared" si="602"/>
        <v>-8870.2108968651755</v>
      </c>
      <c r="L115" s="101">
        <f t="shared" si="602"/>
        <v>-8963.7976440206603</v>
      </c>
      <c r="M115" s="101">
        <f t="shared" si="602"/>
        <v>-9058.3717948968606</v>
      </c>
      <c r="N115" s="101">
        <f t="shared" si="602"/>
        <v>-6121.0173536226685</v>
      </c>
      <c r="O115" s="101">
        <f t="shared" si="602"/>
        <v>-6427.7756597940142</v>
      </c>
      <c r="P115" s="101">
        <f t="shared" si="602"/>
        <v>-6749.9073349608625</v>
      </c>
      <c r="Q115" s="101">
        <f t="shared" si="602"/>
        <v>-7088.1828243549062</v>
      </c>
      <c r="R115" s="101">
        <f t="shared" si="602"/>
        <v>-7443.4111845138686</v>
      </c>
      <c r="S115" s="101">
        <f t="shared" si="602"/>
        <v>-7816.4420183093243</v>
      </c>
      <c r="T115" s="101">
        <f t="shared" si="602"/>
        <v>-8208.1675069495432</v>
      </c>
      <c r="U115" s="101">
        <f t="shared" si="602"/>
        <v>-8619.5245438173297</v>
      </c>
      <c r="V115" s="101">
        <f t="shared" si="602"/>
        <v>-9051.4969752463712</v>
      </c>
      <c r="W115" s="101">
        <f t="shared" si="602"/>
        <v>-9505.1179535953906</v>
      </c>
      <c r="X115" s="101">
        <f t="shared" si="602"/>
        <v>-9981.4724082479461</v>
      </c>
      <c r="Y115" s="101">
        <f t="shared" si="602"/>
        <v>-10481.69964044784</v>
      </c>
      <c r="Z115" s="101">
        <f t="shared" si="602"/>
        <v>-11006.996048176141</v>
      </c>
      <c r="AA115" s="101">
        <f t="shared" si="602"/>
        <v>-11558.617987587057</v>
      </c>
      <c r="AB115" s="101">
        <f t="shared" si="602"/>
        <v>-12137.884777846255</v>
      </c>
      <c r="AC115" s="101">
        <f t="shared" si="602"/>
        <v>-12746.181856558411</v>
      </c>
      <c r="AD115" s="101">
        <f t="shared" si="602"/>
        <v>-13384.964093330816</v>
      </c>
      <c r="AE115" s="101">
        <f t="shared" si="602"/>
        <v>-14055.759269398135</v>
      </c>
      <c r="AF115" s="101">
        <f t="shared" si="602"/>
        <v>-14760.17173163056</v>
      </c>
      <c r="AG115" s="101">
        <f t="shared" si="602"/>
        <v>-15499.886229664689</v>
      </c>
    </row>
    <row r="116" spans="1:33" x14ac:dyDescent="0.2">
      <c r="A116" s="8" t="s">
        <v>167</v>
      </c>
      <c r="B116" s="11"/>
      <c r="C116" s="13"/>
      <c r="D116" s="101">
        <f t="shared" ref="D116:AG116" si="603">D47-D115</f>
        <v>-2995.8445718555213</v>
      </c>
      <c r="E116" s="101">
        <f t="shared" si="603"/>
        <v>-2908.8869477501812</v>
      </c>
      <c r="F116" s="101">
        <f t="shared" si="603"/>
        <v>-2821.0118616729633</v>
      </c>
      <c r="G116" s="101">
        <f t="shared" si="603"/>
        <v>-2732.2096337771854</v>
      </c>
      <c r="H116" s="101">
        <f t="shared" si="603"/>
        <v>-2642.4704820871957</v>
      </c>
      <c r="I116" s="101">
        <f t="shared" si="603"/>
        <v>-2551.7845214208683</v>
      </c>
      <c r="J116" s="101">
        <f t="shared" si="603"/>
        <v>-2460.141762300691</v>
      </c>
      <c r="K116" s="101">
        <f t="shared" si="603"/>
        <v>-2367.5321098533877</v>
      </c>
      <c r="L116" s="101">
        <f t="shared" si="603"/>
        <v>-2273.945362697903</v>
      </c>
      <c r="M116" s="101">
        <f t="shared" si="603"/>
        <v>-2179.3712118217027</v>
      </c>
      <c r="N116" s="101">
        <f t="shared" si="603"/>
        <v>-9793.3350279792921</v>
      </c>
      <c r="O116" s="101">
        <f t="shared" si="603"/>
        <v>-9486.5767218079454</v>
      </c>
      <c r="P116" s="101">
        <f t="shared" si="603"/>
        <v>-9164.4450466410981</v>
      </c>
      <c r="Q116" s="101">
        <f t="shared" si="603"/>
        <v>-8826.1695572470544</v>
      </c>
      <c r="R116" s="101">
        <f t="shared" si="603"/>
        <v>-8470.9411970880919</v>
      </c>
      <c r="S116" s="101">
        <f t="shared" si="603"/>
        <v>-8097.9103632926362</v>
      </c>
      <c r="T116" s="101">
        <f t="shared" si="603"/>
        <v>-7706.1848746524174</v>
      </c>
      <c r="U116" s="101">
        <f t="shared" si="603"/>
        <v>-7294.8278377846309</v>
      </c>
      <c r="V116" s="101">
        <f t="shared" si="603"/>
        <v>-6862.8554063555894</v>
      </c>
      <c r="W116" s="101">
        <f t="shared" si="603"/>
        <v>-6409.2344280065699</v>
      </c>
      <c r="X116" s="101">
        <f t="shared" si="603"/>
        <v>-5932.8799733540145</v>
      </c>
      <c r="Y116" s="101">
        <f t="shared" si="603"/>
        <v>-5432.652741154121</v>
      </c>
      <c r="Z116" s="101">
        <f t="shared" si="603"/>
        <v>-4907.3563334258197</v>
      </c>
      <c r="AA116" s="101">
        <f t="shared" si="603"/>
        <v>-4355.734394014904</v>
      </c>
      <c r="AB116" s="101">
        <f t="shared" si="603"/>
        <v>-3776.4676037557056</v>
      </c>
      <c r="AC116" s="101">
        <f t="shared" si="603"/>
        <v>-3168.1705250435498</v>
      </c>
      <c r="AD116" s="101">
        <f t="shared" si="603"/>
        <v>-2529.3882882711441</v>
      </c>
      <c r="AE116" s="101">
        <f t="shared" si="603"/>
        <v>-1858.5931122038255</v>
      </c>
      <c r="AF116" s="101">
        <f t="shared" si="603"/>
        <v>-1154.1806499714003</v>
      </c>
      <c r="AG116" s="101">
        <f t="shared" si="603"/>
        <v>-414.46615193727121</v>
      </c>
    </row>
    <row r="117" spans="1:33" x14ac:dyDescent="0.2">
      <c r="A117" s="8" t="s">
        <v>168</v>
      </c>
      <c r="B117" s="11"/>
      <c r="C117" s="9">
        <f>-C37</f>
        <v>-289088.90900000004</v>
      </c>
      <c r="D117" s="101">
        <f>C117-D115</f>
        <v>-280847.01056513702</v>
      </c>
      <c r="E117" s="101">
        <f t="shared" ref="E117:AG117" si="604">D117-E115</f>
        <v>-272518.15450616862</v>
      </c>
      <c r="F117" s="101">
        <f t="shared" si="604"/>
        <v>-264101.42336112302</v>
      </c>
      <c r="G117" s="101">
        <f t="shared" si="604"/>
        <v>-255595.88998818165</v>
      </c>
      <c r="H117" s="101">
        <f t="shared" si="604"/>
        <v>-247000.61746355027</v>
      </c>
      <c r="I117" s="101">
        <f t="shared" si="604"/>
        <v>-238314.65897825258</v>
      </c>
      <c r="J117" s="101">
        <f t="shared" si="604"/>
        <v>-229537.05773383472</v>
      </c>
      <c r="K117" s="101">
        <f t="shared" si="604"/>
        <v>-220666.84683696955</v>
      </c>
      <c r="L117" s="101">
        <f t="shared" si="604"/>
        <v>-211703.04919294888</v>
      </c>
      <c r="M117" s="101">
        <f t="shared" si="604"/>
        <v>-202644.67739805201</v>
      </c>
      <c r="N117" s="101">
        <f t="shared" si="604"/>
        <v>-196523.66004442933</v>
      </c>
      <c r="O117" s="101">
        <f t="shared" si="604"/>
        <v>-190095.88438463531</v>
      </c>
      <c r="P117" s="101">
        <f t="shared" si="604"/>
        <v>-183345.97704967446</v>
      </c>
      <c r="Q117" s="101">
        <f t="shared" si="604"/>
        <v>-176257.79422531955</v>
      </c>
      <c r="R117" s="101">
        <f t="shared" si="604"/>
        <v>-168814.3830408057</v>
      </c>
      <c r="S117" s="101">
        <f t="shared" si="604"/>
        <v>-160997.94102249638</v>
      </c>
      <c r="T117" s="101">
        <f t="shared" si="604"/>
        <v>-152789.77351554684</v>
      </c>
      <c r="U117" s="101">
        <f t="shared" si="604"/>
        <v>-144170.24897172951</v>
      </c>
      <c r="V117" s="101">
        <f t="shared" si="604"/>
        <v>-135118.75199648313</v>
      </c>
      <c r="W117" s="101">
        <f t="shared" si="604"/>
        <v>-125613.63404288774</v>
      </c>
      <c r="X117" s="101">
        <f t="shared" si="604"/>
        <v>-115632.16163463979</v>
      </c>
      <c r="Y117" s="101">
        <f t="shared" si="604"/>
        <v>-105150.46199419195</v>
      </c>
      <c r="Z117" s="101">
        <f t="shared" si="604"/>
        <v>-94143.465946015815</v>
      </c>
      <c r="AA117" s="101">
        <f t="shared" si="604"/>
        <v>-82584.847958428756</v>
      </c>
      <c r="AB117" s="101">
        <f t="shared" si="604"/>
        <v>-70446.963180582505</v>
      </c>
      <c r="AC117" s="101">
        <f t="shared" si="604"/>
        <v>-57700.781324024094</v>
      </c>
      <c r="AD117" s="101">
        <f t="shared" si="604"/>
        <v>-44315.817230693276</v>
      </c>
      <c r="AE117" s="101">
        <f t="shared" si="604"/>
        <v>-30260.057961295141</v>
      </c>
      <c r="AF117" s="101">
        <f t="shared" si="604"/>
        <v>-15499.88622966458</v>
      </c>
      <c r="AG117" s="101">
        <f t="shared" si="604"/>
        <v>1.0913936421275139E-10</v>
      </c>
    </row>
    <row r="118" spans="1:33" x14ac:dyDescent="0.2">
      <c r="A118" s="8" t="s">
        <v>183</v>
      </c>
    </row>
    <row r="119" spans="1:33" hidden="1" outlineLevel="1" x14ac:dyDescent="0.2">
      <c r="A119" s="8" t="s">
        <v>169</v>
      </c>
      <c r="D119" s="9">
        <f>PMT(VLOOKUP(Dashboard!$C$9,Input!$A$26:$B$37,2,FALSE)/12,360,$C$117)+C$117*VLOOKUP(Dashboard!$C$9,Input!$A$26:$B$37,2,FALSE)/12</f>
        <v>683.52578851821352</v>
      </c>
      <c r="E119" s="9">
        <f>PMT(VLOOKUP(Dashboard!$C$9,Input!$A$26:$B$37,2,FALSE)/12,360,$C$117)+D$117*VLOOKUP(Dashboard!$C$9,Input!$A$26:$B$37,2,FALSE)/12</f>
        <v>690.73744964871867</v>
      </c>
      <c r="F119" s="9">
        <f>PMT(VLOOKUP(Dashboard!$C$9,Input!$A$26:$B$37,2,FALSE)/12,360,$C$117)+E$117*VLOOKUP(Dashboard!$C$9,Input!$A$26:$B$37,2,FALSE)/12</f>
        <v>698.02519870031597</v>
      </c>
      <c r="G119" s="9">
        <f>PMT(VLOOKUP(Dashboard!$C$9,Input!$A$26:$B$37,2,FALSE)/12,360,$C$117)+F$117*VLOOKUP(Dashboard!$C$9,Input!$A$26:$B$37,2,FALSE)/12</f>
        <v>705.38983845223095</v>
      </c>
      <c r="H119" s="9">
        <f>PMT(VLOOKUP(Dashboard!$C$9,Input!$A$26:$B$37,2,FALSE)/12,360,$C$117)+G$117*VLOOKUP(Dashboard!$C$9,Input!$A$26:$B$37,2,FALSE)/12</f>
        <v>712.83218015355465</v>
      </c>
      <c r="I119" s="9">
        <f>PMT(VLOOKUP(Dashboard!$C$9,Input!$A$26:$B$37,2,FALSE)/12,360,$C$117)+H$117*VLOOKUP(Dashboard!$C$9,Input!$A$26:$B$37,2,FALSE)/12</f>
        <v>720.35304361260705</v>
      </c>
      <c r="J119" s="9">
        <f>PMT(VLOOKUP(Dashboard!$C$9,Input!$A$26:$B$37,2,FALSE)/12,360,$C$117)+I$117*VLOOKUP(Dashboard!$C$9,Input!$A$26:$B$37,2,FALSE)/12</f>
        <v>727.95325728724254</v>
      </c>
      <c r="K119" s="9">
        <f>PMT(VLOOKUP(Dashboard!$C$9,Input!$A$26:$B$37,2,FALSE)/12,360,$C$117)+J$117*VLOOKUP(Dashboard!$C$9,Input!$A$26:$B$37,2,FALSE)/12</f>
        <v>735.6336583761082</v>
      </c>
      <c r="L119" s="9">
        <f>PMT(VLOOKUP(Dashboard!$C$9,Input!$A$26:$B$37,2,FALSE)/12,360,$C$117)+K$117*VLOOKUP(Dashboard!$C$9,Input!$A$26:$B$37,2,FALSE)/12</f>
        <v>743.39509291086517</v>
      </c>
      <c r="M119" s="9">
        <f>PMT(VLOOKUP(Dashboard!$C$9,Input!$A$26:$B$37,2,FALSE)/12,360,$C$117)+L$117*VLOOKUP(Dashboard!$C$9,Input!$A$26:$B$37,2,FALSE)/12</f>
        <v>751.23841584938327</v>
      </c>
      <c r="N119" s="112">
        <f>PMT(VLOOKUP(Dashboard!$C$9,Input!$E$27:$F$37,2,FALSE)/12,240,$M$117)+M$117*VLOOKUP(Dashboard!$C$9,Input!$E$27:$F$37,2,FALSE)/12</f>
        <v>498.73026575811764</v>
      </c>
      <c r="O119" s="9">
        <f>PMT(VLOOKUP(Dashboard!$C$9,Input!$E$27:$F$37,2,FALSE)/12,240,$M$117)+N$117*VLOOKUP(Dashboard!$C$9,Input!$E$27:$F$37,2,FALSE)/12</f>
        <v>523.72441995207691</v>
      </c>
      <c r="P119" s="9">
        <f>PMT(VLOOKUP(Dashboard!$C$9,Input!$E$27:$F$37,2,FALSE)/12,240,$M$117)+O$117*VLOOKUP(Dashboard!$C$9,Input!$E$27:$F$37,2,FALSE)/12</f>
        <v>549.97117056290244</v>
      </c>
      <c r="Q119" s="9">
        <f>PMT(VLOOKUP(Dashboard!$C$9,Input!$E$27:$F$37,2,FALSE)/12,240,$M$117)+P$117*VLOOKUP(Dashboard!$C$9,Input!$E$27:$F$37,2,FALSE)/12</f>
        <v>577.53329218065937</v>
      </c>
      <c r="R119" s="9">
        <f>PMT(VLOOKUP(Dashboard!$C$9,Input!$E$27:$F$37,2,FALSE)/12,240,$M$117)+Q$117*VLOOKUP(Dashboard!$C$9,Input!$E$27:$F$37,2,FALSE)/12</f>
        <v>606.47670538010846</v>
      </c>
      <c r="S119" s="9">
        <f>PMT(VLOOKUP(Dashboard!$C$9,Input!$E$27:$F$37,2,FALSE)/12,240,$M$117)+R$117*VLOOKUP(Dashboard!$C$9,Input!$E$27:$F$37,2,FALSE)/12</f>
        <v>636.87063438354016</v>
      </c>
      <c r="T119" s="9">
        <f>PMT(VLOOKUP(Dashboard!$C$9,Input!$E$27:$F$37,2,FALSE)/12,240,$M$117)+S$117*VLOOKUP(Dashboard!$C$9,Input!$E$27:$F$37,2,FALSE)/12</f>
        <v>668.78777262496976</v>
      </c>
      <c r="U119" s="9">
        <f>PMT(VLOOKUP(Dashboard!$C$9,Input!$E$27:$F$37,2,FALSE)/12,240,$M$117)+T$117*VLOOKUP(Dashboard!$C$9,Input!$E$27:$F$37,2,FALSE)/12</f>
        <v>702.30445661168039</v>
      </c>
      <c r="V119" s="9">
        <f>PMT(VLOOKUP(Dashboard!$C$9,Input!$E$27:$F$37,2,FALSE)/12,240,$M$117)+U$117*VLOOKUP(Dashboard!$C$9,Input!$E$27:$F$37,2,FALSE)/12</f>
        <v>737.50084849893449</v>
      </c>
      <c r="W119" s="9">
        <f>PMT(VLOOKUP(Dashboard!$C$9,Input!$E$27:$F$37,2,FALSE)/12,240,$M$117)+V$117*VLOOKUP(Dashboard!$C$9,Input!$E$27:$F$37,2,FALSE)/12</f>
        <v>774.46112781452393</v>
      </c>
      <c r="X119" s="9">
        <f>PMT(VLOOKUP(Dashboard!$C$9,Input!$E$27:$F$37,2,FALSE)/12,240,$M$117)+W$117*VLOOKUP(Dashboard!$C$9,Input!$E$27:$F$37,2,FALSE)/12</f>
        <v>813.273692791705</v>
      </c>
      <c r="Y119" s="9">
        <f>PMT(VLOOKUP(Dashboard!$C$9,Input!$E$27:$F$37,2,FALSE)/12,240,$M$117)+X$117*VLOOKUP(Dashboard!$C$9,Input!$E$27:$F$37,2,FALSE)/12</f>
        <v>854.03137179205078</v>
      </c>
      <c r="Z119" s="9">
        <f>PMT(VLOOKUP(Dashboard!$C$9,Input!$E$27:$F$37,2,FALSE)/12,240,$M$117)+Y$117*VLOOKUP(Dashboard!$C$9,Input!$E$27:$F$37,2,FALSE)/12</f>
        <v>896.83164532387946</v>
      </c>
      <c r="AA119" s="9">
        <f>PMT(VLOOKUP(Dashboard!$C$9,Input!$E$27:$F$37,2,FALSE)/12,240,$M$117)+Z$117*VLOOKUP(Dashboard!$C$9,Input!$E$27:$F$37,2,FALSE)/12</f>
        <v>941.77687918726542</v>
      </c>
      <c r="AB119" s="9">
        <f>PMT(VLOOKUP(Dashboard!$C$9,Input!$E$27:$F$37,2,FALSE)/12,240,$M$117)+AA$117*VLOOKUP(Dashboard!$C$9,Input!$E$27:$F$37,2,FALSE)/12</f>
        <v>988.97456930324597</v>
      </c>
      <c r="AC119" s="9">
        <f>PMT(VLOOKUP(Dashboard!$C$9,Input!$E$27:$F$37,2,FALSE)/12,240,$M$117)+AB$117*VLOOKUP(Dashboard!$C$9,Input!$E$27:$F$37,2,FALSE)/12</f>
        <v>1038.5375988127848</v>
      </c>
      <c r="AD119" s="9">
        <f>PMT(VLOOKUP(Dashboard!$C$9,Input!$E$27:$F$37,2,FALSE)/12,240,$M$117)+AC$117*VLOOKUP(Dashboard!$C$9,Input!$E$27:$F$37,2,FALSE)/12</f>
        <v>1090.5845080603983</v>
      </c>
      <c r="AE119" s="9">
        <f>PMT(VLOOKUP(Dashboard!$C$9,Input!$E$27:$F$37,2,FALSE)/12,240,$M$117)+AD$117*VLOOKUP(Dashboard!$C$9,Input!$E$27:$F$37,2,FALSE)/12</f>
        <v>1145.2397781081659</v>
      </c>
      <c r="AF119" s="9">
        <f>PMT(VLOOKUP(Dashboard!$C$9,Input!$E$27:$F$37,2,FALSE)/12,240,$M$117)+AE$117*VLOOKUP(Dashboard!$C$9,Input!$E$27:$F$37,2,FALSE)/12</f>
        <v>1202.6341284582081</v>
      </c>
      <c r="AG119" s="9">
        <f>PMT(VLOOKUP(Dashboard!$C$9,Input!$E$27:$F$37,2,FALSE)/12,240,$M$117)+AF$117*VLOOKUP(Dashboard!$C$9,Input!$E$27:$F$37,2,FALSE)/12</f>
        <v>1262.9048296956996</v>
      </c>
    </row>
    <row r="120" spans="1:33" hidden="1" outlineLevel="1" x14ac:dyDescent="0.2">
      <c r="A120" s="8" t="s">
        <v>170</v>
      </c>
      <c r="D120" s="9">
        <f>PMT(VLOOKUP(Dashboard!$C$9,Input!$A$26:$B$37,2,FALSE)/12,360,$C$117)+(C$117+SUM(D$119:D119))*VLOOKUP(Dashboard!$C$9,Input!$A$26:$B$37,2,FALSE)/12</f>
        <v>684.12387358316698</v>
      </c>
      <c r="E120" s="9">
        <f>PMT(VLOOKUP(Dashboard!$C$9,Input!$A$26:$B$37,2,FALSE)/12,360,$C$117)+(D$117+SUM(E$119:E119))*VLOOKUP(Dashboard!$C$9,Input!$A$26:$B$37,2,FALSE)/12</f>
        <v>691.34184491716132</v>
      </c>
      <c r="F120" s="9">
        <f>PMT(VLOOKUP(Dashboard!$C$9,Input!$A$26:$B$37,2,FALSE)/12,360,$C$117)+(E$117+SUM(F$119:F119))*VLOOKUP(Dashboard!$C$9,Input!$A$26:$B$37,2,FALSE)/12</f>
        <v>698.6359707491788</v>
      </c>
      <c r="G120" s="9">
        <f>PMT(VLOOKUP(Dashboard!$C$9,Input!$A$26:$B$37,2,FALSE)/12,360,$C$117)+(F$117+SUM(G$119:G119))*VLOOKUP(Dashboard!$C$9,Input!$A$26:$B$37,2,FALSE)/12</f>
        <v>706.00705456087655</v>
      </c>
      <c r="H120" s="9">
        <f>PMT(VLOOKUP(Dashboard!$C$9,Input!$A$26:$B$37,2,FALSE)/12,360,$C$117)+(G$117+SUM(H$119:H119))*VLOOKUP(Dashboard!$C$9,Input!$A$26:$B$37,2,FALSE)/12</f>
        <v>713.45590831118898</v>
      </c>
      <c r="I120" s="9">
        <f>PMT(VLOOKUP(Dashboard!$C$9,Input!$A$26:$B$37,2,FALSE)/12,360,$C$117)+(H$117+SUM(I$119:I119))*VLOOKUP(Dashboard!$C$9,Input!$A$26:$B$37,2,FALSE)/12</f>
        <v>720.98335252576805</v>
      </c>
      <c r="J120" s="9">
        <f>PMT(VLOOKUP(Dashboard!$C$9,Input!$A$26:$B$37,2,FALSE)/12,360,$C$117)+(I$117+SUM(J$119:J119))*VLOOKUP(Dashboard!$C$9,Input!$A$26:$B$37,2,FALSE)/12</f>
        <v>728.59021638736886</v>
      </c>
      <c r="K120" s="9">
        <f>PMT(VLOOKUP(Dashboard!$C$9,Input!$A$26:$B$37,2,FALSE)/12,360,$C$117)+(J$117+SUM(K$119:K119))*VLOOKUP(Dashboard!$C$9,Input!$A$26:$B$37,2,FALSE)/12</f>
        <v>736.27733782718724</v>
      </c>
      <c r="L120" s="9">
        <f>PMT(VLOOKUP(Dashboard!$C$9,Input!$A$26:$B$37,2,FALSE)/12,360,$C$117)+(K$117+SUM(L$119:L119))*VLOOKUP(Dashboard!$C$9,Input!$A$26:$B$37,2,FALSE)/12</f>
        <v>744.0455636171622</v>
      </c>
      <c r="M120" s="9">
        <f>PMT(VLOOKUP(Dashboard!$C$9,Input!$A$26:$B$37,2,FALSE)/12,360,$C$117)+(L$117+SUM(M$119:M119))*VLOOKUP(Dashboard!$C$9,Input!$A$26:$B$37,2,FALSE)/12</f>
        <v>751.89574946325149</v>
      </c>
      <c r="N120" s="112">
        <f>PMT(VLOOKUP(Dashboard!$C$9,Input!$E$27:$F$37,2,FALSE)/12,240,$M$117)+(M$117+SUM(N$119:N119))*VLOOKUP(Dashboard!$C$9,Input!$E$27:$F$37,2,FALSE)/12</f>
        <v>500.76674767662996</v>
      </c>
      <c r="O120" s="9">
        <f>PMT(VLOOKUP(Dashboard!$C$9,Input!$E$27:$F$37,2,FALSE)/12,240,$M$117)+(N$117+SUM(O$119:O119))*VLOOKUP(Dashboard!$C$9,Input!$E$27:$F$37,2,FALSE)/12</f>
        <v>525.8629613335479</v>
      </c>
      <c r="P120" s="9">
        <f>PMT(VLOOKUP(Dashboard!$C$9,Input!$E$27:$F$37,2,FALSE)/12,240,$M$117)+(O$117+SUM(P$119:P119))*VLOOKUP(Dashboard!$C$9,Input!$E$27:$F$37,2,FALSE)/12</f>
        <v>552.21688617603434</v>
      </c>
      <c r="Q120" s="9">
        <f>PMT(VLOOKUP(Dashboard!$C$9,Input!$E$27:$F$37,2,FALSE)/12,240,$M$117)+(P$117+SUM(Q$119:Q119))*VLOOKUP(Dashboard!$C$9,Input!$E$27:$F$37,2,FALSE)/12</f>
        <v>579.89155312373032</v>
      </c>
      <c r="R120" s="9">
        <f>PMT(VLOOKUP(Dashboard!$C$9,Input!$E$27:$F$37,2,FALSE)/12,240,$M$117)+(Q$117+SUM(R$119:R119))*VLOOKUP(Dashboard!$C$9,Input!$E$27:$F$37,2,FALSE)/12</f>
        <v>608.95315192707722</v>
      </c>
      <c r="S120" s="9">
        <f>PMT(VLOOKUP(Dashboard!$C$9,Input!$E$27:$F$37,2,FALSE)/12,240,$M$117)+(R$117+SUM(S$119:S119))*VLOOKUP(Dashboard!$C$9,Input!$E$27:$F$37,2,FALSE)/12</f>
        <v>639.47118947393949</v>
      </c>
      <c r="T120" s="9">
        <f>PMT(VLOOKUP(Dashboard!$C$9,Input!$E$27:$F$37,2,FALSE)/12,240,$M$117)+(S$117+SUM(T$119:T119))*VLOOKUP(Dashboard!$C$9,Input!$E$27:$F$37,2,FALSE)/12</f>
        <v>671.51865602985504</v>
      </c>
      <c r="U120" s="9">
        <f>PMT(VLOOKUP(Dashboard!$C$9,Input!$E$27:$F$37,2,FALSE)/12,240,$M$117)+(T$117+SUM(U$119:U119))*VLOOKUP(Dashboard!$C$9,Input!$E$27:$F$37,2,FALSE)/12</f>
        <v>705.17219980951143</v>
      </c>
      <c r="V120" s="9">
        <f>PMT(VLOOKUP(Dashboard!$C$9,Input!$E$27:$F$37,2,FALSE)/12,240,$M$117)+(U$117+SUM(V$119:V119))*VLOOKUP(Dashboard!$C$9,Input!$E$27:$F$37,2,FALSE)/12</f>
        <v>740.5123102969718</v>
      </c>
      <c r="W120" s="9">
        <f>PMT(VLOOKUP(Dashboard!$C$9,Input!$E$27:$F$37,2,FALSE)/12,240,$M$117)+(V$117+SUM(W$119:W119))*VLOOKUP(Dashboard!$C$9,Input!$E$27:$F$37,2,FALSE)/12</f>
        <v>777.62351075309982</v>
      </c>
      <c r="X120" s="9">
        <f>PMT(VLOOKUP(Dashboard!$C$9,Input!$E$27:$F$37,2,FALSE)/12,240,$M$117)+(W$117+SUM(X$119:X119))*VLOOKUP(Dashboard!$C$9,Input!$E$27:$F$37,2,FALSE)/12</f>
        <v>816.59456037060454</v>
      </c>
      <c r="Y120" s="9">
        <f>PMT(VLOOKUP(Dashboard!$C$9,Input!$E$27:$F$37,2,FALSE)/12,240,$M$117)+(X$117+SUM(Y$119:Y119))*VLOOKUP(Dashboard!$C$9,Input!$E$27:$F$37,2,FALSE)/12</f>
        <v>857.51866656020184</v>
      </c>
      <c r="Z120" s="9">
        <f>PMT(VLOOKUP(Dashboard!$C$9,Input!$E$27:$F$37,2,FALSE)/12,240,$M$117)+(Y$117+SUM(Z$119:Z119))*VLOOKUP(Dashboard!$C$9,Input!$E$27:$F$37,2,FALSE)/12</f>
        <v>900.49370787561884</v>
      </c>
      <c r="AA120" s="9">
        <f>PMT(VLOOKUP(Dashboard!$C$9,Input!$E$27:$F$37,2,FALSE)/12,240,$M$117)+(Z$117+SUM(AA$119:AA119))*VLOOKUP(Dashboard!$C$9,Input!$E$27:$F$37,2,FALSE)/12</f>
        <v>945.62246811061345</v>
      </c>
      <c r="AB120" s="9">
        <f>PMT(VLOOKUP(Dashboard!$C$9,Input!$E$27:$F$37,2,FALSE)/12,240,$M$117)+(AA$117+SUM(AB$119:AB119))*VLOOKUP(Dashboard!$C$9,Input!$E$27:$F$37,2,FALSE)/12</f>
        <v>993.01288212790087</v>
      </c>
      <c r="AC120" s="9">
        <f>PMT(VLOOKUP(Dashboard!$C$9,Input!$E$27:$F$37,2,FALSE)/12,240,$M$117)+(AB$117+SUM(AC$119:AC119))*VLOOKUP(Dashboard!$C$9,Input!$E$27:$F$37,2,FALSE)/12</f>
        <v>1042.7782940079369</v>
      </c>
      <c r="AD120" s="9">
        <f>PMT(VLOOKUP(Dashboard!$C$9,Input!$E$27:$F$37,2,FALSE)/12,240,$M$117)+(AC$117+SUM(AD$119:AD119))*VLOOKUP(Dashboard!$C$9,Input!$E$27:$F$37,2,FALSE)/12</f>
        <v>1095.0377281349784</v>
      </c>
      <c r="AE120" s="9">
        <f>PMT(VLOOKUP(Dashboard!$C$9,Input!$E$27:$F$37,2,FALSE)/12,240,$M$117)+(AD$117+SUM(AE$119:AE119))*VLOOKUP(Dashboard!$C$9,Input!$E$27:$F$37,2,FALSE)/12</f>
        <v>1149.9161738687742</v>
      </c>
      <c r="AF120" s="9">
        <f>PMT(VLOOKUP(Dashboard!$C$9,Input!$E$27:$F$37,2,FALSE)/12,240,$M$117)+(AE$117+SUM(AF$119:AF119))*VLOOKUP(Dashboard!$C$9,Input!$E$27:$F$37,2,FALSE)/12</f>
        <v>1207.5448844827458</v>
      </c>
      <c r="AG120" s="9">
        <f>PMT(VLOOKUP(Dashboard!$C$9,Input!$E$27:$F$37,2,FALSE)/12,240,$M$117)+(AF$117+SUM(AG$119:AG119))*VLOOKUP(Dashboard!$C$9,Input!$E$27:$F$37,2,FALSE)/12</f>
        <v>1268.0616910836238</v>
      </c>
    </row>
    <row r="121" spans="1:33" hidden="1" outlineLevel="1" x14ac:dyDescent="0.2">
      <c r="A121" s="8" t="s">
        <v>171</v>
      </c>
      <c r="D121" s="9">
        <f>PMT(VLOOKUP(Dashboard!$C$9,Input!$A$26:$B$37,2,FALSE)/12,360,$C$117)+(C$117+SUM(D$119:D120))*VLOOKUP(Dashboard!$C$9,Input!$A$26:$B$37,2,FALSE)/12</f>
        <v>684.72248197255226</v>
      </c>
      <c r="E121" s="9">
        <f>PMT(VLOOKUP(Dashboard!$C$9,Input!$A$26:$B$37,2,FALSE)/12,360,$C$117)+(D$117+SUM(E$119:E120))*VLOOKUP(Dashboard!$C$9,Input!$A$26:$B$37,2,FALSE)/12</f>
        <v>691.94676903146376</v>
      </c>
      <c r="F121" s="9">
        <f>PMT(VLOOKUP(Dashboard!$C$9,Input!$A$26:$B$37,2,FALSE)/12,360,$C$117)+(E$117+SUM(F$119:F120))*VLOOKUP(Dashboard!$C$9,Input!$A$26:$B$37,2,FALSE)/12</f>
        <v>699.24727722358432</v>
      </c>
      <c r="G121" s="9">
        <f>PMT(VLOOKUP(Dashboard!$C$9,Input!$A$26:$B$37,2,FALSE)/12,360,$C$117)+(F$117+SUM(G$119:G120))*VLOOKUP(Dashboard!$C$9,Input!$A$26:$B$37,2,FALSE)/12</f>
        <v>706.62481073361732</v>
      </c>
      <c r="H121" s="9">
        <f>PMT(VLOOKUP(Dashboard!$C$9,Input!$A$26:$B$37,2,FALSE)/12,360,$C$117)+(G$117+SUM(H$119:H120))*VLOOKUP(Dashboard!$C$9,Input!$A$26:$B$37,2,FALSE)/12</f>
        <v>714.08018223096121</v>
      </c>
      <c r="I121" s="9">
        <f>PMT(VLOOKUP(Dashboard!$C$9,Input!$A$26:$B$37,2,FALSE)/12,360,$C$117)+(H$117+SUM(I$119:I120))*VLOOKUP(Dashboard!$C$9,Input!$A$26:$B$37,2,FALSE)/12</f>
        <v>721.61421295922821</v>
      </c>
      <c r="J121" s="9">
        <f>PMT(VLOOKUP(Dashboard!$C$9,Input!$A$26:$B$37,2,FALSE)/12,360,$C$117)+(I$117+SUM(J$119:J120))*VLOOKUP(Dashboard!$C$9,Input!$A$26:$B$37,2,FALSE)/12</f>
        <v>729.22773282670789</v>
      </c>
      <c r="K121" s="9">
        <f>PMT(VLOOKUP(Dashboard!$C$9,Input!$A$26:$B$37,2,FALSE)/12,360,$C$117)+(J$117+SUM(K$119:K120))*VLOOKUP(Dashboard!$C$9,Input!$A$26:$B$37,2,FALSE)/12</f>
        <v>736.92158049778607</v>
      </c>
      <c r="L121" s="9">
        <f>PMT(VLOOKUP(Dashboard!$C$9,Input!$A$26:$B$37,2,FALSE)/12,360,$C$117)+(K$117+SUM(L$119:L120))*VLOOKUP(Dashboard!$C$9,Input!$A$26:$B$37,2,FALSE)/12</f>
        <v>744.69660348532727</v>
      </c>
      <c r="M121" s="9">
        <f>PMT(VLOOKUP(Dashboard!$C$9,Input!$A$26:$B$37,2,FALSE)/12,360,$C$117)+(L$117+SUM(M$119:M120))*VLOOKUP(Dashboard!$C$9,Input!$A$26:$B$37,2,FALSE)/12</f>
        <v>752.55365824403179</v>
      </c>
      <c r="N121" s="112">
        <f>PMT(VLOOKUP(Dashboard!$C$9,Input!$E$27:$F$37,2,FALSE)/12,240,$M$117)+(M$117+SUM(N$119:N120))*VLOOKUP(Dashboard!$C$9,Input!$E$27:$F$37,2,FALSE)/12</f>
        <v>502.81154522964289</v>
      </c>
      <c r="O121" s="9">
        <f>PMT(VLOOKUP(Dashboard!$C$9,Input!$E$27:$F$37,2,FALSE)/12,240,$M$117)+(N$117+SUM(O$119:O120))*VLOOKUP(Dashboard!$C$9,Input!$E$27:$F$37,2,FALSE)/12</f>
        <v>528.01023509232652</v>
      </c>
      <c r="P121" s="9">
        <f>PMT(VLOOKUP(Dashboard!$C$9,Input!$E$27:$F$37,2,FALSE)/12,240,$M$117)+(O$117+SUM(P$119:P120))*VLOOKUP(Dashboard!$C$9,Input!$E$27:$F$37,2,FALSE)/12</f>
        <v>554.4717717945864</v>
      </c>
      <c r="Q121" s="9">
        <f>PMT(VLOOKUP(Dashboard!$C$9,Input!$E$27:$F$37,2,FALSE)/12,240,$M$117)+(P$117+SUM(Q$119:Q120))*VLOOKUP(Dashboard!$C$9,Input!$E$27:$F$37,2,FALSE)/12</f>
        <v>582.25944363231895</v>
      </c>
      <c r="R121" s="9">
        <f>PMT(VLOOKUP(Dashboard!$C$9,Input!$E$27:$F$37,2,FALSE)/12,240,$M$117)+(Q$117+SUM(R$119:R120))*VLOOKUP(Dashboard!$C$9,Input!$E$27:$F$37,2,FALSE)/12</f>
        <v>611.43971063077959</v>
      </c>
      <c r="S121" s="9">
        <f>PMT(VLOOKUP(Dashboard!$C$9,Input!$E$27:$F$37,2,FALSE)/12,240,$M$117)+(R$117+SUM(S$119:S120))*VLOOKUP(Dashboard!$C$9,Input!$E$27:$F$37,2,FALSE)/12</f>
        <v>642.0823634976249</v>
      </c>
      <c r="T121" s="9">
        <f>PMT(VLOOKUP(Dashboard!$C$9,Input!$E$27:$F$37,2,FALSE)/12,240,$M$117)+(S$117+SUM(T$119:T120))*VLOOKUP(Dashboard!$C$9,Input!$E$27:$F$37,2,FALSE)/12</f>
        <v>674.26069054197694</v>
      </c>
      <c r="U121" s="9">
        <f>PMT(VLOOKUP(Dashboard!$C$9,Input!$E$27:$F$37,2,FALSE)/12,240,$M$117)+(T$117+SUM(U$119:U120))*VLOOKUP(Dashboard!$C$9,Input!$E$27:$F$37,2,FALSE)/12</f>
        <v>708.05165295873371</v>
      </c>
      <c r="V121" s="9">
        <f>PMT(VLOOKUP(Dashboard!$C$9,Input!$E$27:$F$37,2,FALSE)/12,240,$M$117)+(U$117+SUM(V$119:V120))*VLOOKUP(Dashboard!$C$9,Input!$E$27:$F$37,2,FALSE)/12</f>
        <v>743.53606889735113</v>
      </c>
      <c r="W121" s="9">
        <f>PMT(VLOOKUP(Dashboard!$C$9,Input!$E$27:$F$37,2,FALSE)/12,240,$M$117)+(V$117+SUM(W$119:W120))*VLOOKUP(Dashboard!$C$9,Input!$E$27:$F$37,2,FALSE)/12</f>
        <v>780.79880675534162</v>
      </c>
      <c r="X121" s="9">
        <f>PMT(VLOOKUP(Dashboard!$C$9,Input!$E$27:$F$37,2,FALSE)/12,240,$M$117)+(W$117+SUM(X$119:X120))*VLOOKUP(Dashboard!$C$9,Input!$E$27:$F$37,2,FALSE)/12</f>
        <v>819.92898815878448</v>
      </c>
      <c r="Y121" s="9">
        <f>PMT(VLOOKUP(Dashboard!$C$9,Input!$E$27:$F$37,2,FALSE)/12,240,$M$117)+(X$117+SUM(Y$119:Y120))*VLOOKUP(Dashboard!$C$9,Input!$E$27:$F$37,2,FALSE)/12</f>
        <v>861.02020111532261</v>
      </c>
      <c r="Z121" s="9">
        <f>PMT(VLOOKUP(Dashboard!$C$9,Input!$E$27:$F$37,2,FALSE)/12,240,$M$117)+(Y$117+SUM(Z$119:Z120))*VLOOKUP(Dashboard!$C$9,Input!$E$27:$F$37,2,FALSE)/12</f>
        <v>904.17072384944413</v>
      </c>
      <c r="AA121" s="9">
        <f>PMT(VLOOKUP(Dashboard!$C$9,Input!$E$27:$F$37,2,FALSE)/12,240,$M$117)+(Z$117+SUM(AA$119:AA120))*VLOOKUP(Dashboard!$C$9,Input!$E$27:$F$37,2,FALSE)/12</f>
        <v>949.48375985539838</v>
      </c>
      <c r="AB121" s="9">
        <f>PMT(VLOOKUP(Dashboard!$C$9,Input!$E$27:$F$37,2,FALSE)/12,240,$M$117)+(AA$117+SUM(AB$119:AB120))*VLOOKUP(Dashboard!$C$9,Input!$E$27:$F$37,2,FALSE)/12</f>
        <v>997.06768472992314</v>
      </c>
      <c r="AC121" s="9">
        <f>PMT(VLOOKUP(Dashboard!$C$9,Input!$E$27:$F$37,2,FALSE)/12,240,$M$117)+(AB$117+SUM(AC$119:AC120))*VLOOKUP(Dashboard!$C$9,Input!$E$27:$F$37,2,FALSE)/12</f>
        <v>1047.0363053751362</v>
      </c>
      <c r="AD121" s="9">
        <f>PMT(VLOOKUP(Dashboard!$C$9,Input!$E$27:$F$37,2,FALSE)/12,240,$M$117)+(AC$117+SUM(AD$119:AD120))*VLOOKUP(Dashboard!$C$9,Input!$E$27:$F$37,2,FALSE)/12</f>
        <v>1099.5091321915295</v>
      </c>
      <c r="AE121" s="9">
        <f>PMT(VLOOKUP(Dashboard!$C$9,Input!$E$27:$F$37,2,FALSE)/12,240,$M$117)+(AD$117+SUM(AE$119:AE120))*VLOOKUP(Dashboard!$C$9,Input!$E$27:$F$37,2,FALSE)/12</f>
        <v>1154.6116649120718</v>
      </c>
      <c r="AF121" s="9">
        <f>PMT(VLOOKUP(Dashboard!$C$9,Input!$E$27:$F$37,2,FALSE)/12,240,$M$117)+(AE$117+SUM(AF$119:AF120))*VLOOKUP(Dashboard!$C$9,Input!$E$27:$F$37,2,FALSE)/12</f>
        <v>1212.4756927610504</v>
      </c>
      <c r="AG121" s="9">
        <f>PMT(VLOOKUP(Dashboard!$C$9,Input!$E$27:$F$37,2,FALSE)/12,240,$M$117)+(AF$117+SUM(AG$119:AG120))*VLOOKUP(Dashboard!$C$9,Input!$E$27:$F$37,2,FALSE)/12</f>
        <v>1273.2396096555485</v>
      </c>
    </row>
    <row r="122" spans="1:33" hidden="1" outlineLevel="1" x14ac:dyDescent="0.2">
      <c r="A122" s="8" t="s">
        <v>172</v>
      </c>
      <c r="D122" s="9">
        <f>PMT(VLOOKUP(Dashboard!$C$9,Input!$A$26:$B$37,2,FALSE)/12,360,$C$117)+(C$117+SUM(D$119:D121))*VLOOKUP(Dashboard!$C$9,Input!$A$26:$B$37,2,FALSE)/12</f>
        <v>685.32161414427821</v>
      </c>
      <c r="E122" s="9">
        <f>PMT(VLOOKUP(Dashboard!$C$9,Input!$A$26:$B$37,2,FALSE)/12,360,$C$117)+(D$117+SUM(E$119:E121))*VLOOKUP(Dashboard!$C$9,Input!$A$26:$B$37,2,FALSE)/12</f>
        <v>692.5522224543663</v>
      </c>
      <c r="F122" s="9">
        <f>PMT(VLOOKUP(Dashboard!$C$9,Input!$A$26:$B$37,2,FALSE)/12,360,$C$117)+(E$117+SUM(F$119:F121))*VLOOKUP(Dashboard!$C$9,Input!$A$26:$B$37,2,FALSE)/12</f>
        <v>699.85911859115492</v>
      </c>
      <c r="G122" s="9">
        <f>PMT(VLOOKUP(Dashboard!$C$9,Input!$A$26:$B$37,2,FALSE)/12,360,$C$117)+(F$117+SUM(G$119:G121))*VLOOKUP(Dashboard!$C$9,Input!$A$26:$B$37,2,FALSE)/12</f>
        <v>707.24310744300931</v>
      </c>
      <c r="H122" s="9">
        <f>PMT(VLOOKUP(Dashboard!$C$9,Input!$A$26:$B$37,2,FALSE)/12,360,$C$117)+(G$117+SUM(H$119:H121))*VLOOKUP(Dashboard!$C$9,Input!$A$26:$B$37,2,FALSE)/12</f>
        <v>714.70500239041337</v>
      </c>
      <c r="I122" s="9">
        <f>PMT(VLOOKUP(Dashboard!$C$9,Input!$A$26:$B$37,2,FALSE)/12,360,$C$117)+(H$117+SUM(I$119:I121))*VLOOKUP(Dashboard!$C$9,Input!$A$26:$B$37,2,FALSE)/12</f>
        <v>722.24562539556746</v>
      </c>
      <c r="J122" s="9">
        <f>PMT(VLOOKUP(Dashboard!$C$9,Input!$A$26:$B$37,2,FALSE)/12,360,$C$117)+(I$117+SUM(J$119:J121))*VLOOKUP(Dashboard!$C$9,Input!$A$26:$B$37,2,FALSE)/12</f>
        <v>729.86580709293116</v>
      </c>
      <c r="K122" s="9">
        <f>PMT(VLOOKUP(Dashboard!$C$9,Input!$A$26:$B$37,2,FALSE)/12,360,$C$117)+(J$117+SUM(K$119:K121))*VLOOKUP(Dashboard!$C$9,Input!$A$26:$B$37,2,FALSE)/12</f>
        <v>737.56638688072155</v>
      </c>
      <c r="L122" s="9">
        <f>PMT(VLOOKUP(Dashboard!$C$9,Input!$A$26:$B$37,2,FALSE)/12,360,$C$117)+(K$117+SUM(L$119:L121))*VLOOKUP(Dashboard!$C$9,Input!$A$26:$B$37,2,FALSE)/12</f>
        <v>745.34821301337684</v>
      </c>
      <c r="M122" s="9">
        <f>PMT(VLOOKUP(Dashboard!$C$9,Input!$A$26:$B$37,2,FALSE)/12,360,$C$117)+(L$117+SUM(M$119:M121))*VLOOKUP(Dashboard!$C$9,Input!$A$26:$B$37,2,FALSE)/12</f>
        <v>753.21214269499535</v>
      </c>
      <c r="N122" s="112">
        <f>PMT(VLOOKUP(Dashboard!$C$9,Input!$E$27:$F$37,2,FALSE)/12,240,$M$117)+(M$117+SUM(N$119:N121))*VLOOKUP(Dashboard!$C$9,Input!$E$27:$F$37,2,FALSE)/12</f>
        <v>504.86469237266385</v>
      </c>
      <c r="O122" s="9">
        <f>PMT(VLOOKUP(Dashboard!$C$9,Input!$E$27:$F$37,2,FALSE)/12,240,$M$117)+(N$117+SUM(O$119:O121))*VLOOKUP(Dashboard!$C$9,Input!$E$27:$F$37,2,FALSE)/12</f>
        <v>530.16627688562028</v>
      </c>
      <c r="P122" s="9">
        <f>PMT(VLOOKUP(Dashboard!$C$9,Input!$E$27:$F$37,2,FALSE)/12,240,$M$117)+(O$117+SUM(P$119:P121))*VLOOKUP(Dashboard!$C$9,Input!$E$27:$F$37,2,FALSE)/12</f>
        <v>556.7358648627478</v>
      </c>
      <c r="Q122" s="9">
        <f>PMT(VLOOKUP(Dashboard!$C$9,Input!$E$27:$F$37,2,FALSE)/12,240,$M$117)+(P$117+SUM(Q$119:Q121))*VLOOKUP(Dashboard!$C$9,Input!$E$27:$F$37,2,FALSE)/12</f>
        <v>584.63700302715085</v>
      </c>
      <c r="R122" s="9">
        <f>PMT(VLOOKUP(Dashboard!$C$9,Input!$E$27:$F$37,2,FALSE)/12,240,$M$117)+(Q$117+SUM(R$119:R121))*VLOOKUP(Dashboard!$C$9,Input!$E$27:$F$37,2,FALSE)/12</f>
        <v>613.93642278252184</v>
      </c>
      <c r="S122" s="9">
        <f>PMT(VLOOKUP(Dashboard!$C$9,Input!$E$27:$F$37,2,FALSE)/12,240,$M$117)+(R$117+SUM(S$119:S121))*VLOOKUP(Dashboard!$C$9,Input!$E$27:$F$37,2,FALSE)/12</f>
        <v>644.70419981524003</v>
      </c>
      <c r="T122" s="9">
        <f>PMT(VLOOKUP(Dashboard!$C$9,Input!$E$27:$F$37,2,FALSE)/12,240,$M$117)+(S$117+SUM(T$119:T121))*VLOOKUP(Dashboard!$C$9,Input!$E$27:$F$37,2,FALSE)/12</f>
        <v>677.01392169502344</v>
      </c>
      <c r="U122" s="9">
        <f>PMT(VLOOKUP(Dashboard!$C$9,Input!$E$27:$F$37,2,FALSE)/12,240,$M$117)+(T$117+SUM(U$119:U121))*VLOOKUP(Dashboard!$C$9,Input!$E$27:$F$37,2,FALSE)/12</f>
        <v>710.94286387498187</v>
      </c>
      <c r="V122" s="9">
        <f>PMT(VLOOKUP(Dashboard!$C$9,Input!$E$27:$F$37,2,FALSE)/12,240,$M$117)+(U$117+SUM(V$119:V121))*VLOOKUP(Dashboard!$C$9,Input!$E$27:$F$37,2,FALSE)/12</f>
        <v>746.57217451201529</v>
      </c>
      <c r="W122" s="9">
        <f>PMT(VLOOKUP(Dashboard!$C$9,Input!$E$27:$F$37,2,FALSE)/12,240,$M$117)+(V$117+SUM(W$119:W121))*VLOOKUP(Dashboard!$C$9,Input!$E$27:$F$37,2,FALSE)/12</f>
        <v>783.98706854959278</v>
      </c>
      <c r="X122" s="9">
        <f>PMT(VLOOKUP(Dashboard!$C$9,Input!$E$27:$F$37,2,FALSE)/12,240,$M$117)+(W$117+SUM(X$119:X121))*VLOOKUP(Dashboard!$C$9,Input!$E$27:$F$37,2,FALSE)/12</f>
        <v>823.27703152709955</v>
      </c>
      <c r="Y122" s="9">
        <f>PMT(VLOOKUP(Dashboard!$C$9,Input!$E$27:$F$37,2,FALSE)/12,240,$M$117)+(X$117+SUM(Y$119:Y121))*VLOOKUP(Dashboard!$C$9,Input!$E$27:$F$37,2,FALSE)/12</f>
        <v>864.53603360321017</v>
      </c>
      <c r="Z122" s="9">
        <f>PMT(VLOOKUP(Dashboard!$C$9,Input!$E$27:$F$37,2,FALSE)/12,240,$M$117)+(Y$117+SUM(Z$119:Z121))*VLOOKUP(Dashboard!$C$9,Input!$E$27:$F$37,2,FALSE)/12</f>
        <v>907.86275430516275</v>
      </c>
      <c r="AA122" s="9">
        <f>PMT(VLOOKUP(Dashboard!$C$9,Input!$E$27:$F$37,2,FALSE)/12,240,$M$117)+(Z$117+SUM(AA$119:AA121))*VLOOKUP(Dashboard!$C$9,Input!$E$27:$F$37,2,FALSE)/12</f>
        <v>953.3608185414746</v>
      </c>
      <c r="AB122" s="9">
        <f>PMT(VLOOKUP(Dashboard!$C$9,Input!$E$27:$F$37,2,FALSE)/12,240,$M$117)+(AA$117+SUM(AB$119:AB121))*VLOOKUP(Dashboard!$C$9,Input!$E$27:$F$37,2,FALSE)/12</f>
        <v>1001.1390444425704</v>
      </c>
      <c r="AC122" s="9">
        <f>PMT(VLOOKUP(Dashboard!$C$9,Input!$E$27:$F$37,2,FALSE)/12,240,$M$117)+(AB$117+SUM(AC$119:AC121))*VLOOKUP(Dashboard!$C$9,Input!$E$27:$F$37,2,FALSE)/12</f>
        <v>1051.3117036220847</v>
      </c>
      <c r="AD122" s="9">
        <f>PMT(VLOOKUP(Dashboard!$C$9,Input!$E$27:$F$37,2,FALSE)/12,240,$M$117)+(AC$117+SUM(AD$119:AD121))*VLOOKUP(Dashboard!$C$9,Input!$E$27:$F$37,2,FALSE)/12</f>
        <v>1103.9987944813115</v>
      </c>
      <c r="AE122" s="9">
        <f>PMT(VLOOKUP(Dashboard!$C$9,Input!$E$27:$F$37,2,FALSE)/12,240,$M$117)+(AD$117+SUM(AE$119:AE121))*VLOOKUP(Dashboard!$C$9,Input!$E$27:$F$37,2,FALSE)/12</f>
        <v>1159.3263292104625</v>
      </c>
      <c r="AF122" s="9">
        <f>PMT(VLOOKUP(Dashboard!$C$9,Input!$E$27:$F$37,2,FALSE)/12,240,$M$117)+(AE$117+SUM(AF$119:AF121))*VLOOKUP(Dashboard!$C$9,Input!$E$27:$F$37,2,FALSE)/12</f>
        <v>1217.426635173158</v>
      </c>
      <c r="AG122" s="9">
        <f>PMT(VLOOKUP(Dashboard!$C$9,Input!$E$27:$F$37,2,FALSE)/12,240,$M$117)+(AF$117+SUM(AG$119:AG121))*VLOOKUP(Dashboard!$C$9,Input!$E$27:$F$37,2,FALSE)/12</f>
        <v>1278.4386713949755</v>
      </c>
    </row>
    <row r="123" spans="1:33" hidden="1" outlineLevel="1" x14ac:dyDescent="0.2">
      <c r="A123" s="8" t="s">
        <v>173</v>
      </c>
      <c r="D123" s="9">
        <f>PMT(VLOOKUP(Dashboard!$C$9,Input!$A$26:$B$37,2,FALSE)/12,360,$C$117)+(C$117+SUM(D$119:D122))*VLOOKUP(Dashboard!$C$9,Input!$A$26:$B$37,2,FALSE)/12</f>
        <v>685.92127055665446</v>
      </c>
      <c r="E123" s="9">
        <f>PMT(VLOOKUP(Dashboard!$C$9,Input!$A$26:$B$37,2,FALSE)/12,360,$C$117)+(D$117+SUM(E$119:E122))*VLOOKUP(Dashboard!$C$9,Input!$A$26:$B$37,2,FALSE)/12</f>
        <v>693.15820564901389</v>
      </c>
      <c r="F123" s="9">
        <f>PMT(VLOOKUP(Dashboard!$C$9,Input!$A$26:$B$37,2,FALSE)/12,360,$C$117)+(E$117+SUM(F$119:F122))*VLOOKUP(Dashboard!$C$9,Input!$A$26:$B$37,2,FALSE)/12</f>
        <v>700.47149531992227</v>
      </c>
      <c r="G123" s="9">
        <f>PMT(VLOOKUP(Dashboard!$C$9,Input!$A$26:$B$37,2,FALSE)/12,360,$C$117)+(F$117+SUM(G$119:G122))*VLOOKUP(Dashboard!$C$9,Input!$A$26:$B$37,2,FALSE)/12</f>
        <v>707.86194516202193</v>
      </c>
      <c r="H123" s="9">
        <f>PMT(VLOOKUP(Dashboard!$C$9,Input!$A$26:$B$37,2,FALSE)/12,360,$C$117)+(G$117+SUM(H$119:H122))*VLOOKUP(Dashboard!$C$9,Input!$A$26:$B$37,2,FALSE)/12</f>
        <v>715.33036926750492</v>
      </c>
      <c r="I123" s="9">
        <f>PMT(VLOOKUP(Dashboard!$C$9,Input!$A$26:$B$37,2,FALSE)/12,360,$C$117)+(H$117+SUM(I$119:I122))*VLOOKUP(Dashboard!$C$9,Input!$A$26:$B$37,2,FALSE)/12</f>
        <v>722.87759031778864</v>
      </c>
      <c r="J123" s="9">
        <f>PMT(VLOOKUP(Dashboard!$C$9,Input!$A$26:$B$37,2,FALSE)/12,360,$C$117)+(I$117+SUM(J$119:J122))*VLOOKUP(Dashboard!$C$9,Input!$A$26:$B$37,2,FALSE)/12</f>
        <v>730.50443967413753</v>
      </c>
      <c r="K123" s="9">
        <f>PMT(VLOOKUP(Dashboard!$C$9,Input!$A$26:$B$37,2,FALSE)/12,360,$C$117)+(J$117+SUM(K$119:K122))*VLOOKUP(Dashboard!$C$9,Input!$A$26:$B$37,2,FALSE)/12</f>
        <v>738.21175746924223</v>
      </c>
      <c r="L123" s="9">
        <f>PMT(VLOOKUP(Dashboard!$C$9,Input!$A$26:$B$37,2,FALSE)/12,360,$C$117)+(K$117+SUM(L$119:L122))*VLOOKUP(Dashboard!$C$9,Input!$A$26:$B$37,2,FALSE)/12</f>
        <v>746.00039269976355</v>
      </c>
      <c r="M123" s="9">
        <f>PMT(VLOOKUP(Dashboard!$C$9,Input!$A$26:$B$37,2,FALSE)/12,360,$C$117)+(L$117+SUM(M$119:M122))*VLOOKUP(Dashboard!$C$9,Input!$A$26:$B$37,2,FALSE)/12</f>
        <v>753.87120331985352</v>
      </c>
      <c r="N123" s="112">
        <f>PMT(VLOOKUP(Dashboard!$C$9,Input!$E$27:$F$37,2,FALSE)/12,240,$M$117)+(M$117+SUM(N$119:N122))*VLOOKUP(Dashboard!$C$9,Input!$E$27:$F$37,2,FALSE)/12</f>
        <v>506.9262231998523</v>
      </c>
      <c r="O123" s="9">
        <f>PMT(VLOOKUP(Dashboard!$C$9,Input!$E$27:$F$37,2,FALSE)/12,240,$M$117)+(N$117+SUM(O$119:O122))*VLOOKUP(Dashboard!$C$9,Input!$E$27:$F$37,2,FALSE)/12</f>
        <v>532.33112251623652</v>
      </c>
      <c r="P123" s="9">
        <f>PMT(VLOOKUP(Dashboard!$C$9,Input!$E$27:$F$37,2,FALSE)/12,240,$M$117)+(O$117+SUM(P$119:P122))*VLOOKUP(Dashboard!$C$9,Input!$E$27:$F$37,2,FALSE)/12</f>
        <v>559.00920297760388</v>
      </c>
      <c r="Q123" s="9">
        <f>PMT(VLOOKUP(Dashboard!$C$9,Input!$E$27:$F$37,2,FALSE)/12,240,$M$117)+(P$117+SUM(Q$119:Q122))*VLOOKUP(Dashboard!$C$9,Input!$E$27:$F$37,2,FALSE)/12</f>
        <v>587.02427078951177</v>
      </c>
      <c r="R123" s="9">
        <f>PMT(VLOOKUP(Dashboard!$C$9,Input!$E$27:$F$37,2,FALSE)/12,240,$M$117)+(Q$117+SUM(R$119:R122))*VLOOKUP(Dashboard!$C$9,Input!$E$27:$F$37,2,FALSE)/12</f>
        <v>616.44332984221717</v>
      </c>
      <c r="S123" s="9">
        <f>PMT(VLOOKUP(Dashboard!$C$9,Input!$E$27:$F$37,2,FALSE)/12,240,$M$117)+(R$117+SUM(S$119:S122))*VLOOKUP(Dashboard!$C$9,Input!$E$27:$F$37,2,FALSE)/12</f>
        <v>647.33674196448567</v>
      </c>
      <c r="T123" s="9">
        <f>PMT(VLOOKUP(Dashboard!$C$9,Input!$E$27:$F$37,2,FALSE)/12,240,$M$117)+(S$117+SUM(T$119:T122))*VLOOKUP(Dashboard!$C$9,Input!$E$27:$F$37,2,FALSE)/12</f>
        <v>679.77839520861141</v>
      </c>
      <c r="U123" s="9">
        <f>PMT(VLOOKUP(Dashboard!$C$9,Input!$E$27:$F$37,2,FALSE)/12,240,$M$117)+(T$117+SUM(U$119:U122))*VLOOKUP(Dashboard!$C$9,Input!$E$27:$F$37,2,FALSE)/12</f>
        <v>713.84588056913799</v>
      </c>
      <c r="V123" s="9">
        <f>PMT(VLOOKUP(Dashboard!$C$9,Input!$E$27:$F$37,2,FALSE)/12,240,$M$117)+(U$117+SUM(V$119:V122))*VLOOKUP(Dashboard!$C$9,Input!$E$27:$F$37,2,FALSE)/12</f>
        <v>749.6206775579393</v>
      </c>
      <c r="W123" s="9">
        <f>PMT(VLOOKUP(Dashboard!$C$9,Input!$E$27:$F$37,2,FALSE)/12,240,$M$117)+(V$117+SUM(W$119:W122))*VLOOKUP(Dashboard!$C$9,Input!$E$27:$F$37,2,FALSE)/12</f>
        <v>787.18834907950361</v>
      </c>
      <c r="X123" s="9">
        <f>PMT(VLOOKUP(Dashboard!$C$9,Input!$E$27:$F$37,2,FALSE)/12,240,$M$117)+(W$117+SUM(X$119:X122))*VLOOKUP(Dashboard!$C$9,Input!$E$27:$F$37,2,FALSE)/12</f>
        <v>826.63874607250182</v>
      </c>
      <c r="Y123" s="9">
        <f>PMT(VLOOKUP(Dashboard!$C$9,Input!$E$27:$F$37,2,FALSE)/12,240,$M$117)+(X$117+SUM(Y$119:Y122))*VLOOKUP(Dashboard!$C$9,Input!$E$27:$F$37,2,FALSE)/12</f>
        <v>868.06622240708998</v>
      </c>
      <c r="Z123" s="9">
        <f>PMT(VLOOKUP(Dashboard!$C$9,Input!$E$27:$F$37,2,FALSE)/12,240,$M$117)+(Y$117+SUM(Z$119:Z122))*VLOOKUP(Dashboard!$C$9,Input!$E$27:$F$37,2,FALSE)/12</f>
        <v>911.56986055190896</v>
      </c>
      <c r="AA123" s="9">
        <f>PMT(VLOOKUP(Dashboard!$C$9,Input!$E$27:$F$37,2,FALSE)/12,240,$M$117)+(Z$117+SUM(AA$119:AA122))*VLOOKUP(Dashboard!$C$9,Input!$E$27:$F$37,2,FALSE)/12</f>
        <v>957.25370855051915</v>
      </c>
      <c r="AB123" s="9">
        <f>PMT(VLOOKUP(Dashboard!$C$9,Input!$E$27:$F$37,2,FALSE)/12,240,$M$117)+(AA$117+SUM(AB$119:AB122))*VLOOKUP(Dashboard!$C$9,Input!$E$27:$F$37,2,FALSE)/12</f>
        <v>1005.2270288740442</v>
      </c>
      <c r="AC123" s="9">
        <f>PMT(VLOOKUP(Dashboard!$C$9,Input!$E$27:$F$37,2,FALSE)/12,240,$M$117)+(AB$117+SUM(AC$119:AC122))*VLOOKUP(Dashboard!$C$9,Input!$E$27:$F$37,2,FALSE)/12</f>
        <v>1055.604559745208</v>
      </c>
      <c r="AD123" s="9">
        <f>PMT(VLOOKUP(Dashboard!$C$9,Input!$E$27:$F$37,2,FALSE)/12,240,$M$117)+(AC$117+SUM(AD$119:AD122))*VLOOKUP(Dashboard!$C$9,Input!$E$27:$F$37,2,FALSE)/12</f>
        <v>1108.506789558777</v>
      </c>
      <c r="AE123" s="9">
        <f>PMT(VLOOKUP(Dashboard!$C$9,Input!$E$27:$F$37,2,FALSE)/12,240,$M$117)+(AD$117+SUM(AE$119:AE122))*VLOOKUP(Dashboard!$C$9,Input!$E$27:$F$37,2,FALSE)/12</f>
        <v>1164.0602450547387</v>
      </c>
      <c r="AF123" s="9">
        <f>PMT(VLOOKUP(Dashboard!$C$9,Input!$E$27:$F$37,2,FALSE)/12,240,$M$117)+(AE$117+SUM(AF$119:AF122))*VLOOKUP(Dashboard!$C$9,Input!$E$27:$F$37,2,FALSE)/12</f>
        <v>1222.3977939334484</v>
      </c>
      <c r="AG123" s="9">
        <f>PMT(VLOOKUP(Dashboard!$C$9,Input!$E$27:$F$37,2,FALSE)/12,240,$M$117)+(AF$117+SUM(AG$119:AG122))*VLOOKUP(Dashboard!$C$9,Input!$E$27:$F$37,2,FALSE)/12</f>
        <v>1283.6589626365048</v>
      </c>
    </row>
    <row r="124" spans="1:33" hidden="1" outlineLevel="1" x14ac:dyDescent="0.2">
      <c r="A124" s="8" t="s">
        <v>174</v>
      </c>
      <c r="D124" s="9">
        <f>PMT(VLOOKUP(Dashboard!$C$9,Input!$A$26:$B$37,2,FALSE)/12,360,$C$117)+(C$117+SUM(D$119:D123))*VLOOKUP(Dashboard!$C$9,Input!$A$26:$B$37,2,FALSE)/12</f>
        <v>686.52145166839159</v>
      </c>
      <c r="E124" s="9">
        <f>PMT(VLOOKUP(Dashboard!$C$9,Input!$A$26:$B$37,2,FALSE)/12,360,$C$117)+(D$117+SUM(E$119:E123))*VLOOKUP(Dashboard!$C$9,Input!$A$26:$B$37,2,FALSE)/12</f>
        <v>693.76471907895677</v>
      </c>
      <c r="F124" s="9">
        <f>PMT(VLOOKUP(Dashboard!$C$9,Input!$A$26:$B$37,2,FALSE)/12,360,$C$117)+(E$117+SUM(F$119:F123))*VLOOKUP(Dashboard!$C$9,Input!$A$26:$B$37,2,FALSE)/12</f>
        <v>701.08440787832717</v>
      </c>
      <c r="G124" s="9">
        <f>PMT(VLOOKUP(Dashboard!$C$9,Input!$A$26:$B$37,2,FALSE)/12,360,$C$117)+(F$117+SUM(G$119:G123))*VLOOKUP(Dashboard!$C$9,Input!$A$26:$B$37,2,FALSE)/12</f>
        <v>708.48132436403876</v>
      </c>
      <c r="H124" s="9">
        <f>PMT(VLOOKUP(Dashboard!$C$9,Input!$A$26:$B$37,2,FALSE)/12,360,$C$117)+(G$117+SUM(H$119:H123))*VLOOKUP(Dashboard!$C$9,Input!$A$26:$B$37,2,FALSE)/12</f>
        <v>715.95628334061405</v>
      </c>
      <c r="I124" s="9">
        <f>PMT(VLOOKUP(Dashboard!$C$9,Input!$A$26:$B$37,2,FALSE)/12,360,$C$117)+(H$117+SUM(I$119:I123))*VLOOKUP(Dashboard!$C$9,Input!$A$26:$B$37,2,FALSE)/12</f>
        <v>723.51010820931663</v>
      </c>
      <c r="J124" s="9">
        <f>PMT(VLOOKUP(Dashboard!$C$9,Input!$A$26:$B$37,2,FALSE)/12,360,$C$117)+(I$117+SUM(J$119:J123))*VLOOKUP(Dashboard!$C$9,Input!$A$26:$B$37,2,FALSE)/12</f>
        <v>731.14363105885241</v>
      </c>
      <c r="K124" s="9">
        <f>PMT(VLOOKUP(Dashboard!$C$9,Input!$A$26:$B$37,2,FALSE)/12,360,$C$117)+(J$117+SUM(K$119:K123))*VLOOKUP(Dashboard!$C$9,Input!$A$26:$B$37,2,FALSE)/12</f>
        <v>738.85769275702785</v>
      </c>
      <c r="L124" s="9">
        <f>PMT(VLOOKUP(Dashboard!$C$9,Input!$A$26:$B$37,2,FALSE)/12,360,$C$117)+(K$117+SUM(L$119:L123))*VLOOKUP(Dashboard!$C$9,Input!$A$26:$B$37,2,FALSE)/12</f>
        <v>746.65314304337585</v>
      </c>
      <c r="M124" s="9">
        <f>PMT(VLOOKUP(Dashboard!$C$9,Input!$A$26:$B$37,2,FALSE)/12,360,$C$117)+(L$117+SUM(M$119:M123))*VLOOKUP(Dashboard!$C$9,Input!$A$26:$B$37,2,FALSE)/12</f>
        <v>754.53084062275832</v>
      </c>
      <c r="N124" s="112">
        <f>PMT(VLOOKUP(Dashboard!$C$9,Input!$E$27:$F$37,2,FALSE)/12,240,$M$117)+(M$117+SUM(N$119:N123))*VLOOKUP(Dashboard!$C$9,Input!$E$27:$F$37,2,FALSE)/12</f>
        <v>508.99617194458494</v>
      </c>
      <c r="O124" s="9">
        <f>PMT(VLOOKUP(Dashboard!$C$9,Input!$E$27:$F$37,2,FALSE)/12,240,$M$117)+(N$117+SUM(O$119:O123))*VLOOKUP(Dashboard!$C$9,Input!$E$27:$F$37,2,FALSE)/12</f>
        <v>534.50480793317774</v>
      </c>
      <c r="P124" s="9">
        <f>PMT(VLOOKUP(Dashboard!$C$9,Input!$E$27:$F$37,2,FALSE)/12,240,$M$117)+(O$117+SUM(P$119:P123))*VLOOKUP(Dashboard!$C$9,Input!$E$27:$F$37,2,FALSE)/12</f>
        <v>561.29182388976244</v>
      </c>
      <c r="Q124" s="9">
        <f>PMT(VLOOKUP(Dashboard!$C$9,Input!$E$27:$F$37,2,FALSE)/12,240,$M$117)+(P$117+SUM(Q$119:Q123))*VLOOKUP(Dashboard!$C$9,Input!$E$27:$F$37,2,FALSE)/12</f>
        <v>589.42128656190232</v>
      </c>
      <c r="R124" s="9">
        <f>PMT(VLOOKUP(Dashboard!$C$9,Input!$E$27:$F$37,2,FALSE)/12,240,$M$117)+(Q$117+SUM(R$119:R123))*VLOOKUP(Dashboard!$C$9,Input!$E$27:$F$37,2,FALSE)/12</f>
        <v>618.96047343907287</v>
      </c>
      <c r="S124" s="9">
        <f>PMT(VLOOKUP(Dashboard!$C$9,Input!$E$27:$F$37,2,FALSE)/12,240,$M$117)+(R$117+SUM(S$119:S123))*VLOOKUP(Dashboard!$C$9,Input!$E$27:$F$37,2,FALSE)/12</f>
        <v>649.9800336608406</v>
      </c>
      <c r="T124" s="9">
        <f>PMT(VLOOKUP(Dashboard!$C$9,Input!$E$27:$F$37,2,FALSE)/12,240,$M$117)+(S$117+SUM(T$119:T123))*VLOOKUP(Dashboard!$C$9,Input!$E$27:$F$37,2,FALSE)/12</f>
        <v>682.55415698904665</v>
      </c>
      <c r="U124" s="9">
        <f>PMT(VLOOKUP(Dashboard!$C$9,Input!$E$27:$F$37,2,FALSE)/12,240,$M$117)+(T$117+SUM(U$119:U123))*VLOOKUP(Dashboard!$C$9,Input!$E$27:$F$37,2,FALSE)/12</f>
        <v>716.76075124812871</v>
      </c>
      <c r="V124" s="9">
        <f>PMT(VLOOKUP(Dashboard!$C$9,Input!$E$27:$F$37,2,FALSE)/12,240,$M$117)+(U$117+SUM(V$119:V123))*VLOOKUP(Dashboard!$C$9,Input!$E$27:$F$37,2,FALSE)/12</f>
        <v>752.68162865796762</v>
      </c>
      <c r="W124" s="9">
        <f>PMT(VLOOKUP(Dashboard!$C$9,Input!$E$27:$F$37,2,FALSE)/12,240,$M$117)+(V$117+SUM(W$119:W123))*VLOOKUP(Dashboard!$C$9,Input!$E$27:$F$37,2,FALSE)/12</f>
        <v>790.40270150491142</v>
      </c>
      <c r="X124" s="9">
        <f>PMT(VLOOKUP(Dashboard!$C$9,Input!$E$27:$F$37,2,FALSE)/12,240,$M$117)+(W$117+SUM(X$119:X123))*VLOOKUP(Dashboard!$C$9,Input!$E$27:$F$37,2,FALSE)/12</f>
        <v>830.01418761896457</v>
      </c>
      <c r="Y124" s="9">
        <f>PMT(VLOOKUP(Dashboard!$C$9,Input!$E$27:$F$37,2,FALSE)/12,240,$M$117)+(X$117+SUM(Y$119:Y123))*VLOOKUP(Dashboard!$C$9,Input!$E$27:$F$37,2,FALSE)/12</f>
        <v>871.6108261485856</v>
      </c>
      <c r="Z124" s="9">
        <f>PMT(VLOOKUP(Dashboard!$C$9,Input!$E$27:$F$37,2,FALSE)/12,240,$M$117)+(Y$117+SUM(Z$119:Z123))*VLOOKUP(Dashboard!$C$9,Input!$E$27:$F$37,2,FALSE)/12</f>
        <v>915.29210414916247</v>
      </c>
      <c r="AA124" s="9">
        <f>PMT(VLOOKUP(Dashboard!$C$9,Input!$E$27:$F$37,2,FALSE)/12,240,$M$117)+(Z$117+SUM(AA$119:AA123))*VLOOKUP(Dashboard!$C$9,Input!$E$27:$F$37,2,FALSE)/12</f>
        <v>961.16249452710031</v>
      </c>
      <c r="AB124" s="9">
        <f>PMT(VLOOKUP(Dashboard!$C$9,Input!$E$27:$F$37,2,FALSE)/12,240,$M$117)+(AA$117+SUM(AB$119:AB123))*VLOOKUP(Dashboard!$C$9,Input!$E$27:$F$37,2,FALSE)/12</f>
        <v>1009.3317059086132</v>
      </c>
      <c r="AC124" s="9">
        <f>PMT(VLOOKUP(Dashboard!$C$9,Input!$E$27:$F$37,2,FALSE)/12,240,$M$117)+(AB$117+SUM(AC$119:AC123))*VLOOKUP(Dashboard!$C$9,Input!$E$27:$F$37,2,FALSE)/12</f>
        <v>1059.9149450308344</v>
      </c>
      <c r="AD124" s="9">
        <f>PMT(VLOOKUP(Dashboard!$C$9,Input!$E$27:$F$37,2,FALSE)/12,240,$M$117)+(AC$117+SUM(AD$119:AD123))*VLOOKUP(Dashboard!$C$9,Input!$E$27:$F$37,2,FALSE)/12</f>
        <v>1113.0331922828086</v>
      </c>
      <c r="AE124" s="9">
        <f>PMT(VLOOKUP(Dashboard!$C$9,Input!$E$27:$F$37,2,FALSE)/12,240,$M$117)+(AD$117+SUM(AE$119:AE123))*VLOOKUP(Dashboard!$C$9,Input!$E$27:$F$37,2,FALSE)/12</f>
        <v>1168.8134910553788</v>
      </c>
      <c r="AF124" s="9">
        <f>PMT(VLOOKUP(Dashboard!$C$9,Input!$E$27:$F$37,2,FALSE)/12,240,$M$117)+(AE$117+SUM(AF$119:AF123))*VLOOKUP(Dashboard!$C$9,Input!$E$27:$F$37,2,FALSE)/12</f>
        <v>1227.3892515920102</v>
      </c>
      <c r="AG124" s="9">
        <f>PMT(VLOOKUP(Dashboard!$C$9,Input!$E$27:$F$37,2,FALSE)/12,240,$M$117)+(AF$117+SUM(AG$119:AG123))*VLOOKUP(Dashboard!$C$9,Input!$E$27:$F$37,2,FALSE)/12</f>
        <v>1288.9005700672706</v>
      </c>
    </row>
    <row r="125" spans="1:33" hidden="1" outlineLevel="1" x14ac:dyDescent="0.2">
      <c r="A125" s="8" t="s">
        <v>175</v>
      </c>
      <c r="D125" s="9">
        <f>PMT(VLOOKUP(Dashboard!$C$9,Input!$A$26:$B$37,2,FALSE)/12,360,$C$117)+(C$117+SUM(D$119:D124))*VLOOKUP(Dashboard!$C$9,Input!$A$26:$B$37,2,FALSE)/12</f>
        <v>687.12215793860139</v>
      </c>
      <c r="E125" s="9">
        <f>PMT(VLOOKUP(Dashboard!$C$9,Input!$A$26:$B$37,2,FALSE)/12,360,$C$117)+(D$117+SUM(E$119:E124))*VLOOKUP(Dashboard!$C$9,Input!$A$26:$B$37,2,FALSE)/12</f>
        <v>694.37176320815092</v>
      </c>
      <c r="F125" s="9">
        <f>PMT(VLOOKUP(Dashboard!$C$9,Input!$A$26:$B$37,2,FALSE)/12,360,$C$117)+(E$117+SUM(F$119:F124))*VLOOKUP(Dashboard!$C$9,Input!$A$26:$B$37,2,FALSE)/12</f>
        <v>701.69785673522074</v>
      </c>
      <c r="G125" s="9">
        <f>PMT(VLOOKUP(Dashboard!$C$9,Input!$A$26:$B$37,2,FALSE)/12,360,$C$117)+(F$117+SUM(G$119:G124))*VLOOKUP(Dashboard!$C$9,Input!$A$26:$B$37,2,FALSE)/12</f>
        <v>709.1012455228572</v>
      </c>
      <c r="H125" s="9">
        <f>PMT(VLOOKUP(Dashboard!$C$9,Input!$A$26:$B$37,2,FALSE)/12,360,$C$117)+(G$117+SUM(H$119:H124))*VLOOKUP(Dashboard!$C$9,Input!$A$26:$B$37,2,FALSE)/12</f>
        <v>716.58274508853708</v>
      </c>
      <c r="I125" s="9">
        <f>PMT(VLOOKUP(Dashboard!$C$9,Input!$A$26:$B$37,2,FALSE)/12,360,$C$117)+(H$117+SUM(I$119:I124))*VLOOKUP(Dashboard!$C$9,Input!$A$26:$B$37,2,FALSE)/12</f>
        <v>724.14317955399986</v>
      </c>
      <c r="J125" s="9">
        <f>PMT(VLOOKUP(Dashboard!$C$9,Input!$A$26:$B$37,2,FALSE)/12,360,$C$117)+(I$117+SUM(J$119:J124))*VLOOKUP(Dashboard!$C$9,Input!$A$26:$B$37,2,FALSE)/12</f>
        <v>731.7833817360289</v>
      </c>
      <c r="K125" s="9">
        <f>PMT(VLOOKUP(Dashboard!$C$9,Input!$A$26:$B$37,2,FALSE)/12,360,$C$117)+(J$117+SUM(K$119:K124))*VLOOKUP(Dashboard!$C$9,Input!$A$26:$B$37,2,FALSE)/12</f>
        <v>739.50419323819028</v>
      </c>
      <c r="L125" s="9">
        <f>PMT(VLOOKUP(Dashboard!$C$9,Input!$A$26:$B$37,2,FALSE)/12,360,$C$117)+(K$117+SUM(L$119:L124))*VLOOKUP(Dashboard!$C$9,Input!$A$26:$B$37,2,FALSE)/12</f>
        <v>747.30646454353882</v>
      </c>
      <c r="M125" s="9">
        <f>PMT(VLOOKUP(Dashboard!$C$9,Input!$A$26:$B$37,2,FALSE)/12,360,$C$117)+(L$117+SUM(M$119:M124))*VLOOKUP(Dashboard!$C$9,Input!$A$26:$B$37,2,FALSE)/12</f>
        <v>755.19105510830332</v>
      </c>
      <c r="N125" s="112">
        <f>PMT(VLOOKUP(Dashboard!$C$9,Input!$E$27:$F$37,2,FALSE)/12,240,$M$117)+(M$117+SUM(N$119:N124))*VLOOKUP(Dashboard!$C$9,Input!$E$27:$F$37,2,FALSE)/12</f>
        <v>511.07457298002544</v>
      </c>
      <c r="O125" s="9">
        <f>PMT(VLOOKUP(Dashboard!$C$9,Input!$E$27:$F$37,2,FALSE)/12,240,$M$117)+(N$117+SUM(O$119:O124))*VLOOKUP(Dashboard!$C$9,Input!$E$27:$F$37,2,FALSE)/12</f>
        <v>536.68736923223832</v>
      </c>
      <c r="P125" s="9">
        <f>PMT(VLOOKUP(Dashboard!$C$9,Input!$E$27:$F$37,2,FALSE)/12,240,$M$117)+(O$117+SUM(P$119:P124))*VLOOKUP(Dashboard!$C$9,Input!$E$27:$F$37,2,FALSE)/12</f>
        <v>563.58376550397895</v>
      </c>
      <c r="Q125" s="9">
        <f>PMT(VLOOKUP(Dashboard!$C$9,Input!$E$27:$F$37,2,FALSE)/12,240,$M$117)+(P$117+SUM(Q$119:Q124))*VLOOKUP(Dashboard!$C$9,Input!$E$27:$F$37,2,FALSE)/12</f>
        <v>591.82809014869656</v>
      </c>
      <c r="R125" s="9">
        <f>PMT(VLOOKUP(Dashboard!$C$9,Input!$E$27:$F$37,2,FALSE)/12,240,$M$117)+(Q$117+SUM(R$119:R124))*VLOOKUP(Dashboard!$C$9,Input!$E$27:$F$37,2,FALSE)/12</f>
        <v>621.48789537228242</v>
      </c>
      <c r="S125" s="9">
        <f>PMT(VLOOKUP(Dashboard!$C$9,Input!$E$27:$F$37,2,FALSE)/12,240,$M$117)+(R$117+SUM(S$119:S124))*VLOOKUP(Dashboard!$C$9,Input!$E$27:$F$37,2,FALSE)/12</f>
        <v>652.63411879828902</v>
      </c>
      <c r="T125" s="9">
        <f>PMT(VLOOKUP(Dashboard!$C$9,Input!$E$27:$F$37,2,FALSE)/12,240,$M$117)+(S$117+SUM(T$119:T124))*VLOOKUP(Dashboard!$C$9,Input!$E$27:$F$37,2,FALSE)/12</f>
        <v>685.34125313008519</v>
      </c>
      <c r="U125" s="9">
        <f>PMT(VLOOKUP(Dashboard!$C$9,Input!$E$27:$F$37,2,FALSE)/12,240,$M$117)+(T$117+SUM(U$119:U124))*VLOOKUP(Dashboard!$C$9,Input!$E$27:$F$37,2,FALSE)/12</f>
        <v>719.68752431572523</v>
      </c>
      <c r="V125" s="9">
        <f>PMT(VLOOKUP(Dashboard!$C$9,Input!$E$27:$F$37,2,FALSE)/12,240,$M$117)+(U$117+SUM(V$119:V124))*VLOOKUP(Dashboard!$C$9,Input!$E$27:$F$37,2,FALSE)/12</f>
        <v>755.75507864165434</v>
      </c>
      <c r="W125" s="9">
        <f>PMT(VLOOKUP(Dashboard!$C$9,Input!$E$27:$F$37,2,FALSE)/12,240,$M$117)+(V$117+SUM(W$119:W124))*VLOOKUP(Dashboard!$C$9,Input!$E$27:$F$37,2,FALSE)/12</f>
        <v>793.63017920272318</v>
      </c>
      <c r="X125" s="9">
        <f>PMT(VLOOKUP(Dashboard!$C$9,Input!$E$27:$F$37,2,FALSE)/12,240,$M$117)+(W$117+SUM(X$119:X124))*VLOOKUP(Dashboard!$C$9,Input!$E$27:$F$37,2,FALSE)/12</f>
        <v>833.40341221840868</v>
      </c>
      <c r="Y125" s="9">
        <f>PMT(VLOOKUP(Dashboard!$C$9,Input!$E$27:$F$37,2,FALSE)/12,240,$M$117)+(X$117+SUM(Y$119:Y124))*VLOOKUP(Dashboard!$C$9,Input!$E$27:$F$37,2,FALSE)/12</f>
        <v>875.16990368869233</v>
      </c>
      <c r="Z125" s="9">
        <f>PMT(VLOOKUP(Dashboard!$C$9,Input!$E$27:$F$37,2,FALSE)/12,240,$M$117)+(Y$117+SUM(Z$119:Z124))*VLOOKUP(Dashboard!$C$9,Input!$E$27:$F$37,2,FALSE)/12</f>
        <v>919.02954690777142</v>
      </c>
      <c r="AA125" s="9">
        <f>PMT(VLOOKUP(Dashboard!$C$9,Input!$E$27:$F$37,2,FALSE)/12,240,$M$117)+(Z$117+SUM(AA$119:AA124))*VLOOKUP(Dashboard!$C$9,Input!$E$27:$F$37,2,FALSE)/12</f>
        <v>965.08724137975264</v>
      </c>
      <c r="AB125" s="9">
        <f>PMT(VLOOKUP(Dashboard!$C$9,Input!$E$27:$F$37,2,FALSE)/12,240,$M$117)+(AA$117+SUM(AB$119:AB124))*VLOOKUP(Dashboard!$C$9,Input!$E$27:$F$37,2,FALSE)/12</f>
        <v>1013.4531437077401</v>
      </c>
      <c r="AC125" s="9">
        <f>PMT(VLOOKUP(Dashboard!$C$9,Input!$E$27:$F$37,2,FALSE)/12,240,$M$117)+(AB$117+SUM(AC$119:AC124))*VLOOKUP(Dashboard!$C$9,Input!$E$27:$F$37,2,FALSE)/12</f>
        <v>1064.2429310563768</v>
      </c>
      <c r="AD125" s="9">
        <f>PMT(VLOOKUP(Dashboard!$C$9,Input!$E$27:$F$37,2,FALSE)/12,240,$M$117)+(AC$117+SUM(AD$119:AD124))*VLOOKUP(Dashboard!$C$9,Input!$E$27:$F$37,2,FALSE)/12</f>
        <v>1117.5780778179633</v>
      </c>
      <c r="AE125" s="9">
        <f>PMT(VLOOKUP(Dashboard!$C$9,Input!$E$27:$F$37,2,FALSE)/12,240,$M$117)+(AD$117+SUM(AE$119:AE124))*VLOOKUP(Dashboard!$C$9,Input!$E$27:$F$37,2,FALSE)/12</f>
        <v>1173.5861461438551</v>
      </c>
      <c r="AF125" s="9">
        <f>PMT(VLOOKUP(Dashboard!$C$9,Input!$E$27:$F$37,2,FALSE)/12,240,$M$117)+(AE$117+SUM(AF$119:AF124))*VLOOKUP(Dashboard!$C$9,Input!$E$27:$F$37,2,FALSE)/12</f>
        <v>1232.4010910360107</v>
      </c>
      <c r="AG125" s="9">
        <f>PMT(VLOOKUP(Dashboard!$C$9,Input!$E$27:$F$37,2,FALSE)/12,240,$M$117)+(AF$117+SUM(AG$119:AG124))*VLOOKUP(Dashboard!$C$9,Input!$E$27:$F$37,2,FALSE)/12</f>
        <v>1294.1635807283787</v>
      </c>
    </row>
    <row r="126" spans="1:33" hidden="1" outlineLevel="1" x14ac:dyDescent="0.2">
      <c r="A126" s="8" t="s">
        <v>176</v>
      </c>
      <c r="D126" s="9">
        <f>PMT(VLOOKUP(Dashboard!$C$9,Input!$A$26:$B$37,2,FALSE)/12,360,$C$117)+(C$117+SUM(D$119:D125))*VLOOKUP(Dashboard!$C$9,Input!$A$26:$B$37,2,FALSE)/12</f>
        <v>687.72338982679764</v>
      </c>
      <c r="E126" s="9">
        <f>PMT(VLOOKUP(Dashboard!$C$9,Input!$A$26:$B$37,2,FALSE)/12,360,$C$117)+(D$117+SUM(E$119:E125))*VLOOKUP(Dashboard!$C$9,Input!$A$26:$B$37,2,FALSE)/12</f>
        <v>694.97933850095797</v>
      </c>
      <c r="F126" s="9">
        <f>PMT(VLOOKUP(Dashboard!$C$9,Input!$A$26:$B$37,2,FALSE)/12,360,$C$117)+(E$117+SUM(F$119:F125))*VLOOKUP(Dashboard!$C$9,Input!$A$26:$B$37,2,FALSE)/12</f>
        <v>702.31184235986404</v>
      </c>
      <c r="G126" s="9">
        <f>PMT(VLOOKUP(Dashboard!$C$9,Input!$A$26:$B$37,2,FALSE)/12,360,$C$117)+(F$117+SUM(G$119:G125))*VLOOKUP(Dashboard!$C$9,Input!$A$26:$B$37,2,FALSE)/12</f>
        <v>709.72170911268972</v>
      </c>
      <c r="H126" s="9">
        <f>PMT(VLOOKUP(Dashboard!$C$9,Input!$A$26:$B$37,2,FALSE)/12,360,$C$117)+(G$117+SUM(H$119:H125))*VLOOKUP(Dashboard!$C$9,Input!$A$26:$B$37,2,FALSE)/12</f>
        <v>717.2097549904895</v>
      </c>
      <c r="I126" s="9">
        <f>PMT(VLOOKUP(Dashboard!$C$9,Input!$A$26:$B$37,2,FALSE)/12,360,$C$117)+(H$117+SUM(I$119:I125))*VLOOKUP(Dashboard!$C$9,Input!$A$26:$B$37,2,FALSE)/12</f>
        <v>724.77680483610959</v>
      </c>
      <c r="J126" s="9">
        <f>PMT(VLOOKUP(Dashboard!$C$9,Input!$A$26:$B$37,2,FALSE)/12,360,$C$117)+(I$117+SUM(J$119:J125))*VLOOKUP(Dashboard!$C$9,Input!$A$26:$B$37,2,FALSE)/12</f>
        <v>732.42369219504792</v>
      </c>
      <c r="K126" s="9">
        <f>PMT(VLOOKUP(Dashboard!$C$9,Input!$A$26:$B$37,2,FALSE)/12,360,$C$117)+(J$117+SUM(K$119:K125))*VLOOKUP(Dashboard!$C$9,Input!$A$26:$B$37,2,FALSE)/12</f>
        <v>740.15125940727364</v>
      </c>
      <c r="L126" s="9">
        <f>PMT(VLOOKUP(Dashboard!$C$9,Input!$A$26:$B$37,2,FALSE)/12,360,$C$117)+(K$117+SUM(L$119:L125))*VLOOKUP(Dashboard!$C$9,Input!$A$26:$B$37,2,FALSE)/12</f>
        <v>747.96035770001447</v>
      </c>
      <c r="M126" s="9">
        <f>PMT(VLOOKUP(Dashboard!$C$9,Input!$A$26:$B$37,2,FALSE)/12,360,$C$117)+(L$117+SUM(M$119:M125))*VLOOKUP(Dashboard!$C$9,Input!$A$26:$B$37,2,FALSE)/12</f>
        <v>755.85184728152308</v>
      </c>
      <c r="N126" s="112">
        <f>PMT(VLOOKUP(Dashboard!$C$9,Input!$E$27:$F$37,2,FALSE)/12,240,$M$117)+(M$117+SUM(N$119:N125))*VLOOKUP(Dashboard!$C$9,Input!$E$27:$F$37,2,FALSE)/12</f>
        <v>513.16146081969384</v>
      </c>
      <c r="O126" s="9">
        <f>PMT(VLOOKUP(Dashboard!$C$9,Input!$E$27:$F$37,2,FALSE)/12,240,$M$117)+(N$117+SUM(O$119:O125))*VLOOKUP(Dashboard!$C$9,Input!$E$27:$F$37,2,FALSE)/12</f>
        <v>538.8788426566033</v>
      </c>
      <c r="P126" s="9">
        <f>PMT(VLOOKUP(Dashboard!$C$9,Input!$E$27:$F$37,2,FALSE)/12,240,$M$117)+(O$117+SUM(P$119:P125))*VLOOKUP(Dashboard!$C$9,Input!$E$27:$F$37,2,FALSE)/12</f>
        <v>565.88506587978691</v>
      </c>
      <c r="Q126" s="9">
        <f>PMT(VLOOKUP(Dashboard!$C$9,Input!$E$27:$F$37,2,FALSE)/12,240,$M$117)+(P$117+SUM(Q$119:Q125))*VLOOKUP(Dashboard!$C$9,Input!$E$27:$F$37,2,FALSE)/12</f>
        <v>594.24472151680391</v>
      </c>
      <c r="R126" s="9">
        <f>PMT(VLOOKUP(Dashboard!$C$9,Input!$E$27:$F$37,2,FALSE)/12,240,$M$117)+(Q$117+SUM(R$119:R125))*VLOOKUP(Dashboard!$C$9,Input!$E$27:$F$37,2,FALSE)/12</f>
        <v>624.02563761171939</v>
      </c>
      <c r="S126" s="9">
        <f>PMT(VLOOKUP(Dashboard!$C$9,Input!$E$27:$F$37,2,FALSE)/12,240,$M$117)+(R$117+SUM(S$119:S125))*VLOOKUP(Dashboard!$C$9,Input!$E$27:$F$37,2,FALSE)/12</f>
        <v>655.29904145004878</v>
      </c>
      <c r="T126" s="9">
        <f>PMT(VLOOKUP(Dashboard!$C$9,Input!$E$27:$F$37,2,FALSE)/12,240,$M$117)+(S$117+SUM(T$119:T125))*VLOOKUP(Dashboard!$C$9,Input!$E$27:$F$37,2,FALSE)/12</f>
        <v>688.13972991369963</v>
      </c>
      <c r="U126" s="9">
        <f>PMT(VLOOKUP(Dashboard!$C$9,Input!$E$27:$F$37,2,FALSE)/12,240,$M$117)+(T$117+SUM(U$119:U125))*VLOOKUP(Dashboard!$C$9,Input!$E$27:$F$37,2,FALSE)/12</f>
        <v>722.62624837334772</v>
      </c>
      <c r="V126" s="9">
        <f>PMT(VLOOKUP(Dashboard!$C$9,Input!$E$27:$F$37,2,FALSE)/12,240,$M$117)+(U$117+SUM(V$119:V125))*VLOOKUP(Dashboard!$C$9,Input!$E$27:$F$37,2,FALSE)/12</f>
        <v>758.84107854610784</v>
      </c>
      <c r="W126" s="9">
        <f>PMT(VLOOKUP(Dashboard!$C$9,Input!$E$27:$F$37,2,FALSE)/12,240,$M$117)+(V$117+SUM(W$119:W125))*VLOOKUP(Dashboard!$C$9,Input!$E$27:$F$37,2,FALSE)/12</f>
        <v>796.87083576780094</v>
      </c>
      <c r="X126" s="9">
        <f>PMT(VLOOKUP(Dashboard!$C$9,Input!$E$27:$F$37,2,FALSE)/12,240,$M$117)+(W$117+SUM(X$119:X125))*VLOOKUP(Dashboard!$C$9,Input!$E$27:$F$37,2,FALSE)/12</f>
        <v>836.80647615163389</v>
      </c>
      <c r="Y126" s="9">
        <f>PMT(VLOOKUP(Dashboard!$C$9,Input!$E$27:$F$37,2,FALSE)/12,240,$M$117)+(X$117+SUM(Y$119:Y125))*VLOOKUP(Dashboard!$C$9,Input!$E$27:$F$37,2,FALSE)/12</f>
        <v>878.74351412875444</v>
      </c>
      <c r="Z126" s="9">
        <f>PMT(VLOOKUP(Dashboard!$C$9,Input!$E$27:$F$37,2,FALSE)/12,240,$M$117)+(Y$117+SUM(Z$119:Z125))*VLOOKUP(Dashboard!$C$9,Input!$E$27:$F$37,2,FALSE)/12</f>
        <v>922.78225089097828</v>
      </c>
      <c r="AA126" s="9">
        <f>PMT(VLOOKUP(Dashboard!$C$9,Input!$E$27:$F$37,2,FALSE)/12,240,$M$117)+(Z$117+SUM(AA$119:AA125))*VLOOKUP(Dashboard!$C$9,Input!$E$27:$F$37,2,FALSE)/12</f>
        <v>969.02801428205339</v>
      </c>
      <c r="AB126" s="9">
        <f>PMT(VLOOKUP(Dashboard!$C$9,Input!$E$27:$F$37,2,FALSE)/12,240,$M$117)+(AA$117+SUM(AB$119:AB125))*VLOOKUP(Dashboard!$C$9,Input!$E$27:$F$37,2,FALSE)/12</f>
        <v>1017.5914107112133</v>
      </c>
      <c r="AC126" s="9">
        <f>PMT(VLOOKUP(Dashboard!$C$9,Input!$E$27:$F$37,2,FALSE)/12,240,$M$117)+(AB$117+SUM(AC$119:AC125))*VLOOKUP(Dashboard!$C$9,Input!$E$27:$F$37,2,FALSE)/12</f>
        <v>1068.5885896915238</v>
      </c>
      <c r="AD126" s="9">
        <f>PMT(VLOOKUP(Dashboard!$C$9,Input!$E$27:$F$37,2,FALSE)/12,240,$M$117)+(AC$117+SUM(AD$119:AD125))*VLOOKUP(Dashboard!$C$9,Input!$E$27:$F$37,2,FALSE)/12</f>
        <v>1122.14152163572</v>
      </c>
      <c r="AE126" s="9">
        <f>PMT(VLOOKUP(Dashboard!$C$9,Input!$E$27:$F$37,2,FALSE)/12,240,$M$117)+(AD$117+SUM(AE$119:AE125))*VLOOKUP(Dashboard!$C$9,Input!$E$27:$F$37,2,FALSE)/12</f>
        <v>1178.3782895739423</v>
      </c>
      <c r="AF126" s="9">
        <f>PMT(VLOOKUP(Dashboard!$C$9,Input!$E$27:$F$37,2,FALSE)/12,240,$M$117)+(AE$117+SUM(AF$119:AF125))*VLOOKUP(Dashboard!$C$9,Input!$E$27:$F$37,2,FALSE)/12</f>
        <v>1237.4333954910744</v>
      </c>
      <c r="AG126" s="9">
        <f>PMT(VLOOKUP(Dashboard!$C$9,Input!$E$27:$F$37,2,FALSE)/12,240,$M$117)+(AF$117+SUM(AG$119:AG125))*VLOOKUP(Dashboard!$C$9,Input!$E$27:$F$37,2,FALSE)/12</f>
        <v>1299.4480820163528</v>
      </c>
    </row>
    <row r="127" spans="1:33" hidden="1" outlineLevel="1" x14ac:dyDescent="0.2">
      <c r="A127" s="8" t="s">
        <v>177</v>
      </c>
      <c r="D127" s="9">
        <f>PMT(VLOOKUP(Dashboard!$C$9,Input!$A$26:$B$37,2,FALSE)/12,360,$C$117)+(C$117+SUM(D$119:D126))*VLOOKUP(Dashboard!$C$9,Input!$A$26:$B$37,2,FALSE)/12</f>
        <v>688.32514779289613</v>
      </c>
      <c r="E127" s="9">
        <f>PMT(VLOOKUP(Dashboard!$C$9,Input!$A$26:$B$37,2,FALSE)/12,360,$C$117)+(D$117+SUM(E$119:E126))*VLOOKUP(Dashboard!$C$9,Input!$A$26:$B$37,2,FALSE)/12</f>
        <v>695.58744542214629</v>
      </c>
      <c r="F127" s="9">
        <f>PMT(VLOOKUP(Dashboard!$C$9,Input!$A$26:$B$37,2,FALSE)/12,360,$C$117)+(E$117+SUM(F$119:F126))*VLOOKUP(Dashboard!$C$9,Input!$A$26:$B$37,2,FALSE)/12</f>
        <v>702.9263652219289</v>
      </c>
      <c r="G127" s="9">
        <f>PMT(VLOOKUP(Dashboard!$C$9,Input!$A$26:$B$37,2,FALSE)/12,360,$C$117)+(F$117+SUM(G$119:G126))*VLOOKUP(Dashboard!$C$9,Input!$A$26:$B$37,2,FALSE)/12</f>
        <v>710.3427156081633</v>
      </c>
      <c r="H127" s="9">
        <f>PMT(VLOOKUP(Dashboard!$C$9,Input!$A$26:$B$37,2,FALSE)/12,360,$C$117)+(G$117+SUM(H$119:H126))*VLOOKUP(Dashboard!$C$9,Input!$A$26:$B$37,2,FALSE)/12</f>
        <v>717.83731352610619</v>
      </c>
      <c r="I127" s="9">
        <f>PMT(VLOOKUP(Dashboard!$C$9,Input!$A$26:$B$37,2,FALSE)/12,360,$C$117)+(H$117+SUM(I$119:I126))*VLOOKUP(Dashboard!$C$9,Input!$A$26:$B$37,2,FALSE)/12</f>
        <v>725.41098454034113</v>
      </c>
      <c r="J127" s="9">
        <f>PMT(VLOOKUP(Dashboard!$C$9,Input!$A$26:$B$37,2,FALSE)/12,360,$C$117)+(I$117+SUM(J$119:J126))*VLOOKUP(Dashboard!$C$9,Input!$A$26:$B$37,2,FALSE)/12</f>
        <v>733.06456292571852</v>
      </c>
      <c r="K127" s="9">
        <f>PMT(VLOOKUP(Dashboard!$C$9,Input!$A$26:$B$37,2,FALSE)/12,360,$C$117)+(J$117+SUM(K$119:K126))*VLOOKUP(Dashboard!$C$9,Input!$A$26:$B$37,2,FALSE)/12</f>
        <v>740.79889175925507</v>
      </c>
      <c r="L127" s="9">
        <f>PMT(VLOOKUP(Dashboard!$C$9,Input!$A$26:$B$37,2,FALSE)/12,360,$C$117)+(K$117+SUM(L$119:L126))*VLOOKUP(Dashboard!$C$9,Input!$A$26:$B$37,2,FALSE)/12</f>
        <v>748.61482301300191</v>
      </c>
      <c r="M127" s="9">
        <f>PMT(VLOOKUP(Dashboard!$C$9,Input!$A$26:$B$37,2,FALSE)/12,360,$C$117)+(L$117+SUM(M$119:M126))*VLOOKUP(Dashboard!$C$9,Input!$A$26:$B$37,2,FALSE)/12</f>
        <v>756.51321764789441</v>
      </c>
      <c r="N127" s="112">
        <f>PMT(VLOOKUP(Dashboard!$C$9,Input!$E$27:$F$37,2,FALSE)/12,240,$M$117)+(M$117+SUM(N$119:N126))*VLOOKUP(Dashboard!$C$9,Input!$E$27:$F$37,2,FALSE)/12</f>
        <v>515.25687011804087</v>
      </c>
      <c r="O127" s="9">
        <f>PMT(VLOOKUP(Dashboard!$C$9,Input!$E$27:$F$37,2,FALSE)/12,240,$M$117)+(N$117+SUM(O$119:O126))*VLOOKUP(Dashboard!$C$9,Input!$E$27:$F$37,2,FALSE)/12</f>
        <v>541.07926459745113</v>
      </c>
      <c r="P127" s="9">
        <f>PMT(VLOOKUP(Dashboard!$C$9,Input!$E$27:$F$37,2,FALSE)/12,240,$M$117)+(O$117+SUM(P$119:P126))*VLOOKUP(Dashboard!$C$9,Input!$E$27:$F$37,2,FALSE)/12</f>
        <v>568.19576323212948</v>
      </c>
      <c r="Q127" s="9">
        <f>PMT(VLOOKUP(Dashboard!$C$9,Input!$E$27:$F$37,2,FALSE)/12,240,$M$117)+(P$117+SUM(Q$119:Q126))*VLOOKUP(Dashboard!$C$9,Input!$E$27:$F$37,2,FALSE)/12</f>
        <v>596.67122079633089</v>
      </c>
      <c r="R127" s="9">
        <f>PMT(VLOOKUP(Dashboard!$C$9,Input!$E$27:$F$37,2,FALSE)/12,240,$M$117)+(Q$117+SUM(R$119:R126))*VLOOKUP(Dashboard!$C$9,Input!$E$27:$F$37,2,FALSE)/12</f>
        <v>626.57374229863387</v>
      </c>
      <c r="S127" s="9">
        <f>PMT(VLOOKUP(Dashboard!$C$9,Input!$E$27:$F$37,2,FALSE)/12,240,$M$117)+(R$117+SUM(S$119:S126))*VLOOKUP(Dashboard!$C$9,Input!$E$27:$F$37,2,FALSE)/12</f>
        <v>657.97484586930318</v>
      </c>
      <c r="T127" s="9">
        <f>PMT(VLOOKUP(Dashboard!$C$9,Input!$E$27:$F$37,2,FALSE)/12,240,$M$117)+(S$117+SUM(T$119:T126))*VLOOKUP(Dashboard!$C$9,Input!$E$27:$F$37,2,FALSE)/12</f>
        <v>690.94963381084733</v>
      </c>
      <c r="U127" s="9">
        <f>PMT(VLOOKUP(Dashboard!$C$9,Input!$E$27:$F$37,2,FALSE)/12,240,$M$117)+(T$117+SUM(U$119:U126))*VLOOKUP(Dashboard!$C$9,Input!$E$27:$F$37,2,FALSE)/12</f>
        <v>725.57697222087211</v>
      </c>
      <c r="V127" s="9">
        <f>PMT(VLOOKUP(Dashboard!$C$9,Input!$E$27:$F$37,2,FALSE)/12,240,$M$117)+(U$117+SUM(V$119:V126))*VLOOKUP(Dashboard!$C$9,Input!$E$27:$F$37,2,FALSE)/12</f>
        <v>761.93967961683768</v>
      </c>
      <c r="W127" s="9">
        <f>PMT(VLOOKUP(Dashboard!$C$9,Input!$E$27:$F$37,2,FALSE)/12,240,$M$117)+(V$117+SUM(W$119:W126))*VLOOKUP(Dashboard!$C$9,Input!$E$27:$F$37,2,FALSE)/12</f>
        <v>800.12472501385287</v>
      </c>
      <c r="X127" s="9">
        <f>PMT(VLOOKUP(Dashboard!$C$9,Input!$E$27:$F$37,2,FALSE)/12,240,$M$117)+(W$117+SUM(X$119:X126))*VLOOKUP(Dashboard!$C$9,Input!$E$27:$F$37,2,FALSE)/12</f>
        <v>840.22343592925313</v>
      </c>
      <c r="Y127" s="9">
        <f>PMT(VLOOKUP(Dashboard!$C$9,Input!$E$27:$F$37,2,FALSE)/12,240,$M$117)+(X$117+SUM(Y$119:Y126))*VLOOKUP(Dashboard!$C$9,Input!$E$27:$F$37,2,FALSE)/12</f>
        <v>882.33171681144677</v>
      </c>
      <c r="Z127" s="9">
        <f>PMT(VLOOKUP(Dashboard!$C$9,Input!$E$27:$F$37,2,FALSE)/12,240,$M$117)+(Y$117+SUM(Z$119:Z126))*VLOOKUP(Dashboard!$C$9,Input!$E$27:$F$37,2,FALSE)/12</f>
        <v>926.55027841544984</v>
      </c>
      <c r="AA127" s="9">
        <f>PMT(VLOOKUP(Dashboard!$C$9,Input!$E$27:$F$37,2,FALSE)/12,240,$M$117)+(Z$117+SUM(AA$119:AA126))*VLOOKUP(Dashboard!$C$9,Input!$E$27:$F$37,2,FALSE)/12</f>
        <v>972.984878673705</v>
      </c>
      <c r="AB127" s="9">
        <f>PMT(VLOOKUP(Dashboard!$C$9,Input!$E$27:$F$37,2,FALSE)/12,240,$M$117)+(AA$117+SUM(AB$119:AB126))*VLOOKUP(Dashboard!$C$9,Input!$E$27:$F$37,2,FALSE)/12</f>
        <v>1021.7465756382841</v>
      </c>
      <c r="AC127" s="9">
        <f>PMT(VLOOKUP(Dashboard!$C$9,Input!$E$27:$F$37,2,FALSE)/12,240,$M$117)+(AB$117+SUM(AC$119:AC126))*VLOOKUP(Dashboard!$C$9,Input!$E$27:$F$37,2,FALSE)/12</f>
        <v>1072.9519930994309</v>
      </c>
      <c r="AD127" s="9">
        <f>PMT(VLOOKUP(Dashboard!$C$9,Input!$E$27:$F$37,2,FALSE)/12,240,$M$117)+(AC$117+SUM(AD$119:AD126))*VLOOKUP(Dashboard!$C$9,Input!$E$27:$F$37,2,FALSE)/12</f>
        <v>1126.7235995157325</v>
      </c>
      <c r="AE127" s="9">
        <f>PMT(VLOOKUP(Dashboard!$C$9,Input!$E$27:$F$37,2,FALSE)/12,240,$M$117)+(AD$117+SUM(AE$119:AE126))*VLOOKUP(Dashboard!$C$9,Input!$E$27:$F$37,2,FALSE)/12</f>
        <v>1183.190000923036</v>
      </c>
      <c r="AF127" s="9">
        <f>PMT(VLOOKUP(Dashboard!$C$9,Input!$E$27:$F$37,2,FALSE)/12,240,$M$117)+(AE$117+SUM(AF$119:AF126))*VLOOKUP(Dashboard!$C$9,Input!$E$27:$F$37,2,FALSE)/12</f>
        <v>1242.4862485226631</v>
      </c>
      <c r="AG127" s="9">
        <f>PMT(VLOOKUP(Dashboard!$C$9,Input!$E$27:$F$37,2,FALSE)/12,240,$M$117)+(AF$117+SUM(AG$119:AG126))*VLOOKUP(Dashboard!$C$9,Input!$E$27:$F$37,2,FALSE)/12</f>
        <v>1304.7541616845863</v>
      </c>
    </row>
    <row r="128" spans="1:33" hidden="1" outlineLevel="1" x14ac:dyDescent="0.2">
      <c r="A128" s="8" t="s">
        <v>178</v>
      </c>
      <c r="D128" s="9">
        <f>PMT(VLOOKUP(Dashboard!$C$9,Input!$A$26:$B$37,2,FALSE)/12,360,$C$117)+(C$117+SUM(D$119:D127))*VLOOKUP(Dashboard!$C$9,Input!$A$26:$B$37,2,FALSE)/12</f>
        <v>688.92743229721486</v>
      </c>
      <c r="E128" s="9">
        <f>PMT(VLOOKUP(Dashboard!$C$9,Input!$A$26:$B$37,2,FALSE)/12,360,$C$117)+(D$117+SUM(E$119:E127))*VLOOKUP(Dashboard!$C$9,Input!$A$26:$B$37,2,FALSE)/12</f>
        <v>696.19608443689071</v>
      </c>
      <c r="F128" s="9">
        <f>PMT(VLOOKUP(Dashboard!$C$9,Input!$A$26:$B$37,2,FALSE)/12,360,$C$117)+(E$117+SUM(F$119:F127))*VLOOKUP(Dashboard!$C$9,Input!$A$26:$B$37,2,FALSE)/12</f>
        <v>703.54142579149811</v>
      </c>
      <c r="G128" s="9">
        <f>PMT(VLOOKUP(Dashboard!$C$9,Input!$A$26:$B$37,2,FALSE)/12,360,$C$117)+(F$117+SUM(G$119:G127))*VLOOKUP(Dashboard!$C$9,Input!$A$26:$B$37,2,FALSE)/12</f>
        <v>710.96426548432055</v>
      </c>
      <c r="H128" s="9">
        <f>PMT(VLOOKUP(Dashboard!$C$9,Input!$A$26:$B$37,2,FALSE)/12,360,$C$117)+(G$117+SUM(H$119:H127))*VLOOKUP(Dashboard!$C$9,Input!$A$26:$B$37,2,FALSE)/12</f>
        <v>718.46542117544152</v>
      </c>
      <c r="I128" s="9">
        <f>PMT(VLOOKUP(Dashboard!$C$9,Input!$A$26:$B$37,2,FALSE)/12,360,$C$117)+(H$117+SUM(I$119:I127))*VLOOKUP(Dashboard!$C$9,Input!$A$26:$B$37,2,FALSE)/12</f>
        <v>726.04571915181396</v>
      </c>
      <c r="J128" s="9">
        <f>PMT(VLOOKUP(Dashboard!$C$9,Input!$A$26:$B$37,2,FALSE)/12,360,$C$117)+(I$117+SUM(J$119:J127))*VLOOKUP(Dashboard!$C$9,Input!$A$26:$B$37,2,FALSE)/12</f>
        <v>733.70599441827858</v>
      </c>
      <c r="K128" s="9">
        <f>PMT(VLOOKUP(Dashboard!$C$9,Input!$A$26:$B$37,2,FALSE)/12,360,$C$117)+(J$117+SUM(K$119:K127))*VLOOKUP(Dashboard!$C$9,Input!$A$26:$B$37,2,FALSE)/12</f>
        <v>741.4470907895444</v>
      </c>
      <c r="L128" s="9">
        <f>PMT(VLOOKUP(Dashboard!$C$9,Input!$A$26:$B$37,2,FALSE)/12,360,$C$117)+(K$117+SUM(L$119:L127))*VLOOKUP(Dashboard!$C$9,Input!$A$26:$B$37,2,FALSE)/12</f>
        <v>749.2698609831383</v>
      </c>
      <c r="M128" s="9">
        <f>PMT(VLOOKUP(Dashboard!$C$9,Input!$A$26:$B$37,2,FALSE)/12,360,$C$117)+(L$117+SUM(M$119:M127))*VLOOKUP(Dashboard!$C$9,Input!$A$26:$B$37,2,FALSE)/12</f>
        <v>757.17516671333624</v>
      </c>
      <c r="N128" s="112">
        <f>PMT(VLOOKUP(Dashboard!$C$9,Input!$E$27:$F$37,2,FALSE)/12,240,$M$117)+(M$117+SUM(N$119:N127))*VLOOKUP(Dashboard!$C$9,Input!$E$27:$F$37,2,FALSE)/12</f>
        <v>517.36083567102298</v>
      </c>
      <c r="O128" s="9">
        <f>PMT(VLOOKUP(Dashboard!$C$9,Input!$E$27:$F$37,2,FALSE)/12,240,$M$117)+(N$117+SUM(O$119:O127))*VLOOKUP(Dashboard!$C$9,Input!$E$27:$F$37,2,FALSE)/12</f>
        <v>543.2886715945574</v>
      </c>
      <c r="P128" s="9">
        <f>PMT(VLOOKUP(Dashboard!$C$9,Input!$E$27:$F$37,2,FALSE)/12,240,$M$117)+(O$117+SUM(P$119:P127))*VLOOKUP(Dashboard!$C$9,Input!$E$27:$F$37,2,FALSE)/12</f>
        <v>570.5158959319939</v>
      </c>
      <c r="Q128" s="9">
        <f>PMT(VLOOKUP(Dashboard!$C$9,Input!$E$27:$F$37,2,FALSE)/12,240,$M$117)+(P$117+SUM(Q$119:Q127))*VLOOKUP(Dashboard!$C$9,Input!$E$27:$F$37,2,FALSE)/12</f>
        <v>599.10762828124916</v>
      </c>
      <c r="R128" s="9">
        <f>PMT(VLOOKUP(Dashboard!$C$9,Input!$E$27:$F$37,2,FALSE)/12,240,$M$117)+(Q$117+SUM(R$119:R127))*VLOOKUP(Dashboard!$C$9,Input!$E$27:$F$37,2,FALSE)/12</f>
        <v>629.13225174635329</v>
      </c>
      <c r="S128" s="9">
        <f>PMT(VLOOKUP(Dashboard!$C$9,Input!$E$27:$F$37,2,FALSE)/12,240,$M$117)+(R$117+SUM(S$119:S127))*VLOOKUP(Dashboard!$C$9,Input!$E$27:$F$37,2,FALSE)/12</f>
        <v>660.66157648993612</v>
      </c>
      <c r="T128" s="9">
        <f>PMT(VLOOKUP(Dashboard!$C$9,Input!$E$27:$F$37,2,FALSE)/12,240,$M$117)+(S$117+SUM(T$119:T127))*VLOOKUP(Dashboard!$C$9,Input!$E$27:$F$37,2,FALSE)/12</f>
        <v>693.77101148224153</v>
      </c>
      <c r="U128" s="9">
        <f>PMT(VLOOKUP(Dashboard!$C$9,Input!$E$27:$F$37,2,FALSE)/12,240,$M$117)+(T$117+SUM(U$119:U127))*VLOOKUP(Dashboard!$C$9,Input!$E$27:$F$37,2,FALSE)/12</f>
        <v>728.53974485744072</v>
      </c>
      <c r="V128" s="9">
        <f>PMT(VLOOKUP(Dashboard!$C$9,Input!$E$27:$F$37,2,FALSE)/12,240,$M$117)+(U$117+SUM(V$119:V127))*VLOOKUP(Dashboard!$C$9,Input!$E$27:$F$37,2,FALSE)/12</f>
        <v>765.05093330860643</v>
      </c>
      <c r="W128" s="9">
        <f>PMT(VLOOKUP(Dashboard!$C$9,Input!$E$27:$F$37,2,FALSE)/12,240,$M$117)+(V$117+SUM(W$119:W127))*VLOOKUP(Dashboard!$C$9,Input!$E$27:$F$37,2,FALSE)/12</f>
        <v>803.39190097432606</v>
      </c>
      <c r="X128" s="9">
        <f>PMT(VLOOKUP(Dashboard!$C$9,Input!$E$27:$F$37,2,FALSE)/12,240,$M$117)+(W$117+SUM(X$119:X127))*VLOOKUP(Dashboard!$C$9,Input!$E$27:$F$37,2,FALSE)/12</f>
        <v>843.65434829263086</v>
      </c>
      <c r="Y128" s="9">
        <f>PMT(VLOOKUP(Dashboard!$C$9,Input!$E$27:$F$37,2,FALSE)/12,240,$M$117)+(X$117+SUM(Y$119:Y127))*VLOOKUP(Dashboard!$C$9,Input!$E$27:$F$37,2,FALSE)/12</f>
        <v>885.93457132176036</v>
      </c>
      <c r="Z128" s="9">
        <f>PMT(VLOOKUP(Dashboard!$C$9,Input!$E$27:$F$37,2,FALSE)/12,240,$M$117)+(Y$117+SUM(Z$119:Z127))*VLOOKUP(Dashboard!$C$9,Input!$E$27:$F$37,2,FALSE)/12</f>
        <v>930.33369205231293</v>
      </c>
      <c r="AA128" s="9">
        <f>PMT(VLOOKUP(Dashboard!$C$9,Input!$E$27:$F$37,2,FALSE)/12,240,$M$117)+(Z$117+SUM(AA$119:AA127))*VLOOKUP(Dashboard!$C$9,Input!$E$27:$F$37,2,FALSE)/12</f>
        <v>976.95790026162263</v>
      </c>
      <c r="AB128" s="9">
        <f>PMT(VLOOKUP(Dashboard!$C$9,Input!$E$27:$F$37,2,FALSE)/12,240,$M$117)+(AA$117+SUM(AB$119:AB127))*VLOOKUP(Dashboard!$C$9,Input!$E$27:$F$37,2,FALSE)/12</f>
        <v>1025.9187074888071</v>
      </c>
      <c r="AC128" s="9">
        <f>PMT(VLOOKUP(Dashboard!$C$9,Input!$E$27:$F$37,2,FALSE)/12,240,$M$117)+(AB$117+SUM(AC$119:AC127))*VLOOKUP(Dashboard!$C$9,Input!$E$27:$F$37,2,FALSE)/12</f>
        <v>1077.3332137379202</v>
      </c>
      <c r="AD128" s="9">
        <f>PMT(VLOOKUP(Dashboard!$C$9,Input!$E$27:$F$37,2,FALSE)/12,240,$M$117)+(AC$117+SUM(AD$119:AD127))*VLOOKUP(Dashboard!$C$9,Input!$E$27:$F$37,2,FALSE)/12</f>
        <v>1131.3243875470885</v>
      </c>
      <c r="AE128" s="9">
        <f>PMT(VLOOKUP(Dashboard!$C$9,Input!$E$27:$F$37,2,FALSE)/12,240,$M$117)+(AD$117+SUM(AE$119:AE127))*VLOOKUP(Dashboard!$C$9,Input!$E$27:$F$37,2,FALSE)/12</f>
        <v>1188.0213600934717</v>
      </c>
      <c r="AF128" s="9">
        <f>PMT(VLOOKUP(Dashboard!$C$9,Input!$E$27:$F$37,2,FALSE)/12,240,$M$117)+(AE$117+SUM(AF$119:AF127))*VLOOKUP(Dashboard!$C$9,Input!$E$27:$F$37,2,FALSE)/12</f>
        <v>1247.5597340374638</v>
      </c>
      <c r="AG128" s="9">
        <f>PMT(VLOOKUP(Dashboard!$C$9,Input!$E$27:$F$37,2,FALSE)/12,240,$M$117)+(AF$117+SUM(AG$119:AG127))*VLOOKUP(Dashboard!$C$9,Input!$E$27:$F$37,2,FALSE)/12</f>
        <v>1310.0819078447983</v>
      </c>
    </row>
    <row r="129" spans="1:33" hidden="1" outlineLevel="1" x14ac:dyDescent="0.2">
      <c r="A129" s="8" t="s">
        <v>179</v>
      </c>
      <c r="D129" s="9">
        <f>PMT(VLOOKUP(Dashboard!$C$9,Input!$A$26:$B$37,2,FALSE)/12,360,$C$117)+(C$117+SUM(D$119:D128))*VLOOKUP(Dashboard!$C$9,Input!$A$26:$B$37,2,FALSE)/12</f>
        <v>689.53024380047486</v>
      </c>
      <c r="E129" s="9">
        <f>PMT(VLOOKUP(Dashboard!$C$9,Input!$A$26:$B$37,2,FALSE)/12,360,$C$117)+(D$117+SUM(E$119:E128))*VLOOKUP(Dashboard!$C$9,Input!$A$26:$B$37,2,FALSE)/12</f>
        <v>696.80525601077295</v>
      </c>
      <c r="F129" s="9">
        <f>PMT(VLOOKUP(Dashboard!$C$9,Input!$A$26:$B$37,2,FALSE)/12,360,$C$117)+(E$117+SUM(F$119:F128))*VLOOKUP(Dashboard!$C$9,Input!$A$26:$B$37,2,FALSE)/12</f>
        <v>704.15702453906567</v>
      </c>
      <c r="G129" s="9">
        <f>PMT(VLOOKUP(Dashboard!$C$9,Input!$A$26:$B$37,2,FALSE)/12,360,$C$117)+(F$117+SUM(G$119:G128))*VLOOKUP(Dashboard!$C$9,Input!$A$26:$B$37,2,FALSE)/12</f>
        <v>711.58635921661926</v>
      </c>
      <c r="H129" s="9">
        <f>PMT(VLOOKUP(Dashboard!$C$9,Input!$A$26:$B$37,2,FALSE)/12,360,$C$117)+(G$117+SUM(H$119:H128))*VLOOKUP(Dashboard!$C$9,Input!$A$26:$B$37,2,FALSE)/12</f>
        <v>719.09407841897007</v>
      </c>
      <c r="I129" s="9">
        <f>PMT(VLOOKUP(Dashboard!$C$9,Input!$A$26:$B$37,2,FALSE)/12,360,$C$117)+(H$117+SUM(I$119:I128))*VLOOKUP(Dashboard!$C$9,Input!$A$26:$B$37,2,FALSE)/12</f>
        <v>726.68100915607181</v>
      </c>
      <c r="J129" s="9">
        <f>PMT(VLOOKUP(Dashboard!$C$9,Input!$A$26:$B$37,2,FALSE)/12,360,$C$117)+(I$117+SUM(J$119:J128))*VLOOKUP(Dashboard!$C$9,Input!$A$26:$B$37,2,FALSE)/12</f>
        <v>734.34798716339458</v>
      </c>
      <c r="K129" s="9">
        <f>PMT(VLOOKUP(Dashboard!$C$9,Input!$A$26:$B$37,2,FALSE)/12,360,$C$117)+(J$117+SUM(K$119:K128))*VLOOKUP(Dashboard!$C$9,Input!$A$26:$B$37,2,FALSE)/12</f>
        <v>742.09585699398519</v>
      </c>
      <c r="L129" s="9">
        <f>PMT(VLOOKUP(Dashboard!$C$9,Input!$A$26:$B$37,2,FALSE)/12,360,$C$117)+(K$117+SUM(L$119:L128))*VLOOKUP(Dashboard!$C$9,Input!$A$26:$B$37,2,FALSE)/12</f>
        <v>749.92547211149861</v>
      </c>
      <c r="M129" s="9">
        <f>PMT(VLOOKUP(Dashboard!$C$9,Input!$A$26:$B$37,2,FALSE)/12,360,$C$117)+(L$117+SUM(M$119:M128))*VLOOKUP(Dashboard!$C$9,Input!$A$26:$B$37,2,FALSE)/12</f>
        <v>757.83769498421043</v>
      </c>
      <c r="N129" s="112">
        <f>PMT(VLOOKUP(Dashboard!$C$9,Input!$E$27:$F$37,2,FALSE)/12,240,$M$117)+(M$117+SUM(N$119:N128))*VLOOKUP(Dashboard!$C$9,Input!$E$27:$F$37,2,FALSE)/12</f>
        <v>519.47339241667953</v>
      </c>
      <c r="O129" s="9">
        <f>PMT(VLOOKUP(Dashboard!$C$9,Input!$E$27:$F$37,2,FALSE)/12,240,$M$117)+(N$117+SUM(O$119:O128))*VLOOKUP(Dashboard!$C$9,Input!$E$27:$F$37,2,FALSE)/12</f>
        <v>545.50710033690177</v>
      </c>
      <c r="P129" s="9">
        <f>PMT(VLOOKUP(Dashboard!$C$9,Input!$E$27:$F$37,2,FALSE)/12,240,$M$117)+(O$117+SUM(P$119:P128))*VLOOKUP(Dashboard!$C$9,Input!$E$27:$F$37,2,FALSE)/12</f>
        <v>572.84550250704967</v>
      </c>
      <c r="Q129" s="9">
        <f>PMT(VLOOKUP(Dashboard!$C$9,Input!$E$27:$F$37,2,FALSE)/12,240,$M$117)+(P$117+SUM(Q$119:Q128))*VLOOKUP(Dashboard!$C$9,Input!$E$27:$F$37,2,FALSE)/12</f>
        <v>601.55398443006425</v>
      </c>
      <c r="R129" s="9">
        <f>PMT(VLOOKUP(Dashboard!$C$9,Input!$E$27:$F$37,2,FALSE)/12,240,$M$117)+(Q$117+SUM(R$119:R128))*VLOOKUP(Dashboard!$C$9,Input!$E$27:$F$37,2,FALSE)/12</f>
        <v>631.70120844098426</v>
      </c>
      <c r="S129" s="9">
        <f>PMT(VLOOKUP(Dashboard!$C$9,Input!$E$27:$F$37,2,FALSE)/12,240,$M$117)+(R$117+SUM(S$119:S128))*VLOOKUP(Dashboard!$C$9,Input!$E$27:$F$37,2,FALSE)/12</f>
        <v>663.35927792727</v>
      </c>
      <c r="T129" s="9">
        <f>PMT(VLOOKUP(Dashboard!$C$9,Input!$E$27:$F$37,2,FALSE)/12,240,$M$117)+(S$117+SUM(T$119:T128))*VLOOKUP(Dashboard!$C$9,Input!$E$27:$F$37,2,FALSE)/12</f>
        <v>696.60390977912743</v>
      </c>
      <c r="U129" s="9">
        <f>PMT(VLOOKUP(Dashboard!$C$9,Input!$E$27:$F$37,2,FALSE)/12,240,$M$117)+(T$117+SUM(U$119:U128))*VLOOKUP(Dashboard!$C$9,Input!$E$27:$F$37,2,FALSE)/12</f>
        <v>731.5146154822753</v>
      </c>
      <c r="V129" s="9">
        <f>PMT(VLOOKUP(Dashboard!$C$9,Input!$E$27:$F$37,2,FALSE)/12,240,$M$117)+(U$117+SUM(V$119:V128))*VLOOKUP(Dashboard!$C$9,Input!$E$27:$F$37,2,FALSE)/12</f>
        <v>768.17489128628324</v>
      </c>
      <c r="W129" s="9">
        <f>PMT(VLOOKUP(Dashboard!$C$9,Input!$E$27:$F$37,2,FALSE)/12,240,$M$117)+(V$117+SUM(W$119:W128))*VLOOKUP(Dashboard!$C$9,Input!$E$27:$F$37,2,FALSE)/12</f>
        <v>806.67241790330456</v>
      </c>
      <c r="X129" s="9">
        <f>PMT(VLOOKUP(Dashboard!$C$9,Input!$E$27:$F$37,2,FALSE)/12,240,$M$117)+(W$117+SUM(X$119:X128))*VLOOKUP(Dashboard!$C$9,Input!$E$27:$F$37,2,FALSE)/12</f>
        <v>847.09927021482576</v>
      </c>
      <c r="Y129" s="9">
        <f>PMT(VLOOKUP(Dashboard!$C$9,Input!$E$27:$F$37,2,FALSE)/12,240,$M$117)+(X$117+SUM(Y$119:Y128))*VLOOKUP(Dashboard!$C$9,Input!$E$27:$F$37,2,FALSE)/12</f>
        <v>889.55213748799088</v>
      </c>
      <c r="Z129" s="9">
        <f>PMT(VLOOKUP(Dashboard!$C$9,Input!$E$27:$F$37,2,FALSE)/12,240,$M$117)+(Y$117+SUM(Z$119:Z128))*VLOOKUP(Dashboard!$C$9,Input!$E$27:$F$37,2,FALSE)/12</f>
        <v>934.13255462819302</v>
      </c>
      <c r="AA129" s="9">
        <f>PMT(VLOOKUP(Dashboard!$C$9,Input!$E$27:$F$37,2,FALSE)/12,240,$M$117)+(Z$117+SUM(AA$119:AA128))*VLOOKUP(Dashboard!$C$9,Input!$E$27:$F$37,2,FALSE)/12</f>
        <v>980.9471450210242</v>
      </c>
      <c r="AB129" s="9">
        <f>PMT(VLOOKUP(Dashboard!$C$9,Input!$E$27:$F$37,2,FALSE)/12,240,$M$117)+(AA$117+SUM(AB$119:AB128))*VLOOKUP(Dashboard!$C$9,Input!$E$27:$F$37,2,FALSE)/12</f>
        <v>1030.1078755443864</v>
      </c>
      <c r="AC129" s="9">
        <f>PMT(VLOOKUP(Dashboard!$C$9,Input!$E$27:$F$37,2,FALSE)/12,240,$M$117)+(AB$117+SUM(AC$119:AC128))*VLOOKUP(Dashboard!$C$9,Input!$E$27:$F$37,2,FALSE)/12</f>
        <v>1081.7323243606834</v>
      </c>
      <c r="AD129" s="9">
        <f>PMT(VLOOKUP(Dashboard!$C$9,Input!$E$27:$F$37,2,FALSE)/12,240,$M$117)+(AC$117+SUM(AD$119:AD128))*VLOOKUP(Dashboard!$C$9,Input!$E$27:$F$37,2,FALSE)/12</f>
        <v>1135.9439621295724</v>
      </c>
      <c r="AE129" s="9">
        <f>PMT(VLOOKUP(Dashboard!$C$9,Input!$E$27:$F$37,2,FALSE)/12,240,$M$117)+(AD$117+SUM(AE$119:AE128))*VLOOKUP(Dashboard!$C$9,Input!$E$27:$F$37,2,FALSE)/12</f>
        <v>1192.8724473138534</v>
      </c>
      <c r="AF129" s="9">
        <f>PMT(VLOOKUP(Dashboard!$C$9,Input!$E$27:$F$37,2,FALSE)/12,240,$M$117)+(AE$117+SUM(AF$119:AF128))*VLOOKUP(Dashboard!$C$9,Input!$E$27:$F$37,2,FALSE)/12</f>
        <v>1252.6539362847834</v>
      </c>
      <c r="AG129" s="9">
        <f>PMT(VLOOKUP(Dashboard!$C$9,Input!$E$27:$F$37,2,FALSE)/12,240,$M$117)+(AF$117+SUM(AG$119:AG128))*VLOOKUP(Dashboard!$C$9,Input!$E$27:$F$37,2,FALSE)/12</f>
        <v>1315.4314089684979</v>
      </c>
    </row>
    <row r="130" spans="1:33" hidden="1" outlineLevel="1" x14ac:dyDescent="0.2">
      <c r="A130" s="8" t="s">
        <v>180</v>
      </c>
      <c r="D130" s="9">
        <f>PMT(VLOOKUP(Dashboard!$C$9,Input!$A$26:$B$37,2,FALSE)/12,360,$C$117)+(C$117+SUM(D$119:D129))*VLOOKUP(Dashboard!$C$9,Input!$A$26:$B$37,2,FALSE)/12</f>
        <v>690.13358276380029</v>
      </c>
      <c r="E130" s="9">
        <f>PMT(VLOOKUP(Dashboard!$C$9,Input!$A$26:$B$37,2,FALSE)/12,360,$C$117)+(D$117+SUM(E$119:E129))*VLOOKUP(Dashboard!$C$9,Input!$A$26:$B$37,2,FALSE)/12</f>
        <v>697.41496060978238</v>
      </c>
      <c r="F130" s="9">
        <f>PMT(VLOOKUP(Dashboard!$C$9,Input!$A$26:$B$37,2,FALSE)/12,360,$C$117)+(E$117+SUM(F$119:F129))*VLOOKUP(Dashboard!$C$9,Input!$A$26:$B$37,2,FALSE)/12</f>
        <v>704.77316193553725</v>
      </c>
      <c r="G130" s="9">
        <f>PMT(VLOOKUP(Dashboard!$C$9,Input!$A$26:$B$37,2,FALSE)/12,360,$C$117)+(F$117+SUM(G$119:G129))*VLOOKUP(Dashboard!$C$9,Input!$A$26:$B$37,2,FALSE)/12</f>
        <v>712.20899728093377</v>
      </c>
      <c r="H130" s="9">
        <f>PMT(VLOOKUP(Dashboard!$C$9,Input!$A$26:$B$37,2,FALSE)/12,360,$C$117)+(G$117+SUM(H$119:H129))*VLOOKUP(Dashboard!$C$9,Input!$A$26:$B$37,2,FALSE)/12</f>
        <v>719.72328573758671</v>
      </c>
      <c r="I130" s="9">
        <f>PMT(VLOOKUP(Dashboard!$C$9,Input!$A$26:$B$37,2,FALSE)/12,360,$C$117)+(H$117+SUM(I$119:I129))*VLOOKUP(Dashboard!$C$9,Input!$A$26:$B$37,2,FALSE)/12</f>
        <v>727.31685503908341</v>
      </c>
      <c r="J130" s="9">
        <f>PMT(VLOOKUP(Dashboard!$C$9,Input!$A$26:$B$37,2,FALSE)/12,360,$C$117)+(I$117+SUM(J$119:J129))*VLOOKUP(Dashboard!$C$9,Input!$A$26:$B$37,2,FALSE)/12</f>
        <v>734.99054165216251</v>
      </c>
      <c r="K130" s="9">
        <f>PMT(VLOOKUP(Dashboard!$C$9,Input!$A$26:$B$37,2,FALSE)/12,360,$C$117)+(J$117+SUM(K$119:K129))*VLOOKUP(Dashboard!$C$9,Input!$A$26:$B$37,2,FALSE)/12</f>
        <v>742.74519086885493</v>
      </c>
      <c r="L130" s="9">
        <f>PMT(VLOOKUP(Dashboard!$C$9,Input!$A$26:$B$37,2,FALSE)/12,360,$C$117)+(K$117+SUM(L$119:L129))*VLOOKUP(Dashboard!$C$9,Input!$A$26:$B$37,2,FALSE)/12</f>
        <v>750.58165689959617</v>
      </c>
      <c r="M130" s="9">
        <f>PMT(VLOOKUP(Dashboard!$C$9,Input!$A$26:$B$37,2,FALSE)/12,360,$C$117)+(L$117+SUM(M$119:M129))*VLOOKUP(Dashboard!$C$9,Input!$A$26:$B$37,2,FALSE)/12</f>
        <v>758.50080296732165</v>
      </c>
      <c r="N130" s="112">
        <f>PMT(VLOOKUP(Dashboard!$C$9,Input!$E$27:$F$37,2,FALSE)/12,240,$M$117)+(M$117+SUM(N$119:N129))*VLOOKUP(Dashboard!$C$9,Input!$E$27:$F$37,2,FALSE)/12</f>
        <v>521.59457543571432</v>
      </c>
      <c r="O130" s="9">
        <f>PMT(VLOOKUP(Dashboard!$C$9,Input!$E$27:$F$37,2,FALSE)/12,240,$M$117)+(N$117+SUM(O$119:O129))*VLOOKUP(Dashboard!$C$9,Input!$E$27:$F$37,2,FALSE)/12</f>
        <v>547.73458766327747</v>
      </c>
      <c r="P130" s="9">
        <f>PMT(VLOOKUP(Dashboard!$C$9,Input!$E$27:$F$37,2,FALSE)/12,240,$M$117)+(O$117+SUM(P$119:P129))*VLOOKUP(Dashboard!$C$9,Input!$E$27:$F$37,2,FALSE)/12</f>
        <v>575.18462164228674</v>
      </c>
      <c r="Q130" s="9">
        <f>PMT(VLOOKUP(Dashboard!$C$9,Input!$E$27:$F$37,2,FALSE)/12,240,$M$117)+(P$117+SUM(Q$119:Q129))*VLOOKUP(Dashboard!$C$9,Input!$E$27:$F$37,2,FALSE)/12</f>
        <v>604.01032986648704</v>
      </c>
      <c r="R130" s="9">
        <f>PMT(VLOOKUP(Dashboard!$C$9,Input!$E$27:$F$37,2,FALSE)/12,240,$M$117)+(Q$117+SUM(R$119:R129))*VLOOKUP(Dashboard!$C$9,Input!$E$27:$F$37,2,FALSE)/12</f>
        <v>634.28065504211827</v>
      </c>
      <c r="S130" s="9">
        <f>PMT(VLOOKUP(Dashboard!$C$9,Input!$E$27:$F$37,2,FALSE)/12,240,$M$117)+(R$117+SUM(S$119:S129))*VLOOKUP(Dashboard!$C$9,Input!$E$27:$F$37,2,FALSE)/12</f>
        <v>666.06799497880638</v>
      </c>
      <c r="T130" s="9">
        <f>PMT(VLOOKUP(Dashboard!$C$9,Input!$E$27:$F$37,2,FALSE)/12,240,$M$117)+(S$117+SUM(T$119:T129))*VLOOKUP(Dashboard!$C$9,Input!$E$27:$F$37,2,FALSE)/12</f>
        <v>699.44837574405892</v>
      </c>
      <c r="U130" s="9">
        <f>PMT(VLOOKUP(Dashboard!$C$9,Input!$E$27:$F$37,2,FALSE)/12,240,$M$117)+(T$117+SUM(U$119:U129))*VLOOKUP(Dashboard!$C$9,Input!$E$27:$F$37,2,FALSE)/12</f>
        <v>734.5016334954945</v>
      </c>
      <c r="V130" s="9">
        <f>PMT(VLOOKUP(Dashboard!$C$9,Input!$E$27:$F$37,2,FALSE)/12,240,$M$117)+(U$117+SUM(V$119:V129))*VLOOKUP(Dashboard!$C$9,Input!$E$27:$F$37,2,FALSE)/12</f>
        <v>771.31160542570217</v>
      </c>
      <c r="W130" s="9">
        <f>PMT(VLOOKUP(Dashboard!$C$9,Input!$E$27:$F$37,2,FALSE)/12,240,$M$117)+(V$117+SUM(W$119:W129))*VLOOKUP(Dashboard!$C$9,Input!$E$27:$F$37,2,FALSE)/12</f>
        <v>809.96633027640974</v>
      </c>
      <c r="X130" s="9">
        <f>PMT(VLOOKUP(Dashboard!$C$9,Input!$E$27:$F$37,2,FALSE)/12,240,$M$117)+(W$117+SUM(X$119:X129))*VLOOKUP(Dashboard!$C$9,Input!$E$27:$F$37,2,FALSE)/12</f>
        <v>850.55825890153619</v>
      </c>
      <c r="Y130" s="9">
        <f>PMT(VLOOKUP(Dashboard!$C$9,Input!$E$27:$F$37,2,FALSE)/12,240,$M$117)+(X$117+SUM(Y$119:Y129))*VLOOKUP(Dashboard!$C$9,Input!$E$27:$F$37,2,FALSE)/12</f>
        <v>893.18447538273335</v>
      </c>
      <c r="Z130" s="9">
        <f>PMT(VLOOKUP(Dashboard!$C$9,Input!$E$27:$F$37,2,FALSE)/12,240,$M$117)+(Y$117+SUM(Z$119:Z129))*VLOOKUP(Dashboard!$C$9,Input!$E$27:$F$37,2,FALSE)/12</f>
        <v>937.94692922625836</v>
      </c>
      <c r="AA130" s="9">
        <f>PMT(VLOOKUP(Dashboard!$C$9,Input!$E$27:$F$37,2,FALSE)/12,240,$M$117)+(Z$117+SUM(AA$119:AA129))*VLOOKUP(Dashboard!$C$9,Input!$E$27:$F$37,2,FALSE)/12</f>
        <v>984.95267919652679</v>
      </c>
      <c r="AB130" s="9">
        <f>PMT(VLOOKUP(Dashboard!$C$9,Input!$E$27:$F$37,2,FALSE)/12,240,$M$117)+(AA$117+SUM(AB$119:AB129))*VLOOKUP(Dashboard!$C$9,Input!$E$27:$F$37,2,FALSE)/12</f>
        <v>1034.3141493695259</v>
      </c>
      <c r="AC130" s="9">
        <f>PMT(VLOOKUP(Dashboard!$C$9,Input!$E$27:$F$37,2,FALSE)/12,240,$M$117)+(AB$117+SUM(AC$119:AC129))*VLOOKUP(Dashboard!$C$9,Input!$E$27:$F$37,2,FALSE)/12</f>
        <v>1086.1493980184896</v>
      </c>
      <c r="AD130" s="9">
        <f>PMT(VLOOKUP(Dashboard!$C$9,Input!$E$27:$F$37,2,FALSE)/12,240,$M$117)+(AC$117+SUM(AD$119:AD129))*VLOOKUP(Dashboard!$C$9,Input!$E$27:$F$37,2,FALSE)/12</f>
        <v>1140.5823999749348</v>
      </c>
      <c r="AE130" s="9">
        <f>PMT(VLOOKUP(Dashboard!$C$9,Input!$E$27:$F$37,2,FALSE)/12,240,$M$117)+(AD$117+SUM(AE$119:AE129))*VLOOKUP(Dashboard!$C$9,Input!$E$27:$F$37,2,FALSE)/12</f>
        <v>1197.7433431403849</v>
      </c>
      <c r="AF130" s="9">
        <f>PMT(VLOOKUP(Dashboard!$C$9,Input!$E$27:$F$37,2,FALSE)/12,240,$M$117)+(AE$117+SUM(AF$119:AF129))*VLOOKUP(Dashboard!$C$9,Input!$E$27:$F$37,2,FALSE)/12</f>
        <v>1257.7689398579464</v>
      </c>
      <c r="AG130" s="9">
        <f>PMT(VLOOKUP(Dashboard!$C$9,Input!$E$27:$F$37,2,FALSE)/12,240,$M$117)+(AF$117+SUM(AG$119:AG129))*VLOOKUP(Dashboard!$C$9,Input!$E$27:$F$37,2,FALSE)/12</f>
        <v>1320.8027538884526</v>
      </c>
    </row>
    <row r="131" spans="1:33" collapsed="1" x14ac:dyDescent="0.2"/>
    <row r="132" spans="1:33" x14ac:dyDescent="0.2">
      <c r="A132" s="11" t="s">
        <v>245</v>
      </c>
    </row>
    <row r="133" spans="1:33" x14ac:dyDescent="0.2">
      <c r="A133" s="8" t="s">
        <v>166</v>
      </c>
      <c r="B133" s="11"/>
      <c r="C133" s="13"/>
      <c r="D133" s="101">
        <f>-SUM(D137:D148)</f>
        <v>-188.3364576283528</v>
      </c>
      <c r="E133" s="101">
        <f t="shared" ref="E133:R133" si="605">-SUM(E137:E148)</f>
        <v>-190.32353512235616</v>
      </c>
      <c r="F133" s="101">
        <f t="shared" si="605"/>
        <v>-192.33157763299462</v>
      </c>
      <c r="G133" s="101">
        <f t="shared" si="605"/>
        <v>-194.36080635542726</v>
      </c>
      <c r="H133" s="101">
        <f t="shared" si="605"/>
        <v>-196.41144481857242</v>
      </c>
      <c r="I133" s="101">
        <f t="shared" si="605"/>
        <v>-198.48371890973019</v>
      </c>
      <c r="J133" s="101">
        <f t="shared" si="605"/>
        <v>-200.57785689946496</v>
      </c>
      <c r="K133" s="101">
        <f t="shared" si="605"/>
        <v>-202.69408946675068</v>
      </c>
      <c r="L133" s="101">
        <f t="shared" si="605"/>
        <v>-204.83264972438104</v>
      </c>
      <c r="M133" s="101">
        <f t="shared" si="605"/>
        <v>-206.99377324464797</v>
      </c>
      <c r="N133" s="101">
        <f t="shared" si="605"/>
        <v>-139.87198878678299</v>
      </c>
      <c r="O133" s="101">
        <f t="shared" si="605"/>
        <v>-146.88175397486188</v>
      </c>
      <c r="P133" s="101">
        <f t="shared" si="605"/>
        <v>-154.24281757814316</v>
      </c>
      <c r="Q133" s="101">
        <f t="shared" si="605"/>
        <v>-161.97278511881089</v>
      </c>
      <c r="R133" s="101">
        <f t="shared" si="605"/>
        <v>-170.09014442992202</v>
      </c>
      <c r="S133" s="101">
        <f t="shared" ref="S133:AG133" si="606">-SUM(S137:S148)</f>
        <v>-178.6143098729234</v>
      </c>
      <c r="T133" s="101">
        <f t="shared" si="606"/>
        <v>-187.56566877115529</v>
      </c>
      <c r="U133" s="101">
        <f t="shared" si="606"/>
        <v>-196.96563017039591</v>
      </c>
      <c r="V133" s="101">
        <f t="shared" si="606"/>
        <v>-206.83667604306984</v>
      </c>
      <c r="W133" s="101">
        <f t="shared" si="606"/>
        <v>-217.20241505858368</v>
      </c>
      <c r="X133" s="101">
        <f t="shared" si="606"/>
        <v>-228.08763904839361</v>
      </c>
      <c r="Y133" s="101">
        <f t="shared" si="606"/>
        <v>-239.51838230085258</v>
      </c>
      <c r="Z133" s="101">
        <f t="shared" si="606"/>
        <v>-251.52198382765192</v>
      </c>
      <c r="AA133" s="101">
        <f t="shared" si="606"/>
        <v>-264.12715275078244</v>
      </c>
      <c r="AB133" s="101">
        <f t="shared" si="606"/>
        <v>-277.36403696640019</v>
      </c>
      <c r="AC133" s="101">
        <f t="shared" si="606"/>
        <v>-291.2642952498216</v>
      </c>
      <c r="AD133" s="101">
        <f t="shared" si="606"/>
        <v>-305.86117297410158</v>
      </c>
      <c r="AE133" s="101">
        <f t="shared" si="606"/>
        <v>-321.18958162329233</v>
      </c>
      <c r="AF133" s="101">
        <f t="shared" si="606"/>
        <v>-337.28618229055422</v>
      </c>
      <c r="AG133" s="101">
        <f t="shared" si="606"/>
        <v>-354.18947336082294</v>
      </c>
    </row>
    <row r="134" spans="1:33" x14ac:dyDescent="0.2">
      <c r="A134" s="8" t="s">
        <v>167</v>
      </c>
      <c r="B134" s="11"/>
      <c r="C134" s="13"/>
      <c r="D134" s="101">
        <f t="shared" ref="D134:AG134" si="607">D49-D133</f>
        <v>-68.458348368105618</v>
      </c>
      <c r="E134" s="101">
        <f t="shared" si="607"/>
        <v>-66.47127087410226</v>
      </c>
      <c r="F134" s="101">
        <f t="shared" si="607"/>
        <v>-64.463228363463799</v>
      </c>
      <c r="G134" s="101">
        <f t="shared" si="607"/>
        <v>-62.433999641031164</v>
      </c>
      <c r="H134" s="101">
        <f t="shared" si="607"/>
        <v>-60.383361177886002</v>
      </c>
      <c r="I134" s="101">
        <f t="shared" si="607"/>
        <v>-58.311087086728236</v>
      </c>
      <c r="J134" s="101">
        <f t="shared" si="607"/>
        <v>-56.21694909699346</v>
      </c>
      <c r="K134" s="101">
        <f t="shared" si="607"/>
        <v>-54.100716529707739</v>
      </c>
      <c r="L134" s="101">
        <f t="shared" si="607"/>
        <v>-51.96215627207738</v>
      </c>
      <c r="M134" s="101">
        <f t="shared" si="607"/>
        <v>-49.801032751810453</v>
      </c>
      <c r="N134" s="101">
        <f t="shared" si="607"/>
        <v>-223.78849267728634</v>
      </c>
      <c r="O134" s="101">
        <f t="shared" si="607"/>
        <v>-216.77872748920745</v>
      </c>
      <c r="P134" s="101">
        <f t="shared" si="607"/>
        <v>-209.41766388592617</v>
      </c>
      <c r="Q134" s="101">
        <f t="shared" si="607"/>
        <v>-201.68769634525844</v>
      </c>
      <c r="R134" s="101">
        <f t="shared" si="607"/>
        <v>-193.57033703414731</v>
      </c>
      <c r="S134" s="101">
        <f t="shared" si="607"/>
        <v>-185.04617159114594</v>
      </c>
      <c r="T134" s="101">
        <f t="shared" si="607"/>
        <v>-176.09481269291405</v>
      </c>
      <c r="U134" s="101">
        <f t="shared" si="607"/>
        <v>-166.69485129367342</v>
      </c>
      <c r="V134" s="101">
        <f t="shared" si="607"/>
        <v>-156.82380542099949</v>
      </c>
      <c r="W134" s="101">
        <f t="shared" si="607"/>
        <v>-146.45806640548565</v>
      </c>
      <c r="X134" s="101">
        <f t="shared" si="607"/>
        <v>-135.57284241567572</v>
      </c>
      <c r="Y134" s="101">
        <f t="shared" si="607"/>
        <v>-124.14209916321676</v>
      </c>
      <c r="Z134" s="101">
        <f t="shared" si="607"/>
        <v>-112.13849763641741</v>
      </c>
      <c r="AA134" s="101">
        <f t="shared" si="607"/>
        <v>-99.533328713286892</v>
      </c>
      <c r="AB134" s="101">
        <f t="shared" si="607"/>
        <v>-86.296444497669142</v>
      </c>
      <c r="AC134" s="101">
        <f t="shared" si="607"/>
        <v>-72.396186214247734</v>
      </c>
      <c r="AD134" s="101">
        <f t="shared" si="607"/>
        <v>-57.799308489967757</v>
      </c>
      <c r="AE134" s="101">
        <f t="shared" si="607"/>
        <v>-42.470899840777008</v>
      </c>
      <c r="AF134" s="101">
        <f t="shared" si="607"/>
        <v>-26.374299173515112</v>
      </c>
      <c r="AG134" s="101">
        <f t="shared" si="607"/>
        <v>-9.4710081032463904</v>
      </c>
    </row>
    <row r="135" spans="1:33" x14ac:dyDescent="0.2">
      <c r="A135" s="8" t="s">
        <v>168</v>
      </c>
      <c r="B135" s="11"/>
      <c r="C135" s="9">
        <f>-C45</f>
        <v>-6606</v>
      </c>
      <c r="D135" s="101">
        <f>C135-D133</f>
        <v>-6417.6635423716471</v>
      </c>
      <c r="E135" s="101">
        <f t="shared" ref="E135:R135" si="608">D135-E133</f>
        <v>-6227.3400072492905</v>
      </c>
      <c r="F135" s="101">
        <f t="shared" si="608"/>
        <v>-6035.0084296162959</v>
      </c>
      <c r="G135" s="101">
        <f t="shared" si="608"/>
        <v>-5840.6476232608684</v>
      </c>
      <c r="H135" s="101">
        <f t="shared" si="608"/>
        <v>-5644.2361784422956</v>
      </c>
      <c r="I135" s="101">
        <f t="shared" si="608"/>
        <v>-5445.7524595325658</v>
      </c>
      <c r="J135" s="101">
        <f t="shared" si="608"/>
        <v>-5245.1746026331011</v>
      </c>
      <c r="K135" s="101">
        <f t="shared" si="608"/>
        <v>-5042.4805131663506</v>
      </c>
      <c r="L135" s="101">
        <f t="shared" si="608"/>
        <v>-4837.64786344197</v>
      </c>
      <c r="M135" s="101">
        <f t="shared" si="608"/>
        <v>-4630.6540901973221</v>
      </c>
      <c r="N135" s="101">
        <f t="shared" si="608"/>
        <v>-4490.7821014105393</v>
      </c>
      <c r="O135" s="101">
        <f t="shared" si="608"/>
        <v>-4343.9003474356778</v>
      </c>
      <c r="P135" s="101">
        <f t="shared" si="608"/>
        <v>-4189.6575298575344</v>
      </c>
      <c r="Q135" s="101">
        <f t="shared" si="608"/>
        <v>-4027.6847447387236</v>
      </c>
      <c r="R135" s="101">
        <f t="shared" si="608"/>
        <v>-3857.5946003088015</v>
      </c>
      <c r="S135" s="101">
        <f t="shared" ref="S135" si="609">R135-S133</f>
        <v>-3678.980290435878</v>
      </c>
      <c r="T135" s="101">
        <f t="shared" ref="T135" si="610">S135-T133</f>
        <v>-3491.4146216647227</v>
      </c>
      <c r="U135" s="101">
        <f t="shared" ref="U135" si="611">T135-U133</f>
        <v>-3294.4489914943269</v>
      </c>
      <c r="V135" s="101">
        <f t="shared" ref="V135" si="612">U135-V133</f>
        <v>-3087.612315451257</v>
      </c>
      <c r="W135" s="101">
        <f t="shared" ref="W135" si="613">V135-W133</f>
        <v>-2870.4099003926735</v>
      </c>
      <c r="X135" s="101">
        <f t="shared" ref="X135" si="614">W135-X133</f>
        <v>-2642.3222613442799</v>
      </c>
      <c r="Y135" s="101">
        <f t="shared" ref="Y135" si="615">X135-Y133</f>
        <v>-2402.8038790434275</v>
      </c>
      <c r="Z135" s="101">
        <f t="shared" ref="Z135" si="616">Y135-Z133</f>
        <v>-2151.2818952157754</v>
      </c>
      <c r="AA135" s="101">
        <f t="shared" ref="AA135" si="617">Z135-AA133</f>
        <v>-1887.154742464993</v>
      </c>
      <c r="AB135" s="101">
        <f t="shared" ref="AB135" si="618">AA135-AB133</f>
        <v>-1609.7907054985928</v>
      </c>
      <c r="AC135" s="101">
        <f t="shared" ref="AC135" si="619">AB135-AC133</f>
        <v>-1318.5264102487713</v>
      </c>
      <c r="AD135" s="101">
        <f t="shared" ref="AD135" si="620">AC135-AD133</f>
        <v>-1012.6652372746697</v>
      </c>
      <c r="AE135" s="101">
        <f t="shared" ref="AE135" si="621">AD135-AE133</f>
        <v>-691.47565565137734</v>
      </c>
      <c r="AF135" s="101">
        <f t="shared" ref="AF135" si="622">AE135-AF133</f>
        <v>-354.18947336082311</v>
      </c>
      <c r="AG135" s="101">
        <f t="shared" ref="AG135" si="623">AF135-AG133</f>
        <v>0</v>
      </c>
    </row>
    <row r="136" spans="1:33" x14ac:dyDescent="0.2">
      <c r="A136" s="8" t="s">
        <v>183</v>
      </c>
    </row>
    <row r="137" spans="1:33" hidden="1" outlineLevel="1" x14ac:dyDescent="0.2">
      <c r="A137" s="8" t="s">
        <v>169</v>
      </c>
      <c r="D137" s="118">
        <f>PMT(VLOOKUP(Dashboard!$C$9,Input!$A$26:$B$37,2,FALSE)/12,360,$C$135)+C$135*VLOOKUP(Dashboard!$C$9,Input!$A$26:$B$37,2,FALSE)/12</f>
        <v>15.619317166371534</v>
      </c>
      <c r="E137" s="118">
        <f>PMT(VLOOKUP(Dashboard!$C$9,Input!$A$26:$B$37,2,FALSE)/12,360,$C$135)+D$135*VLOOKUP(Dashboard!$C$9,Input!$A$26:$B$37,2,FALSE)/12</f>
        <v>15.784111566796341</v>
      </c>
      <c r="F137" s="118">
        <f>PMT(VLOOKUP(Dashboard!$C$9,Input!$A$26:$B$37,2,FALSE)/12,360,$C$135)+E$135*VLOOKUP(Dashboard!$C$9,Input!$A$26:$B$37,2,FALSE)/12</f>
        <v>15.950644660028402</v>
      </c>
      <c r="G137" s="118">
        <f>PMT(VLOOKUP(Dashboard!$C$9,Input!$A$26:$B$37,2,FALSE)/12,360,$C$135)+F$135*VLOOKUP(Dashboard!$C$9,Input!$A$26:$B$37,2,FALSE)/12</f>
        <v>16.118934790457274</v>
      </c>
      <c r="H137" s="118">
        <f>PMT(VLOOKUP(Dashboard!$C$9,Input!$A$26:$B$37,2,FALSE)/12,360,$C$135)+G$135*VLOOKUP(Dashboard!$C$9,Input!$A$26:$B$37,2,FALSE)/12</f>
        <v>16.289000496018271</v>
      </c>
      <c r="I137" s="118">
        <f>PMT(VLOOKUP(Dashboard!$C$9,Input!$A$26:$B$37,2,FALSE)/12,360,$C$135)+H$135*VLOOKUP(Dashboard!$C$9,Input!$A$26:$B$37,2,FALSE)/12</f>
        <v>16.460860510234525</v>
      </c>
      <c r="J137" s="118">
        <f>PMT(VLOOKUP(Dashboard!$C$9,Input!$A$26:$B$37,2,FALSE)/12,360,$C$135)+I$135*VLOOKUP(Dashboard!$C$9,Input!$A$26:$B$37,2,FALSE)/12</f>
        <v>16.634533764280537</v>
      </c>
      <c r="K137" s="118">
        <f>PMT(VLOOKUP(Dashboard!$C$9,Input!$A$26:$B$37,2,FALSE)/12,360,$C$135)+J$135*VLOOKUP(Dashboard!$C$9,Input!$A$26:$B$37,2,FALSE)/12</f>
        <v>16.810039389067569</v>
      </c>
      <c r="L137" s="118">
        <f>PMT(VLOOKUP(Dashboard!$C$9,Input!$A$26:$B$37,2,FALSE)/12,360,$C$135)+K$135*VLOOKUP(Dashboard!$C$9,Input!$A$26:$B$37,2,FALSE)/12</f>
        <v>16.987396717350975</v>
      </c>
      <c r="M137" s="118">
        <f>PMT(VLOOKUP(Dashboard!$C$9,Input!$A$26:$B$37,2,FALSE)/12,360,$C$135)+L$135*VLOOKUP(Dashboard!$C$9,Input!$A$26:$B$37,2,FALSE)/12</f>
        <v>17.166625285859809</v>
      </c>
      <c r="N137" s="119">
        <f>PMT(VLOOKUP(Dashboard!$C$9,Input!$E$27:$F$37,2,FALSE)/12,240,$M$135)+M$135*VLOOKUP(Dashboard!$C$9,Input!$E$27:$F$37,2,FALSE)/12</f>
        <v>11.396535920366713</v>
      </c>
      <c r="O137" s="118">
        <f>PMT(VLOOKUP(Dashboard!$C$9,Input!$E$27:$F$37,2,FALSE)/12,240,$M$135)+N$135*VLOOKUP(Dashboard!$C$9,Input!$E$27:$F$37,2,FALSE)/12</f>
        <v>11.967679874579407</v>
      </c>
      <c r="P137" s="118">
        <f>PMT(VLOOKUP(Dashboard!$C$9,Input!$E$27:$F$37,2,FALSE)/12,240,$M$135)+O$135*VLOOKUP(Dashboard!$C$9,Input!$E$27:$F$37,2,FALSE)/12</f>
        <v>12.567447036643426</v>
      </c>
      <c r="Q137" s="118">
        <f>PMT(VLOOKUP(Dashboard!$C$9,Input!$E$27:$F$37,2,FALSE)/12,240,$M$135)+P$135*VLOOKUP(Dashboard!$C$9,Input!$E$27:$F$37,2,FALSE)/12</f>
        <v>13.197271875087512</v>
      </c>
      <c r="R137" s="118">
        <f>PMT(VLOOKUP(Dashboard!$C$9,Input!$E$27:$F$37,2,FALSE)/12,240,$M$135)+Q$135*VLOOKUP(Dashboard!$C$9,Input!$E$27:$F$37,2,FALSE)/12</f>
        <v>13.858660747655989</v>
      </c>
      <c r="S137" s="118">
        <f>PMT(VLOOKUP(Dashboard!$C$9,Input!$E$27:$F$37,2,FALSE)/12,240,$M$135)+R$135*VLOOKUP(Dashboard!$C$9,Input!$E$27:$F$37,2,FALSE)/12</f>
        <v>14.55319550407817</v>
      </c>
      <c r="T137" s="118">
        <f>PMT(VLOOKUP(Dashboard!$C$9,Input!$E$27:$F$37,2,FALSE)/12,240,$M$135)+S$135*VLOOKUP(Dashboard!$C$9,Input!$E$27:$F$37,2,FALSE)/12</f>
        <v>15.282537269392607</v>
      </c>
      <c r="U137" s="118">
        <f>PMT(VLOOKUP(Dashboard!$C$9,Input!$E$27:$F$37,2,FALSE)/12,240,$M$135)+T$135*VLOOKUP(Dashboard!$C$9,Input!$E$27:$F$37,2,FALSE)/12</f>
        <v>16.04843041687483</v>
      </c>
      <c r="V137" s="118">
        <f>PMT(VLOOKUP(Dashboard!$C$9,Input!$E$27:$F$37,2,FALSE)/12,240,$M$135)+U$135*VLOOKUP(Dashboard!$C$9,Input!$E$27:$F$37,2,FALSE)/12</f>
        <v>16.852706740070609</v>
      </c>
      <c r="W137" s="118">
        <f>PMT(VLOOKUP(Dashboard!$C$9,Input!$E$27:$F$37,2,FALSE)/12,240,$M$135)+V$135*VLOOKUP(Dashboard!$C$9,Input!$E$27:$F$37,2,FALSE)/12</f>
        <v>17.697289833913146</v>
      </c>
      <c r="X137" s="118">
        <f>PMT(VLOOKUP(Dashboard!$C$9,Input!$E$27:$F$37,2,FALSE)/12,240,$M$135)+W$135*VLOOKUP(Dashboard!$C$9,Input!$E$27:$F$37,2,FALSE)/12</f>
        <v>18.584199695402361</v>
      </c>
      <c r="Y137" s="118">
        <f>PMT(VLOOKUP(Dashboard!$C$9,Input!$E$27:$F$37,2,FALSE)/12,240,$M$135)+X$135*VLOOKUP(Dashboard!$C$9,Input!$E$27:$F$37,2,FALSE)/12</f>
        <v>19.51555755484997</v>
      </c>
      <c r="Z137" s="118">
        <f>PMT(VLOOKUP(Dashboard!$C$9,Input!$E$27:$F$37,2,FALSE)/12,240,$M$135)+Y$135*VLOOKUP(Dashboard!$C$9,Input!$E$27:$F$37,2,FALSE)/12</f>
        <v>20.493590949245117</v>
      </c>
      <c r="AA137" s="118">
        <f>PMT(VLOOKUP(Dashboard!$C$9,Input!$E$27:$F$37,2,FALSE)/12,240,$M$135)+Z$135*VLOOKUP(Dashboard!$C$9,Input!$E$27:$F$37,2,FALSE)/12</f>
        <v>21.520639049874696</v>
      </c>
      <c r="AB137" s="118">
        <f>PMT(VLOOKUP(Dashboard!$C$9,Input!$E$27:$F$37,2,FALSE)/12,240,$M$135)+AA$135*VLOOKUP(Dashboard!$C$9,Input!$E$27:$F$37,2,FALSE)/12</f>
        <v>22.599158256940388</v>
      </c>
      <c r="AC137" s="118">
        <f>PMT(VLOOKUP(Dashboard!$C$9,Input!$E$27:$F$37,2,FALSE)/12,240,$M$135)+AB$135*VLOOKUP(Dashboard!$C$9,Input!$E$27:$F$37,2,FALSE)/12</f>
        <v>23.731728074553189</v>
      </c>
      <c r="AD137" s="118">
        <f>PMT(VLOOKUP(Dashboard!$C$9,Input!$E$27:$F$37,2,FALSE)/12,240,$M$135)+AC$135*VLOOKUP(Dashboard!$C$9,Input!$E$27:$F$37,2,FALSE)/12</f>
        <v>24.921057280156628</v>
      </c>
      <c r="AE137" s="118">
        <f>PMT(VLOOKUP(Dashboard!$C$9,Input!$E$27:$F$37,2,FALSE)/12,240,$M$135)+AD$135*VLOOKUP(Dashboard!$C$9,Input!$E$27:$F$37,2,FALSE)/12</f>
        <v>26.169990403134211</v>
      </c>
      <c r="AF137" s="118">
        <f>PMT(VLOOKUP(Dashboard!$C$9,Input!$E$27:$F$37,2,FALSE)/12,240,$M$135)+AE$135*VLOOKUP(Dashboard!$C$9,Input!$E$27:$F$37,2,FALSE)/12</f>
        <v>27.481514528095985</v>
      </c>
      <c r="AG137" s="118">
        <f>PMT(VLOOKUP(Dashboard!$C$9,Input!$E$27:$F$37,2,FALSE)/12,240,$M$135)+AF$135*VLOOKUP(Dashboard!$C$9,Input!$E$27:$F$37,2,FALSE)/12</f>
        <v>28.858766439115751</v>
      </c>
    </row>
    <row r="138" spans="1:33" hidden="1" outlineLevel="1" x14ac:dyDescent="0.2">
      <c r="A138" s="8" t="s">
        <v>170</v>
      </c>
      <c r="D138" s="118">
        <f>PMT(VLOOKUP(Dashboard!$C$9,Input!$A$26:$B$37,2,FALSE)/12,360,$C$135)+(C$135+SUM(D$137:D137))*VLOOKUP(Dashboard!$C$9,Input!$A$26:$B$37,2,FALSE)/12</f>
        <v>15.632984068892107</v>
      </c>
      <c r="E138" s="118">
        <f>PMT(VLOOKUP(Dashboard!$C$9,Input!$A$26:$B$37,2,FALSE)/12,360,$C$135)+(D$135+SUM(E$137:E137))*VLOOKUP(Dashboard!$C$9,Input!$A$26:$B$37,2,FALSE)/12</f>
        <v>15.797922664417289</v>
      </c>
      <c r="F138" s="118">
        <f>PMT(VLOOKUP(Dashboard!$C$9,Input!$A$26:$B$37,2,FALSE)/12,360,$C$135)+(E$135+SUM(F$137:F137))*VLOOKUP(Dashboard!$C$9,Input!$A$26:$B$37,2,FALSE)/12</f>
        <v>15.964601474105926</v>
      </c>
      <c r="G138" s="118">
        <f>PMT(VLOOKUP(Dashboard!$C$9,Input!$A$26:$B$37,2,FALSE)/12,360,$C$135)+(F$135+SUM(G$137:G137))*VLOOKUP(Dashboard!$C$9,Input!$A$26:$B$37,2,FALSE)/12</f>
        <v>16.133038858398923</v>
      </c>
      <c r="H138" s="118">
        <f>PMT(VLOOKUP(Dashboard!$C$9,Input!$A$26:$B$37,2,FALSE)/12,360,$C$135)+(G$135+SUM(H$137:H137))*VLOOKUP(Dashboard!$C$9,Input!$A$26:$B$37,2,FALSE)/12</f>
        <v>16.303253371452289</v>
      </c>
      <c r="I138" s="118">
        <f>PMT(VLOOKUP(Dashboard!$C$9,Input!$A$26:$B$37,2,FALSE)/12,360,$C$135)+(H$135+SUM(I$137:I137))*VLOOKUP(Dashboard!$C$9,Input!$A$26:$B$37,2,FALSE)/12</f>
        <v>16.47526376318098</v>
      </c>
      <c r="J138" s="118">
        <f>PMT(VLOOKUP(Dashboard!$C$9,Input!$A$26:$B$37,2,FALSE)/12,360,$C$135)+(I$135+SUM(J$137:J137))*VLOOKUP(Dashboard!$C$9,Input!$A$26:$B$37,2,FALSE)/12</f>
        <v>16.649088981324283</v>
      </c>
      <c r="K138" s="118">
        <f>PMT(VLOOKUP(Dashboard!$C$9,Input!$A$26:$B$37,2,FALSE)/12,360,$C$135)+(J$135+SUM(K$137:K137))*VLOOKUP(Dashboard!$C$9,Input!$A$26:$B$37,2,FALSE)/12</f>
        <v>16.824748173533003</v>
      </c>
      <c r="L138" s="118">
        <f>PMT(VLOOKUP(Dashboard!$C$9,Input!$A$26:$B$37,2,FALSE)/12,360,$C$135)+(K$135+SUM(L$137:L137))*VLOOKUP(Dashboard!$C$9,Input!$A$26:$B$37,2,FALSE)/12</f>
        <v>17.002260689478657</v>
      </c>
      <c r="M138" s="118">
        <f>PMT(VLOOKUP(Dashboard!$C$9,Input!$A$26:$B$37,2,FALSE)/12,360,$C$135)+(L$135+SUM(M$137:M137))*VLOOKUP(Dashboard!$C$9,Input!$A$26:$B$37,2,FALSE)/12</f>
        <v>17.181646082984937</v>
      </c>
      <c r="N138" s="119">
        <f>PMT(VLOOKUP(Dashboard!$C$9,Input!$E$27:$F$37,2,FALSE)/12,240,$M$135)+(M$135+SUM(N$137:N137))*VLOOKUP(Dashboard!$C$9,Input!$E$27:$F$37,2,FALSE)/12</f>
        <v>11.443071775374875</v>
      </c>
      <c r="O138" s="118">
        <f>PMT(VLOOKUP(Dashboard!$C$9,Input!$E$27:$F$37,2,FALSE)/12,240,$M$135)+(N$135+SUM(O$137:O137))*VLOOKUP(Dashboard!$C$9,Input!$E$27:$F$37,2,FALSE)/12</f>
        <v>12.016547900733944</v>
      </c>
      <c r="P138" s="118">
        <f>PMT(VLOOKUP(Dashboard!$C$9,Input!$E$27:$F$37,2,FALSE)/12,240,$M$135)+(O$135+SUM(P$137:P137))*VLOOKUP(Dashboard!$C$9,Input!$E$27:$F$37,2,FALSE)/12</f>
        <v>12.618764112043053</v>
      </c>
      <c r="Q138" s="118">
        <f>PMT(VLOOKUP(Dashboard!$C$9,Input!$E$27:$F$37,2,FALSE)/12,240,$M$135)+(P$135+SUM(Q$137:Q137))*VLOOKUP(Dashboard!$C$9,Input!$E$27:$F$37,2,FALSE)/12</f>
        <v>13.25116073524412</v>
      </c>
      <c r="R138" s="118">
        <f>PMT(VLOOKUP(Dashboard!$C$9,Input!$E$27:$F$37,2,FALSE)/12,240,$M$135)+(Q$135+SUM(R$137:R137))*VLOOKUP(Dashboard!$C$9,Input!$E$27:$F$37,2,FALSE)/12</f>
        <v>13.915250279042251</v>
      </c>
      <c r="S138" s="118">
        <f>PMT(VLOOKUP(Dashboard!$C$9,Input!$E$27:$F$37,2,FALSE)/12,240,$M$135)+(R$135+SUM(S$137:S137))*VLOOKUP(Dashboard!$C$9,Input!$E$27:$F$37,2,FALSE)/12</f>
        <v>14.612621052386492</v>
      </c>
      <c r="T138" s="118">
        <f>PMT(VLOOKUP(Dashboard!$C$9,Input!$E$27:$F$37,2,FALSE)/12,240,$M$135)+(S$135+SUM(T$137:T137))*VLOOKUP(Dashboard!$C$9,Input!$E$27:$F$37,2,FALSE)/12</f>
        <v>15.34494096324263</v>
      </c>
      <c r="U138" s="118">
        <f>PMT(VLOOKUP(Dashboard!$C$9,Input!$E$27:$F$37,2,FALSE)/12,240,$M$135)+(T$135+SUM(U$137:U137))*VLOOKUP(Dashboard!$C$9,Input!$E$27:$F$37,2,FALSE)/12</f>
        <v>16.113961507743731</v>
      </c>
      <c r="V138" s="118">
        <f>PMT(VLOOKUP(Dashboard!$C$9,Input!$E$27:$F$37,2,FALSE)/12,240,$M$135)+(U$135+SUM(V$137:V137))*VLOOKUP(Dashboard!$C$9,Input!$E$27:$F$37,2,FALSE)/12</f>
        <v>16.921521959259231</v>
      </c>
      <c r="W138" s="118">
        <f>PMT(VLOOKUP(Dashboard!$C$9,Input!$E$27:$F$37,2,FALSE)/12,240,$M$135)+(V$135+SUM(W$137:W137))*VLOOKUP(Dashboard!$C$9,Input!$E$27:$F$37,2,FALSE)/12</f>
        <v>17.769553767401625</v>
      </c>
      <c r="X138" s="118">
        <f>PMT(VLOOKUP(Dashboard!$C$9,Input!$E$27:$F$37,2,FALSE)/12,240,$M$135)+(W$135+SUM(X$137:X137))*VLOOKUP(Dashboard!$C$9,Input!$E$27:$F$37,2,FALSE)/12</f>
        <v>18.660085177491922</v>
      </c>
      <c r="Y138" s="118">
        <f>PMT(VLOOKUP(Dashboard!$C$9,Input!$E$27:$F$37,2,FALSE)/12,240,$M$135)+(X$135+SUM(Y$137:Y137))*VLOOKUP(Dashboard!$C$9,Input!$E$27:$F$37,2,FALSE)/12</f>
        <v>19.595246081532274</v>
      </c>
      <c r="Z138" s="118">
        <f>PMT(VLOOKUP(Dashboard!$C$9,Input!$E$27:$F$37,2,FALSE)/12,240,$M$135)+(Y$135+SUM(Z$137:Z137))*VLOOKUP(Dashboard!$C$9,Input!$E$27:$F$37,2,FALSE)/12</f>
        <v>20.577273112287866</v>
      </c>
      <c r="AA138" s="118">
        <f>PMT(VLOOKUP(Dashboard!$C$9,Input!$E$27:$F$37,2,FALSE)/12,240,$M$135)+(Z$135+SUM(AA$137:AA137))*VLOOKUP(Dashboard!$C$9,Input!$E$27:$F$37,2,FALSE)/12</f>
        <v>21.608514992661682</v>
      </c>
      <c r="AB138" s="118">
        <f>PMT(VLOOKUP(Dashboard!$C$9,Input!$E$27:$F$37,2,FALSE)/12,240,$M$135)+(AA$135+SUM(AB$137:AB137))*VLOOKUP(Dashboard!$C$9,Input!$E$27:$F$37,2,FALSE)/12</f>
        <v>22.691438153156231</v>
      </c>
      <c r="AC138" s="118">
        <f>PMT(VLOOKUP(Dashboard!$C$9,Input!$E$27:$F$37,2,FALSE)/12,240,$M$135)+(AB$135+SUM(AC$137:AC137))*VLOOKUP(Dashboard!$C$9,Input!$E$27:$F$37,2,FALSE)/12</f>
        <v>23.828632630857616</v>
      </c>
      <c r="AD138" s="118">
        <f>PMT(VLOOKUP(Dashboard!$C$9,Input!$E$27:$F$37,2,FALSE)/12,240,$M$135)+(AC$135+SUM(AD$137:AD137))*VLOOKUP(Dashboard!$C$9,Input!$E$27:$F$37,2,FALSE)/12</f>
        <v>25.022818264050603</v>
      </c>
      <c r="AE138" s="118">
        <f>PMT(VLOOKUP(Dashboard!$C$9,Input!$E$27:$F$37,2,FALSE)/12,240,$M$135)+(AD$135+SUM(AE$137:AE137))*VLOOKUP(Dashboard!$C$9,Input!$E$27:$F$37,2,FALSE)/12</f>
        <v>26.27685119728034</v>
      </c>
      <c r="AF138" s="118">
        <f>PMT(VLOOKUP(Dashboard!$C$9,Input!$E$27:$F$37,2,FALSE)/12,240,$M$135)+(AE$135+SUM(AF$137:AF137))*VLOOKUP(Dashboard!$C$9,Input!$E$27:$F$37,2,FALSE)/12</f>
        <v>27.593730712419045</v>
      </c>
      <c r="AG138" s="118">
        <f>PMT(VLOOKUP(Dashboard!$C$9,Input!$E$27:$F$37,2,FALSE)/12,240,$M$135)+(AF$135+SUM(AG$137:AG137))*VLOOKUP(Dashboard!$C$9,Input!$E$27:$F$37,2,FALSE)/12</f>
        <v>28.976606402075472</v>
      </c>
    </row>
    <row r="139" spans="1:33" hidden="1" outlineLevel="1" x14ac:dyDescent="0.2">
      <c r="A139" s="8" t="s">
        <v>171</v>
      </c>
      <c r="D139" s="118">
        <f>PMT(VLOOKUP(Dashboard!$C$9,Input!$A$26:$B$37,2,FALSE)/12,360,$C$135)+(C$135+SUM(D$137:D138))*VLOOKUP(Dashboard!$C$9,Input!$A$26:$B$37,2,FALSE)/12</f>
        <v>15.646662929952388</v>
      </c>
      <c r="E139" s="118">
        <f>PMT(VLOOKUP(Dashboard!$C$9,Input!$A$26:$B$37,2,FALSE)/12,360,$C$135)+(D$135+SUM(E$137:E138))*VLOOKUP(Dashboard!$C$9,Input!$A$26:$B$37,2,FALSE)/12</f>
        <v>15.811745846748654</v>
      </c>
      <c r="F139" s="118">
        <f>PMT(VLOOKUP(Dashboard!$C$9,Input!$A$26:$B$37,2,FALSE)/12,360,$C$135)+(E$135+SUM(F$137:F138))*VLOOKUP(Dashboard!$C$9,Input!$A$26:$B$37,2,FALSE)/12</f>
        <v>15.978570500395772</v>
      </c>
      <c r="G139" s="118">
        <f>PMT(VLOOKUP(Dashboard!$C$9,Input!$A$26:$B$37,2,FALSE)/12,360,$C$135)+(F$135+SUM(G$137:G138))*VLOOKUP(Dashboard!$C$9,Input!$A$26:$B$37,2,FALSE)/12</f>
        <v>16.147155267400024</v>
      </c>
      <c r="H139" s="118">
        <f>PMT(VLOOKUP(Dashboard!$C$9,Input!$A$26:$B$37,2,FALSE)/12,360,$C$135)+(G$135+SUM(H$137:H138))*VLOOKUP(Dashboard!$C$9,Input!$A$26:$B$37,2,FALSE)/12</f>
        <v>16.317518718152307</v>
      </c>
      <c r="I139" s="118">
        <f>PMT(VLOOKUP(Dashboard!$C$9,Input!$A$26:$B$37,2,FALSE)/12,360,$C$135)+(H$135+SUM(I$137:I138))*VLOOKUP(Dashboard!$C$9,Input!$A$26:$B$37,2,FALSE)/12</f>
        <v>16.489679618973764</v>
      </c>
      <c r="J139" s="118">
        <f>PMT(VLOOKUP(Dashboard!$C$9,Input!$A$26:$B$37,2,FALSE)/12,360,$C$135)+(I$135+SUM(J$137:J138))*VLOOKUP(Dashboard!$C$9,Input!$A$26:$B$37,2,FALSE)/12</f>
        <v>16.663656934182942</v>
      </c>
      <c r="K139" s="118">
        <f>PMT(VLOOKUP(Dashboard!$C$9,Input!$A$26:$B$37,2,FALSE)/12,360,$C$135)+(J$135+SUM(K$137:K138))*VLOOKUP(Dashboard!$C$9,Input!$A$26:$B$37,2,FALSE)/12</f>
        <v>16.839469828184846</v>
      </c>
      <c r="L139" s="118">
        <f>PMT(VLOOKUP(Dashboard!$C$9,Input!$A$26:$B$37,2,FALSE)/12,360,$C$135)+(K$135+SUM(L$137:L138))*VLOOKUP(Dashboard!$C$9,Input!$A$26:$B$37,2,FALSE)/12</f>
        <v>17.017137667581952</v>
      </c>
      <c r="M139" s="118">
        <f>PMT(VLOOKUP(Dashboard!$C$9,Input!$A$26:$B$37,2,FALSE)/12,360,$C$135)+(L$135+SUM(M$137:M138))*VLOOKUP(Dashboard!$C$9,Input!$A$26:$B$37,2,FALSE)/12</f>
        <v>17.196680023307547</v>
      </c>
      <c r="N139" s="119">
        <f>PMT(VLOOKUP(Dashboard!$C$9,Input!$E$27:$F$37,2,FALSE)/12,240,$M$135)+(M$135+SUM(N$137:N138))*VLOOKUP(Dashboard!$C$9,Input!$E$27:$F$37,2,FALSE)/12</f>
        <v>11.48979765179099</v>
      </c>
      <c r="O139" s="118">
        <f>PMT(VLOOKUP(Dashboard!$C$9,Input!$E$27:$F$37,2,FALSE)/12,240,$M$135)+(N$135+SUM(O$137:O138))*VLOOKUP(Dashboard!$C$9,Input!$E$27:$F$37,2,FALSE)/12</f>
        <v>12.065615471328602</v>
      </c>
      <c r="P139" s="118">
        <f>PMT(VLOOKUP(Dashboard!$C$9,Input!$E$27:$F$37,2,FALSE)/12,240,$M$135)+(O$135+SUM(P$137:P138))*VLOOKUP(Dashboard!$C$9,Input!$E$27:$F$37,2,FALSE)/12</f>
        <v>12.670290732167228</v>
      </c>
      <c r="Q139" s="118">
        <f>PMT(VLOOKUP(Dashboard!$C$9,Input!$E$27:$F$37,2,FALSE)/12,240,$M$135)+(P$135+SUM(Q$137:Q138))*VLOOKUP(Dashboard!$C$9,Input!$E$27:$F$37,2,FALSE)/12</f>
        <v>13.305269641579702</v>
      </c>
      <c r="R139" s="118">
        <f>PMT(VLOOKUP(Dashboard!$C$9,Input!$E$27:$F$37,2,FALSE)/12,240,$M$135)+(Q$135+SUM(R$137:R138))*VLOOKUP(Dashboard!$C$9,Input!$E$27:$F$37,2,FALSE)/12</f>
        <v>13.972070884348341</v>
      </c>
      <c r="S139" s="118">
        <f>PMT(VLOOKUP(Dashboard!$C$9,Input!$E$27:$F$37,2,FALSE)/12,240,$M$135)+(R$135+SUM(S$137:S138))*VLOOKUP(Dashboard!$C$9,Input!$E$27:$F$37,2,FALSE)/12</f>
        <v>14.672289255017068</v>
      </c>
      <c r="T139" s="118">
        <f>PMT(VLOOKUP(Dashboard!$C$9,Input!$E$27:$F$37,2,FALSE)/12,240,$M$135)+(S$135+SUM(T$137:T138))*VLOOKUP(Dashboard!$C$9,Input!$E$27:$F$37,2,FALSE)/12</f>
        <v>15.407599472175869</v>
      </c>
      <c r="U139" s="118">
        <f>PMT(VLOOKUP(Dashboard!$C$9,Input!$E$27:$F$37,2,FALSE)/12,240,$M$135)+(T$135+SUM(U$137:U138))*VLOOKUP(Dashboard!$C$9,Input!$E$27:$F$37,2,FALSE)/12</f>
        <v>16.179760183900349</v>
      </c>
      <c r="V139" s="118">
        <f>PMT(VLOOKUP(Dashboard!$C$9,Input!$E$27:$F$37,2,FALSE)/12,240,$M$135)+(U$135+SUM(V$137:V138))*VLOOKUP(Dashboard!$C$9,Input!$E$27:$F$37,2,FALSE)/12</f>
        <v>16.990618173926208</v>
      </c>
      <c r="W139" s="118">
        <f>PMT(VLOOKUP(Dashboard!$C$9,Input!$E$27:$F$37,2,FALSE)/12,240,$M$135)+(V$135+SUM(W$137:W138))*VLOOKUP(Dashboard!$C$9,Input!$E$27:$F$37,2,FALSE)/12</f>
        <v>17.842112778618514</v>
      </c>
      <c r="X139" s="118">
        <f>PMT(VLOOKUP(Dashboard!$C$9,Input!$E$27:$F$37,2,FALSE)/12,240,$M$135)+(W$135+SUM(X$137:X138))*VLOOKUP(Dashboard!$C$9,Input!$E$27:$F$37,2,FALSE)/12</f>
        <v>18.73628052530001</v>
      </c>
      <c r="Y139" s="118">
        <f>PMT(VLOOKUP(Dashboard!$C$9,Input!$E$27:$F$37,2,FALSE)/12,240,$M$135)+(X$135+SUM(Y$137:Y138))*VLOOKUP(Dashboard!$C$9,Input!$E$27:$F$37,2,FALSE)/12</f>
        <v>19.675260003031859</v>
      </c>
      <c r="Z139" s="118">
        <f>PMT(VLOOKUP(Dashboard!$C$9,Input!$E$27:$F$37,2,FALSE)/12,240,$M$135)+(Y$135+SUM(Z$137:Z138))*VLOOKUP(Dashboard!$C$9,Input!$E$27:$F$37,2,FALSE)/12</f>
        <v>20.661296977496377</v>
      </c>
      <c r="AA139" s="118">
        <f>PMT(VLOOKUP(Dashboard!$C$9,Input!$E$27:$F$37,2,FALSE)/12,240,$M$135)+(Z$135+SUM(AA$137:AA138))*VLOOKUP(Dashboard!$C$9,Input!$E$27:$F$37,2,FALSE)/12</f>
        <v>21.696749762215049</v>
      </c>
      <c r="AB139" s="118">
        <f>PMT(VLOOKUP(Dashboard!$C$9,Input!$E$27:$F$37,2,FALSE)/12,240,$M$135)+(AA$135+SUM(AB$137:AB138))*VLOOKUP(Dashboard!$C$9,Input!$E$27:$F$37,2,FALSE)/12</f>
        <v>22.784094858948283</v>
      </c>
      <c r="AC139" s="118">
        <f>PMT(VLOOKUP(Dashboard!$C$9,Input!$E$27:$F$37,2,FALSE)/12,240,$M$135)+(AB$135+SUM(AC$137:AC138))*VLOOKUP(Dashboard!$C$9,Input!$E$27:$F$37,2,FALSE)/12</f>
        <v>23.92593288076695</v>
      </c>
      <c r="AD139" s="118">
        <f>PMT(VLOOKUP(Dashboard!$C$9,Input!$E$27:$F$37,2,FALSE)/12,240,$M$135)+(AC$135+SUM(AD$137:AD138))*VLOOKUP(Dashboard!$C$9,Input!$E$27:$F$37,2,FALSE)/12</f>
        <v>25.124994771962143</v>
      </c>
      <c r="AE139" s="118">
        <f>PMT(VLOOKUP(Dashboard!$C$9,Input!$E$27:$F$37,2,FALSE)/12,240,$M$135)+(AD$135+SUM(AE$137:AE138))*VLOOKUP(Dashboard!$C$9,Input!$E$27:$F$37,2,FALSE)/12</f>
        <v>26.384148339669235</v>
      </c>
      <c r="AF139" s="118">
        <f>PMT(VLOOKUP(Dashboard!$C$9,Input!$E$27:$F$37,2,FALSE)/12,240,$M$135)+(AE$135+SUM(AF$137:AF138))*VLOOKUP(Dashboard!$C$9,Input!$E$27:$F$37,2,FALSE)/12</f>
        <v>27.70640511282809</v>
      </c>
      <c r="AG139" s="118">
        <f>PMT(VLOOKUP(Dashboard!$C$9,Input!$E$27:$F$37,2,FALSE)/12,240,$M$135)+(AF$135+SUM(AG$137:AG138))*VLOOKUP(Dashboard!$C$9,Input!$E$27:$F$37,2,FALSE)/12</f>
        <v>29.094927544883948</v>
      </c>
    </row>
    <row r="140" spans="1:33" hidden="1" outlineLevel="1" x14ac:dyDescent="0.2">
      <c r="A140" s="8" t="s">
        <v>172</v>
      </c>
      <c r="D140" s="118">
        <f>PMT(VLOOKUP(Dashboard!$C$9,Input!$A$26:$B$37,2,FALSE)/12,360,$C$135)+(C$135+SUM(D$137:D139))*VLOOKUP(Dashboard!$C$9,Input!$A$26:$B$37,2,FALSE)/12</f>
        <v>15.660353760016097</v>
      </c>
      <c r="E140" s="118">
        <f>PMT(VLOOKUP(Dashboard!$C$9,Input!$A$26:$B$37,2,FALSE)/12,360,$C$135)+(D$135+SUM(E$137:E139))*VLOOKUP(Dashboard!$C$9,Input!$A$26:$B$37,2,FALSE)/12</f>
        <v>15.825581124364557</v>
      </c>
      <c r="F140" s="118">
        <f>PMT(VLOOKUP(Dashboard!$C$9,Input!$A$26:$B$37,2,FALSE)/12,360,$C$135)+(E$135+SUM(F$137:F139))*VLOOKUP(Dashboard!$C$9,Input!$A$26:$B$37,2,FALSE)/12</f>
        <v>15.992551749583615</v>
      </c>
      <c r="G140" s="118">
        <f>PMT(VLOOKUP(Dashboard!$C$9,Input!$A$26:$B$37,2,FALSE)/12,360,$C$135)+(F$135+SUM(G$137:G139))*VLOOKUP(Dashboard!$C$9,Input!$A$26:$B$37,2,FALSE)/12</f>
        <v>16.161284028258997</v>
      </c>
      <c r="H140" s="118">
        <f>PMT(VLOOKUP(Dashboard!$C$9,Input!$A$26:$B$37,2,FALSE)/12,360,$C$135)+(G$135+SUM(H$137:H139))*VLOOKUP(Dashboard!$C$9,Input!$A$26:$B$37,2,FALSE)/12</f>
        <v>16.331796547030692</v>
      </c>
      <c r="I140" s="118">
        <f>PMT(VLOOKUP(Dashboard!$C$9,Input!$A$26:$B$37,2,FALSE)/12,360,$C$135)+(H$135+SUM(I$137:I139))*VLOOKUP(Dashboard!$C$9,Input!$A$26:$B$37,2,FALSE)/12</f>
        <v>16.504108088640365</v>
      </c>
      <c r="J140" s="118">
        <f>PMT(VLOOKUP(Dashboard!$C$9,Input!$A$26:$B$37,2,FALSE)/12,360,$C$135)+(I$135+SUM(J$137:J139))*VLOOKUP(Dashboard!$C$9,Input!$A$26:$B$37,2,FALSE)/12</f>
        <v>16.678237634000354</v>
      </c>
      <c r="K140" s="118">
        <f>PMT(VLOOKUP(Dashboard!$C$9,Input!$A$26:$B$37,2,FALSE)/12,360,$C$135)+(J$135+SUM(K$137:K139))*VLOOKUP(Dashboard!$C$9,Input!$A$26:$B$37,2,FALSE)/12</f>
        <v>16.854204364284506</v>
      </c>
      <c r="L140" s="118">
        <f>PMT(VLOOKUP(Dashboard!$C$9,Input!$A$26:$B$37,2,FALSE)/12,360,$C$135)+(K$135+SUM(L$137:L139))*VLOOKUP(Dashboard!$C$9,Input!$A$26:$B$37,2,FALSE)/12</f>
        <v>17.032027663041085</v>
      </c>
      <c r="M140" s="118">
        <f>PMT(VLOOKUP(Dashboard!$C$9,Input!$A$26:$B$37,2,FALSE)/12,360,$C$135)+(L$135+SUM(M$137:M139))*VLOOKUP(Dashboard!$C$9,Input!$A$26:$B$37,2,FALSE)/12</f>
        <v>17.211727118327943</v>
      </c>
      <c r="N140" s="119">
        <f>PMT(VLOOKUP(Dashboard!$C$9,Input!$E$27:$F$37,2,FALSE)/12,240,$M$135)+(M$135+SUM(N$137:N139))*VLOOKUP(Dashboard!$C$9,Input!$E$27:$F$37,2,FALSE)/12</f>
        <v>11.536714325535804</v>
      </c>
      <c r="O140" s="118">
        <f>PMT(VLOOKUP(Dashboard!$C$9,Input!$E$27:$F$37,2,FALSE)/12,240,$M$135)+(N$135+SUM(O$137:O139))*VLOOKUP(Dashboard!$C$9,Input!$E$27:$F$37,2,FALSE)/12</f>
        <v>12.114883401169863</v>
      </c>
      <c r="P140" s="118">
        <f>PMT(VLOOKUP(Dashboard!$C$9,Input!$E$27:$F$37,2,FALSE)/12,240,$M$135)+(O$135+SUM(P$137:P139))*VLOOKUP(Dashboard!$C$9,Input!$E$27:$F$37,2,FALSE)/12</f>
        <v>12.722027752656913</v>
      </c>
      <c r="Q140" s="118">
        <f>PMT(VLOOKUP(Dashboard!$C$9,Input!$E$27:$F$37,2,FALSE)/12,240,$M$135)+(P$135+SUM(Q$137:Q139))*VLOOKUP(Dashboard!$C$9,Input!$E$27:$F$37,2,FALSE)/12</f>
        <v>13.359599492616148</v>
      </c>
      <c r="R140" s="118">
        <f>PMT(VLOOKUP(Dashboard!$C$9,Input!$E$27:$F$37,2,FALSE)/12,240,$M$135)+(Q$135+SUM(R$137:R139))*VLOOKUP(Dashboard!$C$9,Input!$E$27:$F$37,2,FALSE)/12</f>
        <v>14.029123507126098</v>
      </c>
      <c r="S140" s="118">
        <f>PMT(VLOOKUP(Dashboard!$C$9,Input!$E$27:$F$37,2,FALSE)/12,240,$M$135)+(R$135+SUM(S$137:S139))*VLOOKUP(Dashboard!$C$9,Input!$E$27:$F$37,2,FALSE)/12</f>
        <v>14.732201102808389</v>
      </c>
      <c r="T140" s="118">
        <f>PMT(VLOOKUP(Dashboard!$C$9,Input!$E$27:$F$37,2,FALSE)/12,240,$M$135)+(S$135+SUM(T$137:T139))*VLOOKUP(Dashboard!$C$9,Input!$E$27:$F$37,2,FALSE)/12</f>
        <v>15.470513836687253</v>
      </c>
      <c r="U140" s="118">
        <f>PMT(VLOOKUP(Dashboard!$C$9,Input!$E$27:$F$37,2,FALSE)/12,240,$M$135)+(T$135+SUM(U$137:U139))*VLOOKUP(Dashboard!$C$9,Input!$E$27:$F$37,2,FALSE)/12</f>
        <v>16.24582753798461</v>
      </c>
      <c r="V140" s="118">
        <f>PMT(VLOOKUP(Dashboard!$C$9,Input!$E$27:$F$37,2,FALSE)/12,240,$M$135)+(U$135+SUM(V$137:V139))*VLOOKUP(Dashboard!$C$9,Input!$E$27:$F$37,2,FALSE)/12</f>
        <v>17.059996531469736</v>
      </c>
      <c r="W140" s="118">
        <f>PMT(VLOOKUP(Dashboard!$C$9,Input!$E$27:$F$37,2,FALSE)/12,240,$M$135)+(V$135+SUM(W$137:W139))*VLOOKUP(Dashboard!$C$9,Input!$E$27:$F$37,2,FALSE)/12</f>
        <v>17.914968072464539</v>
      </c>
      <c r="X140" s="118">
        <f>PMT(VLOOKUP(Dashboard!$C$9,Input!$E$27:$F$37,2,FALSE)/12,240,$M$135)+(W$135+SUM(X$137:X139))*VLOOKUP(Dashboard!$C$9,Input!$E$27:$F$37,2,FALSE)/12</f>
        <v>18.812787004111655</v>
      </c>
      <c r="Y140" s="118">
        <f>PMT(VLOOKUP(Dashboard!$C$9,Input!$E$27:$F$37,2,FALSE)/12,240,$M$135)+(X$135+SUM(Y$137:Y139))*VLOOKUP(Dashboard!$C$9,Input!$E$27:$F$37,2,FALSE)/12</f>
        <v>19.755600648044243</v>
      </c>
      <c r="Z140" s="118">
        <f>PMT(VLOOKUP(Dashboard!$C$9,Input!$E$27:$F$37,2,FALSE)/12,240,$M$135)+(Y$135+SUM(Z$137:Z139))*VLOOKUP(Dashboard!$C$9,Input!$E$27:$F$37,2,FALSE)/12</f>
        <v>20.745663940154486</v>
      </c>
      <c r="AA140" s="118">
        <f>PMT(VLOOKUP(Dashboard!$C$9,Input!$E$27:$F$37,2,FALSE)/12,240,$M$135)+(Z$135+SUM(AA$137:AA139))*VLOOKUP(Dashboard!$C$9,Input!$E$27:$F$37,2,FALSE)/12</f>
        <v>21.785344823744097</v>
      </c>
      <c r="AB140" s="118">
        <f>PMT(VLOOKUP(Dashboard!$C$9,Input!$E$27:$F$37,2,FALSE)/12,240,$M$135)+(AA$135+SUM(AB$137:AB139))*VLOOKUP(Dashboard!$C$9,Input!$E$27:$F$37,2,FALSE)/12</f>
        <v>22.877129912955656</v>
      </c>
      <c r="AC140" s="118">
        <f>PMT(VLOOKUP(Dashboard!$C$9,Input!$E$27:$F$37,2,FALSE)/12,240,$M$135)+(AB$135+SUM(AC$137:AC139))*VLOOKUP(Dashboard!$C$9,Input!$E$27:$F$37,2,FALSE)/12</f>
        <v>24.023630440030082</v>
      </c>
      <c r="AD140" s="118">
        <f>PMT(VLOOKUP(Dashboard!$C$9,Input!$E$27:$F$37,2,FALSE)/12,240,$M$135)+(AC$135+SUM(AD$137:AD139))*VLOOKUP(Dashboard!$C$9,Input!$E$27:$F$37,2,FALSE)/12</f>
        <v>25.227588500614321</v>
      </c>
      <c r="AE140" s="118">
        <f>PMT(VLOOKUP(Dashboard!$C$9,Input!$E$27:$F$37,2,FALSE)/12,240,$M$135)+(AD$135+SUM(AE$137:AE139))*VLOOKUP(Dashboard!$C$9,Input!$E$27:$F$37,2,FALSE)/12</f>
        <v>26.49188361205622</v>
      </c>
      <c r="AF140" s="118">
        <f>PMT(VLOOKUP(Dashboard!$C$9,Input!$E$27:$F$37,2,FALSE)/12,240,$M$135)+(AE$135+SUM(AF$137:AF139))*VLOOKUP(Dashboard!$C$9,Input!$E$27:$F$37,2,FALSE)/12</f>
        <v>27.819539600372138</v>
      </c>
      <c r="AG140" s="118">
        <f>PMT(VLOOKUP(Dashboard!$C$9,Input!$E$27:$F$37,2,FALSE)/12,240,$M$135)+(AF$135+SUM(AG$137:AG139))*VLOOKUP(Dashboard!$C$9,Input!$E$27:$F$37,2,FALSE)/12</f>
        <v>29.213731832358892</v>
      </c>
    </row>
    <row r="141" spans="1:33" hidden="1" outlineLevel="1" x14ac:dyDescent="0.2">
      <c r="A141" s="8" t="s">
        <v>173</v>
      </c>
      <c r="D141" s="118">
        <f>PMT(VLOOKUP(Dashboard!$C$9,Input!$A$26:$B$37,2,FALSE)/12,360,$C$135)+(C$135+SUM(D$137:D140))*VLOOKUP(Dashboard!$C$9,Input!$A$26:$B$37,2,FALSE)/12</f>
        <v>15.674056569556111</v>
      </c>
      <c r="E141" s="118">
        <f>PMT(VLOOKUP(Dashboard!$C$9,Input!$A$26:$B$37,2,FALSE)/12,360,$C$135)+(D$135+SUM(E$137:E140))*VLOOKUP(Dashboard!$C$9,Input!$A$26:$B$37,2,FALSE)/12</f>
        <v>15.839428507848378</v>
      </c>
      <c r="F141" s="118">
        <f>PMT(VLOOKUP(Dashboard!$C$9,Input!$A$26:$B$37,2,FALSE)/12,360,$C$135)+(E$135+SUM(F$137:F140))*VLOOKUP(Dashboard!$C$9,Input!$A$26:$B$37,2,FALSE)/12</f>
        <v>16.006545232364502</v>
      </c>
      <c r="G141" s="118">
        <f>PMT(VLOOKUP(Dashboard!$C$9,Input!$A$26:$B$37,2,FALSE)/12,360,$C$135)+(F$135+SUM(G$137:G140))*VLOOKUP(Dashboard!$C$9,Input!$A$26:$B$37,2,FALSE)/12</f>
        <v>16.175425151783724</v>
      </c>
      <c r="H141" s="118">
        <f>PMT(VLOOKUP(Dashboard!$C$9,Input!$A$26:$B$37,2,FALSE)/12,360,$C$135)+(G$135+SUM(H$137:H140))*VLOOKUP(Dashboard!$C$9,Input!$A$26:$B$37,2,FALSE)/12</f>
        <v>16.346086869009344</v>
      </c>
      <c r="I141" s="118">
        <f>PMT(VLOOKUP(Dashboard!$C$9,Input!$A$26:$B$37,2,FALSE)/12,360,$C$135)+(H$135+SUM(I$137:I140))*VLOOKUP(Dashboard!$C$9,Input!$A$26:$B$37,2,FALSE)/12</f>
        <v>16.518549183217925</v>
      </c>
      <c r="J141" s="118">
        <f>PMT(VLOOKUP(Dashboard!$C$9,Input!$A$26:$B$37,2,FALSE)/12,360,$C$135)+(I$135+SUM(J$137:J140))*VLOOKUP(Dashboard!$C$9,Input!$A$26:$B$37,2,FALSE)/12</f>
        <v>16.692831091930103</v>
      </c>
      <c r="K141" s="118">
        <f>PMT(VLOOKUP(Dashboard!$C$9,Input!$A$26:$B$37,2,FALSE)/12,360,$C$135)+(J$135+SUM(K$137:K140))*VLOOKUP(Dashboard!$C$9,Input!$A$26:$B$37,2,FALSE)/12</f>
        <v>16.868951793103257</v>
      </c>
      <c r="L141" s="118">
        <f>PMT(VLOOKUP(Dashboard!$C$9,Input!$A$26:$B$37,2,FALSE)/12,360,$C$135)+(K$135+SUM(L$137:L140))*VLOOKUP(Dashboard!$C$9,Input!$A$26:$B$37,2,FALSE)/12</f>
        <v>17.046930687246245</v>
      </c>
      <c r="M141" s="118">
        <f>PMT(VLOOKUP(Dashboard!$C$9,Input!$A$26:$B$37,2,FALSE)/12,360,$C$135)+(L$135+SUM(M$137:M140))*VLOOKUP(Dashboard!$C$9,Input!$A$26:$B$37,2,FALSE)/12</f>
        <v>17.226787379556477</v>
      </c>
      <c r="N141" s="119">
        <f>PMT(VLOOKUP(Dashboard!$C$9,Input!$E$27:$F$37,2,FALSE)/12,240,$M$135)+(M$135+SUM(N$137:N140))*VLOOKUP(Dashboard!$C$9,Input!$E$27:$F$37,2,FALSE)/12</f>
        <v>11.583822575698406</v>
      </c>
      <c r="O141" s="118">
        <f>PMT(VLOOKUP(Dashboard!$C$9,Input!$E$27:$F$37,2,FALSE)/12,240,$M$135)+(N$135+SUM(O$137:O140))*VLOOKUP(Dashboard!$C$9,Input!$E$27:$F$37,2,FALSE)/12</f>
        <v>12.164352508391307</v>
      </c>
      <c r="P141" s="118">
        <f>PMT(VLOOKUP(Dashboard!$C$9,Input!$E$27:$F$37,2,FALSE)/12,240,$M$135)+(O$135+SUM(P$137:P140))*VLOOKUP(Dashboard!$C$9,Input!$E$27:$F$37,2,FALSE)/12</f>
        <v>12.773976032646928</v>
      </c>
      <c r="Q141" s="118">
        <f>PMT(VLOOKUP(Dashboard!$C$9,Input!$E$27:$F$37,2,FALSE)/12,240,$M$135)+(P$135+SUM(Q$137:Q140))*VLOOKUP(Dashboard!$C$9,Input!$E$27:$F$37,2,FALSE)/12</f>
        <v>13.414151190544331</v>
      </c>
      <c r="R141" s="118">
        <f>PMT(VLOOKUP(Dashboard!$C$9,Input!$E$27:$F$37,2,FALSE)/12,240,$M$135)+(Q$135+SUM(R$137:R140))*VLOOKUP(Dashboard!$C$9,Input!$E$27:$F$37,2,FALSE)/12</f>
        <v>14.086409094780194</v>
      </c>
      <c r="S141" s="118">
        <f>PMT(VLOOKUP(Dashboard!$C$9,Input!$E$27:$F$37,2,FALSE)/12,240,$M$135)+(R$135+SUM(S$137:S140))*VLOOKUP(Dashboard!$C$9,Input!$E$27:$F$37,2,FALSE)/12</f>
        <v>14.792357590644855</v>
      </c>
      <c r="T141" s="118">
        <f>PMT(VLOOKUP(Dashboard!$C$9,Input!$E$27:$F$37,2,FALSE)/12,240,$M$135)+(S$135+SUM(T$137:T140))*VLOOKUP(Dashboard!$C$9,Input!$E$27:$F$37,2,FALSE)/12</f>
        <v>15.533685101520392</v>
      </c>
      <c r="U141" s="118">
        <f>PMT(VLOOKUP(Dashboard!$C$9,Input!$E$27:$F$37,2,FALSE)/12,240,$M$135)+(T$135+SUM(U$137:U140))*VLOOKUP(Dashboard!$C$9,Input!$E$27:$F$37,2,FALSE)/12</f>
        <v>16.312164667098052</v>
      </c>
      <c r="V141" s="118">
        <f>PMT(VLOOKUP(Dashboard!$C$9,Input!$E$27:$F$37,2,FALSE)/12,240,$M$135)+(U$135+SUM(V$137:V140))*VLOOKUP(Dashboard!$C$9,Input!$E$27:$F$37,2,FALSE)/12</f>
        <v>17.129658183973241</v>
      </c>
      <c r="W141" s="118">
        <f>PMT(VLOOKUP(Dashboard!$C$9,Input!$E$27:$F$37,2,FALSE)/12,240,$M$135)+(V$135+SUM(W$137:W140))*VLOOKUP(Dashboard!$C$9,Input!$E$27:$F$37,2,FALSE)/12</f>
        <v>17.988120858760439</v>
      </c>
      <c r="X141" s="118">
        <f>PMT(VLOOKUP(Dashboard!$C$9,Input!$E$27:$F$37,2,FALSE)/12,240,$M$135)+(W$135+SUM(X$137:X140))*VLOOKUP(Dashboard!$C$9,Input!$E$27:$F$37,2,FALSE)/12</f>
        <v>18.88960588437844</v>
      </c>
      <c r="Y141" s="118">
        <f>PMT(VLOOKUP(Dashboard!$C$9,Input!$E$27:$F$37,2,FALSE)/12,240,$M$135)+(X$135+SUM(Y$137:Y140))*VLOOKUP(Dashboard!$C$9,Input!$E$27:$F$37,2,FALSE)/12</f>
        <v>19.836269350690422</v>
      </c>
      <c r="Z141" s="118">
        <f>PMT(VLOOKUP(Dashboard!$C$9,Input!$E$27:$F$37,2,FALSE)/12,240,$M$135)+(Y$135+SUM(Z$137:Z140))*VLOOKUP(Dashboard!$C$9,Input!$E$27:$F$37,2,FALSE)/12</f>
        <v>20.830375401243451</v>
      </c>
      <c r="AA141" s="118">
        <f>PMT(VLOOKUP(Dashboard!$C$9,Input!$E$27:$F$37,2,FALSE)/12,240,$M$135)+(Z$135+SUM(AA$137:AA140))*VLOOKUP(Dashboard!$C$9,Input!$E$27:$F$37,2,FALSE)/12</f>
        <v>21.874301648441051</v>
      </c>
      <c r="AB141" s="118">
        <f>PMT(VLOOKUP(Dashboard!$C$9,Input!$E$27:$F$37,2,FALSE)/12,240,$M$135)+(AA$135+SUM(AB$137:AB140))*VLOOKUP(Dashboard!$C$9,Input!$E$27:$F$37,2,FALSE)/12</f>
        <v>22.970544860100226</v>
      </c>
      <c r="AC141" s="118">
        <f>PMT(VLOOKUP(Dashboard!$C$9,Input!$E$27:$F$37,2,FALSE)/12,240,$M$135)+(AB$135+SUM(AC$137:AC140))*VLOOKUP(Dashboard!$C$9,Input!$E$27:$F$37,2,FALSE)/12</f>
        <v>24.121726930993539</v>
      </c>
      <c r="AD141" s="118">
        <f>PMT(VLOOKUP(Dashboard!$C$9,Input!$E$27:$F$37,2,FALSE)/12,240,$M$135)+(AC$135+SUM(AD$137:AD140))*VLOOKUP(Dashboard!$C$9,Input!$E$27:$F$37,2,FALSE)/12</f>
        <v>25.330601153658495</v>
      </c>
      <c r="AE141" s="118">
        <f>PMT(VLOOKUP(Dashboard!$C$9,Input!$E$27:$F$37,2,FALSE)/12,240,$M$135)+(AD$135+SUM(AE$137:AE140))*VLOOKUP(Dashboard!$C$9,Input!$E$27:$F$37,2,FALSE)/12</f>
        <v>26.600058803472116</v>
      </c>
      <c r="AF141" s="118">
        <f>PMT(VLOOKUP(Dashboard!$C$9,Input!$E$27:$F$37,2,FALSE)/12,240,$M$135)+(AE$135+SUM(AF$137:AF140))*VLOOKUP(Dashboard!$C$9,Input!$E$27:$F$37,2,FALSE)/12</f>
        <v>27.933136053740323</v>
      </c>
      <c r="AG141" s="118">
        <f>PMT(VLOOKUP(Dashboard!$C$9,Input!$E$27:$F$37,2,FALSE)/12,240,$M$135)+(AF$135+SUM(AG$137:AG140))*VLOOKUP(Dashboard!$C$9,Input!$E$27:$F$37,2,FALSE)/12</f>
        <v>29.333021237341022</v>
      </c>
    </row>
    <row r="142" spans="1:33" hidden="1" outlineLevel="1" x14ac:dyDescent="0.2">
      <c r="A142" s="8" t="s">
        <v>174</v>
      </c>
      <c r="D142" s="118">
        <f>PMT(VLOOKUP(Dashboard!$C$9,Input!$A$26:$B$37,2,FALSE)/12,360,$C$135)+(C$135+SUM(D$137:D141))*VLOOKUP(Dashboard!$C$9,Input!$A$26:$B$37,2,FALSE)/12</f>
        <v>15.687771369054474</v>
      </c>
      <c r="E142" s="118">
        <f>PMT(VLOOKUP(Dashboard!$C$9,Input!$A$26:$B$37,2,FALSE)/12,360,$C$135)+(D$135+SUM(E$137:E141))*VLOOKUP(Dashboard!$C$9,Input!$A$26:$B$37,2,FALSE)/12</f>
        <v>15.853288007792745</v>
      </c>
      <c r="F142" s="118">
        <f>PMT(VLOOKUP(Dashboard!$C$9,Input!$A$26:$B$37,2,FALSE)/12,360,$C$135)+(E$135+SUM(F$137:F141))*VLOOKUP(Dashboard!$C$9,Input!$A$26:$B$37,2,FALSE)/12</f>
        <v>16.020550959442822</v>
      </c>
      <c r="G142" s="118">
        <f>PMT(VLOOKUP(Dashboard!$C$9,Input!$A$26:$B$37,2,FALSE)/12,360,$C$135)+(F$135+SUM(G$137:G141))*VLOOKUP(Dashboard!$C$9,Input!$A$26:$B$37,2,FALSE)/12</f>
        <v>16.189578648791535</v>
      </c>
      <c r="H142" s="118">
        <f>PMT(VLOOKUP(Dashboard!$C$9,Input!$A$26:$B$37,2,FALSE)/12,360,$C$135)+(G$135+SUM(H$137:H141))*VLOOKUP(Dashboard!$C$9,Input!$A$26:$B$37,2,FALSE)/12</f>
        <v>16.360389695019727</v>
      </c>
      <c r="I142" s="118">
        <f>PMT(VLOOKUP(Dashboard!$C$9,Input!$A$26:$B$37,2,FALSE)/12,360,$C$135)+(H$135+SUM(I$137:I141))*VLOOKUP(Dashboard!$C$9,Input!$A$26:$B$37,2,FALSE)/12</f>
        <v>16.53300291375324</v>
      </c>
      <c r="J142" s="118">
        <f>PMT(VLOOKUP(Dashboard!$C$9,Input!$A$26:$B$37,2,FALSE)/12,360,$C$135)+(I$135+SUM(J$137:J141))*VLOOKUP(Dashboard!$C$9,Input!$A$26:$B$37,2,FALSE)/12</f>
        <v>16.70743731913554</v>
      </c>
      <c r="K142" s="118">
        <f>PMT(VLOOKUP(Dashboard!$C$9,Input!$A$26:$B$37,2,FALSE)/12,360,$C$135)+(J$135+SUM(K$137:K141))*VLOOKUP(Dashboard!$C$9,Input!$A$26:$B$37,2,FALSE)/12</f>
        <v>16.883712125922219</v>
      </c>
      <c r="L142" s="118">
        <f>PMT(VLOOKUP(Dashboard!$C$9,Input!$A$26:$B$37,2,FALSE)/12,360,$C$135)+(K$135+SUM(L$137:L141))*VLOOKUP(Dashboard!$C$9,Input!$A$26:$B$37,2,FALSE)/12</f>
        <v>17.061846751597585</v>
      </c>
      <c r="M142" s="118">
        <f>PMT(VLOOKUP(Dashboard!$C$9,Input!$A$26:$B$37,2,FALSE)/12,360,$C$135)+(L$135+SUM(M$137:M141))*VLOOKUP(Dashboard!$C$9,Input!$A$26:$B$37,2,FALSE)/12</f>
        <v>17.24186081851359</v>
      </c>
      <c r="N142" s="119">
        <f>PMT(VLOOKUP(Dashboard!$C$9,Input!$E$27:$F$37,2,FALSE)/12,240,$M$135)+(M$135+SUM(N$137:N141))*VLOOKUP(Dashboard!$C$9,Input!$E$27:$F$37,2,FALSE)/12</f>
        <v>11.631123184549178</v>
      </c>
      <c r="O142" s="118">
        <f>PMT(VLOOKUP(Dashboard!$C$9,Input!$E$27:$F$37,2,FALSE)/12,240,$M$135)+(N$135+SUM(O$137:O141))*VLOOKUP(Dashboard!$C$9,Input!$E$27:$F$37,2,FALSE)/12</f>
        <v>12.214023614467237</v>
      </c>
      <c r="P142" s="118">
        <f>PMT(VLOOKUP(Dashboard!$C$9,Input!$E$27:$F$37,2,FALSE)/12,240,$M$135)+(O$135+SUM(P$137:P141))*VLOOKUP(Dashboard!$C$9,Input!$E$27:$F$37,2,FALSE)/12</f>
        <v>12.826136434780235</v>
      </c>
      <c r="Q142" s="118">
        <f>PMT(VLOOKUP(Dashboard!$C$9,Input!$E$27:$F$37,2,FALSE)/12,240,$M$135)+(P$135+SUM(Q$137:Q141))*VLOOKUP(Dashboard!$C$9,Input!$E$27:$F$37,2,FALSE)/12</f>
        <v>13.468925641239057</v>
      </c>
      <c r="R142" s="118">
        <f>PMT(VLOOKUP(Dashboard!$C$9,Input!$E$27:$F$37,2,FALSE)/12,240,$M$135)+(Q$135+SUM(R$137:R141))*VLOOKUP(Dashboard!$C$9,Input!$E$27:$F$37,2,FALSE)/12</f>
        <v>14.14392859858388</v>
      </c>
      <c r="S142" s="118">
        <f>PMT(VLOOKUP(Dashboard!$C$9,Input!$E$27:$F$37,2,FALSE)/12,240,$M$135)+(R$135+SUM(S$137:S141))*VLOOKUP(Dashboard!$C$9,Input!$E$27:$F$37,2,FALSE)/12</f>
        <v>14.852759717473321</v>
      </c>
      <c r="T142" s="118">
        <f>PMT(VLOOKUP(Dashboard!$C$9,Input!$E$27:$F$37,2,FALSE)/12,240,$M$135)+(S$135+SUM(T$137:T141))*VLOOKUP(Dashboard!$C$9,Input!$E$27:$F$37,2,FALSE)/12</f>
        <v>15.597114315684934</v>
      </c>
      <c r="U142" s="118">
        <f>PMT(VLOOKUP(Dashboard!$C$9,Input!$E$27:$F$37,2,FALSE)/12,240,$M$135)+(T$135+SUM(U$137:U141))*VLOOKUP(Dashboard!$C$9,Input!$E$27:$F$37,2,FALSE)/12</f>
        <v>16.378772672822031</v>
      </c>
      <c r="V142" s="118">
        <f>PMT(VLOOKUP(Dashboard!$C$9,Input!$E$27:$F$37,2,FALSE)/12,240,$M$135)+(U$135+SUM(V$137:V141))*VLOOKUP(Dashboard!$C$9,Input!$E$27:$F$37,2,FALSE)/12</f>
        <v>17.199604288224464</v>
      </c>
      <c r="W142" s="118">
        <f>PMT(VLOOKUP(Dashboard!$C$9,Input!$E$27:$F$37,2,FALSE)/12,240,$M$135)+(V$135+SUM(W$137:W141))*VLOOKUP(Dashboard!$C$9,Input!$E$27:$F$37,2,FALSE)/12</f>
        <v>18.061572352267042</v>
      </c>
      <c r="X142" s="118">
        <f>PMT(VLOOKUP(Dashboard!$C$9,Input!$E$27:$F$37,2,FALSE)/12,240,$M$135)+(W$135+SUM(X$137:X141))*VLOOKUP(Dashboard!$C$9,Input!$E$27:$F$37,2,FALSE)/12</f>
        <v>18.966738441739658</v>
      </c>
      <c r="Y142" s="118">
        <f>PMT(VLOOKUP(Dashboard!$C$9,Input!$E$27:$F$37,2,FALSE)/12,240,$M$135)+(X$135+SUM(Y$137:Y141))*VLOOKUP(Dashboard!$C$9,Input!$E$27:$F$37,2,FALSE)/12</f>
        <v>19.917267450539079</v>
      </c>
      <c r="Z142" s="118">
        <f>PMT(VLOOKUP(Dashboard!$C$9,Input!$E$27:$F$37,2,FALSE)/12,240,$M$135)+(Y$135+SUM(Z$137:Z141))*VLOOKUP(Dashboard!$C$9,Input!$E$27:$F$37,2,FALSE)/12</f>
        <v>20.915432767465195</v>
      </c>
      <c r="AA142" s="118">
        <f>PMT(VLOOKUP(Dashboard!$C$9,Input!$E$27:$F$37,2,FALSE)/12,240,$M$135)+(Z$135+SUM(AA$137:AA141))*VLOOKUP(Dashboard!$C$9,Input!$E$27:$F$37,2,FALSE)/12</f>
        <v>21.963621713505518</v>
      </c>
      <c r="AB142" s="118">
        <f>PMT(VLOOKUP(Dashboard!$C$9,Input!$E$27:$F$37,2,FALSE)/12,240,$M$135)+(AA$135+SUM(AB$137:AB141))*VLOOKUP(Dashboard!$C$9,Input!$E$27:$F$37,2,FALSE)/12</f>
        <v>23.064341251612301</v>
      </c>
      <c r="AC142" s="118">
        <f>PMT(VLOOKUP(Dashboard!$C$9,Input!$E$27:$F$37,2,FALSE)/12,240,$M$135)+(AB$135+SUM(AC$137:AC141))*VLOOKUP(Dashboard!$C$9,Input!$E$27:$F$37,2,FALSE)/12</f>
        <v>24.220223982628429</v>
      </c>
      <c r="AD142" s="118">
        <f>PMT(VLOOKUP(Dashboard!$C$9,Input!$E$27:$F$37,2,FALSE)/12,240,$M$135)+(AC$135+SUM(AD$137:AD141))*VLOOKUP(Dashboard!$C$9,Input!$E$27:$F$37,2,FALSE)/12</f>
        <v>25.4340344417026</v>
      </c>
      <c r="AE142" s="118">
        <f>PMT(VLOOKUP(Dashboard!$C$9,Input!$E$27:$F$37,2,FALSE)/12,240,$M$135)+(AD$135+SUM(AE$137:AE141))*VLOOKUP(Dashboard!$C$9,Input!$E$27:$F$37,2,FALSE)/12</f>
        <v>26.708675710252958</v>
      </c>
      <c r="AF142" s="118">
        <f>PMT(VLOOKUP(Dashboard!$C$9,Input!$E$27:$F$37,2,FALSE)/12,240,$M$135)+(AE$135+SUM(AF$137:AF141))*VLOOKUP(Dashboard!$C$9,Input!$E$27:$F$37,2,FALSE)/12</f>
        <v>28.047196359293096</v>
      </c>
      <c r="AG142" s="118">
        <f>PMT(VLOOKUP(Dashboard!$C$9,Input!$E$27:$F$37,2,FALSE)/12,240,$M$135)+(AF$135+SUM(AG$137:AG141))*VLOOKUP(Dashboard!$C$9,Input!$E$27:$F$37,2,FALSE)/12</f>
        <v>29.452797740726833</v>
      </c>
    </row>
    <row r="143" spans="1:33" hidden="1" outlineLevel="1" x14ac:dyDescent="0.2">
      <c r="A143" s="8" t="s">
        <v>175</v>
      </c>
      <c r="D143" s="118">
        <f>PMT(VLOOKUP(Dashboard!$C$9,Input!$A$26:$B$37,2,FALSE)/12,360,$C$135)+(C$135+SUM(D$137:D142))*VLOOKUP(Dashboard!$C$9,Input!$A$26:$B$37,2,FALSE)/12</f>
        <v>15.701498169002395</v>
      </c>
      <c r="E143" s="118">
        <f>PMT(VLOOKUP(Dashboard!$C$9,Input!$A$26:$B$37,2,FALSE)/12,360,$C$135)+(D$135+SUM(E$137:E142))*VLOOKUP(Dashboard!$C$9,Input!$A$26:$B$37,2,FALSE)/12</f>
        <v>15.867159634799563</v>
      </c>
      <c r="F143" s="118">
        <f>PMT(VLOOKUP(Dashboard!$C$9,Input!$A$26:$B$37,2,FALSE)/12,360,$C$135)+(E$135+SUM(F$137:F142))*VLOOKUP(Dashboard!$C$9,Input!$A$26:$B$37,2,FALSE)/12</f>
        <v>16.034568941532335</v>
      </c>
      <c r="G143" s="118">
        <f>PMT(VLOOKUP(Dashboard!$C$9,Input!$A$26:$B$37,2,FALSE)/12,360,$C$135)+(F$135+SUM(G$137:G142))*VLOOKUP(Dashboard!$C$9,Input!$A$26:$B$37,2,FALSE)/12</f>
        <v>16.203744530109226</v>
      </c>
      <c r="H143" s="118">
        <f>PMT(VLOOKUP(Dashboard!$C$9,Input!$A$26:$B$37,2,FALSE)/12,360,$C$135)+(G$135+SUM(H$137:H142))*VLOOKUP(Dashboard!$C$9,Input!$A$26:$B$37,2,FALSE)/12</f>
        <v>16.374705036002872</v>
      </c>
      <c r="I143" s="118">
        <f>PMT(VLOOKUP(Dashboard!$C$9,Input!$A$26:$B$37,2,FALSE)/12,360,$C$135)+(H$135+SUM(I$137:I142))*VLOOKUP(Dashboard!$C$9,Input!$A$26:$B$37,2,FALSE)/12</f>
        <v>16.547469291302775</v>
      </c>
      <c r="J143" s="118">
        <f>PMT(VLOOKUP(Dashboard!$C$9,Input!$A$26:$B$37,2,FALSE)/12,360,$C$135)+(I$135+SUM(J$137:J142))*VLOOKUP(Dashboard!$C$9,Input!$A$26:$B$37,2,FALSE)/12</f>
        <v>16.722056326789783</v>
      </c>
      <c r="K143" s="118">
        <f>PMT(VLOOKUP(Dashboard!$C$9,Input!$A$26:$B$37,2,FALSE)/12,360,$C$135)+(J$135+SUM(K$137:K142))*VLOOKUP(Dashboard!$C$9,Input!$A$26:$B$37,2,FALSE)/12</f>
        <v>16.898485374032404</v>
      </c>
      <c r="L143" s="118">
        <f>PMT(VLOOKUP(Dashboard!$C$9,Input!$A$26:$B$37,2,FALSE)/12,360,$C$135)+(K$135+SUM(L$137:L142))*VLOOKUP(Dashboard!$C$9,Input!$A$26:$B$37,2,FALSE)/12</f>
        <v>17.076775867505233</v>
      </c>
      <c r="M143" s="118">
        <f>PMT(VLOOKUP(Dashboard!$C$9,Input!$A$26:$B$37,2,FALSE)/12,360,$C$135)+(L$135+SUM(M$137:M142))*VLOOKUP(Dashboard!$C$9,Input!$A$26:$B$37,2,FALSE)/12</f>
        <v>17.256947446729789</v>
      </c>
      <c r="N143" s="119">
        <f>PMT(VLOOKUP(Dashboard!$C$9,Input!$E$27:$F$37,2,FALSE)/12,240,$M$135)+(M$135+SUM(N$137:N142))*VLOOKUP(Dashboard!$C$9,Input!$E$27:$F$37,2,FALSE)/12</f>
        <v>11.678616937552754</v>
      </c>
      <c r="O143" s="118">
        <f>PMT(VLOOKUP(Dashboard!$C$9,Input!$E$27:$F$37,2,FALSE)/12,240,$M$135)+(N$135+SUM(O$137:O142))*VLOOKUP(Dashboard!$C$9,Input!$E$27:$F$37,2,FALSE)/12</f>
        <v>12.26389754422631</v>
      </c>
      <c r="P143" s="118">
        <f>PMT(VLOOKUP(Dashboard!$C$9,Input!$E$27:$F$37,2,FALSE)/12,240,$M$135)+(O$135+SUM(P$137:P142))*VLOOKUP(Dashboard!$C$9,Input!$E$27:$F$37,2,FALSE)/12</f>
        <v>12.878509825222256</v>
      </c>
      <c r="Q143" s="118">
        <f>PMT(VLOOKUP(Dashboard!$C$9,Input!$E$27:$F$37,2,FALSE)/12,240,$M$135)+(P$135+SUM(Q$137:Q142))*VLOOKUP(Dashboard!$C$9,Input!$E$27:$F$37,2,FALSE)/12</f>
        <v>13.523923754274115</v>
      </c>
      <c r="R143" s="118">
        <f>PMT(VLOOKUP(Dashboard!$C$9,Input!$E$27:$F$37,2,FALSE)/12,240,$M$135)+(Q$135+SUM(R$137:R142))*VLOOKUP(Dashboard!$C$9,Input!$E$27:$F$37,2,FALSE)/12</f>
        <v>14.201682973694766</v>
      </c>
      <c r="S143" s="118">
        <f>PMT(VLOOKUP(Dashboard!$C$9,Input!$E$27:$F$37,2,FALSE)/12,240,$M$135)+(R$135+SUM(S$137:S142))*VLOOKUP(Dashboard!$C$9,Input!$E$27:$F$37,2,FALSE)/12</f>
        <v>14.913408486319673</v>
      </c>
      <c r="T143" s="118">
        <f>PMT(VLOOKUP(Dashboard!$C$9,Input!$E$27:$F$37,2,FALSE)/12,240,$M$135)+(S$135+SUM(T$137:T142))*VLOOKUP(Dashboard!$C$9,Input!$E$27:$F$37,2,FALSE)/12</f>
        <v>15.660802532473982</v>
      </c>
      <c r="U143" s="118">
        <f>PMT(VLOOKUP(Dashboard!$C$9,Input!$E$27:$F$37,2,FALSE)/12,240,$M$135)+(T$135+SUM(U$137:U142))*VLOOKUP(Dashboard!$C$9,Input!$E$27:$F$37,2,FALSE)/12</f>
        <v>16.445652661236053</v>
      </c>
      <c r="V143" s="118">
        <f>PMT(VLOOKUP(Dashboard!$C$9,Input!$E$27:$F$37,2,FALSE)/12,240,$M$135)+(U$135+SUM(V$137:V142))*VLOOKUP(Dashboard!$C$9,Input!$E$27:$F$37,2,FALSE)/12</f>
        <v>17.26983600573471</v>
      </c>
      <c r="W143" s="118">
        <f>PMT(VLOOKUP(Dashboard!$C$9,Input!$E$27:$F$37,2,FALSE)/12,240,$M$135)+(V$135+SUM(W$137:W142))*VLOOKUP(Dashboard!$C$9,Input!$E$27:$F$37,2,FALSE)/12</f>
        <v>18.135323772705462</v>
      </c>
      <c r="X143" s="118">
        <f>PMT(VLOOKUP(Dashboard!$C$9,Input!$E$27:$F$37,2,FALSE)/12,240,$M$135)+(W$135+SUM(X$137:X142))*VLOOKUP(Dashboard!$C$9,Input!$E$27:$F$37,2,FALSE)/12</f>
        <v>19.044185957043425</v>
      </c>
      <c r="Y143" s="118">
        <f>PMT(VLOOKUP(Dashboard!$C$9,Input!$E$27:$F$37,2,FALSE)/12,240,$M$135)+(X$135+SUM(Y$137:Y142))*VLOOKUP(Dashboard!$C$9,Input!$E$27:$F$37,2,FALSE)/12</f>
        <v>19.998596292628775</v>
      </c>
      <c r="Z143" s="118">
        <f>PMT(VLOOKUP(Dashboard!$C$9,Input!$E$27:$F$37,2,FALSE)/12,240,$M$135)+(Y$135+SUM(Z$137:Z142))*VLOOKUP(Dashboard!$C$9,Input!$E$27:$F$37,2,FALSE)/12</f>
        <v>21.000837451265674</v>
      </c>
      <c r="AA143" s="118">
        <f>PMT(VLOOKUP(Dashboard!$C$9,Input!$E$27:$F$37,2,FALSE)/12,240,$M$135)+(Z$135+SUM(AA$137:AA142))*VLOOKUP(Dashboard!$C$9,Input!$E$27:$F$37,2,FALSE)/12</f>
        <v>22.053306502169001</v>
      </c>
      <c r="AB143" s="118">
        <f>PMT(VLOOKUP(Dashboard!$C$9,Input!$E$27:$F$37,2,FALSE)/12,240,$M$135)+(AA$135+SUM(AB$137:AB142))*VLOOKUP(Dashboard!$C$9,Input!$E$27:$F$37,2,FALSE)/12</f>
        <v>23.158520645056385</v>
      </c>
      <c r="AC143" s="118">
        <f>PMT(VLOOKUP(Dashboard!$C$9,Input!$E$27:$F$37,2,FALSE)/12,240,$M$135)+(AB$135+SUM(AC$137:AC142))*VLOOKUP(Dashboard!$C$9,Input!$E$27:$F$37,2,FALSE)/12</f>
        <v>24.319123230557494</v>
      </c>
      <c r="AD143" s="118">
        <f>PMT(VLOOKUP(Dashboard!$C$9,Input!$E$27:$F$37,2,FALSE)/12,240,$M$135)+(AC$135+SUM(AD$137:AD142))*VLOOKUP(Dashboard!$C$9,Input!$E$27:$F$37,2,FALSE)/12</f>
        <v>25.537890082339551</v>
      </c>
      <c r="AE143" s="118">
        <f>PMT(VLOOKUP(Dashboard!$C$9,Input!$E$27:$F$37,2,FALSE)/12,240,$M$135)+(AD$135+SUM(AE$137:AE142))*VLOOKUP(Dashboard!$C$9,Input!$E$27:$F$37,2,FALSE)/12</f>
        <v>26.817736136069826</v>
      </c>
      <c r="AF143" s="118">
        <f>PMT(VLOOKUP(Dashboard!$C$9,Input!$E$27:$F$37,2,FALSE)/12,240,$M$135)+(AE$135+SUM(AF$137:AF142))*VLOOKUP(Dashboard!$C$9,Input!$E$27:$F$37,2,FALSE)/12</f>
        <v>28.161722411093542</v>
      </c>
      <c r="AG143" s="118">
        <f>PMT(VLOOKUP(Dashboard!$C$9,Input!$E$27:$F$37,2,FALSE)/12,240,$M$135)+(AF$135+SUM(AG$137:AG142))*VLOOKUP(Dashboard!$C$9,Input!$E$27:$F$37,2,FALSE)/12</f>
        <v>29.573063331501466</v>
      </c>
    </row>
    <row r="144" spans="1:33" hidden="1" outlineLevel="1" x14ac:dyDescent="0.2">
      <c r="A144" s="8" t="s">
        <v>176</v>
      </c>
      <c r="D144" s="118">
        <f>PMT(VLOOKUP(Dashboard!$C$9,Input!$A$26:$B$37,2,FALSE)/12,360,$C$135)+(C$135+SUM(D$137:D143))*VLOOKUP(Dashboard!$C$9,Input!$A$26:$B$37,2,FALSE)/12</f>
        <v>15.715236979900272</v>
      </c>
      <c r="E144" s="118">
        <f>PMT(VLOOKUP(Dashboard!$C$9,Input!$A$26:$B$37,2,FALSE)/12,360,$C$135)+(D$135+SUM(E$137:E143))*VLOOKUP(Dashboard!$C$9,Input!$A$26:$B$37,2,FALSE)/12</f>
        <v>15.881043399480014</v>
      </c>
      <c r="F144" s="118">
        <f>PMT(VLOOKUP(Dashboard!$C$9,Input!$A$26:$B$37,2,FALSE)/12,360,$C$135)+(E$135+SUM(F$137:F143))*VLOOKUP(Dashboard!$C$9,Input!$A$26:$B$37,2,FALSE)/12</f>
        <v>16.048599189356175</v>
      </c>
      <c r="G144" s="118">
        <f>PMT(VLOOKUP(Dashboard!$C$9,Input!$A$26:$B$37,2,FALSE)/12,360,$C$135)+(F$135+SUM(G$137:G143))*VLOOKUP(Dashboard!$C$9,Input!$A$26:$B$37,2,FALSE)/12</f>
        <v>16.217922806573071</v>
      </c>
      <c r="H144" s="118">
        <f>PMT(VLOOKUP(Dashboard!$C$9,Input!$A$26:$B$37,2,FALSE)/12,360,$C$135)+(G$135+SUM(H$137:H143))*VLOOKUP(Dashboard!$C$9,Input!$A$26:$B$37,2,FALSE)/12</f>
        <v>16.389032902909371</v>
      </c>
      <c r="I144" s="118">
        <f>PMT(VLOOKUP(Dashboard!$C$9,Input!$A$26:$B$37,2,FALSE)/12,360,$C$135)+(H$135+SUM(I$137:I143))*VLOOKUP(Dashboard!$C$9,Input!$A$26:$B$37,2,FALSE)/12</f>
        <v>16.561948326932665</v>
      </c>
      <c r="J144" s="118">
        <f>PMT(VLOOKUP(Dashboard!$C$9,Input!$A$26:$B$37,2,FALSE)/12,360,$C$135)+(I$135+SUM(J$137:J143))*VLOOKUP(Dashboard!$C$9,Input!$A$26:$B$37,2,FALSE)/12</f>
        <v>16.736688126075727</v>
      </c>
      <c r="K144" s="118">
        <f>PMT(VLOOKUP(Dashboard!$C$9,Input!$A$26:$B$37,2,FALSE)/12,360,$C$135)+(J$135+SUM(K$137:K143))*VLOOKUP(Dashboard!$C$9,Input!$A$26:$B$37,2,FALSE)/12</f>
        <v>16.913271548734681</v>
      </c>
      <c r="L144" s="118">
        <f>PMT(VLOOKUP(Dashboard!$C$9,Input!$A$26:$B$37,2,FALSE)/12,360,$C$135)+(K$135+SUM(L$137:L143))*VLOOKUP(Dashboard!$C$9,Input!$A$26:$B$37,2,FALSE)/12</f>
        <v>17.091718046389303</v>
      </c>
      <c r="M144" s="118">
        <f>PMT(VLOOKUP(Dashboard!$C$9,Input!$A$26:$B$37,2,FALSE)/12,360,$C$135)+(L$135+SUM(M$137:M143))*VLOOKUP(Dashboard!$C$9,Input!$A$26:$B$37,2,FALSE)/12</f>
        <v>17.272047275745678</v>
      </c>
      <c r="N144" s="119">
        <f>PMT(VLOOKUP(Dashboard!$C$9,Input!$E$27:$F$37,2,FALSE)/12,240,$M$135)+(M$135+SUM(N$137:N143))*VLOOKUP(Dashboard!$C$9,Input!$E$27:$F$37,2,FALSE)/12</f>
        <v>11.726304623381093</v>
      </c>
      <c r="O144" s="118">
        <f>PMT(VLOOKUP(Dashboard!$C$9,Input!$E$27:$F$37,2,FALSE)/12,240,$M$135)+(N$135+SUM(O$137:O143))*VLOOKUP(Dashboard!$C$9,Input!$E$27:$F$37,2,FALSE)/12</f>
        <v>12.313975125865237</v>
      </c>
      <c r="P144" s="118">
        <f>PMT(VLOOKUP(Dashboard!$C$9,Input!$E$27:$F$37,2,FALSE)/12,240,$M$135)+(O$135+SUM(P$137:P143))*VLOOKUP(Dashboard!$C$9,Input!$E$27:$F$37,2,FALSE)/12</f>
        <v>12.931097073675247</v>
      </c>
      <c r="Q144" s="118">
        <f>PMT(VLOOKUP(Dashboard!$C$9,Input!$E$27:$F$37,2,FALSE)/12,240,$M$135)+(P$135+SUM(Q$137:Q143))*VLOOKUP(Dashboard!$C$9,Input!$E$27:$F$37,2,FALSE)/12</f>
        <v>13.5791464429374</v>
      </c>
      <c r="R144" s="118">
        <f>PMT(VLOOKUP(Dashboard!$C$9,Input!$E$27:$F$37,2,FALSE)/12,240,$M$135)+(Q$135+SUM(R$137:R143))*VLOOKUP(Dashboard!$C$9,Input!$E$27:$F$37,2,FALSE)/12</f>
        <v>14.259673179170687</v>
      </c>
      <c r="S144" s="118">
        <f>PMT(VLOOKUP(Dashboard!$C$9,Input!$E$27:$F$37,2,FALSE)/12,240,$M$135)+(R$135+SUM(S$137:S143))*VLOOKUP(Dashboard!$C$9,Input!$E$27:$F$37,2,FALSE)/12</f>
        <v>14.974304904305477</v>
      </c>
      <c r="T144" s="118">
        <f>PMT(VLOOKUP(Dashboard!$C$9,Input!$E$27:$F$37,2,FALSE)/12,240,$M$135)+(S$135+SUM(T$137:T143))*VLOOKUP(Dashboard!$C$9,Input!$E$27:$F$37,2,FALSE)/12</f>
        <v>15.724750809481584</v>
      </c>
      <c r="U144" s="118">
        <f>PMT(VLOOKUP(Dashboard!$C$9,Input!$E$27:$F$37,2,FALSE)/12,240,$M$135)+(T$135+SUM(U$137:U143))*VLOOKUP(Dashboard!$C$9,Input!$E$27:$F$37,2,FALSE)/12</f>
        <v>16.512805742936102</v>
      </c>
      <c r="V144" s="118">
        <f>PMT(VLOOKUP(Dashboard!$C$9,Input!$E$27:$F$37,2,FALSE)/12,240,$M$135)+(U$135+SUM(V$137:V143))*VLOOKUP(Dashboard!$C$9,Input!$E$27:$F$37,2,FALSE)/12</f>
        <v>17.340354502758132</v>
      </c>
      <c r="W144" s="118">
        <f>PMT(VLOOKUP(Dashboard!$C$9,Input!$E$27:$F$37,2,FALSE)/12,240,$M$135)+(V$135+SUM(W$137:W143))*VLOOKUP(Dashboard!$C$9,Input!$E$27:$F$37,2,FALSE)/12</f>
        <v>18.209376344777347</v>
      </c>
      <c r="X144" s="118">
        <f>PMT(VLOOKUP(Dashboard!$C$9,Input!$E$27:$F$37,2,FALSE)/12,240,$M$135)+(W$135+SUM(X$137:X143))*VLOOKUP(Dashboard!$C$9,Input!$E$27:$F$37,2,FALSE)/12</f>
        <v>19.121949716368022</v>
      </c>
      <c r="Y144" s="118">
        <f>PMT(VLOOKUP(Dashboard!$C$9,Input!$E$27:$F$37,2,FALSE)/12,240,$M$135)+(X$135+SUM(Y$137:Y143))*VLOOKUP(Dashboard!$C$9,Input!$E$27:$F$37,2,FALSE)/12</f>
        <v>20.080257227490343</v>
      </c>
      <c r="Z144" s="118">
        <f>PMT(VLOOKUP(Dashboard!$C$9,Input!$E$27:$F$37,2,FALSE)/12,240,$M$135)+(Y$135+SUM(Z$137:Z143))*VLOOKUP(Dashboard!$C$9,Input!$E$27:$F$37,2,FALSE)/12</f>
        <v>21.086590870858345</v>
      </c>
      <c r="AA144" s="118">
        <f>PMT(VLOOKUP(Dashboard!$C$9,Input!$E$27:$F$37,2,FALSE)/12,240,$M$135)+(Z$135+SUM(AA$137:AA143))*VLOOKUP(Dashboard!$C$9,Input!$E$27:$F$37,2,FALSE)/12</f>
        <v>22.143357503719521</v>
      </c>
      <c r="AB144" s="118">
        <f>PMT(VLOOKUP(Dashboard!$C$9,Input!$E$27:$F$37,2,FALSE)/12,240,$M$135)+(AA$135+SUM(AB$137:AB143))*VLOOKUP(Dashboard!$C$9,Input!$E$27:$F$37,2,FALSE)/12</f>
        <v>23.253084604357031</v>
      </c>
      <c r="AC144" s="118">
        <f>PMT(VLOOKUP(Dashboard!$C$9,Input!$E$27:$F$37,2,FALSE)/12,240,$M$135)+(AB$135+SUM(AC$137:AC143))*VLOOKUP(Dashboard!$C$9,Input!$E$27:$F$37,2,FALSE)/12</f>
        <v>24.418426317082272</v>
      </c>
      <c r="AD144" s="118">
        <f>PMT(VLOOKUP(Dashboard!$C$9,Input!$E$27:$F$37,2,FALSE)/12,240,$M$135)+(AC$135+SUM(AD$137:AD143))*VLOOKUP(Dashboard!$C$9,Input!$E$27:$F$37,2,FALSE)/12</f>
        <v>25.642169800175772</v>
      </c>
      <c r="AE144" s="118">
        <f>PMT(VLOOKUP(Dashboard!$C$9,Input!$E$27:$F$37,2,FALSE)/12,240,$M$135)+(AD$135+SUM(AE$137:AE143))*VLOOKUP(Dashboard!$C$9,Input!$E$27:$F$37,2,FALSE)/12</f>
        <v>26.927241891958776</v>
      </c>
      <c r="AF144" s="118">
        <f>PMT(VLOOKUP(Dashboard!$C$9,Input!$E$27:$F$37,2,FALSE)/12,240,$M$135)+(AE$135+SUM(AF$137:AF143))*VLOOKUP(Dashboard!$C$9,Input!$E$27:$F$37,2,FALSE)/12</f>
        <v>28.276716110938843</v>
      </c>
      <c r="AG144" s="118">
        <f>PMT(VLOOKUP(Dashboard!$C$9,Input!$E$27:$F$37,2,FALSE)/12,240,$M$135)+(AF$135+SUM(AG$137:AG143))*VLOOKUP(Dashboard!$C$9,Input!$E$27:$F$37,2,FALSE)/12</f>
        <v>29.693820006771762</v>
      </c>
    </row>
    <row r="145" spans="1:33" hidden="1" outlineLevel="1" x14ac:dyDescent="0.2">
      <c r="A145" s="8" t="s">
        <v>177</v>
      </c>
      <c r="D145" s="118">
        <f>PMT(VLOOKUP(Dashboard!$C$9,Input!$A$26:$B$37,2,FALSE)/12,360,$C$135)+(C$135+SUM(D$137:D144))*VLOOKUP(Dashboard!$C$9,Input!$A$26:$B$37,2,FALSE)/12</f>
        <v>15.728987812257685</v>
      </c>
      <c r="E145" s="118">
        <f>PMT(VLOOKUP(Dashboard!$C$9,Input!$A$26:$B$37,2,FALSE)/12,360,$C$135)+(D$135+SUM(E$137:E144))*VLOOKUP(Dashboard!$C$9,Input!$A$26:$B$37,2,FALSE)/12</f>
        <v>15.894939312454557</v>
      </c>
      <c r="F145" s="118">
        <f>PMT(VLOOKUP(Dashboard!$C$9,Input!$A$26:$B$37,2,FALSE)/12,360,$C$135)+(E$135+SUM(F$137:F144))*VLOOKUP(Dashboard!$C$9,Input!$A$26:$B$37,2,FALSE)/12</f>
        <v>16.062641713646862</v>
      </c>
      <c r="G145" s="118">
        <f>PMT(VLOOKUP(Dashboard!$C$9,Input!$A$26:$B$37,2,FALSE)/12,360,$C$135)+(F$135+SUM(G$137:G144))*VLOOKUP(Dashboard!$C$9,Input!$A$26:$B$37,2,FALSE)/12</f>
        <v>16.232113489028826</v>
      </c>
      <c r="H145" s="118">
        <f>PMT(VLOOKUP(Dashboard!$C$9,Input!$A$26:$B$37,2,FALSE)/12,360,$C$135)+(G$135+SUM(H$137:H144))*VLOOKUP(Dashboard!$C$9,Input!$A$26:$B$37,2,FALSE)/12</f>
        <v>16.403373306699418</v>
      </c>
      <c r="I145" s="118">
        <f>PMT(VLOOKUP(Dashboard!$C$9,Input!$A$26:$B$37,2,FALSE)/12,360,$C$135)+(H$135+SUM(I$137:I144))*VLOOKUP(Dashboard!$C$9,Input!$A$26:$B$37,2,FALSE)/12</f>
        <v>16.576440031718732</v>
      </c>
      <c r="J145" s="118">
        <f>PMT(VLOOKUP(Dashboard!$C$9,Input!$A$26:$B$37,2,FALSE)/12,360,$C$135)+(I$135+SUM(J$137:J144))*VLOOKUP(Dashboard!$C$9,Input!$A$26:$B$37,2,FALSE)/12</f>
        <v>16.751332728186043</v>
      </c>
      <c r="K145" s="118">
        <f>PMT(VLOOKUP(Dashboard!$C$9,Input!$A$26:$B$37,2,FALSE)/12,360,$C$135)+(J$135+SUM(K$137:K144))*VLOOKUP(Dashboard!$C$9,Input!$A$26:$B$37,2,FALSE)/12</f>
        <v>16.928070661339824</v>
      </c>
      <c r="L145" s="118">
        <f>PMT(VLOOKUP(Dashboard!$C$9,Input!$A$26:$B$37,2,FALSE)/12,360,$C$135)+(K$135+SUM(L$137:L144))*VLOOKUP(Dashboard!$C$9,Input!$A$26:$B$37,2,FALSE)/12</f>
        <v>17.106673299679894</v>
      </c>
      <c r="M145" s="118">
        <f>PMT(VLOOKUP(Dashboard!$C$9,Input!$A$26:$B$37,2,FALSE)/12,360,$C$135)+(L$135+SUM(M$137:M144))*VLOOKUP(Dashboard!$C$9,Input!$A$26:$B$37,2,FALSE)/12</f>
        <v>17.287160317111955</v>
      </c>
      <c r="N145" s="119">
        <f>PMT(VLOOKUP(Dashboard!$C$9,Input!$E$27:$F$37,2,FALSE)/12,240,$M$135)+(M$135+SUM(N$137:N144))*VLOOKUP(Dashboard!$C$9,Input!$E$27:$F$37,2,FALSE)/12</f>
        <v>11.774187033926566</v>
      </c>
      <c r="O145" s="118">
        <f>PMT(VLOOKUP(Dashboard!$C$9,Input!$E$27:$F$37,2,FALSE)/12,240,$M$135)+(N$135+SUM(O$137:O144))*VLOOKUP(Dashboard!$C$9,Input!$E$27:$F$37,2,FALSE)/12</f>
        <v>12.364257190962519</v>
      </c>
      <c r="P145" s="118">
        <f>PMT(VLOOKUP(Dashboard!$C$9,Input!$E$27:$F$37,2,FALSE)/12,240,$M$135)+(O$135+SUM(P$137:P144))*VLOOKUP(Dashboard!$C$9,Input!$E$27:$F$37,2,FALSE)/12</f>
        <v>12.983899053392754</v>
      </c>
      <c r="Q145" s="118">
        <f>PMT(VLOOKUP(Dashboard!$C$9,Input!$E$27:$F$37,2,FALSE)/12,240,$M$135)+(P$135+SUM(Q$137:Q144))*VLOOKUP(Dashboard!$C$9,Input!$E$27:$F$37,2,FALSE)/12</f>
        <v>13.634594624246063</v>
      </c>
      <c r="R145" s="118">
        <f>PMT(VLOOKUP(Dashboard!$C$9,Input!$E$27:$F$37,2,FALSE)/12,240,$M$135)+(Q$135+SUM(R$137:R144))*VLOOKUP(Dashboard!$C$9,Input!$E$27:$F$37,2,FALSE)/12</f>
        <v>14.317900177985633</v>
      </c>
      <c r="S145" s="118">
        <f>PMT(VLOOKUP(Dashboard!$C$9,Input!$E$27:$F$37,2,FALSE)/12,240,$M$135)+(R$135+SUM(S$137:S144))*VLOOKUP(Dashboard!$C$9,Input!$E$27:$F$37,2,FALSE)/12</f>
        <v>15.035449982664725</v>
      </c>
      <c r="T145" s="118">
        <f>PMT(VLOOKUP(Dashboard!$C$9,Input!$E$27:$F$37,2,FALSE)/12,240,$M$135)+(S$135+SUM(T$137:T144))*VLOOKUP(Dashboard!$C$9,Input!$E$27:$F$37,2,FALSE)/12</f>
        <v>15.788960208620303</v>
      </c>
      <c r="U145" s="118">
        <f>PMT(VLOOKUP(Dashboard!$C$9,Input!$E$27:$F$37,2,FALSE)/12,240,$M$135)+(T$135+SUM(U$137:U144))*VLOOKUP(Dashboard!$C$9,Input!$E$27:$F$37,2,FALSE)/12</f>
        <v>16.580233033053091</v>
      </c>
      <c r="V145" s="118">
        <f>PMT(VLOOKUP(Dashboard!$C$9,Input!$E$27:$F$37,2,FALSE)/12,240,$M$135)+(U$135+SUM(V$137:V144))*VLOOKUP(Dashboard!$C$9,Input!$E$27:$F$37,2,FALSE)/12</f>
        <v>17.411160950311057</v>
      </c>
      <c r="W145" s="118">
        <f>PMT(VLOOKUP(Dashboard!$C$9,Input!$E$27:$F$37,2,FALSE)/12,240,$M$135)+(V$135+SUM(W$137:W144))*VLOOKUP(Dashboard!$C$9,Input!$E$27:$F$37,2,FALSE)/12</f>
        <v>18.283731298185188</v>
      </c>
      <c r="X145" s="118">
        <f>PMT(VLOOKUP(Dashboard!$C$9,Input!$E$27:$F$37,2,FALSE)/12,240,$M$135)+(W$135+SUM(X$137:X144))*VLOOKUP(Dashboard!$C$9,Input!$E$27:$F$37,2,FALSE)/12</f>
        <v>19.200031011043187</v>
      </c>
      <c r="Y145" s="118">
        <f>PMT(VLOOKUP(Dashboard!$C$9,Input!$E$27:$F$37,2,FALSE)/12,240,$M$135)+(X$135+SUM(Y$137:Y144))*VLOOKUP(Dashboard!$C$9,Input!$E$27:$F$37,2,FALSE)/12</f>
        <v>20.16225161116926</v>
      </c>
      <c r="Z145" s="118">
        <f>PMT(VLOOKUP(Dashboard!$C$9,Input!$E$27:$F$37,2,FALSE)/12,240,$M$135)+(Y$135+SUM(Z$137:Z144))*VLOOKUP(Dashboard!$C$9,Input!$E$27:$F$37,2,FALSE)/12</f>
        <v>21.172694450247683</v>
      </c>
      <c r="AA145" s="118">
        <f>PMT(VLOOKUP(Dashboard!$C$9,Input!$E$27:$F$37,2,FALSE)/12,240,$M$135)+(Z$135+SUM(AA$137:AA144))*VLOOKUP(Dashboard!$C$9,Input!$E$27:$F$37,2,FALSE)/12</f>
        <v>22.233776213526376</v>
      </c>
      <c r="AB145" s="118">
        <f>PMT(VLOOKUP(Dashboard!$C$9,Input!$E$27:$F$37,2,FALSE)/12,240,$M$135)+(AA$135+SUM(AB$137:AB144))*VLOOKUP(Dashboard!$C$9,Input!$E$27:$F$37,2,FALSE)/12</f>
        <v>23.348034699824822</v>
      </c>
      <c r="AC145" s="118">
        <f>PMT(VLOOKUP(Dashboard!$C$9,Input!$E$27:$F$37,2,FALSE)/12,240,$M$135)+(AB$135+SUM(AC$137:AC144))*VLOOKUP(Dashboard!$C$9,Input!$E$27:$F$37,2,FALSE)/12</f>
        <v>24.518134891210359</v>
      </c>
      <c r="AD145" s="118">
        <f>PMT(VLOOKUP(Dashboard!$C$9,Input!$E$27:$F$37,2,FALSE)/12,240,$M$135)+(AC$135+SUM(AD$137:AD144))*VLOOKUP(Dashboard!$C$9,Input!$E$27:$F$37,2,FALSE)/12</f>
        <v>25.746875326859822</v>
      </c>
      <c r="AE145" s="118">
        <f>PMT(VLOOKUP(Dashboard!$C$9,Input!$E$27:$F$37,2,FALSE)/12,240,$M$135)+(AD$135+SUM(AE$137:AE144))*VLOOKUP(Dashboard!$C$9,Input!$E$27:$F$37,2,FALSE)/12</f>
        <v>27.037194796350942</v>
      </c>
      <c r="AF145" s="118">
        <f>PMT(VLOOKUP(Dashboard!$C$9,Input!$E$27:$F$37,2,FALSE)/12,240,$M$135)+(AE$135+SUM(AF$137:AF144))*VLOOKUP(Dashboard!$C$9,Input!$E$27:$F$37,2,FALSE)/12</f>
        <v>28.392179368391844</v>
      </c>
      <c r="AG145" s="118">
        <f>PMT(VLOOKUP(Dashboard!$C$9,Input!$E$27:$F$37,2,FALSE)/12,240,$M$135)+(AF$135+SUM(AG$137:AG144))*VLOOKUP(Dashboard!$C$9,Input!$E$27:$F$37,2,FALSE)/12</f>
        <v>29.815069771799415</v>
      </c>
    </row>
    <row r="146" spans="1:33" hidden="1" outlineLevel="1" x14ac:dyDescent="0.2">
      <c r="A146" s="8" t="s">
        <v>178</v>
      </c>
      <c r="D146" s="118">
        <f>PMT(VLOOKUP(Dashboard!$C$9,Input!$A$26:$B$37,2,FALSE)/12,360,$C$135)+(C$135+SUM(D$137:D145))*VLOOKUP(Dashboard!$C$9,Input!$A$26:$B$37,2,FALSE)/12</f>
        <v>15.74275067659341</v>
      </c>
      <c r="E146" s="118">
        <f>PMT(VLOOKUP(Dashboard!$C$9,Input!$A$26:$B$37,2,FALSE)/12,360,$C$135)+(D$135+SUM(E$137:E145))*VLOOKUP(Dashboard!$C$9,Input!$A$26:$B$37,2,FALSE)/12</f>
        <v>15.908847384352956</v>
      </c>
      <c r="F146" s="118">
        <f>PMT(VLOOKUP(Dashboard!$C$9,Input!$A$26:$B$37,2,FALSE)/12,360,$C$135)+(E$135+SUM(F$137:F145))*VLOOKUP(Dashboard!$C$9,Input!$A$26:$B$37,2,FALSE)/12</f>
        <v>16.076696525146303</v>
      </c>
      <c r="G146" s="118">
        <f>PMT(VLOOKUP(Dashboard!$C$9,Input!$A$26:$B$37,2,FALSE)/12,360,$C$135)+(F$135+SUM(G$137:G145))*VLOOKUP(Dashboard!$C$9,Input!$A$26:$B$37,2,FALSE)/12</f>
        <v>16.246316588331723</v>
      </c>
      <c r="H146" s="118">
        <f>PMT(VLOOKUP(Dashboard!$C$9,Input!$A$26:$B$37,2,FALSE)/12,360,$C$135)+(G$135+SUM(H$137:H145))*VLOOKUP(Dashboard!$C$9,Input!$A$26:$B$37,2,FALSE)/12</f>
        <v>16.417726258342782</v>
      </c>
      <c r="I146" s="118">
        <f>PMT(VLOOKUP(Dashboard!$C$9,Input!$A$26:$B$37,2,FALSE)/12,360,$C$135)+(H$135+SUM(I$137:I145))*VLOOKUP(Dashboard!$C$9,Input!$A$26:$B$37,2,FALSE)/12</f>
        <v>16.590944416746485</v>
      </c>
      <c r="J146" s="118">
        <f>PMT(VLOOKUP(Dashboard!$C$9,Input!$A$26:$B$37,2,FALSE)/12,360,$C$135)+(I$135+SUM(J$137:J145))*VLOOKUP(Dashboard!$C$9,Input!$A$26:$B$37,2,FALSE)/12</f>
        <v>16.765990144323204</v>
      </c>
      <c r="K146" s="118">
        <f>PMT(VLOOKUP(Dashboard!$C$9,Input!$A$26:$B$37,2,FALSE)/12,360,$C$135)+(J$135+SUM(K$137:K145))*VLOOKUP(Dashboard!$C$9,Input!$A$26:$B$37,2,FALSE)/12</f>
        <v>16.942882723168495</v>
      </c>
      <c r="L146" s="118">
        <f>PMT(VLOOKUP(Dashboard!$C$9,Input!$A$26:$B$37,2,FALSE)/12,360,$C$135)+(K$135+SUM(L$137:L145))*VLOOKUP(Dashboard!$C$9,Input!$A$26:$B$37,2,FALSE)/12</f>
        <v>17.121641638817113</v>
      </c>
      <c r="M146" s="118">
        <f>PMT(VLOOKUP(Dashboard!$C$9,Input!$A$26:$B$37,2,FALSE)/12,360,$C$135)+(L$135+SUM(M$137:M145))*VLOOKUP(Dashboard!$C$9,Input!$A$26:$B$37,2,FALSE)/12</f>
        <v>17.302286582389428</v>
      </c>
      <c r="N146" s="119">
        <f>PMT(VLOOKUP(Dashboard!$C$9,Input!$E$27:$F$37,2,FALSE)/12,240,$M$135)+(M$135+SUM(N$137:N145))*VLOOKUP(Dashboard!$C$9,Input!$E$27:$F$37,2,FALSE)/12</f>
        <v>11.822264964315099</v>
      </c>
      <c r="O146" s="118">
        <f>PMT(VLOOKUP(Dashboard!$C$9,Input!$E$27:$F$37,2,FALSE)/12,240,$M$135)+(N$135+SUM(O$137:O145))*VLOOKUP(Dashboard!$C$9,Input!$E$27:$F$37,2,FALSE)/12</f>
        <v>12.414744574492282</v>
      </c>
      <c r="P146" s="118">
        <f>PMT(VLOOKUP(Dashboard!$C$9,Input!$E$27:$F$37,2,FALSE)/12,240,$M$135)+(O$135+SUM(P$137:P145))*VLOOKUP(Dashboard!$C$9,Input!$E$27:$F$37,2,FALSE)/12</f>
        <v>13.036916641194107</v>
      </c>
      <c r="Q146" s="118">
        <f>PMT(VLOOKUP(Dashboard!$C$9,Input!$E$27:$F$37,2,FALSE)/12,240,$M$135)+(P$135+SUM(Q$137:Q145))*VLOOKUP(Dashboard!$C$9,Input!$E$27:$F$37,2,FALSE)/12</f>
        <v>13.690269218961735</v>
      </c>
      <c r="R146" s="118">
        <f>PMT(VLOOKUP(Dashboard!$C$9,Input!$E$27:$F$37,2,FALSE)/12,240,$M$135)+(Q$135+SUM(R$137:R145))*VLOOKUP(Dashboard!$C$9,Input!$E$27:$F$37,2,FALSE)/12</f>
        <v>14.376364937045741</v>
      </c>
      <c r="S146" s="118">
        <f>PMT(VLOOKUP(Dashboard!$C$9,Input!$E$27:$F$37,2,FALSE)/12,240,$M$135)+(R$135+SUM(S$137:S145))*VLOOKUP(Dashboard!$C$9,Input!$E$27:$F$37,2,FALSE)/12</f>
        <v>15.096844736760604</v>
      </c>
      <c r="T146" s="118">
        <f>PMT(VLOOKUP(Dashboard!$C$9,Input!$E$27:$F$37,2,FALSE)/12,240,$M$135)+(S$135+SUM(T$137:T145))*VLOOKUP(Dashboard!$C$9,Input!$E$27:$F$37,2,FALSE)/12</f>
        <v>15.853431796138834</v>
      </c>
      <c r="U146" s="118">
        <f>PMT(VLOOKUP(Dashboard!$C$9,Input!$E$27:$F$37,2,FALSE)/12,240,$M$135)+(T$135+SUM(U$137:U145))*VLOOKUP(Dashboard!$C$9,Input!$E$27:$F$37,2,FALSE)/12</f>
        <v>16.647935651271389</v>
      </c>
      <c r="V146" s="118">
        <f>PMT(VLOOKUP(Dashboard!$C$9,Input!$E$27:$F$37,2,FALSE)/12,240,$M$135)+(U$135+SUM(V$137:V145))*VLOOKUP(Dashboard!$C$9,Input!$E$27:$F$37,2,FALSE)/12</f>
        <v>17.482256524191499</v>
      </c>
      <c r="W146" s="118">
        <f>PMT(VLOOKUP(Dashboard!$C$9,Input!$E$27:$F$37,2,FALSE)/12,240,$M$135)+(V$135+SUM(W$137:W145))*VLOOKUP(Dashboard!$C$9,Input!$E$27:$F$37,2,FALSE)/12</f>
        <v>18.358389867652775</v>
      </c>
      <c r="X146" s="118">
        <f>PMT(VLOOKUP(Dashboard!$C$9,Input!$E$27:$F$37,2,FALSE)/12,240,$M$135)+(W$135+SUM(X$137:X145))*VLOOKUP(Dashboard!$C$9,Input!$E$27:$F$37,2,FALSE)/12</f>
        <v>19.278431137671618</v>
      </c>
      <c r="Y146" s="118">
        <f>PMT(VLOOKUP(Dashboard!$C$9,Input!$E$27:$F$37,2,FALSE)/12,240,$M$135)+(X$135+SUM(Y$137:Y145))*VLOOKUP(Dashboard!$C$9,Input!$E$27:$F$37,2,FALSE)/12</f>
        <v>20.244580805248205</v>
      </c>
      <c r="Z146" s="118">
        <f>PMT(VLOOKUP(Dashboard!$C$9,Input!$E$27:$F$37,2,FALSE)/12,240,$M$135)+(Y$135+SUM(Z$137:Z145))*VLOOKUP(Dashboard!$C$9,Input!$E$27:$F$37,2,FALSE)/12</f>
        <v>21.25914961925286</v>
      </c>
      <c r="AA146" s="118">
        <f>PMT(VLOOKUP(Dashboard!$C$9,Input!$E$27:$F$37,2,FALSE)/12,240,$M$135)+(Z$135+SUM(AA$137:AA145))*VLOOKUP(Dashboard!$C$9,Input!$E$27:$F$37,2,FALSE)/12</f>
        <v>22.324564133064943</v>
      </c>
      <c r="AB146" s="118">
        <f>PMT(VLOOKUP(Dashboard!$C$9,Input!$E$27:$F$37,2,FALSE)/12,240,$M$135)+(AA$135+SUM(AB$137:AB145))*VLOOKUP(Dashboard!$C$9,Input!$E$27:$F$37,2,FALSE)/12</f>
        <v>23.443372508182442</v>
      </c>
      <c r="AC146" s="118">
        <f>PMT(VLOOKUP(Dashboard!$C$9,Input!$E$27:$F$37,2,FALSE)/12,240,$M$135)+(AB$135+SUM(AC$137:AC145))*VLOOKUP(Dashboard!$C$9,Input!$E$27:$F$37,2,FALSE)/12</f>
        <v>24.6182506086828</v>
      </c>
      <c r="AD146" s="118">
        <f>PMT(VLOOKUP(Dashboard!$C$9,Input!$E$27:$F$37,2,FALSE)/12,240,$M$135)+(AC$135+SUM(AD$137:AD145))*VLOOKUP(Dashboard!$C$9,Input!$E$27:$F$37,2,FALSE)/12</f>
        <v>25.852008401111167</v>
      </c>
      <c r="AE146" s="118">
        <f>PMT(VLOOKUP(Dashboard!$C$9,Input!$E$27:$F$37,2,FALSE)/12,240,$M$135)+(AD$135+SUM(AE$137:AE145))*VLOOKUP(Dashboard!$C$9,Input!$E$27:$F$37,2,FALSE)/12</f>
        <v>27.147596675102708</v>
      </c>
      <c r="AF146" s="118">
        <f>PMT(VLOOKUP(Dashboard!$C$9,Input!$E$27:$F$37,2,FALSE)/12,240,$M$135)+(AE$135+SUM(AF$137:AF145))*VLOOKUP(Dashboard!$C$9,Input!$E$27:$F$37,2,FALSE)/12</f>
        <v>28.508114100812776</v>
      </c>
      <c r="AG146" s="118">
        <f>PMT(VLOOKUP(Dashboard!$C$9,Input!$E$27:$F$37,2,FALSE)/12,240,$M$135)+(AF$135+SUM(AG$137:AG145))*VLOOKUP(Dashboard!$C$9,Input!$E$27:$F$37,2,FALSE)/12</f>
        <v>29.936814640034264</v>
      </c>
    </row>
    <row r="147" spans="1:33" hidden="1" outlineLevel="1" x14ac:dyDescent="0.2">
      <c r="A147" s="8" t="s">
        <v>179</v>
      </c>
      <c r="D147" s="118">
        <f>PMT(VLOOKUP(Dashboard!$C$9,Input!$A$26:$B$37,2,FALSE)/12,360,$C$135)+(C$135+SUM(D$137:D146))*VLOOKUP(Dashboard!$C$9,Input!$A$26:$B$37,2,FALSE)/12</f>
        <v>15.75652558343543</v>
      </c>
      <c r="E147" s="118">
        <f>PMT(VLOOKUP(Dashboard!$C$9,Input!$A$26:$B$37,2,FALSE)/12,360,$C$135)+(D$135+SUM(E$137:E146))*VLOOKUP(Dashboard!$C$9,Input!$A$26:$B$37,2,FALSE)/12</f>
        <v>15.922767625814263</v>
      </c>
      <c r="F147" s="118">
        <f>PMT(VLOOKUP(Dashboard!$C$9,Input!$A$26:$B$37,2,FALSE)/12,360,$C$135)+(E$135+SUM(F$137:F146))*VLOOKUP(Dashboard!$C$9,Input!$A$26:$B$37,2,FALSE)/12</f>
        <v>16.090763634605807</v>
      </c>
      <c r="G147" s="118">
        <f>PMT(VLOOKUP(Dashboard!$C$9,Input!$A$26:$B$37,2,FALSE)/12,360,$C$135)+(F$135+SUM(G$137:G146))*VLOOKUP(Dashboard!$C$9,Input!$A$26:$B$37,2,FALSE)/12</f>
        <v>16.260532115346514</v>
      </c>
      <c r="H147" s="118">
        <f>PMT(VLOOKUP(Dashboard!$C$9,Input!$A$26:$B$37,2,FALSE)/12,360,$C$135)+(G$135+SUM(H$137:H146))*VLOOKUP(Dashboard!$C$9,Input!$A$26:$B$37,2,FALSE)/12</f>
        <v>16.432091768818829</v>
      </c>
      <c r="I147" s="118">
        <f>PMT(VLOOKUP(Dashboard!$C$9,Input!$A$26:$B$37,2,FALSE)/12,360,$C$135)+(H$135+SUM(I$137:I146))*VLOOKUP(Dashboard!$C$9,Input!$A$26:$B$37,2,FALSE)/12</f>
        <v>16.605461493111136</v>
      </c>
      <c r="J147" s="118">
        <f>PMT(VLOOKUP(Dashboard!$C$9,Input!$A$26:$B$37,2,FALSE)/12,360,$C$135)+(I$135+SUM(J$137:J146))*VLOOKUP(Dashboard!$C$9,Input!$A$26:$B$37,2,FALSE)/12</f>
        <v>16.780660385699488</v>
      </c>
      <c r="K147" s="118">
        <f>PMT(VLOOKUP(Dashboard!$C$9,Input!$A$26:$B$37,2,FALSE)/12,360,$C$135)+(J$135+SUM(K$137:K146))*VLOOKUP(Dashboard!$C$9,Input!$A$26:$B$37,2,FALSE)/12</f>
        <v>16.957707745551268</v>
      </c>
      <c r="L147" s="118">
        <f>PMT(VLOOKUP(Dashboard!$C$9,Input!$A$26:$B$37,2,FALSE)/12,360,$C$135)+(K$135+SUM(L$137:L146))*VLOOKUP(Dashboard!$C$9,Input!$A$26:$B$37,2,FALSE)/12</f>
        <v>17.136623075251077</v>
      </c>
      <c r="M147" s="118">
        <f>PMT(VLOOKUP(Dashboard!$C$9,Input!$A$26:$B$37,2,FALSE)/12,360,$C$135)+(L$135+SUM(M$137:M146))*VLOOKUP(Dashboard!$C$9,Input!$A$26:$B$37,2,FALSE)/12</f>
        <v>17.317426083149019</v>
      </c>
      <c r="N147" s="119">
        <f>PMT(VLOOKUP(Dashboard!$C$9,Input!$E$27:$F$37,2,FALSE)/12,240,$M$135)+(M$135+SUM(N$137:N146))*VLOOKUP(Dashboard!$C$9,Input!$E$27:$F$37,2,FALSE)/12</f>
        <v>11.870539212919386</v>
      </c>
      <c r="O147" s="118">
        <f>PMT(VLOOKUP(Dashboard!$C$9,Input!$E$27:$F$37,2,FALSE)/12,240,$M$135)+(N$135+SUM(O$137:O146))*VLOOKUP(Dashboard!$C$9,Input!$E$27:$F$37,2,FALSE)/12</f>
        <v>12.465438114838129</v>
      </c>
      <c r="P147" s="118">
        <f>PMT(VLOOKUP(Dashboard!$C$9,Input!$E$27:$F$37,2,FALSE)/12,240,$M$135)+(O$135+SUM(P$137:P146))*VLOOKUP(Dashboard!$C$9,Input!$E$27:$F$37,2,FALSE)/12</f>
        <v>13.090150717478981</v>
      </c>
      <c r="Q147" s="118">
        <f>PMT(VLOOKUP(Dashboard!$C$9,Input!$E$27:$F$37,2,FALSE)/12,240,$M$135)+(P$135+SUM(Q$137:Q146))*VLOOKUP(Dashboard!$C$9,Input!$E$27:$F$37,2,FALSE)/12</f>
        <v>13.746171151605825</v>
      </c>
      <c r="R147" s="118">
        <f>PMT(VLOOKUP(Dashboard!$C$9,Input!$E$27:$F$37,2,FALSE)/12,240,$M$135)+(Q$135+SUM(R$137:R146))*VLOOKUP(Dashboard!$C$9,Input!$E$27:$F$37,2,FALSE)/12</f>
        <v>14.435068427205344</v>
      </c>
      <c r="S147" s="118">
        <f>PMT(VLOOKUP(Dashboard!$C$9,Input!$E$27:$F$37,2,FALSE)/12,240,$M$135)+(R$135+SUM(S$137:S146))*VLOOKUP(Dashboard!$C$9,Input!$E$27:$F$37,2,FALSE)/12</f>
        <v>15.158490186102378</v>
      </c>
      <c r="T147" s="118">
        <f>PMT(VLOOKUP(Dashboard!$C$9,Input!$E$27:$F$37,2,FALSE)/12,240,$M$135)+(S$135+SUM(T$137:T146))*VLOOKUP(Dashboard!$C$9,Input!$E$27:$F$37,2,FALSE)/12</f>
        <v>15.918166642639735</v>
      </c>
      <c r="U147" s="118">
        <f>PMT(VLOOKUP(Dashboard!$C$9,Input!$E$27:$F$37,2,FALSE)/12,240,$M$135)+(T$135+SUM(U$137:U146))*VLOOKUP(Dashboard!$C$9,Input!$E$27:$F$37,2,FALSE)/12</f>
        <v>16.715914721847419</v>
      </c>
      <c r="V147" s="118">
        <f>PMT(VLOOKUP(Dashboard!$C$9,Input!$E$27:$F$37,2,FALSE)/12,240,$M$135)+(U$135+SUM(V$137:V146))*VLOOKUP(Dashboard!$C$9,Input!$E$27:$F$37,2,FALSE)/12</f>
        <v>17.553642404998612</v>
      </c>
      <c r="W147" s="118">
        <f>PMT(VLOOKUP(Dashboard!$C$9,Input!$E$27:$F$37,2,FALSE)/12,240,$M$135)+(V$135+SUM(W$137:W146))*VLOOKUP(Dashboard!$C$9,Input!$E$27:$F$37,2,FALSE)/12</f>
        <v>18.433353292945689</v>
      </c>
      <c r="X147" s="118">
        <f>PMT(VLOOKUP(Dashboard!$C$9,Input!$E$27:$F$37,2,FALSE)/12,240,$M$135)+(W$135+SUM(X$137:X146))*VLOOKUP(Dashboard!$C$9,Input!$E$27:$F$37,2,FALSE)/12</f>
        <v>19.357151398150442</v>
      </c>
      <c r="Y147" s="118">
        <f>PMT(VLOOKUP(Dashboard!$C$9,Input!$E$27:$F$37,2,FALSE)/12,240,$M$135)+(X$135+SUM(Y$137:Y146))*VLOOKUP(Dashboard!$C$9,Input!$E$27:$F$37,2,FALSE)/12</f>
        <v>20.327246176869636</v>
      </c>
      <c r="Z147" s="118">
        <f>PMT(VLOOKUP(Dashboard!$C$9,Input!$E$27:$F$37,2,FALSE)/12,240,$M$135)+(Y$135+SUM(Z$137:Z146))*VLOOKUP(Dashboard!$C$9,Input!$E$27:$F$37,2,FALSE)/12</f>
        <v>21.345957813531477</v>
      </c>
      <c r="AA147" s="118">
        <f>PMT(VLOOKUP(Dashboard!$C$9,Input!$E$27:$F$37,2,FALSE)/12,240,$M$135)+(Z$135+SUM(AA$137:AA146))*VLOOKUP(Dashboard!$C$9,Input!$E$27:$F$37,2,FALSE)/12</f>
        <v>22.415722769941627</v>
      </c>
      <c r="AB147" s="118">
        <f>PMT(VLOOKUP(Dashboard!$C$9,Input!$E$27:$F$37,2,FALSE)/12,240,$M$135)+(AA$135+SUM(AB$137:AB146))*VLOOKUP(Dashboard!$C$9,Input!$E$27:$F$37,2,FALSE)/12</f>
        <v>23.539099612590853</v>
      </c>
      <c r="AC147" s="118">
        <f>PMT(VLOOKUP(Dashboard!$C$9,Input!$E$27:$F$37,2,FALSE)/12,240,$M$135)+(AB$135+SUM(AC$137:AC146))*VLOOKUP(Dashboard!$C$9,Input!$E$27:$F$37,2,FALSE)/12</f>
        <v>24.718775132001589</v>
      </c>
      <c r="AD147" s="118">
        <f>PMT(VLOOKUP(Dashboard!$C$9,Input!$E$27:$F$37,2,FALSE)/12,240,$M$135)+(AC$135+SUM(AD$137:AD146))*VLOOKUP(Dashboard!$C$9,Input!$E$27:$F$37,2,FALSE)/12</f>
        <v>25.957570768749036</v>
      </c>
      <c r="AE147" s="118">
        <f>PMT(VLOOKUP(Dashboard!$C$9,Input!$E$27:$F$37,2,FALSE)/12,240,$M$135)+(AD$135+SUM(AE$137:AE146))*VLOOKUP(Dashboard!$C$9,Input!$E$27:$F$37,2,FALSE)/12</f>
        <v>27.258449361526043</v>
      </c>
      <c r="AF147" s="118">
        <f>PMT(VLOOKUP(Dashboard!$C$9,Input!$E$27:$F$37,2,FALSE)/12,240,$M$135)+(AE$135+SUM(AF$137:AF146))*VLOOKUP(Dashboard!$C$9,Input!$E$27:$F$37,2,FALSE)/12</f>
        <v>28.624522233391094</v>
      </c>
      <c r="AG147" s="118">
        <f>PMT(VLOOKUP(Dashboard!$C$9,Input!$E$27:$F$37,2,FALSE)/12,240,$M$135)+(AF$135+SUM(AG$137:AG146))*VLOOKUP(Dashboard!$C$9,Input!$E$27:$F$37,2,FALSE)/12</f>
        <v>30.059056633147737</v>
      </c>
    </row>
    <row r="148" spans="1:33" hidden="1" outlineLevel="1" x14ac:dyDescent="0.2">
      <c r="A148" s="8" t="s">
        <v>180</v>
      </c>
      <c r="D148" s="118">
        <f>PMT(VLOOKUP(Dashboard!$C$9,Input!$A$26:$B$37,2,FALSE)/12,360,$C$135)+(C$135+SUM(D$137:D147))*VLOOKUP(Dashboard!$C$9,Input!$A$26:$B$37,2,FALSE)/12</f>
        <v>15.770312543320937</v>
      </c>
      <c r="E148" s="118">
        <f>PMT(VLOOKUP(Dashboard!$C$9,Input!$A$26:$B$37,2,FALSE)/12,360,$C$135)+(D$135+SUM(E$137:E147))*VLOOKUP(Dashboard!$C$9,Input!$A$26:$B$37,2,FALSE)/12</f>
        <v>15.936700047486852</v>
      </c>
      <c r="F148" s="118">
        <f>PMT(VLOOKUP(Dashboard!$C$9,Input!$A$26:$B$37,2,FALSE)/12,360,$C$135)+(E$135+SUM(F$137:F147))*VLOOKUP(Dashboard!$C$9,Input!$A$26:$B$37,2,FALSE)/12</f>
        <v>16.104843052786087</v>
      </c>
      <c r="G148" s="118">
        <f>PMT(VLOOKUP(Dashboard!$C$9,Input!$A$26:$B$37,2,FALSE)/12,360,$C$135)+(F$135+SUM(G$137:G147))*VLOOKUP(Dashboard!$C$9,Input!$A$26:$B$37,2,FALSE)/12</f>
        <v>16.274760080947445</v>
      </c>
      <c r="H148" s="118">
        <f>PMT(VLOOKUP(Dashboard!$C$9,Input!$A$26:$B$37,2,FALSE)/12,360,$C$135)+(G$135+SUM(H$137:H147))*VLOOKUP(Dashboard!$C$9,Input!$A$26:$B$37,2,FALSE)/12</f>
        <v>16.446469849116546</v>
      </c>
      <c r="I148" s="118">
        <f>PMT(VLOOKUP(Dashboard!$C$9,Input!$A$26:$B$37,2,FALSE)/12,360,$C$135)+(H$135+SUM(I$137:I147))*VLOOKUP(Dashboard!$C$9,Input!$A$26:$B$37,2,FALSE)/12</f>
        <v>16.619991271917609</v>
      </c>
      <c r="J148" s="118">
        <f>PMT(VLOOKUP(Dashboard!$C$9,Input!$A$26:$B$37,2,FALSE)/12,360,$C$135)+(I$135+SUM(J$137:J147))*VLOOKUP(Dashboard!$C$9,Input!$A$26:$B$37,2,FALSE)/12</f>
        <v>16.795343463536973</v>
      </c>
      <c r="K148" s="118">
        <f>PMT(VLOOKUP(Dashboard!$C$9,Input!$A$26:$B$37,2,FALSE)/12,360,$C$135)+(J$135+SUM(K$137:K147))*VLOOKUP(Dashboard!$C$9,Input!$A$26:$B$37,2,FALSE)/12</f>
        <v>16.972545739828625</v>
      </c>
      <c r="L148" s="118">
        <f>PMT(VLOOKUP(Dashboard!$C$9,Input!$A$26:$B$37,2,FALSE)/12,360,$C$135)+(K$135+SUM(L$137:L147))*VLOOKUP(Dashboard!$C$9,Input!$A$26:$B$37,2,FALSE)/12</f>
        <v>17.151617620441922</v>
      </c>
      <c r="M148" s="118">
        <f>PMT(VLOOKUP(Dashboard!$C$9,Input!$A$26:$B$37,2,FALSE)/12,360,$C$135)+(L$135+SUM(M$137:M147))*VLOOKUP(Dashboard!$C$9,Input!$A$26:$B$37,2,FALSE)/12</f>
        <v>17.332578830971777</v>
      </c>
      <c r="N148" s="119">
        <f>PMT(VLOOKUP(Dashboard!$C$9,Input!$E$27:$F$37,2,FALSE)/12,240,$M$135)+(M$135+SUM(N$137:N147))*VLOOKUP(Dashboard!$C$9,Input!$E$27:$F$37,2,FALSE)/12</f>
        <v>11.919010581372138</v>
      </c>
      <c r="O148" s="118">
        <f>PMT(VLOOKUP(Dashboard!$C$9,Input!$E$27:$F$37,2,FALSE)/12,240,$M$135)+(N$135+SUM(O$137:O147))*VLOOKUP(Dashboard!$C$9,Input!$E$27:$F$37,2,FALSE)/12</f>
        <v>12.516338653807047</v>
      </c>
      <c r="P148" s="118">
        <f>PMT(VLOOKUP(Dashboard!$C$9,Input!$E$27:$F$37,2,FALSE)/12,240,$M$135)+(O$135+SUM(P$137:P147))*VLOOKUP(Dashboard!$C$9,Input!$E$27:$F$37,2,FALSE)/12</f>
        <v>13.143602166242022</v>
      </c>
      <c r="Q148" s="118">
        <f>PMT(VLOOKUP(Dashboard!$C$9,Input!$E$27:$F$37,2,FALSE)/12,240,$M$135)+(P$135+SUM(Q$137:Q147))*VLOOKUP(Dashboard!$C$9,Input!$E$27:$F$37,2,FALSE)/12</f>
        <v>13.802301350474885</v>
      </c>
      <c r="R148" s="118">
        <f>PMT(VLOOKUP(Dashboard!$C$9,Input!$E$27:$F$37,2,FALSE)/12,240,$M$135)+(Q$135+SUM(R$137:R147))*VLOOKUP(Dashboard!$C$9,Input!$E$27:$F$37,2,FALSE)/12</f>
        <v>14.494011623283098</v>
      </c>
      <c r="S148" s="118">
        <f>PMT(VLOOKUP(Dashboard!$C$9,Input!$E$27:$F$37,2,FALSE)/12,240,$M$135)+(R$135+SUM(S$137:S147))*VLOOKUP(Dashboard!$C$9,Input!$E$27:$F$37,2,FALSE)/12</f>
        <v>15.220387354362295</v>
      </c>
      <c r="T148" s="118">
        <f>PMT(VLOOKUP(Dashboard!$C$9,Input!$E$27:$F$37,2,FALSE)/12,240,$M$135)+(S$135+SUM(T$137:T147))*VLOOKUP(Dashboard!$C$9,Input!$E$27:$F$37,2,FALSE)/12</f>
        <v>15.983165823097179</v>
      </c>
      <c r="U148" s="118">
        <f>PMT(VLOOKUP(Dashboard!$C$9,Input!$E$27:$F$37,2,FALSE)/12,240,$M$135)+(T$135+SUM(U$137:U147))*VLOOKUP(Dashboard!$C$9,Input!$E$27:$F$37,2,FALSE)/12</f>
        <v>16.784171373628297</v>
      </c>
      <c r="V148" s="118">
        <f>PMT(VLOOKUP(Dashboard!$C$9,Input!$E$27:$F$37,2,FALSE)/12,240,$M$135)+(U$135+SUM(V$137:V147))*VLOOKUP(Dashboard!$C$9,Input!$E$27:$F$37,2,FALSE)/12</f>
        <v>17.625319778152353</v>
      </c>
      <c r="W148" s="118">
        <f>PMT(VLOOKUP(Dashboard!$C$9,Input!$E$27:$F$37,2,FALSE)/12,240,$M$135)+(V$135+SUM(W$137:W147))*VLOOKUP(Dashboard!$C$9,Input!$E$27:$F$37,2,FALSE)/12</f>
        <v>18.508622818891887</v>
      </c>
      <c r="X148" s="118">
        <f>PMT(VLOOKUP(Dashboard!$C$9,Input!$E$27:$F$37,2,FALSE)/12,240,$M$135)+(W$135+SUM(X$137:X147))*VLOOKUP(Dashboard!$C$9,Input!$E$27:$F$37,2,FALSE)/12</f>
        <v>19.436193099692886</v>
      </c>
      <c r="Y148" s="118">
        <f>PMT(VLOOKUP(Dashboard!$C$9,Input!$E$27:$F$37,2,FALSE)/12,240,$M$135)+(X$135+SUM(Y$137:Y147))*VLOOKUP(Dashboard!$C$9,Input!$E$27:$F$37,2,FALSE)/12</f>
        <v>20.41024909875852</v>
      </c>
      <c r="Z148" s="118">
        <f>PMT(VLOOKUP(Dashboard!$C$9,Input!$E$27:$F$37,2,FALSE)/12,240,$M$135)+(Y$135+SUM(Z$137:Z147))*VLOOKUP(Dashboard!$C$9,Input!$E$27:$F$37,2,FALSE)/12</f>
        <v>21.433120474603399</v>
      </c>
      <c r="AA148" s="118">
        <f>PMT(VLOOKUP(Dashboard!$C$9,Input!$E$27:$F$37,2,FALSE)/12,240,$M$135)+(Z$135+SUM(AA$137:AA147))*VLOOKUP(Dashboard!$C$9,Input!$E$27:$F$37,2,FALSE)/12</f>
        <v>22.507253637918886</v>
      </c>
      <c r="AB148" s="118">
        <f>PMT(VLOOKUP(Dashboard!$C$9,Input!$E$27:$F$37,2,FALSE)/12,240,$M$135)+(AA$135+SUM(AB$137:AB147))*VLOOKUP(Dashboard!$C$9,Input!$E$27:$F$37,2,FALSE)/12</f>
        <v>23.635217602675599</v>
      </c>
      <c r="AC148" s="118">
        <f>PMT(VLOOKUP(Dashboard!$C$9,Input!$E$27:$F$37,2,FALSE)/12,240,$M$135)+(AB$135+SUM(AC$137:AC147))*VLOOKUP(Dashboard!$C$9,Input!$E$27:$F$37,2,FALSE)/12</f>
        <v>24.81971013045726</v>
      </c>
      <c r="AD148" s="118">
        <f>PMT(VLOOKUP(Dashboard!$C$9,Input!$E$27:$F$37,2,FALSE)/12,240,$M$135)+(AC$135+SUM(AD$137:AD147))*VLOOKUP(Dashboard!$C$9,Input!$E$27:$F$37,2,FALSE)/12</f>
        <v>26.063564182721429</v>
      </c>
      <c r="AE148" s="118">
        <f>PMT(VLOOKUP(Dashboard!$C$9,Input!$E$27:$F$37,2,FALSE)/12,240,$M$135)+(AD$135+SUM(AE$137:AE147))*VLOOKUP(Dashboard!$C$9,Input!$E$27:$F$37,2,FALSE)/12</f>
        <v>27.369754696418944</v>
      </c>
      <c r="AF148" s="118">
        <f>PMT(VLOOKUP(Dashboard!$C$9,Input!$E$27:$F$37,2,FALSE)/12,240,$M$135)+(AE$135+SUM(AF$137:AF147))*VLOOKUP(Dashboard!$C$9,Input!$E$27:$F$37,2,FALSE)/12</f>
        <v>28.741405699177442</v>
      </c>
      <c r="AG148" s="118">
        <f>PMT(VLOOKUP(Dashboard!$C$9,Input!$E$27:$F$37,2,FALSE)/12,240,$M$135)+(AF$135+SUM(AG$137:AG147))*VLOOKUP(Dashboard!$C$9,Input!$E$27:$F$37,2,FALSE)/12</f>
        <v>30.181797781066422</v>
      </c>
    </row>
    <row r="149" spans="1:33" collapsed="1" x14ac:dyDescent="0.2"/>
    <row r="150" spans="1:33" hidden="1" x14ac:dyDescent="0.2">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row>
    <row r="161" s="8" customFormat="1" hidden="1" x14ac:dyDescent="0.2"/>
    <row r="162" s="8" customFormat="1" hidden="1" x14ac:dyDescent="0.2"/>
    <row r="163" s="8" customFormat="1" hidden="1" x14ac:dyDescent="0.2"/>
    <row r="164" s="8" customFormat="1" hidden="1" x14ac:dyDescent="0.2"/>
    <row r="165" s="8" customFormat="1" hidden="1" x14ac:dyDescent="0.2"/>
    <row r="166" s="8" customFormat="1" hidden="1" x14ac:dyDescent="0.2"/>
    <row r="167" s="8" customFormat="1" hidden="1" x14ac:dyDescent="0.2"/>
    <row r="168" s="8" customFormat="1" hidden="1" x14ac:dyDescent="0.2"/>
    <row r="169" s="8" customFormat="1" hidden="1" x14ac:dyDescent="0.2"/>
    <row r="170" s="8" customFormat="1" hidden="1" x14ac:dyDescent="0.2"/>
    <row r="171" s="8" customFormat="1" hidden="1" x14ac:dyDescent="0.2"/>
    <row r="172" s="8" customFormat="1" hidden="1" x14ac:dyDescent="0.2"/>
    <row r="173" s="8" customFormat="1" hidden="1" x14ac:dyDescent="0.2"/>
    <row r="174" s="8" customFormat="1" hidden="1" x14ac:dyDescent="0.2"/>
    <row r="175" s="8" customFormat="1" hidden="1" x14ac:dyDescent="0.2"/>
    <row r="176" s="8" customFormat="1" hidden="1" x14ac:dyDescent="0.2"/>
    <row r="177" s="8" customFormat="1" hidden="1" x14ac:dyDescent="0.2"/>
    <row r="178" s="8" customFormat="1" hidden="1" x14ac:dyDescent="0.2"/>
    <row r="179" s="8" customFormat="1" hidden="1" x14ac:dyDescent="0.2"/>
    <row r="180" s="8" customFormat="1" hidden="1" x14ac:dyDescent="0.2"/>
    <row r="181" s="8" customFormat="1" hidden="1" x14ac:dyDescent="0.2"/>
    <row r="182" s="8" customFormat="1" hidden="1" x14ac:dyDescent="0.2"/>
  </sheetData>
  <sheetProtection sheet="1" objects="1" scenarios="1"/>
  <phoneticPr fontId="2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43CB2-1591-49D8-B26A-715684F72559}">
  <sheetPr codeName="Blad4">
    <tabColor theme="8" tint="0.59999389629810485"/>
  </sheetPr>
  <dimension ref="A1:T179"/>
  <sheetViews>
    <sheetView showGridLines="0" zoomScaleNormal="100" workbookViewId="0"/>
  </sheetViews>
  <sheetFormatPr defaultColWidth="0" defaultRowHeight="12.75" x14ac:dyDescent="0.2"/>
  <cols>
    <col min="1" max="1" width="37" style="139" bestFit="1" customWidth="1"/>
    <col min="2" max="10" width="17.7109375" style="139" customWidth="1"/>
    <col min="11" max="11" width="8.42578125" style="139" bestFit="1" customWidth="1"/>
    <col min="12" max="12" width="33.140625" style="139" hidden="1" customWidth="1"/>
    <col min="13" max="14" width="9.140625" style="139" hidden="1" customWidth="1"/>
    <col min="15" max="15" width="33.140625" style="139" hidden="1" customWidth="1"/>
    <col min="16" max="16" width="6.42578125" style="139" hidden="1" customWidth="1"/>
    <col min="17" max="17" width="9.140625" style="139" hidden="1" customWidth="1"/>
    <col min="18" max="18" width="14.5703125" style="139" hidden="1" customWidth="1"/>
    <col min="19" max="20" width="0" style="139" hidden="1" customWidth="1"/>
    <col min="21" max="16384" width="9.140625" style="139" hidden="1"/>
  </cols>
  <sheetData>
    <row r="1" spans="1:11" ht="15.75" x14ac:dyDescent="0.25">
      <c r="A1" s="1" t="s">
        <v>195</v>
      </c>
      <c r="B1" s="1"/>
      <c r="C1" s="1"/>
      <c r="D1" s="1"/>
      <c r="E1" s="1"/>
      <c r="F1" s="1"/>
      <c r="G1" s="1"/>
      <c r="H1" s="1"/>
      <c r="I1" s="1"/>
      <c r="J1" s="1"/>
      <c r="K1" s="1"/>
    </row>
    <row r="2" spans="1:11" x14ac:dyDescent="0.2">
      <c r="A2" s="3" t="s">
        <v>31</v>
      </c>
      <c r="B2" s="3"/>
      <c r="C2" s="3"/>
      <c r="D2" s="3"/>
      <c r="E2" s="3"/>
      <c r="F2" s="3"/>
      <c r="G2" s="3"/>
      <c r="H2" s="3"/>
      <c r="I2" s="3"/>
      <c r="J2" s="3"/>
      <c r="K2" s="3"/>
    </row>
    <row r="3" spans="1:11" x14ac:dyDescent="0.2">
      <c r="A3" s="139" t="s">
        <v>32</v>
      </c>
      <c r="B3" s="140" t="s">
        <v>163</v>
      </c>
    </row>
    <row r="4" spans="1:11" x14ac:dyDescent="0.2">
      <c r="A4" s="139" t="s">
        <v>32</v>
      </c>
      <c r="B4" s="140" t="s">
        <v>164</v>
      </c>
    </row>
    <row r="5" spans="1:11" x14ac:dyDescent="0.2">
      <c r="B5" s="140"/>
    </row>
    <row r="6" spans="1:11" x14ac:dyDescent="0.2">
      <c r="A6" s="141" t="s">
        <v>10</v>
      </c>
      <c r="B6" s="140"/>
    </row>
    <row r="7" spans="1:11" x14ac:dyDescent="0.2">
      <c r="B7" s="142" t="s">
        <v>218</v>
      </c>
      <c r="C7" s="141" t="s">
        <v>155</v>
      </c>
      <c r="D7" s="143" t="s">
        <v>153</v>
      </c>
      <c r="E7" s="143" t="s">
        <v>154</v>
      </c>
      <c r="F7" s="143" t="s">
        <v>152</v>
      </c>
      <c r="G7" s="143" t="s">
        <v>227</v>
      </c>
      <c r="H7" s="141" t="s">
        <v>260</v>
      </c>
    </row>
    <row r="8" spans="1:11" x14ac:dyDescent="0.2">
      <c r="A8" s="144" t="s">
        <v>24</v>
      </c>
      <c r="B8" s="145" t="s">
        <v>157</v>
      </c>
      <c r="C8" s="146" t="s">
        <v>157</v>
      </c>
      <c r="D8" s="146" t="s">
        <v>157</v>
      </c>
      <c r="E8" s="146" t="s">
        <v>157</v>
      </c>
      <c r="F8" s="146" t="s">
        <v>157</v>
      </c>
      <c r="G8" s="147">
        <v>11</v>
      </c>
      <c r="H8" s="139" t="s">
        <v>223</v>
      </c>
      <c r="I8" s="139" t="s">
        <v>237</v>
      </c>
      <c r="J8" s="139" t="s">
        <v>238</v>
      </c>
      <c r="K8" s="148"/>
    </row>
    <row r="9" spans="1:11" x14ac:dyDescent="0.2">
      <c r="A9" s="144" t="s">
        <v>23</v>
      </c>
      <c r="B9" s="145" t="s">
        <v>157</v>
      </c>
      <c r="C9" s="146" t="s">
        <v>157</v>
      </c>
      <c r="D9" s="146" t="s">
        <v>157</v>
      </c>
      <c r="E9" s="146" t="s">
        <v>157</v>
      </c>
      <c r="F9" s="146" t="s">
        <v>157</v>
      </c>
      <c r="G9" s="147">
        <v>10</v>
      </c>
      <c r="H9" s="139" t="s">
        <v>14</v>
      </c>
      <c r="I9" s="105">
        <v>1.7000000000000001E-2</v>
      </c>
      <c r="J9" s="105">
        <v>0.10199999999999999</v>
      </c>
      <c r="K9" s="148"/>
    </row>
    <row r="10" spans="1:11" x14ac:dyDescent="0.2">
      <c r="A10" s="144" t="s">
        <v>22</v>
      </c>
      <c r="B10" s="145" t="s">
        <v>157</v>
      </c>
      <c r="C10" s="146" t="s">
        <v>157</v>
      </c>
      <c r="D10" s="146" t="s">
        <v>157</v>
      </c>
      <c r="E10" s="146" t="s">
        <v>157</v>
      </c>
      <c r="F10" s="146" t="s">
        <v>157</v>
      </c>
      <c r="G10" s="147">
        <v>9</v>
      </c>
      <c r="H10" s="139" t="s">
        <v>15</v>
      </c>
      <c r="I10" s="105">
        <v>0.03</v>
      </c>
      <c r="J10" s="105">
        <v>5.6000000000000001E-2</v>
      </c>
      <c r="K10" s="148"/>
    </row>
    <row r="11" spans="1:11" x14ac:dyDescent="0.2">
      <c r="A11" s="144" t="s">
        <v>21</v>
      </c>
      <c r="B11" s="145" t="s">
        <v>157</v>
      </c>
      <c r="C11" s="146" t="s">
        <v>157</v>
      </c>
      <c r="D11" s="146" t="s">
        <v>157</v>
      </c>
      <c r="E11" s="146" t="s">
        <v>157</v>
      </c>
      <c r="F11" s="146" t="s">
        <v>157</v>
      </c>
      <c r="G11" s="147">
        <v>8</v>
      </c>
      <c r="H11" s="150" t="s">
        <v>16</v>
      </c>
      <c r="I11" s="105">
        <v>1.9E-2</v>
      </c>
      <c r="J11" s="105">
        <v>2.1999999999999999E-2</v>
      </c>
      <c r="K11" s="148"/>
    </row>
    <row r="12" spans="1:11" x14ac:dyDescent="0.2">
      <c r="A12" s="143" t="s">
        <v>14</v>
      </c>
      <c r="B12" s="138">
        <f>B15*(1+AVERAGE($I$9:$J$9))</f>
        <v>313439.30149999994</v>
      </c>
      <c r="C12" s="114">
        <f>C15*(1+AVERAGE($I$9:$J$9))</f>
        <v>324803.49849999999</v>
      </c>
      <c r="D12" s="114">
        <f>D15*(1+AVERAGE($I$9:$J$9))</f>
        <v>340255.24649999995</v>
      </c>
      <c r="E12" s="114">
        <f>E15*(1+AVERAGE($I$9:$J$9))</f>
        <v>373262.90949999995</v>
      </c>
      <c r="F12" s="114">
        <f>F15*(1+AVERAGE($I$9:$J$9))</f>
        <v>517301.93449999992</v>
      </c>
      <c r="G12" s="147">
        <v>7</v>
      </c>
      <c r="H12" s="139" t="s">
        <v>17</v>
      </c>
      <c r="I12" s="139" t="s">
        <v>236</v>
      </c>
      <c r="J12" s="139" t="s">
        <v>236</v>
      </c>
      <c r="K12" s="148"/>
    </row>
    <row r="13" spans="1:11" x14ac:dyDescent="0.2">
      <c r="A13" s="143" t="s">
        <v>15</v>
      </c>
      <c r="B13" s="138">
        <f>B15*(1+AVERAGE($I$10:$J$10))</f>
        <v>308557.99099999998</v>
      </c>
      <c r="C13" s="114">
        <f>C15*(1+AVERAGE($I$10:$J$10))</f>
        <v>319745.20899999997</v>
      </c>
      <c r="D13" s="114">
        <f>D15*(1+AVERAGE($I$10:$J$10))</f>
        <v>334956.321</v>
      </c>
      <c r="E13" s="114">
        <f>E15*(1+AVERAGE($I$10:$J$10))</f>
        <v>367449.94299999997</v>
      </c>
      <c r="F13" s="114">
        <f>F15*(1+AVERAGE($I$10:$J$10))</f>
        <v>509245.79299999995</v>
      </c>
      <c r="G13" s="147">
        <v>6</v>
      </c>
      <c r="H13" s="139" t="s">
        <v>20</v>
      </c>
      <c r="I13" s="105">
        <v>-8.9999999999999993E-3</v>
      </c>
      <c r="J13" s="105">
        <v>-5.0000000000000001E-3</v>
      </c>
      <c r="K13" s="148"/>
    </row>
    <row r="14" spans="1:11" x14ac:dyDescent="0.2">
      <c r="A14" s="143" t="s">
        <v>16</v>
      </c>
      <c r="B14" s="138">
        <f>B15*(1+AVERAGE($I$11:$J$11))</f>
        <v>301901.65849999996</v>
      </c>
      <c r="C14" s="114">
        <f>C15*(1+AVERAGE($I$11:$J$11))</f>
        <v>312847.54149999999</v>
      </c>
      <c r="D14" s="114">
        <f>D15*(1+AVERAGE($I$11:$J$11))</f>
        <v>327730.5135</v>
      </c>
      <c r="E14" s="114">
        <f>E15*(1+AVERAGE($I$11:$J$11))</f>
        <v>359523.17050000001</v>
      </c>
      <c r="F14" s="114">
        <f>F15*(1+AVERAGE($I$11:$J$11))</f>
        <v>498260.14549999998</v>
      </c>
      <c r="G14" s="147">
        <v>5</v>
      </c>
      <c r="H14" s="139" t="s">
        <v>18</v>
      </c>
      <c r="I14" s="105">
        <v>-0.02</v>
      </c>
      <c r="J14" s="105">
        <v>-2.5000000000000001E-2</v>
      </c>
      <c r="K14" s="148"/>
    </row>
    <row r="15" spans="1:11" x14ac:dyDescent="0.2">
      <c r="A15" s="143" t="s">
        <v>17</v>
      </c>
      <c r="B15" s="138">
        <v>295837</v>
      </c>
      <c r="C15" s="103">
        <v>306563</v>
      </c>
      <c r="D15" s="103">
        <v>321147</v>
      </c>
      <c r="E15" s="103">
        <v>352301</v>
      </c>
      <c r="F15" s="103">
        <v>488251</v>
      </c>
      <c r="G15" s="147">
        <v>4</v>
      </c>
      <c r="H15" s="139" t="s">
        <v>19</v>
      </c>
      <c r="I15" s="105">
        <v>-6.3E-2</v>
      </c>
      <c r="J15" s="105">
        <v>-5.0999999999999997E-2</v>
      </c>
    </row>
    <row r="16" spans="1:11" x14ac:dyDescent="0.2">
      <c r="A16" s="143" t="s">
        <v>20</v>
      </c>
      <c r="B16" s="138">
        <f>B15*(1+AVERAGE($I$13:$J$13))</f>
        <v>293766.141</v>
      </c>
      <c r="C16" s="114">
        <f>C15*(1+AVERAGE($I$13:$J$13))</f>
        <v>304417.05900000001</v>
      </c>
      <c r="D16" s="114">
        <f>D15*(1+AVERAGE($I$13:$J$13))</f>
        <v>318898.97100000002</v>
      </c>
      <c r="E16" s="114">
        <f>E15*(1+AVERAGE($I$13:$J$13))</f>
        <v>349834.89299999998</v>
      </c>
      <c r="F16" s="114">
        <f>F15*(1+AVERAGE($I$13:$J$13))</f>
        <v>484833.24300000002</v>
      </c>
      <c r="G16" s="147">
        <v>3</v>
      </c>
      <c r="H16" s="149"/>
      <c r="I16" s="149"/>
      <c r="J16" s="149"/>
    </row>
    <row r="17" spans="1:19" x14ac:dyDescent="0.2">
      <c r="A17" s="143" t="s">
        <v>18</v>
      </c>
      <c r="B17" s="138">
        <f>B15*(1+AVERAGE($I$14:$J$14))</f>
        <v>289180.66750000004</v>
      </c>
      <c r="C17" s="114">
        <f>C15*(1+AVERAGE($I$14:$J$14))</f>
        <v>299665.33250000002</v>
      </c>
      <c r="D17" s="114">
        <f>D15*(1+AVERAGE($I$14:$J$14))</f>
        <v>313921.1925</v>
      </c>
      <c r="E17" s="114">
        <f>E15*(1+AVERAGE($I$14:$J$14))</f>
        <v>344374.22750000004</v>
      </c>
      <c r="F17" s="114">
        <f>F15*(1+AVERAGE($I$14:$J$14))</f>
        <v>477265.35250000004</v>
      </c>
      <c r="G17" s="147">
        <v>2</v>
      </c>
      <c r="H17" s="149"/>
      <c r="I17" s="149"/>
      <c r="J17" s="149"/>
    </row>
    <row r="18" spans="1:19" x14ac:dyDescent="0.2">
      <c r="A18" s="143" t="s">
        <v>19</v>
      </c>
      <c r="B18" s="138">
        <f>B15*(1+AVERAGE($I$15:$J$15))</f>
        <v>278974.29100000003</v>
      </c>
      <c r="C18" s="114">
        <f>C15*(1+AVERAGE($I$15:$J$15))</f>
        <v>289088.90900000004</v>
      </c>
      <c r="D18" s="114">
        <f>D15*(1+AVERAGE($I$15:$J$15))</f>
        <v>302841.62100000004</v>
      </c>
      <c r="E18" s="114">
        <f>E15*(1+AVERAGE($I$15:$J$15))</f>
        <v>332219.84299999999</v>
      </c>
      <c r="F18" s="114">
        <f>F15*(1+AVERAGE($I$15:$J$15))</f>
        <v>460420.69300000003</v>
      </c>
      <c r="G18" s="147">
        <v>1</v>
      </c>
      <c r="H18" s="149"/>
      <c r="I18" s="149"/>
      <c r="J18" s="149"/>
    </row>
    <row r="19" spans="1:19" x14ac:dyDescent="0.2">
      <c r="B19" s="151"/>
      <c r="C19" s="152"/>
      <c r="D19" s="151"/>
      <c r="E19" s="151"/>
      <c r="F19" s="151"/>
    </row>
    <row r="20" spans="1:19" x14ac:dyDescent="0.2">
      <c r="A20" s="3" t="s">
        <v>28</v>
      </c>
      <c r="B20" s="3"/>
      <c r="C20" s="3"/>
      <c r="D20" s="3"/>
      <c r="E20" s="3"/>
      <c r="F20" s="3"/>
      <c r="G20" s="3"/>
      <c r="H20" s="3"/>
      <c r="I20" s="3"/>
      <c r="J20" s="3"/>
      <c r="K20" s="3"/>
    </row>
    <row r="21" spans="1:19" x14ac:dyDescent="0.2">
      <c r="A21" s="139" t="s">
        <v>32</v>
      </c>
      <c r="B21" s="140" t="s">
        <v>30</v>
      </c>
    </row>
    <row r="22" spans="1:19" x14ac:dyDescent="0.2">
      <c r="B22" s="140"/>
    </row>
    <row r="23" spans="1:19" x14ac:dyDescent="0.2">
      <c r="A23" s="143" t="s">
        <v>202</v>
      </c>
      <c r="B23" s="114">
        <f>-'DCF 15 jaar'!C18</f>
        <v>289088.90900000004</v>
      </c>
    </row>
    <row r="24" spans="1:19" x14ac:dyDescent="0.2">
      <c r="A24" s="143" t="str">
        <f>"NHG-grens ("&amp;Dashboard!C5&amp;")"</f>
        <v>NHG-grens (2021)</v>
      </c>
      <c r="B24" s="103">
        <v>325000</v>
      </c>
    </row>
    <row r="26" spans="1:19" x14ac:dyDescent="0.2">
      <c r="A26" s="225" t="s">
        <v>29</v>
      </c>
      <c r="B26" s="225"/>
      <c r="C26" s="224"/>
      <c r="D26" s="224"/>
      <c r="E26" s="141" t="s">
        <v>239</v>
      </c>
      <c r="F26" s="141"/>
      <c r="O26" s="225"/>
      <c r="P26" s="225"/>
      <c r="R26" s="225"/>
      <c r="S26" s="225"/>
    </row>
    <row r="27" spans="1:19" x14ac:dyDescent="0.2">
      <c r="A27" s="144" t="s">
        <v>24</v>
      </c>
      <c r="B27" s="115">
        <f>IF($B$23&lt;$B$24,B40,D40)</f>
        <v>7.4999999999999997E-3</v>
      </c>
      <c r="C27" s="153"/>
      <c r="D27" s="154"/>
      <c r="E27" s="144" t="s">
        <v>24</v>
      </c>
      <c r="F27" s="106">
        <f t="shared" ref="F27:F36" si="0">F28-(B28-B27)</f>
        <v>4.5999999999999999E-2</v>
      </c>
      <c r="S27" s="156"/>
    </row>
    <row r="28" spans="1:19" x14ac:dyDescent="0.2">
      <c r="A28" s="144" t="s">
        <v>23</v>
      </c>
      <c r="B28" s="115">
        <f t="shared" ref="B28:B37" si="1">IF($B$23&lt;$B$24,B41,D41)</f>
        <v>8.5000000000000006E-3</v>
      </c>
      <c r="C28" s="153"/>
      <c r="D28" s="154"/>
      <c r="E28" s="144" t="s">
        <v>23</v>
      </c>
      <c r="F28" s="106">
        <f t="shared" si="0"/>
        <v>4.7E-2</v>
      </c>
      <c r="S28" s="156"/>
    </row>
    <row r="29" spans="1:19" x14ac:dyDescent="0.2">
      <c r="A29" s="144" t="s">
        <v>22</v>
      </c>
      <c r="B29" s="115">
        <f t="shared" si="1"/>
        <v>9.4999999999999998E-3</v>
      </c>
      <c r="C29" s="153"/>
      <c r="D29" s="154"/>
      <c r="E29" s="144" t="s">
        <v>22</v>
      </c>
      <c r="F29" s="106">
        <f t="shared" si="0"/>
        <v>4.8000000000000001E-2</v>
      </c>
      <c r="K29" s="141"/>
    </row>
    <row r="30" spans="1:19" x14ac:dyDescent="0.2">
      <c r="A30" s="144" t="s">
        <v>21</v>
      </c>
      <c r="B30" s="115">
        <f t="shared" si="1"/>
        <v>9.4999999999999998E-3</v>
      </c>
      <c r="C30" s="153"/>
      <c r="D30" s="154"/>
      <c r="E30" s="144" t="s">
        <v>21</v>
      </c>
      <c r="F30" s="106">
        <f t="shared" si="0"/>
        <v>4.8000000000000001E-2</v>
      </c>
      <c r="K30" s="141"/>
    </row>
    <row r="31" spans="1:19" x14ac:dyDescent="0.2">
      <c r="A31" s="143" t="s">
        <v>14</v>
      </c>
      <c r="B31" s="115">
        <f t="shared" si="1"/>
        <v>9.4999999999999998E-3</v>
      </c>
      <c r="C31" s="157"/>
      <c r="D31" s="154"/>
      <c r="E31" s="143" t="s">
        <v>14</v>
      </c>
      <c r="F31" s="106">
        <f t="shared" si="0"/>
        <v>4.8000000000000001E-2</v>
      </c>
    </row>
    <row r="32" spans="1:19" x14ac:dyDescent="0.2">
      <c r="A32" s="143" t="s">
        <v>15</v>
      </c>
      <c r="B32" s="115">
        <f t="shared" si="1"/>
        <v>1.0500000000000001E-2</v>
      </c>
      <c r="C32" s="157"/>
      <c r="D32" s="154"/>
      <c r="E32" s="143" t="s">
        <v>15</v>
      </c>
      <c r="F32" s="106">
        <f t="shared" si="0"/>
        <v>4.9000000000000002E-2</v>
      </c>
    </row>
    <row r="33" spans="1:6" x14ac:dyDescent="0.2">
      <c r="A33" s="143" t="s">
        <v>16</v>
      </c>
      <c r="B33" s="115">
        <f t="shared" si="1"/>
        <v>1.0500000000000001E-2</v>
      </c>
      <c r="C33" s="157"/>
      <c r="D33" s="154"/>
      <c r="E33" s="143" t="s">
        <v>16</v>
      </c>
      <c r="F33" s="106">
        <f t="shared" si="0"/>
        <v>4.9000000000000002E-2</v>
      </c>
    </row>
    <row r="34" spans="1:6" x14ac:dyDescent="0.2">
      <c r="A34" s="143" t="s">
        <v>17</v>
      </c>
      <c r="B34" s="115">
        <f t="shared" si="1"/>
        <v>1.0500000000000001E-2</v>
      </c>
      <c r="C34" s="157"/>
      <c r="D34" s="154"/>
      <c r="E34" s="143" t="s">
        <v>17</v>
      </c>
      <c r="F34" s="106">
        <f t="shared" si="0"/>
        <v>4.9000000000000002E-2</v>
      </c>
    </row>
    <row r="35" spans="1:6" x14ac:dyDescent="0.2">
      <c r="A35" s="143" t="s">
        <v>20</v>
      </c>
      <c r="B35" s="115">
        <f t="shared" si="1"/>
        <v>1.15E-2</v>
      </c>
      <c r="C35" s="157"/>
      <c r="D35" s="154"/>
      <c r="E35" s="143" t="s">
        <v>20</v>
      </c>
      <c r="F35" s="106">
        <f t="shared" si="0"/>
        <v>0.05</v>
      </c>
    </row>
    <row r="36" spans="1:6" x14ac:dyDescent="0.2">
      <c r="A36" s="143" t="s">
        <v>18</v>
      </c>
      <c r="B36" s="115">
        <f t="shared" si="1"/>
        <v>1.15E-2</v>
      </c>
      <c r="C36" s="157"/>
      <c r="D36" s="154"/>
      <c r="E36" s="143" t="s">
        <v>18</v>
      </c>
      <c r="F36" s="106">
        <f t="shared" si="0"/>
        <v>0.05</v>
      </c>
    </row>
    <row r="37" spans="1:6" x14ac:dyDescent="0.2">
      <c r="A37" s="143" t="s">
        <v>19</v>
      </c>
      <c r="B37" s="115">
        <f t="shared" si="1"/>
        <v>1.15E-2</v>
      </c>
      <c r="C37" s="157"/>
      <c r="D37" s="154"/>
      <c r="E37" s="143" t="s">
        <v>19</v>
      </c>
      <c r="F37" s="106">
        <v>0.05</v>
      </c>
    </row>
    <row r="38" spans="1:6" x14ac:dyDescent="0.2">
      <c r="A38" s="143"/>
      <c r="B38" s="155"/>
      <c r="C38" s="157"/>
      <c r="D38" s="154"/>
      <c r="E38" s="143"/>
      <c r="F38" s="155"/>
    </row>
    <row r="39" spans="1:6" x14ac:dyDescent="0.2">
      <c r="A39" s="225" t="s">
        <v>29</v>
      </c>
      <c r="B39" s="225"/>
      <c r="C39" s="224" t="s">
        <v>182</v>
      </c>
      <c r="D39" s="224"/>
      <c r="E39" s="143"/>
      <c r="F39" s="155"/>
    </row>
    <row r="40" spans="1:6" x14ac:dyDescent="0.2">
      <c r="A40" s="144" t="s">
        <v>24</v>
      </c>
      <c r="B40" s="106">
        <v>7.4999999999999997E-3</v>
      </c>
      <c r="C40" s="153" t="s">
        <v>24</v>
      </c>
      <c r="D40" s="113">
        <v>8.5000000000000006E-3</v>
      </c>
      <c r="E40" s="143"/>
      <c r="F40" s="155"/>
    </row>
    <row r="41" spans="1:6" x14ac:dyDescent="0.2">
      <c r="A41" s="144" t="s">
        <v>23</v>
      </c>
      <c r="B41" s="106">
        <v>8.5000000000000006E-3</v>
      </c>
      <c r="C41" s="153" t="s">
        <v>23</v>
      </c>
      <c r="D41" s="113">
        <v>9.4999999999999998E-3</v>
      </c>
      <c r="E41" s="143"/>
      <c r="F41" s="155"/>
    </row>
    <row r="42" spans="1:6" x14ac:dyDescent="0.2">
      <c r="A42" s="144" t="s">
        <v>22</v>
      </c>
      <c r="B42" s="106">
        <v>9.4999999999999998E-3</v>
      </c>
      <c r="C42" s="153" t="s">
        <v>22</v>
      </c>
      <c r="D42" s="113">
        <v>1.0500000000000001E-2</v>
      </c>
      <c r="E42" s="143"/>
      <c r="F42" s="155"/>
    </row>
    <row r="43" spans="1:6" x14ac:dyDescent="0.2">
      <c r="A43" s="144" t="s">
        <v>21</v>
      </c>
      <c r="B43" s="106">
        <v>9.4999999999999998E-3</v>
      </c>
      <c r="C43" s="153" t="s">
        <v>21</v>
      </c>
      <c r="D43" s="113">
        <v>1.0500000000000001E-2</v>
      </c>
      <c r="E43" s="143"/>
      <c r="F43" s="155"/>
    </row>
    <row r="44" spans="1:6" x14ac:dyDescent="0.2">
      <c r="A44" s="143" t="s">
        <v>14</v>
      </c>
      <c r="B44" s="106">
        <v>9.4999999999999998E-3</v>
      </c>
      <c r="C44" s="157" t="s">
        <v>14</v>
      </c>
      <c r="D44" s="113">
        <v>1.0500000000000001E-2</v>
      </c>
      <c r="E44" s="143"/>
      <c r="F44" s="155"/>
    </row>
    <row r="45" spans="1:6" x14ac:dyDescent="0.2">
      <c r="A45" s="143" t="s">
        <v>15</v>
      </c>
      <c r="B45" s="106">
        <v>1.0500000000000001E-2</v>
      </c>
      <c r="C45" s="157" t="s">
        <v>15</v>
      </c>
      <c r="D45" s="113">
        <v>1.15E-2</v>
      </c>
      <c r="E45" s="143"/>
      <c r="F45" s="155"/>
    </row>
    <row r="46" spans="1:6" x14ac:dyDescent="0.2">
      <c r="A46" s="143" t="s">
        <v>16</v>
      </c>
      <c r="B46" s="106">
        <v>1.0500000000000001E-2</v>
      </c>
      <c r="C46" s="157" t="s">
        <v>16</v>
      </c>
      <c r="D46" s="113">
        <v>1.15E-2</v>
      </c>
      <c r="E46" s="143"/>
      <c r="F46" s="155"/>
    </row>
    <row r="47" spans="1:6" x14ac:dyDescent="0.2">
      <c r="A47" s="143" t="s">
        <v>17</v>
      </c>
      <c r="B47" s="106">
        <v>1.0500000000000001E-2</v>
      </c>
      <c r="C47" s="157" t="s">
        <v>17</v>
      </c>
      <c r="D47" s="113">
        <v>1.15E-2</v>
      </c>
      <c r="E47" s="143"/>
      <c r="F47" s="155"/>
    </row>
    <row r="48" spans="1:6" x14ac:dyDescent="0.2">
      <c r="A48" s="143" t="s">
        <v>20</v>
      </c>
      <c r="B48" s="106">
        <v>1.15E-2</v>
      </c>
      <c r="C48" s="157" t="s">
        <v>20</v>
      </c>
      <c r="D48" s="113">
        <v>1.2500000000000001E-2</v>
      </c>
      <c r="E48" s="143"/>
      <c r="F48" s="155"/>
    </row>
    <row r="49" spans="1:11" x14ac:dyDescent="0.2">
      <c r="A49" s="143" t="s">
        <v>18</v>
      </c>
      <c r="B49" s="106">
        <v>1.15E-2</v>
      </c>
      <c r="C49" s="157" t="s">
        <v>18</v>
      </c>
      <c r="D49" s="113">
        <v>1.2500000000000001E-2</v>
      </c>
      <c r="E49" s="143"/>
      <c r="F49" s="155"/>
    </row>
    <row r="50" spans="1:11" x14ac:dyDescent="0.2">
      <c r="A50" s="143" t="s">
        <v>19</v>
      </c>
      <c r="B50" s="106">
        <v>1.15E-2</v>
      </c>
      <c r="C50" s="157" t="s">
        <v>19</v>
      </c>
      <c r="D50" s="113">
        <v>1.2500000000000001E-2</v>
      </c>
      <c r="E50" s="143"/>
      <c r="F50" s="155"/>
    </row>
    <row r="51" spans="1:11" x14ac:dyDescent="0.2">
      <c r="B51" s="148"/>
    </row>
    <row r="52" spans="1:11" x14ac:dyDescent="0.2">
      <c r="A52" s="3" t="s">
        <v>231</v>
      </c>
      <c r="B52" s="3"/>
      <c r="C52" s="3"/>
      <c r="D52" s="3"/>
      <c r="E52" s="3"/>
      <c r="F52" s="3"/>
      <c r="G52" s="3"/>
      <c r="H52" s="3"/>
      <c r="I52" s="3"/>
      <c r="J52" s="3"/>
      <c r="K52" s="3"/>
    </row>
    <row r="53" spans="1:11" ht="12.75" customHeight="1" x14ac:dyDescent="0.25">
      <c r="A53" s="139" t="s">
        <v>32</v>
      </c>
      <c r="B53" s="158" t="s">
        <v>230</v>
      </c>
      <c r="C53" s="159"/>
      <c r="D53" s="159"/>
      <c r="E53" s="159"/>
      <c r="F53" s="159"/>
      <c r="G53" s="159"/>
    </row>
    <row r="54" spans="1:11" x14ac:dyDescent="0.2">
      <c r="B54" s="148"/>
    </row>
    <row r="55" spans="1:11" x14ac:dyDescent="0.2">
      <c r="A55" s="143" t="s">
        <v>231</v>
      </c>
      <c r="B55" s="117">
        <v>2.41E-2</v>
      </c>
      <c r="E55" s="160"/>
    </row>
    <row r="56" spans="1:11" x14ac:dyDescent="0.2">
      <c r="B56" s="148"/>
    </row>
    <row r="57" spans="1:11" x14ac:dyDescent="0.2">
      <c r="A57" s="3" t="s">
        <v>216</v>
      </c>
      <c r="B57" s="3"/>
      <c r="C57" s="3"/>
      <c r="D57" s="3"/>
      <c r="E57" s="3"/>
      <c r="F57" s="3"/>
      <c r="G57" s="3"/>
      <c r="H57" s="3"/>
      <c r="I57" s="3"/>
      <c r="J57" s="3"/>
      <c r="K57" s="3"/>
    </row>
    <row r="58" spans="1:11" ht="12.75" customHeight="1" x14ac:dyDescent="0.2">
      <c r="A58" s="139" t="s">
        <v>32</v>
      </c>
      <c r="B58" s="140" t="s">
        <v>158</v>
      </c>
    </row>
    <row r="60" spans="1:11" ht="15" x14ac:dyDescent="0.25">
      <c r="B60" s="143"/>
      <c r="C60" s="161" t="s">
        <v>218</v>
      </c>
      <c r="D60" s="143" t="s">
        <v>155</v>
      </c>
      <c r="E60" s="143" t="s">
        <v>153</v>
      </c>
      <c r="F60" s="143" t="s">
        <v>154</v>
      </c>
      <c r="G60" s="143" t="s">
        <v>152</v>
      </c>
      <c r="H60" s="143" t="s">
        <v>151</v>
      </c>
      <c r="I60" s="162"/>
      <c r="J60" s="162"/>
    </row>
    <row r="61" spans="1:11" ht="15" x14ac:dyDescent="0.25">
      <c r="A61" s="150" t="s">
        <v>184</v>
      </c>
      <c r="C61" s="163"/>
      <c r="D61" s="104">
        <v>0</v>
      </c>
      <c r="E61" s="104">
        <v>0</v>
      </c>
      <c r="F61" s="104">
        <v>0</v>
      </c>
      <c r="G61" s="104">
        <v>0</v>
      </c>
      <c r="H61" s="107">
        <v>0</v>
      </c>
      <c r="I61" s="162"/>
      <c r="J61" s="162"/>
    </row>
    <row r="62" spans="1:11" ht="15" x14ac:dyDescent="0.25">
      <c r="A62" s="143" t="s">
        <v>149</v>
      </c>
      <c r="C62" s="163">
        <v>1110</v>
      </c>
      <c r="D62" s="104">
        <v>1008</v>
      </c>
      <c r="E62" s="104">
        <v>2457</v>
      </c>
      <c r="F62" s="104">
        <v>2398</v>
      </c>
      <c r="G62" s="104">
        <v>3574</v>
      </c>
      <c r="H62" s="107">
        <v>1</v>
      </c>
      <c r="I62" s="162"/>
      <c r="J62" s="162"/>
    </row>
    <row r="63" spans="1:11" ht="15" x14ac:dyDescent="0.25">
      <c r="A63" s="143" t="s">
        <v>226</v>
      </c>
      <c r="C63" s="166">
        <v>0</v>
      </c>
      <c r="D63" s="104">
        <v>5598</v>
      </c>
      <c r="E63" s="104">
        <v>5598</v>
      </c>
      <c r="F63" s="104">
        <v>10676</v>
      </c>
      <c r="G63" s="104">
        <v>10249</v>
      </c>
      <c r="H63" s="107">
        <v>2</v>
      </c>
      <c r="I63" s="162"/>
      <c r="J63" s="162"/>
    </row>
    <row r="64" spans="1:11" ht="15" x14ac:dyDescent="0.25">
      <c r="A64" s="143" t="s">
        <v>225</v>
      </c>
      <c r="C64" s="166">
        <v>0</v>
      </c>
      <c r="D64" s="104">
        <v>1698</v>
      </c>
      <c r="E64" s="104">
        <v>1698</v>
      </c>
      <c r="F64" s="104">
        <v>2197</v>
      </c>
      <c r="G64" s="104">
        <v>3163</v>
      </c>
      <c r="H64" s="107">
        <v>1</v>
      </c>
      <c r="I64" s="162"/>
      <c r="J64" s="162"/>
    </row>
    <row r="65" spans="1:11" ht="15" x14ac:dyDescent="0.25">
      <c r="A65" s="143" t="s">
        <v>159</v>
      </c>
      <c r="C65" s="166">
        <v>2564</v>
      </c>
      <c r="D65" s="104">
        <v>3080</v>
      </c>
      <c r="E65" s="104">
        <v>3369</v>
      </c>
      <c r="F65" s="104">
        <v>4235</v>
      </c>
      <c r="G65" s="104">
        <v>5583</v>
      </c>
      <c r="H65" s="107">
        <v>1</v>
      </c>
      <c r="I65" s="162"/>
      <c r="J65" s="162"/>
    </row>
    <row r="66" spans="1:11" ht="15" x14ac:dyDescent="0.25">
      <c r="A66" s="143" t="s">
        <v>160</v>
      </c>
      <c r="C66" s="166">
        <v>21172</v>
      </c>
      <c r="D66" s="104">
        <v>7408</v>
      </c>
      <c r="E66" s="104">
        <v>7408</v>
      </c>
      <c r="F66" s="104">
        <v>7408</v>
      </c>
      <c r="G66" s="104">
        <v>7408</v>
      </c>
      <c r="H66" s="107">
        <v>1</v>
      </c>
      <c r="I66" s="162"/>
      <c r="J66" s="162"/>
    </row>
    <row r="67" spans="1:11" ht="15" x14ac:dyDescent="0.25">
      <c r="A67" s="143" t="s">
        <v>150</v>
      </c>
      <c r="C67" s="166">
        <v>0</v>
      </c>
      <c r="D67" s="104">
        <v>5034</v>
      </c>
      <c r="E67" s="104">
        <v>5034</v>
      </c>
      <c r="F67" s="104">
        <v>5034</v>
      </c>
      <c r="G67" s="104">
        <v>9123</v>
      </c>
      <c r="H67" s="107">
        <v>1</v>
      </c>
      <c r="I67" s="162"/>
      <c r="J67" s="162"/>
    </row>
    <row r="68" spans="1:11" x14ac:dyDescent="0.2">
      <c r="A68" s="143"/>
      <c r="B68" s="164"/>
      <c r="C68" s="164"/>
      <c r="D68" s="164"/>
      <c r="E68" s="164"/>
      <c r="F68" s="164"/>
      <c r="G68" s="164"/>
      <c r="H68" s="164"/>
      <c r="I68" s="164"/>
      <c r="J68" s="164"/>
      <c r="K68" s="165"/>
    </row>
    <row r="69" spans="1:11" x14ac:dyDescent="0.2">
      <c r="A69" s="3" t="s">
        <v>217</v>
      </c>
      <c r="B69" s="3"/>
      <c r="C69" s="3"/>
      <c r="D69" s="3"/>
      <c r="E69" s="3"/>
      <c r="F69" s="3"/>
      <c r="G69" s="3"/>
      <c r="H69" s="3"/>
      <c r="I69" s="3"/>
      <c r="J69" s="3"/>
      <c r="K69" s="3"/>
    </row>
    <row r="70" spans="1:11" ht="12.75" customHeight="1" x14ac:dyDescent="0.2">
      <c r="A70" s="139" t="s">
        <v>32</v>
      </c>
      <c r="B70" s="140" t="s">
        <v>220</v>
      </c>
      <c r="C70" s="159"/>
      <c r="D70" s="159"/>
      <c r="E70" s="159"/>
      <c r="F70" s="159"/>
      <c r="G70" s="159"/>
    </row>
    <row r="71" spans="1:11" ht="12.75" customHeight="1" x14ac:dyDescent="0.2">
      <c r="A71" s="139" t="s">
        <v>32</v>
      </c>
      <c r="B71" s="140" t="s">
        <v>156</v>
      </c>
      <c r="C71" s="159"/>
      <c r="D71" s="159"/>
      <c r="E71" s="159"/>
      <c r="F71" s="159"/>
      <c r="G71" s="159"/>
    </row>
    <row r="72" spans="1:11" ht="12.75" customHeight="1" x14ac:dyDescent="0.2">
      <c r="A72" s="139" t="s">
        <v>32</v>
      </c>
      <c r="B72" s="140" t="s">
        <v>221</v>
      </c>
      <c r="C72" s="159"/>
      <c r="D72" s="159"/>
      <c r="E72" s="159"/>
      <c r="F72" s="159"/>
      <c r="G72" s="159"/>
    </row>
    <row r="73" spans="1:11" ht="12.75" customHeight="1" x14ac:dyDescent="0.2">
      <c r="B73" s="159"/>
      <c r="C73" s="159"/>
      <c r="D73" s="159"/>
      <c r="E73" s="159"/>
      <c r="F73" s="159"/>
      <c r="G73" s="159"/>
    </row>
    <row r="74" spans="1:11" ht="12.75" customHeight="1" x14ac:dyDescent="0.25">
      <c r="A74" s="143" t="s">
        <v>228</v>
      </c>
      <c r="B74" s="143" t="s">
        <v>223</v>
      </c>
      <c r="C74" s="161" t="s">
        <v>218</v>
      </c>
      <c r="D74" s="143" t="s">
        <v>155</v>
      </c>
      <c r="E74" s="143" t="s">
        <v>153</v>
      </c>
      <c r="F74" s="143" t="s">
        <v>154</v>
      </c>
      <c r="G74" s="143" t="s">
        <v>152</v>
      </c>
      <c r="H74" s="162"/>
      <c r="I74" s="162"/>
      <c r="J74" s="162"/>
    </row>
    <row r="75" spans="1:11" ht="12.75" customHeight="1" x14ac:dyDescent="0.25">
      <c r="A75" s="143" t="s">
        <v>215</v>
      </c>
      <c r="B75" s="143"/>
      <c r="C75" s="161"/>
      <c r="D75" s="143"/>
      <c r="E75" s="143"/>
      <c r="F75" s="143"/>
      <c r="G75" s="143"/>
      <c r="H75" s="162"/>
      <c r="I75" s="162"/>
      <c r="J75" s="162"/>
    </row>
    <row r="76" spans="1:11" ht="12.75" customHeight="1" x14ac:dyDescent="0.25">
      <c r="A76" s="139" t="str">
        <f>A75&amp;" "&amp;B76</f>
        <v>1 persoon A</v>
      </c>
      <c r="B76" s="143" t="s">
        <v>14</v>
      </c>
      <c r="C76" s="163">
        <v>981.57246568402866</v>
      </c>
      <c r="D76" s="104">
        <v>1250.0454806514501</v>
      </c>
      <c r="E76" s="104">
        <v>1407.0042555915365</v>
      </c>
      <c r="F76" s="104">
        <v>1664.1701606790498</v>
      </c>
      <c r="G76" s="104">
        <v>2130.6935737922613</v>
      </c>
      <c r="H76" s="162"/>
      <c r="I76" s="167"/>
      <c r="J76" s="162"/>
    </row>
    <row r="77" spans="1:11" ht="12.75" customHeight="1" x14ac:dyDescent="0.25">
      <c r="A77" s="139" t="str">
        <f>A75&amp;" "&amp;B77</f>
        <v>1 persoon B</v>
      </c>
      <c r="B77" s="143" t="s">
        <v>15</v>
      </c>
      <c r="C77" s="163">
        <v>995.35371765463049</v>
      </c>
      <c r="D77" s="104">
        <v>1302.3545035169573</v>
      </c>
      <c r="E77" s="104">
        <v>1474.9157708350813</v>
      </c>
      <c r="F77" s="104">
        <v>1764.3516877944528</v>
      </c>
      <c r="G77" s="104">
        <v>2269.8549527590644</v>
      </c>
      <c r="H77" s="162"/>
      <c r="I77" s="162"/>
      <c r="J77" s="162"/>
    </row>
    <row r="78" spans="1:11" ht="12.75" customHeight="1" x14ac:dyDescent="0.25">
      <c r="A78" s="139" t="str">
        <f>A75&amp;" "&amp;B78</f>
        <v>1 persoon C</v>
      </c>
      <c r="B78" s="143" t="s">
        <v>16</v>
      </c>
      <c r="C78" s="163">
        <v>1061.229</v>
      </c>
      <c r="D78" s="104">
        <v>1365.7730000000001</v>
      </c>
      <c r="E78" s="104">
        <v>1555.134</v>
      </c>
      <c r="F78" s="104">
        <v>1796.8289999999997</v>
      </c>
      <c r="G78" s="104">
        <v>2386.598</v>
      </c>
      <c r="H78" s="162"/>
      <c r="I78" s="162"/>
      <c r="J78" s="162"/>
    </row>
    <row r="79" spans="1:11" ht="12.75" customHeight="1" x14ac:dyDescent="0.25">
      <c r="A79" s="139" t="str">
        <f>A75&amp;" "&amp;B79</f>
        <v>1 persoon D</v>
      </c>
      <c r="B79" s="143" t="s">
        <v>17</v>
      </c>
      <c r="C79" s="163">
        <v>1151.4954657850701</v>
      </c>
      <c r="D79" s="104">
        <v>1417.9925732637266</v>
      </c>
      <c r="E79" s="104">
        <v>1630.3175934824706</v>
      </c>
      <c r="F79" s="104">
        <v>1854.903882960268</v>
      </c>
      <c r="G79" s="104">
        <v>2471.5738743494858</v>
      </c>
      <c r="H79" s="162"/>
      <c r="I79" s="162"/>
      <c r="J79" s="162"/>
    </row>
    <row r="80" spans="1:11" ht="12.75" customHeight="1" x14ac:dyDescent="0.25">
      <c r="A80" s="139" t="str">
        <f>A75&amp;" "&amp;B80</f>
        <v>1 persoon E</v>
      </c>
      <c r="B80" s="143" t="s">
        <v>20</v>
      </c>
      <c r="C80" s="163">
        <v>1225.2246703917394</v>
      </c>
      <c r="D80" s="104">
        <v>1467.2754075143787</v>
      </c>
      <c r="E80" s="104">
        <v>1683.2587796248486</v>
      </c>
      <c r="F80" s="104">
        <v>1878.6548421637287</v>
      </c>
      <c r="G80" s="104">
        <v>2502.221853745612</v>
      </c>
      <c r="H80" s="162"/>
      <c r="I80" s="162"/>
      <c r="J80" s="162"/>
    </row>
    <row r="81" spans="1:10" ht="12.75" customHeight="1" x14ac:dyDescent="0.25">
      <c r="A81" s="139" t="str">
        <f>A75&amp;" "&amp;B81</f>
        <v>1 persoon F</v>
      </c>
      <c r="B81" s="143" t="s">
        <v>18</v>
      </c>
      <c r="C81" s="163">
        <v>1266.1532825450201</v>
      </c>
      <c r="D81" s="104">
        <v>1491.3800322964682</v>
      </c>
      <c r="E81" s="104">
        <v>1754.3892805103844</v>
      </c>
      <c r="F81" s="104">
        <v>1963.3553103441479</v>
      </c>
      <c r="G81" s="104">
        <v>2470.7271235557841</v>
      </c>
      <c r="H81" s="162"/>
      <c r="I81" s="162"/>
      <c r="J81" s="162"/>
    </row>
    <row r="82" spans="1:10" ht="12.75" customHeight="1" x14ac:dyDescent="0.25">
      <c r="A82" s="139" t="str">
        <f>A75&amp;" "&amp;B82</f>
        <v>1 persoon G</v>
      </c>
      <c r="B82" s="143" t="s">
        <v>19</v>
      </c>
      <c r="C82" s="163">
        <v>1288.1427323957002</v>
      </c>
      <c r="D82" s="104">
        <v>1499.6231768480536</v>
      </c>
      <c r="E82" s="104">
        <v>1781.2529087818443</v>
      </c>
      <c r="F82" s="104">
        <v>2030.9331613520217</v>
      </c>
      <c r="G82" s="104">
        <v>2444.9777550600807</v>
      </c>
      <c r="H82" s="162"/>
      <c r="I82" s="162"/>
      <c r="J82" s="162"/>
    </row>
    <row r="83" spans="1:10" ht="12.75" customHeight="1" x14ac:dyDescent="0.25">
      <c r="A83" s="143" t="s">
        <v>161</v>
      </c>
      <c r="C83" s="161"/>
      <c r="D83" s="143"/>
      <c r="E83" s="143"/>
      <c r="F83" s="143"/>
      <c r="G83" s="143"/>
      <c r="H83" s="162"/>
      <c r="I83" s="162"/>
      <c r="J83" s="162"/>
    </row>
    <row r="84" spans="1:10" ht="12.75" customHeight="1" x14ac:dyDescent="0.25">
      <c r="A84" s="139" t="str">
        <f>A83&amp;" "&amp;B84</f>
        <v>2 personen A</v>
      </c>
      <c r="B84" s="143" t="s">
        <v>14</v>
      </c>
      <c r="C84" s="163">
        <v>1218.3236424859692</v>
      </c>
      <c r="D84" s="104">
        <v>1515.3591043278</v>
      </c>
      <c r="E84" s="104">
        <v>1681.2170654157665</v>
      </c>
      <c r="F84" s="104">
        <v>1918.4521463074846</v>
      </c>
      <c r="G84" s="104">
        <v>2305.2148971119236</v>
      </c>
      <c r="H84" s="162"/>
      <c r="I84" s="167"/>
      <c r="J84" s="162"/>
    </row>
    <row r="85" spans="1:10" ht="12.75" customHeight="1" x14ac:dyDescent="0.25">
      <c r="A85" s="139" t="str">
        <f>A83&amp;" "&amp;B85</f>
        <v>2 personen B</v>
      </c>
      <c r="B85" s="143" t="s">
        <v>15</v>
      </c>
      <c r="C85" s="163">
        <v>1235.4288748410152</v>
      </c>
      <c r="D85" s="104">
        <v>1578.7703603698026</v>
      </c>
      <c r="E85" s="104">
        <v>1762.3639403537452</v>
      </c>
      <c r="F85" s="104">
        <v>2033.9412172306668</v>
      </c>
      <c r="G85" s="104">
        <v>2455.7747372704266</v>
      </c>
      <c r="H85" s="162"/>
      <c r="I85" s="162"/>
      <c r="J85" s="162"/>
    </row>
    <row r="86" spans="1:10" ht="12.75" customHeight="1" x14ac:dyDescent="0.25">
      <c r="A86" s="139" t="str">
        <f>A83&amp;" "&amp;B86</f>
        <v>2 personen C</v>
      </c>
      <c r="B86" s="143" t="s">
        <v>16</v>
      </c>
      <c r="C86" s="163">
        <v>1317.193</v>
      </c>
      <c r="D86" s="104">
        <v>1655.6489999999999</v>
      </c>
      <c r="E86" s="104">
        <v>1858.2159999999999</v>
      </c>
      <c r="F86" s="104">
        <v>2071.3809999999999</v>
      </c>
      <c r="G86" s="104">
        <v>2582.08</v>
      </c>
      <c r="H86" s="162"/>
      <c r="I86" s="162"/>
      <c r="J86" s="162"/>
    </row>
    <row r="87" spans="1:10" ht="12.75" customHeight="1" x14ac:dyDescent="0.25">
      <c r="A87" s="139" t="str">
        <f>A83&amp;" "&amp;B87</f>
        <v>2 personen D</v>
      </c>
      <c r="B87" s="143" t="s">
        <v>17</v>
      </c>
      <c r="C87" s="163">
        <v>1429.2313601153321</v>
      </c>
      <c r="D87" s="104">
        <v>1718.9518213725964</v>
      </c>
      <c r="E87" s="104">
        <v>1948.0522175520709</v>
      </c>
      <c r="F87" s="104">
        <v>2138.3296128847674</v>
      </c>
      <c r="G87" s="104">
        <v>2674.0160971727623</v>
      </c>
      <c r="H87" s="162"/>
      <c r="I87" s="162"/>
      <c r="J87" s="162"/>
    </row>
    <row r="88" spans="1:10" ht="12.75" customHeight="1" x14ac:dyDescent="0.25">
      <c r="A88" s="139" t="str">
        <f>A83&amp;" "&amp;B88</f>
        <v>2 personen E</v>
      </c>
      <c r="B88" s="143" t="s">
        <v>20</v>
      </c>
      <c r="C88" s="163">
        <v>1520.7437407640634</v>
      </c>
      <c r="D88" s="104">
        <v>1778.6946009152127</v>
      </c>
      <c r="E88" s="104">
        <v>2011.3111773257915</v>
      </c>
      <c r="F88" s="104">
        <v>2165.7096727712806</v>
      </c>
      <c r="G88" s="104">
        <v>2707.1743980844153</v>
      </c>
      <c r="H88" s="162"/>
      <c r="I88" s="162"/>
      <c r="J88" s="162"/>
    </row>
    <row r="89" spans="1:10" ht="12.75" customHeight="1" x14ac:dyDescent="0.25">
      <c r="A89" s="139" t="str">
        <f>A83&amp;" "&amp;B89</f>
        <v>2 personen F</v>
      </c>
      <c r="B89" s="143" t="s">
        <v>18</v>
      </c>
      <c r="C89" s="163">
        <v>1571.5441631309759</v>
      </c>
      <c r="D89" s="104">
        <v>1807.9152678311948</v>
      </c>
      <c r="E89" s="104">
        <v>2096.3043900222647</v>
      </c>
      <c r="F89" s="104">
        <v>2263.3522088612617</v>
      </c>
      <c r="G89" s="104">
        <v>2673.0999905266485</v>
      </c>
      <c r="H89" s="162"/>
      <c r="I89" s="162"/>
      <c r="J89" s="162"/>
    </row>
    <row r="90" spans="1:10" ht="12.75" customHeight="1" x14ac:dyDescent="0.25">
      <c r="A90" s="139" t="str">
        <f>A83&amp;" "&amp;B90</f>
        <v>2 personen G</v>
      </c>
      <c r="B90" s="143" t="s">
        <v>19</v>
      </c>
      <c r="C90" s="163">
        <v>1598.8373763933037</v>
      </c>
      <c r="D90" s="104">
        <v>1817.9079635673734</v>
      </c>
      <c r="E90" s="104">
        <v>2128.4035042285509</v>
      </c>
      <c r="F90" s="104">
        <v>2341.2558249530216</v>
      </c>
      <c r="G90" s="104">
        <v>2645.2415370269864</v>
      </c>
      <c r="H90" s="162"/>
      <c r="I90" s="162"/>
      <c r="J90" s="162"/>
    </row>
    <row r="91" spans="1:10" ht="12.75" customHeight="1" x14ac:dyDescent="0.25">
      <c r="A91" s="143" t="s">
        <v>219</v>
      </c>
      <c r="B91" s="143"/>
      <c r="C91" s="161"/>
      <c r="D91" s="143"/>
      <c r="E91" s="143"/>
      <c r="F91" s="143"/>
      <c r="G91" s="143"/>
      <c r="H91" s="162"/>
      <c r="I91" s="162"/>
      <c r="J91" s="162"/>
    </row>
    <row r="92" spans="1:10" ht="12.75" customHeight="1" x14ac:dyDescent="0.25">
      <c r="A92" s="139" t="str">
        <f>A91&amp;" "&amp;B92</f>
        <v>3 personen A</v>
      </c>
      <c r="B92" s="143" t="s">
        <v>14</v>
      </c>
      <c r="C92" s="163">
        <v>1408.174844405039</v>
      </c>
      <c r="D92" s="104">
        <v>1665.5496653855305</v>
      </c>
      <c r="E92" s="104">
        <v>1844.8009182776314</v>
      </c>
      <c r="F92" s="104">
        <v>2111.5790884066587</v>
      </c>
      <c r="G92" s="104">
        <v>2518.0871299058222</v>
      </c>
      <c r="H92" s="162"/>
      <c r="I92" s="167"/>
      <c r="J92" s="162"/>
    </row>
    <row r="93" spans="1:10" ht="12.75" customHeight="1" x14ac:dyDescent="0.25">
      <c r="A93" s="139" t="str">
        <f>A91&amp;" "&amp;B93</f>
        <v>3 personen B</v>
      </c>
      <c r="B93" s="143" t="s">
        <v>15</v>
      </c>
      <c r="C93" s="163">
        <v>1427.9455827130712</v>
      </c>
      <c r="D93" s="104">
        <v>1735.2457499510986</v>
      </c>
      <c r="E93" s="104">
        <v>1933.8434532842114</v>
      </c>
      <c r="F93" s="104">
        <v>2238.6942252477206</v>
      </c>
      <c r="G93" s="104">
        <v>2682.5502332194378</v>
      </c>
      <c r="H93" s="162"/>
      <c r="I93" s="162"/>
      <c r="J93" s="162"/>
    </row>
    <row r="94" spans="1:10" ht="12.75" customHeight="1" x14ac:dyDescent="0.25">
      <c r="A94" s="139" t="str">
        <f>A91&amp;" "&amp;B94</f>
        <v>3 personen C</v>
      </c>
      <c r="B94" s="143" t="s">
        <v>16</v>
      </c>
      <c r="C94" s="163">
        <v>1522.451</v>
      </c>
      <c r="D94" s="104">
        <v>1819.7440000000001</v>
      </c>
      <c r="E94" s="104">
        <v>2039.0219999999999</v>
      </c>
      <c r="F94" s="104">
        <v>2279.9029999999998</v>
      </c>
      <c r="G94" s="104">
        <v>2820.5190000000002</v>
      </c>
      <c r="H94" s="162"/>
      <c r="I94" s="162"/>
      <c r="J94" s="162"/>
    </row>
    <row r="95" spans="1:10" ht="12.75" customHeight="1" x14ac:dyDescent="0.25">
      <c r="A95" s="139" t="str">
        <f>A91&amp;" "&amp;B95</f>
        <v>3 personen D</v>
      </c>
      <c r="B95" s="143" t="s">
        <v>17</v>
      </c>
      <c r="C95" s="163">
        <v>1651.9482820201349</v>
      </c>
      <c r="D95" s="104">
        <v>1889.3209026984914</v>
      </c>
      <c r="E95" s="104">
        <v>2137.5993580603435</v>
      </c>
      <c r="F95" s="104">
        <v>2353.5912028761581</v>
      </c>
      <c r="G95" s="104">
        <v>2920.9448229263321</v>
      </c>
      <c r="H95" s="162"/>
      <c r="I95" s="162"/>
      <c r="J95" s="162"/>
    </row>
    <row r="96" spans="1:10" ht="12.75" customHeight="1" x14ac:dyDescent="0.25">
      <c r="A96" s="139" t="str">
        <f>A91&amp;" "&amp;B96</f>
        <v>3 personen E</v>
      </c>
      <c r="B96" s="143" t="s">
        <v>20</v>
      </c>
      <c r="C96" s="163">
        <v>1757.7210240792269</v>
      </c>
      <c r="D96" s="104">
        <v>1954.9849200210028</v>
      </c>
      <c r="E96" s="104">
        <v>2207.0134685166795</v>
      </c>
      <c r="F96" s="104">
        <v>2383.7275615061935</v>
      </c>
      <c r="G96" s="104">
        <v>2957.165086329881</v>
      </c>
      <c r="H96" s="162"/>
      <c r="I96" s="162"/>
      <c r="J96" s="162"/>
    </row>
    <row r="97" spans="1:10" ht="12.75" customHeight="1" x14ac:dyDescent="0.25">
      <c r="A97" s="139" t="str">
        <f>A91&amp;" "&amp;B97</f>
        <v>3 personen F</v>
      </c>
      <c r="B97" s="143" t="s">
        <v>18</v>
      </c>
      <c r="C97" s="163">
        <v>1816.437669121319</v>
      </c>
      <c r="D97" s="104">
        <v>1987.1017112589748</v>
      </c>
      <c r="E97" s="104">
        <v>2300.2765932227353</v>
      </c>
      <c r="F97" s="104">
        <v>2491.1995866716056</v>
      </c>
      <c r="G97" s="104">
        <v>2919.944119539377</v>
      </c>
      <c r="H97" s="162"/>
      <c r="I97" s="162"/>
      <c r="J97" s="162"/>
    </row>
    <row r="98" spans="1:10" ht="12.75" customHeight="1" x14ac:dyDescent="0.25">
      <c r="A98" s="139" t="str">
        <f>A91&amp;" "&amp;B98</f>
        <v>3 personen G</v>
      </c>
      <c r="B98" s="143" t="s">
        <v>19</v>
      </c>
      <c r="C98" s="163">
        <v>1847.9839799690417</v>
      </c>
      <c r="D98" s="104">
        <v>1998.0848049640636</v>
      </c>
      <c r="E98" s="104">
        <v>2335.4989785897383</v>
      </c>
      <c r="F98" s="104">
        <v>2576.9456121678572</v>
      </c>
      <c r="G98" s="104">
        <v>2889.5131114348978</v>
      </c>
      <c r="H98" s="162"/>
      <c r="I98" s="162"/>
      <c r="J98" s="162"/>
    </row>
    <row r="99" spans="1:10" ht="12.75" customHeight="1" x14ac:dyDescent="0.25">
      <c r="A99" s="143" t="s">
        <v>162</v>
      </c>
      <c r="B99" s="143"/>
      <c r="C99" s="161"/>
      <c r="D99" s="143"/>
      <c r="E99" s="143"/>
      <c r="F99" s="143"/>
      <c r="G99" s="143"/>
      <c r="H99" s="162"/>
      <c r="I99" s="162"/>
      <c r="J99" s="162"/>
    </row>
    <row r="100" spans="1:10" ht="12.75" customHeight="1" x14ac:dyDescent="0.25">
      <c r="A100" s="139" t="str">
        <f>A99&amp;" "&amp;B100</f>
        <v>4 personen A</v>
      </c>
      <c r="B100" s="143" t="s">
        <v>14</v>
      </c>
      <c r="C100" s="163">
        <v>1568.3956141193839</v>
      </c>
      <c r="D100" s="104">
        <v>1797.6097238442021</v>
      </c>
      <c r="E100" s="104">
        <v>1975.3433770125575</v>
      </c>
      <c r="F100" s="104">
        <v>2223.2428446251242</v>
      </c>
      <c r="G100" s="104">
        <v>2600.6169800726725</v>
      </c>
      <c r="H100" s="162"/>
      <c r="I100" s="167"/>
      <c r="J100" s="162"/>
    </row>
    <row r="101" spans="1:10" ht="12.75" customHeight="1" x14ac:dyDescent="0.25">
      <c r="A101" s="139" t="str">
        <f>A99&amp;" "&amp;B101</f>
        <v>4 personen B</v>
      </c>
      <c r="B101" s="143" t="s">
        <v>15</v>
      </c>
      <c r="C101" s="163">
        <v>1590.4158478804272</v>
      </c>
      <c r="D101" s="104">
        <v>1872.8319534376574</v>
      </c>
      <c r="E101" s="104">
        <v>2070.686771551776</v>
      </c>
      <c r="F101" s="104">
        <v>2357.0800378314102</v>
      </c>
      <c r="G101" s="104">
        <v>2770.470331846418</v>
      </c>
      <c r="H101" s="162"/>
      <c r="I101" s="162"/>
      <c r="J101" s="162"/>
    </row>
    <row r="102" spans="1:10" ht="12.75" customHeight="1" x14ac:dyDescent="0.25">
      <c r="A102" s="139" t="str">
        <f>A99&amp;" "&amp;B102</f>
        <v>4 personen C</v>
      </c>
      <c r="B102" s="143" t="s">
        <v>16</v>
      </c>
      <c r="C102" s="163">
        <v>1695.674</v>
      </c>
      <c r="D102" s="104">
        <v>1964.0300000000002</v>
      </c>
      <c r="E102" s="104">
        <v>2183.308</v>
      </c>
      <c r="F102" s="104">
        <v>2400.4679999999998</v>
      </c>
      <c r="G102" s="104">
        <v>2912.9610000000002</v>
      </c>
      <c r="H102" s="162"/>
      <c r="I102" s="162"/>
      <c r="J102" s="162"/>
    </row>
    <row r="103" spans="1:10" ht="12.75" customHeight="1" x14ac:dyDescent="0.25">
      <c r="A103" s="139" t="str">
        <f>A99&amp;" "&amp;B103</f>
        <v>4 personen D</v>
      </c>
      <c r="B103" s="143" t="s">
        <v>17</v>
      </c>
      <c r="C103" s="163">
        <v>1839.9053573259239</v>
      </c>
      <c r="D103" s="104">
        <v>2039.1235978944942</v>
      </c>
      <c r="E103" s="104">
        <v>2288.8609241332424</v>
      </c>
      <c r="F103" s="104">
        <v>2478.0529555800076</v>
      </c>
      <c r="G103" s="104">
        <v>3016.6782611059566</v>
      </c>
      <c r="H103" s="162"/>
      <c r="I103" s="162"/>
      <c r="J103" s="162"/>
    </row>
    <row r="104" spans="1:10" ht="12.75" customHeight="1" x14ac:dyDescent="0.25">
      <c r="A104" s="139" t="str">
        <f>A99&amp;" "&amp;B104</f>
        <v>4 personen E</v>
      </c>
      <c r="B104" s="143" t="s">
        <v>20</v>
      </c>
      <c r="C104" s="163">
        <v>1957.7128195157145</v>
      </c>
      <c r="D104" s="104">
        <v>2109.9940609606906</v>
      </c>
      <c r="E104" s="104">
        <v>2363.1869405627867</v>
      </c>
      <c r="F104" s="104">
        <v>2509.7829741500627</v>
      </c>
      <c r="G104" s="104">
        <v>3054.0856370903994</v>
      </c>
      <c r="H104" s="162"/>
      <c r="I104" s="162"/>
      <c r="J104" s="162"/>
    </row>
    <row r="105" spans="1:10" ht="12.75" customHeight="1" x14ac:dyDescent="0.25">
      <c r="A105" s="139" t="str">
        <f>A99&amp;" "&amp;B105</f>
        <v>4 personen F</v>
      </c>
      <c r="B105" s="143" t="s">
        <v>18</v>
      </c>
      <c r="C105" s="163">
        <v>2023.1101875525869</v>
      </c>
      <c r="D105" s="104">
        <v>2144.6573660712525</v>
      </c>
      <c r="E105" s="104">
        <v>2463.0495836709674</v>
      </c>
      <c r="F105" s="104">
        <v>2622.9382958039955</v>
      </c>
      <c r="G105" s="104">
        <v>3015.6447598465188</v>
      </c>
      <c r="H105" s="162"/>
      <c r="I105" s="162"/>
      <c r="J105" s="162"/>
    </row>
    <row r="106" spans="1:10" ht="12.75" customHeight="1" x14ac:dyDescent="0.25">
      <c r="A106" s="139" t="str">
        <f>A99&amp;" "&amp;B106</f>
        <v>4 personen G</v>
      </c>
      <c r="B106" s="143" t="s">
        <v>19</v>
      </c>
      <c r="C106" s="163">
        <v>2058.2458070900311</v>
      </c>
      <c r="D106" s="104">
        <v>2156.5113002123217</v>
      </c>
      <c r="E106" s="104">
        <v>2500.7643879991501</v>
      </c>
      <c r="F106" s="104">
        <v>2713.2187113878763</v>
      </c>
      <c r="G106" s="104">
        <v>2984.2163809563108</v>
      </c>
      <c r="H106" s="162"/>
      <c r="I106" s="162"/>
      <c r="J106" s="162"/>
    </row>
    <row r="107" spans="1:10" ht="12.75" customHeight="1" x14ac:dyDescent="0.25">
      <c r="A107" s="143" t="s">
        <v>224</v>
      </c>
      <c r="B107" s="143"/>
      <c r="C107" s="161"/>
      <c r="D107" s="143"/>
      <c r="E107" s="143"/>
      <c r="F107" s="143"/>
      <c r="G107" s="143"/>
      <c r="H107" s="162"/>
      <c r="I107" s="162"/>
      <c r="J107" s="162"/>
    </row>
    <row r="108" spans="1:10" ht="12.75" customHeight="1" x14ac:dyDescent="0.25">
      <c r="A108" s="139" t="str">
        <f>A107&amp;" "&amp;B108</f>
        <v>5 of meer personen A</v>
      </c>
      <c r="B108" s="143" t="s">
        <v>14</v>
      </c>
      <c r="C108" s="163">
        <v>1641.9837891219718</v>
      </c>
      <c r="D108" s="104">
        <v>1896.9892973817771</v>
      </c>
      <c r="E108" s="104">
        <v>2090.6914991382882</v>
      </c>
      <c r="F108" s="104">
        <v>2397.9464015072149</v>
      </c>
      <c r="G108" s="104">
        <v>2851.0393037129147</v>
      </c>
      <c r="H108" s="162"/>
      <c r="I108" s="167"/>
      <c r="J108" s="162"/>
    </row>
    <row r="109" spans="1:10" ht="12.75" customHeight="1" x14ac:dyDescent="0.25">
      <c r="A109" s="139" t="str">
        <f>A107&amp;" "&amp;B109</f>
        <v>5 of meer personen B</v>
      </c>
      <c r="B109" s="143" t="s">
        <v>15</v>
      </c>
      <c r="C109" s="163">
        <v>1665.0371989522528</v>
      </c>
      <c r="D109" s="104">
        <v>1976.3701343739265</v>
      </c>
      <c r="E109" s="104">
        <v>2191.6023720436347</v>
      </c>
      <c r="F109" s="104">
        <v>2542.300589630534</v>
      </c>
      <c r="G109" s="104">
        <v>3037.2484169675672</v>
      </c>
      <c r="H109" s="162"/>
      <c r="I109" s="162"/>
      <c r="J109" s="162"/>
    </row>
    <row r="110" spans="1:10" ht="12.75" customHeight="1" x14ac:dyDescent="0.25">
      <c r="A110" s="139" t="str">
        <f>A107&amp;" "&amp;B110</f>
        <v>5 of meer personen C</v>
      </c>
      <c r="B110" s="143" t="s">
        <v>16</v>
      </c>
      <c r="C110" s="163">
        <v>1775.2339999999999</v>
      </c>
      <c r="D110" s="104">
        <v>2072.61</v>
      </c>
      <c r="E110" s="104">
        <v>2310.8000000000002</v>
      </c>
      <c r="F110" s="104">
        <v>2589.098</v>
      </c>
      <c r="G110" s="104">
        <v>3193.46</v>
      </c>
      <c r="H110" s="162"/>
      <c r="I110" s="162"/>
      <c r="J110" s="162"/>
    </row>
    <row r="111" spans="1:10" ht="12.75" customHeight="1" x14ac:dyDescent="0.25">
      <c r="A111" s="139" t="str">
        <f>A107&amp;" "&amp;B111</f>
        <v>5 of meer personen D</v>
      </c>
      <c r="B111" s="143" t="s">
        <v>17</v>
      </c>
      <c r="C111" s="163">
        <v>1926.2326055050257</v>
      </c>
      <c r="D111" s="104">
        <v>2151.8550939813076</v>
      </c>
      <c r="E111" s="104">
        <v>2422.516577362011</v>
      </c>
      <c r="F111" s="104">
        <v>2672.7796209681974</v>
      </c>
      <c r="G111" s="104">
        <v>3307.1645517092152</v>
      </c>
      <c r="H111" s="162"/>
      <c r="I111" s="162"/>
      <c r="J111" s="162"/>
    </row>
    <row r="112" spans="1:10" ht="12.75" customHeight="1" x14ac:dyDescent="0.25">
      <c r="A112" s="139" t="str">
        <f>A107&amp;" "&amp;B112</f>
        <v>5 of meer personen E</v>
      </c>
      <c r="B112" s="143" t="s">
        <v>20</v>
      </c>
      <c r="C112" s="163">
        <v>2049.5675226724948</v>
      </c>
      <c r="D112" s="104">
        <v>2226.6435801325524</v>
      </c>
      <c r="E112" s="104">
        <v>2501.1827842212315</v>
      </c>
      <c r="F112" s="104">
        <v>2707.003000584044</v>
      </c>
      <c r="G112" s="104">
        <v>3348.1740121555717</v>
      </c>
      <c r="H112" s="162"/>
      <c r="I112" s="162"/>
      <c r="J112" s="162"/>
    </row>
    <row r="113" spans="1:11" ht="12.75" customHeight="1" x14ac:dyDescent="0.25">
      <c r="A113" s="139" t="str">
        <f>A107&amp;" "&amp;B113</f>
        <v>5 of meer personen F</v>
      </c>
      <c r="B113" s="143" t="s">
        <v>18</v>
      </c>
      <c r="C113" s="163">
        <v>2118.0332957217774</v>
      </c>
      <c r="D113" s="104">
        <v>2263.223221383043</v>
      </c>
      <c r="E113" s="104">
        <v>2606.8768025156655</v>
      </c>
      <c r="F113" s="104">
        <v>2829.0501251379037</v>
      </c>
      <c r="G113" s="104">
        <v>3306.0315310707774</v>
      </c>
      <c r="H113" s="162"/>
      <c r="I113" s="162"/>
      <c r="J113" s="162"/>
    </row>
    <row r="114" spans="1:11" ht="12.75" customHeight="1" x14ac:dyDescent="0.25">
      <c r="A114" s="139" t="str">
        <f>A107&amp;" "&amp;B114</f>
        <v>5 of meer personen G</v>
      </c>
      <c r="B114" s="143" t="s">
        <v>19</v>
      </c>
      <c r="C114" s="163">
        <v>2154.8174573082233</v>
      </c>
      <c r="D114" s="104">
        <v>2275.7324918321306</v>
      </c>
      <c r="E114" s="104">
        <v>2646.7939236188563</v>
      </c>
      <c r="F114" s="104">
        <v>2926.4248218334624</v>
      </c>
      <c r="G114" s="104">
        <v>3271.576805844204</v>
      </c>
      <c r="H114" s="162"/>
      <c r="I114" s="162"/>
      <c r="J114" s="162"/>
    </row>
    <row r="115" spans="1:11" ht="12.75" customHeight="1" x14ac:dyDescent="0.2">
      <c r="B115" s="140"/>
    </row>
    <row r="116" spans="1:11" x14ac:dyDescent="0.2">
      <c r="A116" s="3" t="s">
        <v>140</v>
      </c>
      <c r="B116" s="3"/>
      <c r="C116" s="3"/>
      <c r="D116" s="3"/>
      <c r="E116" s="3"/>
      <c r="F116" s="3"/>
      <c r="G116" s="3"/>
      <c r="H116" s="3"/>
      <c r="I116" s="3"/>
      <c r="J116" s="3"/>
      <c r="K116" s="3"/>
    </row>
    <row r="117" spans="1:11" x14ac:dyDescent="0.2">
      <c r="B117" s="143">
        <f>Dashboard!C5</f>
        <v>2021</v>
      </c>
      <c r="C117" s="143">
        <f>B117+1</f>
        <v>2022</v>
      </c>
      <c r="D117" s="143">
        <f t="shared" ref="D117:F117" si="2">C117+1</f>
        <v>2023</v>
      </c>
      <c r="E117" s="143">
        <f t="shared" si="2"/>
        <v>2024</v>
      </c>
      <c r="F117" s="143">
        <f t="shared" si="2"/>
        <v>2025</v>
      </c>
      <c r="G117" s="143" t="str">
        <f>F117+1&amp;" en verder"</f>
        <v>2026 en verder</v>
      </c>
      <c r="H117" s="168"/>
      <c r="I117" s="168"/>
      <c r="J117" s="168"/>
    </row>
    <row r="118" spans="1:11" x14ac:dyDescent="0.2">
      <c r="A118" s="139" t="s">
        <v>12</v>
      </c>
      <c r="B118" s="108">
        <v>0.02</v>
      </c>
      <c r="C118" s="108">
        <v>0.02</v>
      </c>
      <c r="D118" s="108">
        <v>0.02</v>
      </c>
      <c r="E118" s="108">
        <v>0.02</v>
      </c>
      <c r="F118" s="108">
        <v>0.02</v>
      </c>
      <c r="G118" s="108">
        <v>0.02</v>
      </c>
      <c r="H118" s="169"/>
      <c r="I118" s="169"/>
      <c r="J118" s="169"/>
    </row>
    <row r="119" spans="1:11" x14ac:dyDescent="0.2">
      <c r="A119" s="139" t="s">
        <v>2</v>
      </c>
      <c r="B119" s="108">
        <v>0.02</v>
      </c>
      <c r="C119" s="108">
        <v>0.02</v>
      </c>
      <c r="D119" s="108">
        <v>0.02</v>
      </c>
      <c r="E119" s="108">
        <v>0.02</v>
      </c>
      <c r="F119" s="108">
        <v>0.02</v>
      </c>
      <c r="G119" s="108">
        <v>0.02</v>
      </c>
      <c r="H119" s="169"/>
      <c r="I119" s="169"/>
      <c r="J119" s="169"/>
    </row>
    <row r="121" spans="1:11" x14ac:dyDescent="0.2">
      <c r="A121" s="3" t="s">
        <v>145</v>
      </c>
      <c r="B121" s="3"/>
      <c r="C121" s="3"/>
      <c r="D121" s="3"/>
      <c r="E121" s="3"/>
      <c r="F121" s="3"/>
      <c r="G121" s="3"/>
      <c r="H121" s="3"/>
      <c r="I121" s="3"/>
      <c r="J121" s="3"/>
      <c r="K121" s="3"/>
    </row>
    <row r="123" spans="1:11" x14ac:dyDescent="0.2">
      <c r="A123" s="139" t="s">
        <v>292</v>
      </c>
      <c r="B123" s="204">
        <v>1</v>
      </c>
    </row>
    <row r="124" spans="1:11" x14ac:dyDescent="0.2">
      <c r="A124" s="139" t="s">
        <v>293</v>
      </c>
      <c r="B124" s="204">
        <v>0.06</v>
      </c>
    </row>
    <row r="125" spans="1:11" x14ac:dyDescent="0.2">
      <c r="A125" s="139" t="s">
        <v>294</v>
      </c>
      <c r="B125" s="104">
        <v>9000</v>
      </c>
    </row>
    <row r="126" spans="1:11" x14ac:dyDescent="0.2">
      <c r="A126" s="139" t="s">
        <v>295</v>
      </c>
      <c r="B126" s="104">
        <v>15000</v>
      </c>
    </row>
    <row r="127" spans="1:11" x14ac:dyDescent="0.2">
      <c r="A127" s="139" t="s">
        <v>296</v>
      </c>
      <c r="B127" s="104">
        <v>25000</v>
      </c>
    </row>
    <row r="128" spans="1:11" ht="15" x14ac:dyDescent="0.25">
      <c r="B128" s="158"/>
    </row>
    <row r="129" spans="1:4" ht="15" x14ac:dyDescent="0.25">
      <c r="B129" s="158"/>
    </row>
    <row r="130" spans="1:4" x14ac:dyDescent="0.2">
      <c r="B130" s="140"/>
    </row>
    <row r="131" spans="1:4" x14ac:dyDescent="0.2">
      <c r="A131" s="143"/>
    </row>
    <row r="132" spans="1:4" x14ac:dyDescent="0.2">
      <c r="B132" s="143"/>
      <c r="C132" s="143"/>
      <c r="D132" s="143"/>
    </row>
    <row r="133" spans="1:4" x14ac:dyDescent="0.2">
      <c r="A133" s="143"/>
      <c r="B133" s="159"/>
      <c r="C133" s="159"/>
      <c r="D133" s="159"/>
    </row>
    <row r="134" spans="1:4" x14ac:dyDescent="0.2">
      <c r="A134" s="143"/>
      <c r="B134" s="159"/>
      <c r="C134" s="159"/>
      <c r="D134" s="159"/>
    </row>
    <row r="135" spans="1:4" x14ac:dyDescent="0.2">
      <c r="A135" s="143"/>
      <c r="B135" s="159"/>
      <c r="C135" s="159"/>
      <c r="D135" s="159"/>
    </row>
    <row r="136" spans="1:4" x14ac:dyDescent="0.2">
      <c r="A136" s="143"/>
      <c r="B136" s="159"/>
      <c r="C136" s="159"/>
      <c r="D136" s="159"/>
    </row>
    <row r="137" spans="1:4" x14ac:dyDescent="0.2">
      <c r="A137" s="143"/>
    </row>
    <row r="139" spans="1:4" x14ac:dyDescent="0.2">
      <c r="A139" s="143"/>
    </row>
    <row r="140" spans="1:4" x14ac:dyDescent="0.2">
      <c r="B140" s="143"/>
      <c r="C140" s="143"/>
      <c r="D140" s="143"/>
    </row>
    <row r="141" spans="1:4" x14ac:dyDescent="0.2">
      <c r="A141" s="143"/>
      <c r="B141" s="159"/>
      <c r="C141" s="159"/>
      <c r="D141" s="159"/>
    </row>
    <row r="142" spans="1:4" x14ac:dyDescent="0.2">
      <c r="A142" s="143"/>
      <c r="B142" s="159"/>
      <c r="C142" s="159"/>
      <c r="D142" s="159"/>
    </row>
    <row r="143" spans="1:4" x14ac:dyDescent="0.2">
      <c r="A143" s="143"/>
      <c r="B143" s="159"/>
      <c r="C143" s="159"/>
      <c r="D143" s="159"/>
    </row>
    <row r="144" spans="1:4" x14ac:dyDescent="0.2">
      <c r="A144" s="143"/>
      <c r="B144" s="159"/>
      <c r="C144" s="159"/>
      <c r="D144" s="159"/>
    </row>
    <row r="145" spans="1:4" x14ac:dyDescent="0.2">
      <c r="A145" s="143"/>
    </row>
    <row r="147" spans="1:4" x14ac:dyDescent="0.2">
      <c r="A147" s="143"/>
    </row>
    <row r="148" spans="1:4" x14ac:dyDescent="0.2">
      <c r="B148" s="143"/>
      <c r="C148" s="143"/>
      <c r="D148" s="143"/>
    </row>
    <row r="149" spans="1:4" x14ac:dyDescent="0.2">
      <c r="A149" s="143"/>
      <c r="B149" s="159"/>
      <c r="C149" s="159"/>
      <c r="D149" s="159"/>
    </row>
    <row r="150" spans="1:4" x14ac:dyDescent="0.2">
      <c r="A150" s="143"/>
      <c r="B150" s="159"/>
      <c r="C150" s="159"/>
      <c r="D150" s="159"/>
    </row>
    <row r="151" spans="1:4" x14ac:dyDescent="0.2">
      <c r="A151" s="143"/>
      <c r="B151" s="159"/>
      <c r="C151" s="159"/>
      <c r="D151" s="159"/>
    </row>
    <row r="152" spans="1:4" x14ac:dyDescent="0.2">
      <c r="A152" s="143"/>
      <c r="B152" s="159"/>
      <c r="C152" s="159"/>
      <c r="D152" s="159"/>
    </row>
    <row r="153" spans="1:4" x14ac:dyDescent="0.2">
      <c r="A153" s="143"/>
    </row>
    <row r="155" spans="1:4" x14ac:dyDescent="0.2">
      <c r="A155" s="143"/>
    </row>
    <row r="156" spans="1:4" x14ac:dyDescent="0.2">
      <c r="B156" s="143"/>
      <c r="C156" s="143"/>
      <c r="D156" s="143"/>
    </row>
    <row r="157" spans="1:4" x14ac:dyDescent="0.2">
      <c r="A157" s="143"/>
      <c r="B157" s="159"/>
      <c r="C157" s="159"/>
      <c r="D157" s="159"/>
    </row>
    <row r="158" spans="1:4" x14ac:dyDescent="0.2">
      <c r="A158" s="143"/>
      <c r="B158" s="159"/>
      <c r="C158" s="159"/>
      <c r="D158" s="159"/>
    </row>
    <row r="159" spans="1:4" x14ac:dyDescent="0.2">
      <c r="A159" s="143"/>
      <c r="B159" s="159"/>
      <c r="C159" s="159"/>
      <c r="D159" s="159"/>
    </row>
    <row r="160" spans="1:4" x14ac:dyDescent="0.2">
      <c r="A160" s="143"/>
      <c r="B160" s="159"/>
      <c r="C160" s="159"/>
      <c r="D160" s="159"/>
    </row>
    <row r="161" spans="1:4" x14ac:dyDescent="0.2">
      <c r="A161" s="143"/>
    </row>
    <row r="163" spans="1:4" x14ac:dyDescent="0.2">
      <c r="A163" s="143"/>
    </row>
    <row r="164" spans="1:4" x14ac:dyDescent="0.2">
      <c r="B164" s="143"/>
      <c r="C164" s="143"/>
      <c r="D164" s="143"/>
    </row>
    <row r="165" spans="1:4" x14ac:dyDescent="0.2">
      <c r="A165" s="143"/>
      <c r="B165" s="159"/>
      <c r="C165" s="159"/>
      <c r="D165" s="159"/>
    </row>
    <row r="166" spans="1:4" x14ac:dyDescent="0.2">
      <c r="A166" s="143"/>
      <c r="B166" s="159"/>
      <c r="C166" s="159"/>
      <c r="D166" s="159"/>
    </row>
    <row r="167" spans="1:4" x14ac:dyDescent="0.2">
      <c r="A167" s="143"/>
      <c r="B167" s="159"/>
      <c r="C167" s="159"/>
      <c r="D167" s="159"/>
    </row>
    <row r="168" spans="1:4" x14ac:dyDescent="0.2">
      <c r="A168" s="143"/>
      <c r="B168" s="159"/>
      <c r="C168" s="159"/>
      <c r="D168" s="159"/>
    </row>
    <row r="169" spans="1:4" x14ac:dyDescent="0.2">
      <c r="A169" s="143"/>
    </row>
    <row r="171" spans="1:4" x14ac:dyDescent="0.2">
      <c r="A171" s="143"/>
    </row>
    <row r="172" spans="1:4" x14ac:dyDescent="0.2">
      <c r="B172" s="143"/>
      <c r="C172" s="143"/>
      <c r="D172" s="143"/>
    </row>
    <row r="173" spans="1:4" x14ac:dyDescent="0.2">
      <c r="A173" s="143"/>
      <c r="B173" s="170"/>
      <c r="C173" s="170"/>
      <c r="D173" s="170"/>
    </row>
    <row r="174" spans="1:4" x14ac:dyDescent="0.2">
      <c r="A174" s="143"/>
      <c r="B174" s="171"/>
      <c r="C174" s="171"/>
      <c r="D174" s="171"/>
    </row>
    <row r="175" spans="1:4" x14ac:dyDescent="0.2">
      <c r="A175" s="143"/>
      <c r="B175" s="159"/>
      <c r="C175" s="159"/>
      <c r="D175" s="159"/>
    </row>
    <row r="176" spans="1:4" x14ac:dyDescent="0.2">
      <c r="A176" s="143"/>
      <c r="B176" s="159"/>
      <c r="C176" s="159"/>
      <c r="D176" s="159"/>
    </row>
    <row r="177" spans="1:4" x14ac:dyDescent="0.2">
      <c r="A177" s="143"/>
      <c r="B177" s="159"/>
      <c r="C177" s="159"/>
      <c r="D177" s="159"/>
    </row>
    <row r="178" spans="1:4" x14ac:dyDescent="0.2">
      <c r="A178" s="143"/>
      <c r="B178" s="159"/>
      <c r="C178" s="159"/>
      <c r="D178" s="159"/>
    </row>
    <row r="179" spans="1:4" x14ac:dyDescent="0.2">
      <c r="A179" s="143"/>
    </row>
  </sheetData>
  <sheetProtection sheet="1" objects="1" scenarios="1"/>
  <mergeCells count="6">
    <mergeCell ref="C26:D26"/>
    <mergeCell ref="A26:B26"/>
    <mergeCell ref="A39:B39"/>
    <mergeCell ref="C39:D39"/>
    <mergeCell ref="R26:S26"/>
    <mergeCell ref="O26:P26"/>
  </mergeCells>
  <phoneticPr fontId="24" type="noConversion"/>
  <hyperlinks>
    <hyperlink ref="B21" r:id="rId1" display="https://www.triodos.nl/hypotheek" xr:uid="{3F845F03-06F7-4E56-BDC4-94F048F63836}"/>
    <hyperlink ref="B58" r:id="rId2" xr:uid="{51A554EC-368F-4FD4-9F10-9069C04372EB}"/>
    <hyperlink ref="B3" r:id="rId3" xr:uid="{290C905F-6C19-4333-B30A-D8EDE8571494}"/>
    <hyperlink ref="B4" r:id="rId4" xr:uid="{6AB77CA0-377A-4047-9479-F49FA837A2AF}"/>
    <hyperlink ref="B72" r:id="rId5" xr:uid="{3B189A9C-5C03-4A26-A951-426E5C2AE521}"/>
    <hyperlink ref="B70" r:id="rId6" xr:uid="{6B1847AE-CFF9-4A24-8083-7428EBCB0C38}"/>
    <hyperlink ref="B71" r:id="rId7" xr:uid="{624015CC-867D-4E77-9806-158AE6A5A2FE}"/>
    <hyperlink ref="B53" r:id="rId8" xr:uid="{8B052A12-688F-4B68-95A0-AB0D4FF49015}"/>
  </hyperlinks>
  <pageMargins left="0.7" right="0.7" top="0.75" bottom="0.75" header="0.3" footer="0.3"/>
  <pageSetup paperSize="9" orientation="portrait" r:id="rId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6A7E4-E47C-40AE-810B-79CF82891EE6}">
  <sheetPr codeName="Blad5">
    <tabColor theme="2" tint="-9.9978637043366805E-2"/>
  </sheetPr>
  <dimension ref="A1:E53"/>
  <sheetViews>
    <sheetView showGridLines="0" topLeftCell="A10" zoomScaleNormal="100" workbookViewId="0"/>
  </sheetViews>
  <sheetFormatPr defaultColWidth="9.140625" defaultRowHeight="15" x14ac:dyDescent="0.25"/>
  <cols>
    <col min="1" max="1" width="35" style="19" bestFit="1" customWidth="1"/>
    <col min="2" max="2" width="11.42578125" style="19" bestFit="1" customWidth="1"/>
    <col min="3" max="3" width="11.42578125" style="19" customWidth="1"/>
    <col min="4" max="4" width="9.140625" style="19"/>
    <col min="5" max="5" width="64.5703125" style="19" customWidth="1"/>
    <col min="6" max="16384" width="9.140625" style="19"/>
  </cols>
  <sheetData>
    <row r="1" spans="1:5" x14ac:dyDescent="0.25">
      <c r="A1" s="4" t="s">
        <v>37</v>
      </c>
    </row>
    <row r="13" spans="1:5" x14ac:dyDescent="0.25">
      <c r="A13" s="4" t="s">
        <v>38</v>
      </c>
    </row>
    <row r="15" spans="1:5" x14ac:dyDescent="0.25">
      <c r="A15" s="20" t="s">
        <v>39</v>
      </c>
      <c r="B15" s="21">
        <f>Dashboard!C18</f>
        <v>58450</v>
      </c>
      <c r="C15" s="21">
        <f>Dashboard!C18</f>
        <v>58450</v>
      </c>
      <c r="E15" s="20" t="s">
        <v>40</v>
      </c>
    </row>
    <row r="16" spans="1:5" x14ac:dyDescent="0.25">
      <c r="A16" s="20" t="s">
        <v>41</v>
      </c>
      <c r="B16" s="21">
        <v>0</v>
      </c>
      <c r="C16" s="21">
        <v>0</v>
      </c>
      <c r="E16" s="20" t="s">
        <v>40</v>
      </c>
    </row>
    <row r="17" spans="1:5" x14ac:dyDescent="0.25">
      <c r="A17" s="20" t="s">
        <v>42</v>
      </c>
      <c r="B17" s="22">
        <f>Dashboard!F11</f>
        <v>1.15E-2</v>
      </c>
      <c r="C17" s="22">
        <f>Dashboard!H11</f>
        <v>1.0500000000000001E-2</v>
      </c>
      <c r="E17" s="20" t="s">
        <v>43</v>
      </c>
    </row>
    <row r="18" spans="1:5" x14ac:dyDescent="0.25">
      <c r="A18" s="20" t="s">
        <v>44</v>
      </c>
      <c r="B18" s="23" t="str">
        <f>Dashboard!C19</f>
        <v>nee</v>
      </c>
      <c r="C18" s="23" t="str">
        <f>Dashboard!C19</f>
        <v>nee</v>
      </c>
      <c r="E18" s="20" t="s">
        <v>45</v>
      </c>
    </row>
    <row r="19" spans="1:5" x14ac:dyDescent="0.25">
      <c r="A19" s="20" t="s">
        <v>46</v>
      </c>
      <c r="B19" s="23" t="s">
        <v>47</v>
      </c>
      <c r="C19" s="23" t="s">
        <v>47</v>
      </c>
      <c r="E19" s="20" t="s">
        <v>48</v>
      </c>
    </row>
    <row r="20" spans="1:5" x14ac:dyDescent="0.25">
      <c r="A20" s="20" t="s">
        <v>49</v>
      </c>
      <c r="B20" s="23" t="s">
        <v>47</v>
      </c>
      <c r="C20" s="23" t="s">
        <v>47</v>
      </c>
      <c r="E20" s="20" t="s">
        <v>50</v>
      </c>
    </row>
    <row r="21" spans="1:5" x14ac:dyDescent="0.25">
      <c r="E21" s="226" t="s">
        <v>51</v>
      </c>
    </row>
    <row r="22" spans="1:5" x14ac:dyDescent="0.25">
      <c r="A22" s="20" t="s">
        <v>52</v>
      </c>
      <c r="B22" s="24">
        <f>IF(B18="nee",IF(B19="nee", IF(B52=0,B30,B44),IF(B52=0,B33,B45)), IF(B19="nee",IF(B52=0,B31,B44),IF(B52=0,B34,B45)))</f>
        <v>0.19500000000000001</v>
      </c>
      <c r="C22" s="24">
        <f>IF(C18="nee",IF(C19="nee", IF(C52=0,C30,C44),IF(C52=0,C33,C45)), IF(C19="nee",IF(C52=0,C31,C44),IF(C52=0,C34,C45)))</f>
        <v>0.19500000000000001</v>
      </c>
      <c r="E22" s="227"/>
    </row>
    <row r="23" spans="1:5" x14ac:dyDescent="0.25">
      <c r="A23" s="20" t="s">
        <v>53</v>
      </c>
      <c r="B23" s="25">
        <f>(B27*B22/12)/B29</f>
        <v>289069.37269034691</v>
      </c>
      <c r="C23" s="25">
        <f>(C27*C22/12)/C29</f>
        <v>293205.0600004578</v>
      </c>
      <c r="E23" s="228"/>
    </row>
    <row r="24" spans="1:5" x14ac:dyDescent="0.25">
      <c r="A24" s="20" t="s">
        <v>54</v>
      </c>
      <c r="B24" s="26">
        <f>B23/B27</f>
        <v>4.9455837928203064</v>
      </c>
      <c r="C24" s="26">
        <f>C23/C27</f>
        <v>5.0163397775955145</v>
      </c>
    </row>
    <row r="26" spans="1:5" x14ac:dyDescent="0.25">
      <c r="A26" s="27" t="s">
        <v>55</v>
      </c>
      <c r="B26" s="28">
        <f>MAX(IF(ISBLANK(B15),0,B15),IF(ISBLANK(B16),0,B16))+MIN(IF(ISBLANK(B15),0,B15),IF(ISBLANK(B16),0,B16))*'overige parameters'!F9</f>
        <v>58450</v>
      </c>
      <c r="C26" s="28">
        <f>MAX(IF(ISBLANK(C15),0,C15),IF(ISBLANK(C16),0,C16))+MIN(IF(ISBLANK(C15),0,C15),IF(ISBLANK(C16),0,C16))*'overige parameters'!F9</f>
        <v>58450</v>
      </c>
      <c r="D26" s="100"/>
      <c r="E26" s="29"/>
    </row>
    <row r="27" spans="1:5" x14ac:dyDescent="0.25">
      <c r="A27" s="27" t="s">
        <v>56</v>
      </c>
      <c r="B27" s="28">
        <f>B15+B16</f>
        <v>58450</v>
      </c>
      <c r="C27" s="28">
        <f>C15+C16</f>
        <v>58450</v>
      </c>
      <c r="D27" s="100"/>
      <c r="E27" s="29"/>
    </row>
    <row r="28" spans="1:5" x14ac:dyDescent="0.25">
      <c r="A28" s="27" t="s">
        <v>57</v>
      </c>
      <c r="B28" s="30">
        <f>B17/12</f>
        <v>9.5833333333333328E-4</v>
      </c>
      <c r="C28" s="30">
        <f>C17/12</f>
        <v>8.7500000000000002E-4</v>
      </c>
      <c r="D28" s="100"/>
    </row>
    <row r="29" spans="1:5" x14ac:dyDescent="0.25">
      <c r="A29" s="27" t="s">
        <v>58</v>
      </c>
      <c r="B29" s="31">
        <f>B28*POWER(B28+1,360)/(POWER(B28+1,360)-1)</f>
        <v>3.285759716292897E-3</v>
      </c>
      <c r="C29" s="31">
        <f>C28*POWER(C28+1,360)/(POWER(C28+1,360)-1)</f>
        <v>3.2394137399897427E-3</v>
      </c>
      <c r="D29" s="100"/>
    </row>
    <row r="30" spans="1:5" x14ac:dyDescent="0.25">
      <c r="A30" s="27" t="s">
        <v>59</v>
      </c>
      <c r="B30" s="32">
        <f>INDEX(nietAOW!A5:M198,MATCH(B49,nietAOW!A5:A198),MATCH(B17,nietAOW!A4:M4))</f>
        <v>0.19500000000000001</v>
      </c>
      <c r="C30" s="32">
        <f>INDEX(nietAOW!A5:M198,MATCH(C49,nietAOW!A5:A198),MATCH(C17,nietAOW!A4:M4))</f>
        <v>0.19500000000000001</v>
      </c>
      <c r="D30" s="100"/>
    </row>
    <row r="31" spans="1:5" x14ac:dyDescent="0.25">
      <c r="A31" s="27" t="s">
        <v>60</v>
      </c>
      <c r="B31" s="32">
        <f>INDEX(welAOW!A5:M198,MATCH(B50,welAOW!A5:A198),MATCH(B17,welAOW!A4:M4))</f>
        <v>0.26500000000000001</v>
      </c>
      <c r="C31" s="32">
        <f>INDEX(welAOW!A5:M198,MATCH(C50,welAOW!A5:A198),MATCH(C17,welAOW!A4:M4))</f>
        <v>0.26500000000000001</v>
      </c>
      <c r="D31" s="100"/>
    </row>
    <row r="32" spans="1:5" x14ac:dyDescent="0.25">
      <c r="A32" s="27" t="s">
        <v>61</v>
      </c>
      <c r="B32" s="32">
        <f>IF(B18="nee",B30,B31)</f>
        <v>0.19500000000000001</v>
      </c>
      <c r="C32" s="32">
        <f>IF(C18="nee",C30,C31)</f>
        <v>0.19500000000000001</v>
      </c>
      <c r="D32" s="100"/>
    </row>
    <row r="33" spans="1:4" x14ac:dyDescent="0.25">
      <c r="A33" s="27" t="s">
        <v>62</v>
      </c>
      <c r="B33" s="32">
        <f>INDEX('box3 nietAOW'!A5:M198,MATCH(B49,'box3 nietAOW'!A5:A198),MATCH(B17,'box3 nietAOW'!A4:M4))</f>
        <v>0.185</v>
      </c>
      <c r="C33" s="32">
        <f>INDEX('box3 nietAOW'!A5:M198,MATCH(C49,'box3 nietAOW'!A5:A198),MATCH(C17,'box3 nietAOW'!A4:M4))</f>
        <v>0.185</v>
      </c>
      <c r="D33" s="100"/>
    </row>
    <row r="34" spans="1:4" x14ac:dyDescent="0.25">
      <c r="A34" s="27" t="s">
        <v>63</v>
      </c>
      <c r="B34" s="32">
        <f>INDEX('box3 welAOW'!A5:M198,MATCH(B50,'box3 welAOW'!A5:A198),MATCH(B17,'box3 welAOW'!A4:M4))</f>
        <v>0.25</v>
      </c>
      <c r="C34" s="32">
        <f>INDEX('box3 welAOW'!A5:M198,MATCH(C50,'box3 welAOW'!A5:A198),MATCH(C17,'box3 welAOW'!A4:M4))</f>
        <v>0.25</v>
      </c>
      <c r="D34" s="100"/>
    </row>
    <row r="35" spans="1:4" x14ac:dyDescent="0.25">
      <c r="A35" s="27" t="s">
        <v>64</v>
      </c>
      <c r="B35" s="32">
        <f>IF(B18="nee",B33,B34)</f>
        <v>0.185</v>
      </c>
      <c r="C35" s="32">
        <f>IF(C18="nee",C33,C34)</f>
        <v>0.185</v>
      </c>
      <c r="D35" s="100"/>
    </row>
    <row r="36" spans="1:4" x14ac:dyDescent="0.25">
      <c r="A36" s="27" t="s">
        <v>65</v>
      </c>
      <c r="B36" s="32">
        <f>B30+'overige parameters'!C12</f>
        <v>0.22500000000000001</v>
      </c>
      <c r="C36" s="32">
        <f>C30+'overige parameters'!C12</f>
        <v>0.22500000000000001</v>
      </c>
      <c r="D36" s="100"/>
    </row>
    <row r="37" spans="1:4" x14ac:dyDescent="0.25">
      <c r="A37" s="27" t="s">
        <v>66</v>
      </c>
      <c r="B37" s="32">
        <f>INDEX(nietAOW!A5:M198,MATCH('overige parameters'!F12,nietAOW!A5:A198),MATCH(B17,nietAOW!A4:M4))</f>
        <v>0.18</v>
      </c>
      <c r="C37" s="32">
        <f>INDEX(nietAOW!A5:M198,MATCH('overige parameters'!F12,nietAOW!A5:A198),MATCH(C17,nietAOW!A4:M4))</f>
        <v>0.18</v>
      </c>
      <c r="D37" s="100"/>
    </row>
    <row r="38" spans="1:4" x14ac:dyDescent="0.25">
      <c r="A38" s="27" t="s">
        <v>67</v>
      </c>
      <c r="B38" s="32">
        <f>B31+'overige parameters'!C12</f>
        <v>0.29500000000000004</v>
      </c>
      <c r="C38" s="32">
        <f>C31+'overige parameters'!C12</f>
        <v>0.29500000000000004</v>
      </c>
      <c r="D38" s="100"/>
    </row>
    <row r="39" spans="1:4" x14ac:dyDescent="0.25">
      <c r="A39" s="27" t="s">
        <v>68</v>
      </c>
      <c r="B39" s="32">
        <f>INDEX(welAOW!A5:M198,MATCH('overige parameters'!F12,welAOW!A5:A198),MATCH(B17,welAOW!A4:M4))</f>
        <v>0.22999999999999998</v>
      </c>
      <c r="C39" s="32">
        <f>INDEX(welAOW!A5:M198,MATCH('overige parameters'!F12,welAOW!A5:A198),MATCH(C17,welAOW!A4:M4))</f>
        <v>0.22999999999999998</v>
      </c>
      <c r="D39" s="100"/>
    </row>
    <row r="40" spans="1:4" x14ac:dyDescent="0.25">
      <c r="A40" s="27" t="s">
        <v>69</v>
      </c>
      <c r="B40" s="32">
        <f>B33+'overige parameters'!C12</f>
        <v>0.215</v>
      </c>
      <c r="C40" s="32">
        <f>C33+'overige parameters'!C12</f>
        <v>0.215</v>
      </c>
      <c r="D40" s="100"/>
    </row>
    <row r="41" spans="1:4" x14ac:dyDescent="0.25">
      <c r="A41" s="27" t="s">
        <v>70</v>
      </c>
      <c r="B41" s="32">
        <f>INDEX('box3 nietAOW'!A5:M198,MATCH('overige parameters'!F12,'box3 nietAOW'!A5:A198),MATCH(B17,'box3 nietAOW'!A4:M4))</f>
        <v>0.17</v>
      </c>
      <c r="C41" s="32">
        <f>INDEX('box3 nietAOW'!A5:M198,MATCH('overige parameters'!F12,'box3 nietAOW'!A5:A198),MATCH(C17,'box3 nietAOW'!A4:M4))</f>
        <v>0.17</v>
      </c>
      <c r="D41" s="100"/>
    </row>
    <row r="42" spans="1:4" x14ac:dyDescent="0.25">
      <c r="A42" s="27" t="s">
        <v>71</v>
      </c>
      <c r="B42" s="32">
        <f>B34+'overige parameters'!C12</f>
        <v>0.28000000000000003</v>
      </c>
      <c r="C42" s="32">
        <f>C34+'overige parameters'!C12</f>
        <v>0.28000000000000003</v>
      </c>
      <c r="D42" s="100"/>
    </row>
    <row r="43" spans="1:4" x14ac:dyDescent="0.25">
      <c r="A43" s="27" t="s">
        <v>72</v>
      </c>
      <c r="B43" s="32">
        <f>INDEX('box3 welAOW'!A5:M198,MATCH('overige parameters'!F12,'box3 welAOW'!A5:A198),MATCH(B17,'box3 welAOW'!A4:M4))</f>
        <v>0.21999999999999997</v>
      </c>
      <c r="C43" s="32">
        <f>INDEX('box3 welAOW'!A5:M198,MATCH('overige parameters'!F12,'box3 welAOW'!A5:A198),MATCH(C17,'box3 welAOW'!A4:M4))</f>
        <v>0.21999999999999997</v>
      </c>
      <c r="D43" s="100"/>
    </row>
    <row r="44" spans="1:4" x14ac:dyDescent="0.25">
      <c r="A44" s="27" t="s">
        <v>73</v>
      </c>
      <c r="B44" s="32">
        <f>IF(B18="nee",MIN(B36:B37),MIN(B38:B39))</f>
        <v>0.18</v>
      </c>
      <c r="C44" s="32">
        <f>IF(C18="nee",MIN(C36:C37),MIN(C38:C39))</f>
        <v>0.18</v>
      </c>
      <c r="D44" s="100"/>
    </row>
    <row r="45" spans="1:4" x14ac:dyDescent="0.25">
      <c r="A45" s="27" t="s">
        <v>74</v>
      </c>
      <c r="B45" s="32">
        <f>IF(B18="nee",MIN(B40:B41),MIN(B42:B43))</f>
        <v>0.17</v>
      </c>
      <c r="C45" s="32">
        <f>IF(C18="nee",MIN(C40:C41),MIN(C42:C43))</f>
        <v>0.17</v>
      </c>
      <c r="D45" s="100"/>
    </row>
    <row r="46" spans="1:4" x14ac:dyDescent="0.25">
      <c r="A46" s="27" t="s">
        <v>75</v>
      </c>
      <c r="B46" s="33">
        <v>0.01</v>
      </c>
      <c r="C46" s="33">
        <v>0.01</v>
      </c>
      <c r="D46" s="100"/>
    </row>
    <row r="47" spans="1:4" x14ac:dyDescent="0.25">
      <c r="A47" s="27" t="s">
        <v>76</v>
      </c>
      <c r="B47" s="28">
        <v>21500</v>
      </c>
      <c r="C47" s="28">
        <v>21500</v>
      </c>
      <c r="D47" s="100"/>
    </row>
    <row r="48" spans="1:4" x14ac:dyDescent="0.25">
      <c r="A48" s="27" t="s">
        <v>77</v>
      </c>
      <c r="B48" s="28">
        <v>22500</v>
      </c>
      <c r="C48" s="28">
        <v>22500</v>
      </c>
      <c r="D48" s="100"/>
    </row>
    <row r="49" spans="1:4" x14ac:dyDescent="0.25">
      <c r="A49" s="27" t="s">
        <v>78</v>
      </c>
      <c r="B49" s="28">
        <f>MAX(B47,B15+B16*'overige parameters'!F9)</f>
        <v>58450</v>
      </c>
      <c r="C49" s="28">
        <f>MAX(C47,C15+C16*'overige parameters'!F9)</f>
        <v>58450</v>
      </c>
      <c r="D49" s="100"/>
    </row>
    <row r="50" spans="1:4" x14ac:dyDescent="0.25">
      <c r="A50" s="27" t="s">
        <v>79</v>
      </c>
      <c r="B50" s="28">
        <f>MAX(B48,B15+B16*'overige parameters'!F9)</f>
        <v>58450</v>
      </c>
      <c r="C50" s="28">
        <f>MAX(C48,C15+C16*'overige parameters'!F9)</f>
        <v>58450</v>
      </c>
      <c r="D50" s="100"/>
    </row>
    <row r="51" spans="1:4" x14ac:dyDescent="0.25">
      <c r="A51" s="27" t="s">
        <v>80</v>
      </c>
      <c r="B51" s="28">
        <f>'overige parameters'!F12</f>
        <v>31000</v>
      </c>
      <c r="C51" s="28">
        <f>'overige parameters'!F12</f>
        <v>31000</v>
      </c>
      <c r="D51" s="100"/>
    </row>
    <row r="52" spans="1:4" x14ac:dyDescent="0.25">
      <c r="A52" s="27" t="s">
        <v>81</v>
      </c>
      <c r="B52" s="31">
        <f>IF(OR(B16&gt;0,B15&lt;=B47,B15&gt;=B51),0,1)*IF(B20="ja",1,0)</f>
        <v>0</v>
      </c>
      <c r="C52" s="31">
        <f>IF(OR(C16&gt;0,C15&lt;=C47,C15&gt;=C51),0,1)*IF(C20="ja",1,0)</f>
        <v>0</v>
      </c>
      <c r="D52" s="100"/>
    </row>
    <row r="53" spans="1:4" x14ac:dyDescent="0.25">
      <c r="A53" s="27"/>
    </row>
  </sheetData>
  <sheetProtection sheet="1" objects="1" scenarios="1"/>
  <mergeCells count="1">
    <mergeCell ref="E21:E23"/>
  </mergeCells>
  <conditionalFormatting sqref="E21:E23">
    <cfRule type="expression" dxfId="0" priority="1">
      <formula>$B$52=0</formula>
    </cfRule>
  </conditionalFormatting>
  <dataValidations count="1">
    <dataValidation type="list" allowBlank="1" showInputMessage="1" showErrorMessage="1" sqref="B18:C20" xr:uid="{76DFE152-EE9F-49C5-B689-9C39D8AE532E}">
      <formula1>"ja,nee"</formula1>
    </dataValidation>
  </dataValidations>
  <pageMargins left="0.7" right="0.7" top="0.75" bottom="0.75" header="0.3" footer="0.3"/>
  <pageSetup paperSize="9" scale="8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17AAB-3B76-4CE5-B39C-CB246561ACCB}">
  <sheetPr codeName="Blad6">
    <tabColor theme="8"/>
    <pageSetUpPr fitToPage="1"/>
  </sheetPr>
  <dimension ref="A1:AP395"/>
  <sheetViews>
    <sheetView showGridLines="0" showRowColHeaders="0" zoomScaleNormal="100" workbookViewId="0">
      <selection activeCell="B6" sqref="B6"/>
    </sheetView>
  </sheetViews>
  <sheetFormatPr defaultColWidth="9.140625" defaultRowHeight="12" x14ac:dyDescent="0.2"/>
  <cols>
    <col min="1" max="1" width="9.7109375" style="35" customWidth="1"/>
    <col min="2" max="14" width="10.7109375" style="35" customWidth="1"/>
    <col min="15" max="15" width="9.7109375" style="70" customWidth="1"/>
    <col min="16" max="27" width="9.7109375" style="35" customWidth="1"/>
    <col min="28" max="28" width="10.7109375" style="35" customWidth="1"/>
    <col min="29" max="29" width="9.7109375" style="70" customWidth="1"/>
    <col min="30" max="41" width="7.7109375" style="35" customWidth="1"/>
    <col min="42" max="42" width="4.5703125" style="35" customWidth="1"/>
    <col min="43" max="16384" width="9.140625" style="35"/>
  </cols>
  <sheetData>
    <row r="1" spans="1:41" x14ac:dyDescent="0.2">
      <c r="A1" s="34" t="s">
        <v>82</v>
      </c>
      <c r="O1" s="36" t="s">
        <v>83</v>
      </c>
      <c r="AC1" s="36" t="s">
        <v>84</v>
      </c>
    </row>
    <row r="3" spans="1:41" x14ac:dyDescent="0.2">
      <c r="A3" s="37" t="s">
        <v>85</v>
      </c>
      <c r="B3" s="38" t="s">
        <v>86</v>
      </c>
      <c r="C3" s="38" t="s">
        <v>87</v>
      </c>
      <c r="D3" s="38" t="s">
        <v>88</v>
      </c>
      <c r="E3" s="38" t="s">
        <v>89</v>
      </c>
      <c r="F3" s="38" t="s">
        <v>90</v>
      </c>
      <c r="G3" s="38" t="s">
        <v>91</v>
      </c>
      <c r="H3" s="38" t="s">
        <v>92</v>
      </c>
      <c r="I3" s="38" t="s">
        <v>93</v>
      </c>
      <c r="J3" s="38" t="s">
        <v>94</v>
      </c>
      <c r="K3" s="38" t="s">
        <v>95</v>
      </c>
      <c r="L3" s="38" t="s">
        <v>96</v>
      </c>
      <c r="M3" s="38" t="s">
        <v>97</v>
      </c>
      <c r="O3" s="39" t="s">
        <v>42</v>
      </c>
      <c r="P3" s="40">
        <v>7.4999999999999997E-3</v>
      </c>
      <c r="Q3" s="40">
        <v>1.2500000000000001E-2</v>
      </c>
      <c r="R3" s="40">
        <v>1.7500000000000002E-2</v>
      </c>
      <c r="S3" s="40">
        <v>2.2499999999999999E-2</v>
      </c>
      <c r="T3" s="40">
        <v>2.75E-2</v>
      </c>
      <c r="U3" s="40">
        <v>3.2500000000000001E-2</v>
      </c>
      <c r="V3" s="40">
        <v>3.7499999999999999E-2</v>
      </c>
      <c r="W3" s="40">
        <v>4.2499999999999996E-2</v>
      </c>
      <c r="X3" s="40">
        <v>4.7499999999999994E-2</v>
      </c>
      <c r="Y3" s="40">
        <v>5.2499999999999991E-2</v>
      </c>
      <c r="Z3" s="40">
        <v>5.7499999999999989E-2</v>
      </c>
      <c r="AA3" s="40">
        <v>6.2499999999999986E-2</v>
      </c>
      <c r="AC3" s="41" t="s">
        <v>42</v>
      </c>
      <c r="AD3" s="40">
        <v>7.4999999999999997E-3</v>
      </c>
      <c r="AE3" s="40">
        <v>1.2500000000000001E-2</v>
      </c>
      <c r="AF3" s="40">
        <v>1.7500000000000002E-2</v>
      </c>
      <c r="AG3" s="40">
        <v>2.2499999999999999E-2</v>
      </c>
      <c r="AH3" s="40">
        <v>2.75E-2</v>
      </c>
      <c r="AI3" s="40">
        <v>3.2500000000000001E-2</v>
      </c>
      <c r="AJ3" s="40">
        <v>3.7499999999999999E-2</v>
      </c>
      <c r="AK3" s="40">
        <v>4.2499999999999996E-2</v>
      </c>
      <c r="AL3" s="40">
        <v>4.7499999999999994E-2</v>
      </c>
      <c r="AM3" s="40">
        <v>5.2499999999999991E-2</v>
      </c>
      <c r="AN3" s="40">
        <v>5.7499999999999989E-2</v>
      </c>
      <c r="AO3" s="40">
        <v>6.2499999999999986E-2</v>
      </c>
    </row>
    <row r="4" spans="1:41" x14ac:dyDescent="0.2">
      <c r="A4" s="39" t="s">
        <v>98</v>
      </c>
      <c r="B4" s="42">
        <v>0</v>
      </c>
      <c r="C4" s="42">
        <f>'Nibud LTI-rekenblad'!B46+0.00001</f>
        <v>1.001E-2</v>
      </c>
      <c r="D4" s="42">
        <f>C4+0.5%</f>
        <v>1.5009999999999999E-2</v>
      </c>
      <c r="E4" s="42">
        <f t="shared" ref="E4:M4" si="0">D4+0.5%</f>
        <v>2.001E-2</v>
      </c>
      <c r="F4" s="42">
        <f t="shared" si="0"/>
        <v>2.5010000000000001E-2</v>
      </c>
      <c r="G4" s="43">
        <f t="shared" si="0"/>
        <v>3.0010000000000002E-2</v>
      </c>
      <c r="H4" s="42">
        <f t="shared" si="0"/>
        <v>3.5009999999999999E-2</v>
      </c>
      <c r="I4" s="42">
        <f t="shared" si="0"/>
        <v>4.0009999999999997E-2</v>
      </c>
      <c r="J4" s="42">
        <f t="shared" si="0"/>
        <v>4.5009999999999994E-2</v>
      </c>
      <c r="K4" s="42">
        <f t="shared" si="0"/>
        <v>5.0009999999999992E-2</v>
      </c>
      <c r="L4" s="42">
        <f t="shared" si="0"/>
        <v>5.5009999999999989E-2</v>
      </c>
      <c r="M4" s="42">
        <f t="shared" si="0"/>
        <v>6.0009999999999987E-2</v>
      </c>
      <c r="O4" s="39" t="s">
        <v>98</v>
      </c>
      <c r="P4" s="44"/>
      <c r="Q4" s="44"/>
      <c r="R4" s="44"/>
      <c r="S4" s="44"/>
      <c r="T4" s="44"/>
      <c r="U4" s="45"/>
      <c r="V4" s="45"/>
      <c r="W4" s="45"/>
      <c r="X4" s="45"/>
      <c r="Y4" s="45"/>
      <c r="Z4" s="45"/>
      <c r="AA4" s="45"/>
      <c r="AC4" s="46" t="s">
        <v>98</v>
      </c>
      <c r="AD4" s="47"/>
      <c r="AE4" s="47"/>
      <c r="AF4" s="47"/>
      <c r="AG4" s="47"/>
      <c r="AH4" s="47"/>
      <c r="AI4" s="48"/>
      <c r="AJ4" s="48"/>
      <c r="AK4" s="48"/>
      <c r="AL4" s="48"/>
      <c r="AM4" s="48"/>
      <c r="AN4" s="48"/>
      <c r="AO4" s="48"/>
    </row>
    <row r="5" spans="1:41" x14ac:dyDescent="0.2">
      <c r="A5" s="49"/>
      <c r="B5" s="50"/>
      <c r="C5" s="50"/>
      <c r="D5" s="50"/>
      <c r="E5" s="50"/>
      <c r="F5" s="50"/>
      <c r="G5" s="51"/>
      <c r="H5" s="50"/>
      <c r="I5" s="50"/>
      <c r="J5" s="50"/>
      <c r="K5" s="50"/>
      <c r="L5" s="50"/>
      <c r="M5" s="50"/>
      <c r="O5" s="52"/>
      <c r="P5" s="53"/>
      <c r="Q5" s="53"/>
      <c r="R5" s="53"/>
      <c r="S5" s="53"/>
      <c r="T5" s="53"/>
      <c r="U5" s="50"/>
      <c r="V5" s="50"/>
      <c r="W5" s="50"/>
      <c r="X5" s="50"/>
      <c r="Y5" s="50"/>
      <c r="Z5" s="50"/>
      <c r="AA5" s="50"/>
      <c r="AC5" s="52"/>
      <c r="AI5" s="50"/>
      <c r="AJ5" s="50"/>
      <c r="AK5" s="50"/>
      <c r="AL5" s="50"/>
      <c r="AM5" s="50"/>
      <c r="AN5" s="50"/>
      <c r="AO5" s="50"/>
    </row>
    <row r="6" spans="1:41" x14ac:dyDescent="0.2">
      <c r="A6" s="49" t="s">
        <v>99</v>
      </c>
      <c r="B6" s="54">
        <v>0.13</v>
      </c>
      <c r="C6" s="54">
        <v>0.13500000000000001</v>
      </c>
      <c r="D6" s="50">
        <v>0.14499999999999999</v>
      </c>
      <c r="E6" s="50">
        <v>0.15</v>
      </c>
      <c r="F6" s="50">
        <v>0.155</v>
      </c>
      <c r="G6" s="51">
        <v>0.16500000000000001</v>
      </c>
      <c r="H6" s="50">
        <v>0.17</v>
      </c>
      <c r="I6" s="54">
        <v>0.17499999999999999</v>
      </c>
      <c r="J6" s="54">
        <v>0.18</v>
      </c>
      <c r="K6" s="54">
        <v>0.185</v>
      </c>
      <c r="L6" s="54">
        <v>0.19</v>
      </c>
      <c r="M6" s="54">
        <v>0.19500000000000001</v>
      </c>
      <c r="O6" s="49"/>
      <c r="P6" s="55"/>
      <c r="Q6" s="55"/>
      <c r="R6" s="55"/>
      <c r="S6" s="55"/>
      <c r="T6" s="55"/>
      <c r="U6" s="56"/>
      <c r="V6" s="57"/>
      <c r="W6" s="57"/>
      <c r="X6" s="57"/>
      <c r="Y6" s="57"/>
      <c r="Z6" s="57"/>
      <c r="AA6" s="57"/>
      <c r="AC6" s="58"/>
      <c r="AD6" s="59"/>
      <c r="AE6" s="59"/>
      <c r="AF6" s="59"/>
      <c r="AG6" s="59"/>
      <c r="AH6" s="59"/>
      <c r="AI6" s="59"/>
      <c r="AJ6" s="59"/>
      <c r="AK6" s="59"/>
      <c r="AL6" s="59"/>
      <c r="AM6" s="59"/>
      <c r="AN6" s="59"/>
      <c r="AO6" s="59"/>
    </row>
    <row r="7" spans="1:41" x14ac:dyDescent="0.2">
      <c r="A7" s="58">
        <v>21500</v>
      </c>
      <c r="B7" s="54">
        <v>0.13</v>
      </c>
      <c r="C7" s="54">
        <v>0.13500000000000001</v>
      </c>
      <c r="D7" s="50">
        <v>0.14499999999999999</v>
      </c>
      <c r="E7" s="50">
        <v>0.15</v>
      </c>
      <c r="F7" s="50">
        <v>0.155</v>
      </c>
      <c r="G7" s="51">
        <v>0.16500000000000001</v>
      </c>
      <c r="H7" s="50">
        <v>0.17</v>
      </c>
      <c r="I7" s="54">
        <v>0.17499999999999999</v>
      </c>
      <c r="J7" s="54">
        <v>0.18</v>
      </c>
      <c r="K7" s="54">
        <v>0.185</v>
      </c>
      <c r="L7" s="54">
        <v>0.19</v>
      </c>
      <c r="M7" s="54">
        <v>0.19500000000000001</v>
      </c>
      <c r="O7" s="58">
        <v>21500</v>
      </c>
      <c r="P7" s="60">
        <v>75065.373501137947</v>
      </c>
      <c r="Q7" s="60">
        <v>72580.278410857456</v>
      </c>
      <c r="R7" s="60">
        <v>72721.184543731288</v>
      </c>
      <c r="S7" s="60">
        <v>70308.107368750163</v>
      </c>
      <c r="T7" s="60">
        <v>68025.556033778426</v>
      </c>
      <c r="U7" s="61">
        <v>67927.552299817267</v>
      </c>
      <c r="V7" s="60">
        <v>65768.317646005758</v>
      </c>
      <c r="W7" s="60">
        <v>63735.767794446336</v>
      </c>
      <c r="X7" s="60">
        <v>61823.377104135354</v>
      </c>
      <c r="Y7" s="60">
        <v>60024.648883676353</v>
      </c>
      <c r="Z7" s="60">
        <v>58333.190604726973</v>
      </c>
      <c r="AA7" s="60">
        <v>56742.770830188361</v>
      </c>
      <c r="AC7" s="58">
        <v>21500</v>
      </c>
      <c r="AD7" s="59">
        <f t="shared" ref="AD7:AO28" si="1">P7/$O7</f>
        <v>3.4914127209831602</v>
      </c>
      <c r="AE7" s="59">
        <f t="shared" si="1"/>
        <v>3.3758269028305792</v>
      </c>
      <c r="AF7" s="59">
        <f t="shared" si="1"/>
        <v>3.3823806764526179</v>
      </c>
      <c r="AG7" s="59">
        <f t="shared" si="1"/>
        <v>3.2701445287790771</v>
      </c>
      <c r="AH7" s="59">
        <f t="shared" si="1"/>
        <v>3.1639793504082987</v>
      </c>
      <c r="AI7" s="59">
        <f t="shared" si="1"/>
        <v>3.1594210372008029</v>
      </c>
      <c r="AJ7" s="59">
        <f t="shared" si="1"/>
        <v>3.0589915184188725</v>
      </c>
      <c r="AK7" s="59">
        <f t="shared" si="1"/>
        <v>2.9644543160207597</v>
      </c>
      <c r="AL7" s="59">
        <f t="shared" si="1"/>
        <v>2.8755059118202491</v>
      </c>
      <c r="AM7" s="59">
        <f t="shared" si="1"/>
        <v>2.7918441341244815</v>
      </c>
      <c r="AN7" s="59">
        <f t="shared" si="1"/>
        <v>2.7131716560338126</v>
      </c>
      <c r="AO7" s="59">
        <f t="shared" si="1"/>
        <v>2.6391986432645749</v>
      </c>
    </row>
    <row r="8" spans="1:41" x14ac:dyDescent="0.2">
      <c r="A8" s="58">
        <v>22000</v>
      </c>
      <c r="B8" s="50">
        <v>0.14000000000000001</v>
      </c>
      <c r="C8" s="51">
        <v>0.15</v>
      </c>
      <c r="D8" s="50">
        <v>0.155</v>
      </c>
      <c r="E8" s="50">
        <v>0.16500000000000001</v>
      </c>
      <c r="F8" s="50">
        <v>0.17</v>
      </c>
      <c r="G8" s="51">
        <v>0.17499999999999999</v>
      </c>
      <c r="H8" s="50">
        <v>0.185</v>
      </c>
      <c r="I8" s="50">
        <v>0.19</v>
      </c>
      <c r="J8" s="50">
        <v>0.19500000000000001</v>
      </c>
      <c r="K8" s="50">
        <v>0.2</v>
      </c>
      <c r="L8" s="50">
        <v>0.20499999999999999</v>
      </c>
      <c r="M8" s="50">
        <v>0.21</v>
      </c>
      <c r="O8" s="58">
        <v>22000</v>
      </c>
      <c r="P8" s="60">
        <v>82719.624466370267</v>
      </c>
      <c r="Q8" s="60">
        <v>82520.21318030305</v>
      </c>
      <c r="R8" s="60">
        <v>79544.262804851227</v>
      </c>
      <c r="S8" s="60">
        <v>79137.497596453672</v>
      </c>
      <c r="T8" s="60">
        <v>76343.759809851879</v>
      </c>
      <c r="U8" s="61">
        <v>73719.824201352065</v>
      </c>
      <c r="V8" s="60">
        <v>73235.855764498876</v>
      </c>
      <c r="W8" s="60">
        <v>70808.108805524447</v>
      </c>
      <c r="X8" s="60">
        <v>68532.890898382597</v>
      </c>
      <c r="Y8" s="60">
        <v>66400.617244041729</v>
      </c>
      <c r="Z8" s="60">
        <v>64402.127203749966</v>
      </c>
      <c r="AA8" s="60">
        <v>62528.706317345313</v>
      </c>
      <c r="AC8" s="58">
        <v>22000</v>
      </c>
      <c r="AD8" s="59">
        <f t="shared" si="1"/>
        <v>3.7599829302895578</v>
      </c>
      <c r="AE8" s="59">
        <f t="shared" si="1"/>
        <v>3.7509187809228659</v>
      </c>
      <c r="AF8" s="59">
        <f t="shared" si="1"/>
        <v>3.6156483093114193</v>
      </c>
      <c r="AG8" s="59">
        <f t="shared" si="1"/>
        <v>3.5971589816569849</v>
      </c>
      <c r="AH8" s="59">
        <f t="shared" si="1"/>
        <v>3.4701709004478127</v>
      </c>
      <c r="AI8" s="59">
        <f t="shared" si="1"/>
        <v>3.3509011000614577</v>
      </c>
      <c r="AJ8" s="59">
        <f t="shared" si="1"/>
        <v>3.328902534749949</v>
      </c>
      <c r="AK8" s="59">
        <f t="shared" si="1"/>
        <v>3.2185504002511114</v>
      </c>
      <c r="AL8" s="59">
        <f t="shared" si="1"/>
        <v>3.1151314044719363</v>
      </c>
      <c r="AM8" s="59">
        <f t="shared" si="1"/>
        <v>3.0182098747291697</v>
      </c>
      <c r="AN8" s="59">
        <f t="shared" si="1"/>
        <v>2.9273694183522712</v>
      </c>
      <c r="AO8" s="59">
        <f t="shared" si="1"/>
        <v>2.842213923515696</v>
      </c>
    </row>
    <row r="9" spans="1:41" x14ac:dyDescent="0.2">
      <c r="A9" s="58">
        <v>22500</v>
      </c>
      <c r="B9" s="54">
        <v>0.14500000000000002</v>
      </c>
      <c r="C9" s="54">
        <v>0.155</v>
      </c>
      <c r="D9" s="50">
        <v>0.16500000000000001</v>
      </c>
      <c r="E9" s="50">
        <v>0.17</v>
      </c>
      <c r="F9" s="50">
        <v>0.18</v>
      </c>
      <c r="G9" s="51">
        <v>0.185</v>
      </c>
      <c r="H9" s="50">
        <v>0.19500000000000001</v>
      </c>
      <c r="I9" s="54">
        <v>0.2</v>
      </c>
      <c r="J9" s="54">
        <v>0.20499999999999999</v>
      </c>
      <c r="K9" s="54">
        <v>0.21</v>
      </c>
      <c r="L9" s="54">
        <v>0.22</v>
      </c>
      <c r="M9" s="54">
        <v>0.22500000000000001</v>
      </c>
      <c r="O9" s="58">
        <v>22500</v>
      </c>
      <c r="P9" s="60">
        <v>87621.030786212024</v>
      </c>
      <c r="Q9" s="60">
        <v>87208.861656456633</v>
      </c>
      <c r="R9" s="60">
        <v>86600.60869882995</v>
      </c>
      <c r="S9" s="60">
        <v>83388.685483866488</v>
      </c>
      <c r="T9" s="60">
        <v>82671.718510668463</v>
      </c>
      <c r="U9" s="61">
        <v>79703.576165747523</v>
      </c>
      <c r="V9" s="60">
        <v>78948.972276839995</v>
      </c>
      <c r="W9" s="60">
        <v>76228.825269105262</v>
      </c>
      <c r="X9" s="60">
        <v>73684.838990393881</v>
      </c>
      <c r="Y9" s="60">
        <v>71305.208290476628</v>
      </c>
      <c r="Z9" s="60">
        <v>70685.261565091423</v>
      </c>
      <c r="AA9" s="60">
        <v>68517.657084753388</v>
      </c>
      <c r="AC9" s="58">
        <v>22500</v>
      </c>
      <c r="AD9" s="59">
        <f t="shared" si="1"/>
        <v>3.8942680349427565</v>
      </c>
      <c r="AE9" s="59">
        <f t="shared" si="1"/>
        <v>3.875949406953628</v>
      </c>
      <c r="AF9" s="59">
        <f t="shared" si="1"/>
        <v>3.8489159421702199</v>
      </c>
      <c r="AG9" s="59">
        <f t="shared" si="1"/>
        <v>3.706163799282955</v>
      </c>
      <c r="AH9" s="59">
        <f t="shared" si="1"/>
        <v>3.6742986004741538</v>
      </c>
      <c r="AI9" s="59">
        <f t="shared" si="1"/>
        <v>3.542381162922112</v>
      </c>
      <c r="AJ9" s="59">
        <f t="shared" si="1"/>
        <v>3.5088432123039999</v>
      </c>
      <c r="AK9" s="59">
        <f t="shared" si="1"/>
        <v>3.3879477897380115</v>
      </c>
      <c r="AL9" s="59">
        <f t="shared" si="1"/>
        <v>3.2748817329063948</v>
      </c>
      <c r="AM9" s="59">
        <f t="shared" si="1"/>
        <v>3.1691203684656277</v>
      </c>
      <c r="AN9" s="59">
        <f t="shared" si="1"/>
        <v>3.1415671806707297</v>
      </c>
      <c r="AO9" s="59">
        <f t="shared" si="1"/>
        <v>3.0452292037668172</v>
      </c>
    </row>
    <row r="10" spans="1:41" x14ac:dyDescent="0.2">
      <c r="A10" s="58">
        <v>23000</v>
      </c>
      <c r="B10" s="50">
        <v>0.15</v>
      </c>
      <c r="C10" s="50">
        <v>0.16</v>
      </c>
      <c r="D10" s="50">
        <v>0.17</v>
      </c>
      <c r="E10" s="50">
        <v>0.18</v>
      </c>
      <c r="F10" s="50">
        <v>0.185</v>
      </c>
      <c r="G10" s="51">
        <v>0.19500000000000001</v>
      </c>
      <c r="H10" s="50">
        <v>0.2</v>
      </c>
      <c r="I10" s="50">
        <v>0.21</v>
      </c>
      <c r="J10" s="50">
        <v>0.215</v>
      </c>
      <c r="K10" s="50">
        <v>0.22</v>
      </c>
      <c r="L10" s="50">
        <v>0.22500000000000001</v>
      </c>
      <c r="M10" s="50">
        <v>0.23</v>
      </c>
      <c r="O10" s="58">
        <v>23000</v>
      </c>
      <c r="P10" s="60">
        <v>92656.722210706939</v>
      </c>
      <c r="Q10" s="60">
        <v>92022.540758640971</v>
      </c>
      <c r="R10" s="60">
        <v>91207.644447791288</v>
      </c>
      <c r="S10" s="60">
        <v>90255.988994302534</v>
      </c>
      <c r="T10" s="60">
        <v>86856.33636120848</v>
      </c>
      <c r="U10" s="61">
        <v>85878.808193003642</v>
      </c>
      <c r="V10" s="60">
        <v>82772.711674863589</v>
      </c>
      <c r="W10" s="60">
        <v>81818.939122172989</v>
      </c>
      <c r="X10" s="60">
        <v>78996.537410839606</v>
      </c>
      <c r="Y10" s="60">
        <v>76360.709830647989</v>
      </c>
      <c r="Z10" s="60">
        <v>73898.227999868308</v>
      </c>
      <c r="AA10" s="60">
        <v>71596.722168562061</v>
      </c>
      <c r="AC10" s="58">
        <v>23000</v>
      </c>
      <c r="AD10" s="59">
        <f t="shared" si="1"/>
        <v>4.028553139595954</v>
      </c>
      <c r="AE10" s="59">
        <f t="shared" si="1"/>
        <v>4.0009800329843896</v>
      </c>
      <c r="AF10" s="59">
        <f t="shared" si="1"/>
        <v>3.9655497585996211</v>
      </c>
      <c r="AG10" s="59">
        <f t="shared" si="1"/>
        <v>3.9241734345348926</v>
      </c>
      <c r="AH10" s="59">
        <f t="shared" si="1"/>
        <v>3.776362450487325</v>
      </c>
      <c r="AI10" s="59">
        <f t="shared" si="1"/>
        <v>3.7338612257827672</v>
      </c>
      <c r="AJ10" s="59">
        <f t="shared" si="1"/>
        <v>3.5988135510810255</v>
      </c>
      <c r="AK10" s="59">
        <f t="shared" si="1"/>
        <v>3.5573451792249124</v>
      </c>
      <c r="AL10" s="59">
        <f t="shared" si="1"/>
        <v>3.4346320613408525</v>
      </c>
      <c r="AM10" s="59">
        <f t="shared" si="1"/>
        <v>3.3200308622020867</v>
      </c>
      <c r="AN10" s="59">
        <f t="shared" si="1"/>
        <v>3.2129664347768832</v>
      </c>
      <c r="AO10" s="59">
        <f t="shared" si="1"/>
        <v>3.1129009638505245</v>
      </c>
    </row>
    <row r="11" spans="1:41" x14ac:dyDescent="0.2">
      <c r="A11" s="58">
        <v>23500</v>
      </c>
      <c r="B11" s="54">
        <v>0.15</v>
      </c>
      <c r="C11" s="54">
        <v>0.16</v>
      </c>
      <c r="D11" s="50">
        <v>0.17</v>
      </c>
      <c r="E11" s="50">
        <v>0.18</v>
      </c>
      <c r="F11" s="50">
        <v>0.19</v>
      </c>
      <c r="G11" s="51">
        <v>0.2</v>
      </c>
      <c r="H11" s="50">
        <v>0.21</v>
      </c>
      <c r="I11" s="54">
        <v>0.215</v>
      </c>
      <c r="J11" s="54">
        <v>0.22500000000000001</v>
      </c>
      <c r="K11" s="54">
        <v>0.23</v>
      </c>
      <c r="L11" s="54">
        <v>0.23499999999999999</v>
      </c>
      <c r="M11" s="54">
        <v>0.24</v>
      </c>
      <c r="O11" s="58">
        <v>23500</v>
      </c>
      <c r="P11" s="60">
        <v>94670.998780504917</v>
      </c>
      <c r="Q11" s="60">
        <v>94023.030775133157</v>
      </c>
      <c r="R11" s="60">
        <v>93190.419327091091</v>
      </c>
      <c r="S11" s="60">
        <v>92218.075711569982</v>
      </c>
      <c r="T11" s="60">
        <v>91143.018061761657</v>
      </c>
      <c r="U11" s="61">
        <v>89995.629544507727</v>
      </c>
      <c r="V11" s="60">
        <v>88800.724372924305</v>
      </c>
      <c r="W11" s="60">
        <v>85588.031038256522</v>
      </c>
      <c r="X11" s="60">
        <v>84467.986159719818</v>
      </c>
      <c r="Y11" s="60">
        <v>81567.121864555811</v>
      </c>
      <c r="Z11" s="60">
        <v>78860.476160245933</v>
      </c>
      <c r="AA11" s="60">
        <v>76333.74537442156</v>
      </c>
      <c r="AC11" s="58">
        <v>23500</v>
      </c>
      <c r="AD11" s="59">
        <f t="shared" si="1"/>
        <v>4.028553139595954</v>
      </c>
      <c r="AE11" s="59">
        <f t="shared" si="1"/>
        <v>4.0009800329843896</v>
      </c>
      <c r="AF11" s="59">
        <f t="shared" si="1"/>
        <v>3.9655497585996211</v>
      </c>
      <c r="AG11" s="59">
        <f t="shared" si="1"/>
        <v>3.9241734345348926</v>
      </c>
      <c r="AH11" s="59">
        <f t="shared" si="1"/>
        <v>3.8784263005004962</v>
      </c>
      <c r="AI11" s="59">
        <f t="shared" si="1"/>
        <v>3.8296012572130946</v>
      </c>
      <c r="AJ11" s="59">
        <f t="shared" si="1"/>
        <v>3.7787542286350768</v>
      </c>
      <c r="AK11" s="59">
        <f t="shared" si="1"/>
        <v>3.6420438739683627</v>
      </c>
      <c r="AL11" s="59">
        <f t="shared" si="1"/>
        <v>3.5943823897753115</v>
      </c>
      <c r="AM11" s="59">
        <f t="shared" si="1"/>
        <v>3.4709413559385451</v>
      </c>
      <c r="AN11" s="59">
        <f t="shared" si="1"/>
        <v>3.3557649429891887</v>
      </c>
      <c r="AO11" s="59">
        <f t="shared" si="1"/>
        <v>3.2482444840179387</v>
      </c>
    </row>
    <row r="12" spans="1:41" x14ac:dyDescent="0.2">
      <c r="A12" s="58">
        <v>24000</v>
      </c>
      <c r="B12" s="50">
        <v>0.155</v>
      </c>
      <c r="C12" s="50">
        <v>0.16500000000000001</v>
      </c>
      <c r="D12" s="50">
        <v>0.17500000000000002</v>
      </c>
      <c r="E12" s="50">
        <v>0.185</v>
      </c>
      <c r="F12" s="50">
        <v>0.19500000000000001</v>
      </c>
      <c r="G12" s="51">
        <v>0.20499999999999999</v>
      </c>
      <c r="H12" s="50">
        <v>0.215</v>
      </c>
      <c r="I12" s="50">
        <v>0.22500000000000001</v>
      </c>
      <c r="J12" s="50">
        <v>0.23</v>
      </c>
      <c r="K12" s="50">
        <v>0.24</v>
      </c>
      <c r="L12" s="50">
        <v>0.245</v>
      </c>
      <c r="M12" s="50">
        <v>0.25</v>
      </c>
      <c r="O12" s="58">
        <v>24000</v>
      </c>
      <c r="P12" s="60">
        <v>99908.117861979656</v>
      </c>
      <c r="Q12" s="60">
        <v>99024.255816363657</v>
      </c>
      <c r="R12" s="60">
        <v>97972.405800696521</v>
      </c>
      <c r="S12" s="60">
        <v>96796.278051860689</v>
      </c>
      <c r="T12" s="60">
        <v>95531.76361232801</v>
      </c>
      <c r="U12" s="61">
        <v>94208.19092744212</v>
      </c>
      <c r="V12" s="60">
        <v>92849.389617890469</v>
      </c>
      <c r="W12" s="60">
        <v>91474.59032292632</v>
      </c>
      <c r="X12" s="60">
        <v>88182.181295820963</v>
      </c>
      <c r="Y12" s="60">
        <v>86924.444392200079</v>
      </c>
      <c r="Z12" s="60">
        <v>83965.522828835878</v>
      </c>
      <c r="AA12" s="60">
        <v>81206.112100448459</v>
      </c>
      <c r="AC12" s="58">
        <v>24000</v>
      </c>
      <c r="AD12" s="59">
        <f t="shared" si="1"/>
        <v>4.1628382442491523</v>
      </c>
      <c r="AE12" s="59">
        <f t="shared" si="1"/>
        <v>4.1260106590151526</v>
      </c>
      <c r="AF12" s="59">
        <f t="shared" si="1"/>
        <v>4.0821835750290214</v>
      </c>
      <c r="AG12" s="59">
        <f t="shared" si="1"/>
        <v>4.0331782521608623</v>
      </c>
      <c r="AH12" s="59">
        <f t="shared" si="1"/>
        <v>3.9804901505136669</v>
      </c>
      <c r="AI12" s="59">
        <f t="shared" si="1"/>
        <v>3.9253412886434216</v>
      </c>
      <c r="AJ12" s="59">
        <f t="shared" si="1"/>
        <v>3.8687245674121029</v>
      </c>
      <c r="AK12" s="59">
        <f t="shared" si="1"/>
        <v>3.8114412634552632</v>
      </c>
      <c r="AL12" s="59">
        <f t="shared" si="1"/>
        <v>3.6742575539925402</v>
      </c>
      <c r="AM12" s="59">
        <f t="shared" si="1"/>
        <v>3.6218518496750032</v>
      </c>
      <c r="AN12" s="59">
        <f t="shared" si="1"/>
        <v>3.4985634512014947</v>
      </c>
      <c r="AO12" s="59">
        <f t="shared" si="1"/>
        <v>3.3835880041853525</v>
      </c>
    </row>
    <row r="13" spans="1:41" x14ac:dyDescent="0.2">
      <c r="A13" s="58">
        <v>24500</v>
      </c>
      <c r="B13" s="54">
        <v>0.16</v>
      </c>
      <c r="C13" s="54">
        <v>0.17</v>
      </c>
      <c r="D13" s="50">
        <v>0.18</v>
      </c>
      <c r="E13" s="50">
        <v>0.19</v>
      </c>
      <c r="F13" s="50">
        <v>0.2</v>
      </c>
      <c r="G13" s="51">
        <v>0.21</v>
      </c>
      <c r="H13" s="50">
        <v>0.22</v>
      </c>
      <c r="I13" s="54">
        <v>0.23</v>
      </c>
      <c r="J13" s="54">
        <v>0.24</v>
      </c>
      <c r="K13" s="54">
        <v>0.245</v>
      </c>
      <c r="L13" s="54">
        <v>0.25</v>
      </c>
      <c r="M13" s="54">
        <v>0.26</v>
      </c>
      <c r="O13" s="58">
        <v>24500</v>
      </c>
      <c r="P13" s="60">
        <v>105279.52204810761</v>
      </c>
      <c r="Q13" s="60">
        <v>104150.5114836249</v>
      </c>
      <c r="R13" s="60">
        <v>102871.02609073133</v>
      </c>
      <c r="S13" s="60">
        <v>101483.48520977737</v>
      </c>
      <c r="T13" s="60">
        <v>100022.57301290752</v>
      </c>
      <c r="U13" s="61">
        <v>98516.49234180685</v>
      </c>
      <c r="V13" s="60">
        <v>96988.025201633645</v>
      </c>
      <c r="W13" s="60">
        <v>95455.428975868475</v>
      </c>
      <c r="X13" s="60">
        <v>93933.193119461459</v>
      </c>
      <c r="Y13" s="60">
        <v>90584.023865309195</v>
      </c>
      <c r="Z13" s="60">
        <v>87464.086280037372</v>
      </c>
      <c r="AA13" s="60">
        <v>86213.822346642788</v>
      </c>
      <c r="AC13" s="58">
        <v>24500</v>
      </c>
      <c r="AD13" s="59">
        <f t="shared" si="1"/>
        <v>4.2971233489023515</v>
      </c>
      <c r="AE13" s="59">
        <f t="shared" si="1"/>
        <v>4.2510412850459138</v>
      </c>
      <c r="AF13" s="59">
        <f t="shared" si="1"/>
        <v>4.1988173914584221</v>
      </c>
      <c r="AG13" s="59">
        <f t="shared" si="1"/>
        <v>4.1421830697868316</v>
      </c>
      <c r="AH13" s="59">
        <f t="shared" si="1"/>
        <v>4.0825540005268373</v>
      </c>
      <c r="AI13" s="59">
        <f t="shared" si="1"/>
        <v>4.0210813200737494</v>
      </c>
      <c r="AJ13" s="59">
        <f t="shared" si="1"/>
        <v>3.9586949061891286</v>
      </c>
      <c r="AK13" s="59">
        <f t="shared" si="1"/>
        <v>3.8961399581987131</v>
      </c>
      <c r="AL13" s="59">
        <f t="shared" si="1"/>
        <v>3.8340078824269983</v>
      </c>
      <c r="AM13" s="59">
        <f t="shared" si="1"/>
        <v>3.6973070965432324</v>
      </c>
      <c r="AN13" s="59">
        <f t="shared" si="1"/>
        <v>3.5699627053076477</v>
      </c>
      <c r="AO13" s="59">
        <f t="shared" si="1"/>
        <v>3.5189315243527668</v>
      </c>
    </row>
    <row r="14" spans="1:41" x14ac:dyDescent="0.2">
      <c r="A14" s="58">
        <v>25000</v>
      </c>
      <c r="B14" s="50">
        <v>0.16</v>
      </c>
      <c r="C14" s="50">
        <v>0.17</v>
      </c>
      <c r="D14" s="50">
        <v>0.18</v>
      </c>
      <c r="E14" s="50">
        <v>0.19</v>
      </c>
      <c r="F14" s="50">
        <v>0.20499999999999999</v>
      </c>
      <c r="G14" s="51">
        <v>0.215</v>
      </c>
      <c r="H14" s="50">
        <v>0.22500000000000001</v>
      </c>
      <c r="I14" s="50">
        <v>0.23499999999999999</v>
      </c>
      <c r="J14" s="50">
        <v>0.245</v>
      </c>
      <c r="K14" s="50">
        <v>0.255</v>
      </c>
      <c r="L14" s="50">
        <v>0.26</v>
      </c>
      <c r="M14" s="50">
        <v>0.26500000000000001</v>
      </c>
      <c r="O14" s="58">
        <v>25000</v>
      </c>
      <c r="P14" s="60">
        <v>107428.08372255877</v>
      </c>
      <c r="Q14" s="60">
        <v>106276.03212614787</v>
      </c>
      <c r="R14" s="60">
        <v>104970.43478646055</v>
      </c>
      <c r="S14" s="60">
        <v>103554.57674467078</v>
      </c>
      <c r="T14" s="60">
        <v>104615.44626350021</v>
      </c>
      <c r="U14" s="61">
        <v>102920.53378760192</v>
      </c>
      <c r="V14" s="60">
        <v>101216.63112415385</v>
      </c>
      <c r="W14" s="60">
        <v>99520.966323554094</v>
      </c>
      <c r="X14" s="60">
        <v>97847.076166105689</v>
      </c>
      <c r="Y14" s="60">
        <v>96205.439756992273</v>
      </c>
      <c r="Z14" s="60">
        <v>92819.030337998833</v>
      </c>
      <c r="AA14" s="60">
        <v>89665.082110911855</v>
      </c>
      <c r="AC14" s="58">
        <v>25000</v>
      </c>
      <c r="AD14" s="59">
        <f t="shared" si="1"/>
        <v>4.2971233489023506</v>
      </c>
      <c r="AE14" s="59">
        <f t="shared" si="1"/>
        <v>4.2510412850459147</v>
      </c>
      <c r="AF14" s="59">
        <f t="shared" si="1"/>
        <v>4.1988173914584221</v>
      </c>
      <c r="AG14" s="59">
        <f t="shared" si="1"/>
        <v>4.1421830697868307</v>
      </c>
      <c r="AH14" s="59">
        <f t="shared" si="1"/>
        <v>4.1846178505400085</v>
      </c>
      <c r="AI14" s="59">
        <f t="shared" si="1"/>
        <v>4.1168213515040764</v>
      </c>
      <c r="AJ14" s="59">
        <f t="shared" si="1"/>
        <v>4.0486652449661538</v>
      </c>
      <c r="AK14" s="59">
        <f t="shared" si="1"/>
        <v>3.9808386529421638</v>
      </c>
      <c r="AL14" s="59">
        <f t="shared" si="1"/>
        <v>3.9138830466442274</v>
      </c>
      <c r="AM14" s="59">
        <f t="shared" si="1"/>
        <v>3.8482175902796909</v>
      </c>
      <c r="AN14" s="59">
        <f t="shared" si="1"/>
        <v>3.7127612135199533</v>
      </c>
      <c r="AO14" s="59">
        <f t="shared" si="1"/>
        <v>3.5866032844364741</v>
      </c>
    </row>
    <row r="15" spans="1:41" x14ac:dyDescent="0.2">
      <c r="A15" s="58">
        <v>26000</v>
      </c>
      <c r="B15" s="54">
        <v>0.16500000000000001</v>
      </c>
      <c r="C15" s="54">
        <v>0.17500000000000002</v>
      </c>
      <c r="D15" s="50">
        <v>0.185</v>
      </c>
      <c r="E15" s="50">
        <v>0.19500000000000001</v>
      </c>
      <c r="F15" s="50">
        <v>0.21499999999999997</v>
      </c>
      <c r="G15" s="51">
        <v>0.22499999999999998</v>
      </c>
      <c r="H15" s="50">
        <v>0.23499999999999999</v>
      </c>
      <c r="I15" s="54">
        <v>0.245</v>
      </c>
      <c r="J15" s="54">
        <v>0.255</v>
      </c>
      <c r="K15" s="54">
        <v>0.26500000000000001</v>
      </c>
      <c r="L15" s="54">
        <v>0.27500000000000002</v>
      </c>
      <c r="M15" s="54">
        <v>0.28000000000000003</v>
      </c>
      <c r="O15" s="58">
        <v>26000</v>
      </c>
      <c r="P15" s="60">
        <v>115216.61979244428</v>
      </c>
      <c r="Q15" s="60">
        <v>113777.8696879936</v>
      </c>
      <c r="R15" s="60">
        <v>112201.73140508338</v>
      </c>
      <c r="S15" s="60">
        <v>110530.88507273281</v>
      </c>
      <c r="T15" s="60">
        <v>114107.3843147251</v>
      </c>
      <c r="U15" s="61">
        <v>112015.836773483</v>
      </c>
      <c r="V15" s="60">
        <v>109943.75398552534</v>
      </c>
      <c r="W15" s="60">
        <v>107906.13710315568</v>
      </c>
      <c r="X15" s="60">
        <v>105914.46775204584</v>
      </c>
      <c r="Y15" s="60">
        <v>103977.33018441989</v>
      </c>
      <c r="Z15" s="60">
        <v>102100.93337179873</v>
      </c>
      <c r="AA15" s="60">
        <v>98530.08268187748</v>
      </c>
      <c r="AC15" s="58">
        <v>26000</v>
      </c>
      <c r="AD15" s="59">
        <f t="shared" si="1"/>
        <v>4.4314084535555489</v>
      </c>
      <c r="AE15" s="59">
        <f t="shared" si="1"/>
        <v>4.3760719110766768</v>
      </c>
      <c r="AF15" s="59">
        <f t="shared" si="1"/>
        <v>4.315451207887822</v>
      </c>
      <c r="AG15" s="59">
        <f t="shared" si="1"/>
        <v>4.2511878874128</v>
      </c>
      <c r="AH15" s="59">
        <f t="shared" si="1"/>
        <v>4.38874555056635</v>
      </c>
      <c r="AI15" s="59">
        <f t="shared" si="1"/>
        <v>4.3083014143647302</v>
      </c>
      <c r="AJ15" s="59">
        <f t="shared" si="1"/>
        <v>4.2286059225202051</v>
      </c>
      <c r="AK15" s="59">
        <f t="shared" si="1"/>
        <v>4.1502360424290643</v>
      </c>
      <c r="AL15" s="59">
        <f t="shared" si="1"/>
        <v>4.0736333750786864</v>
      </c>
      <c r="AM15" s="59">
        <f t="shared" si="1"/>
        <v>3.9991280840161494</v>
      </c>
      <c r="AN15" s="59">
        <f t="shared" si="1"/>
        <v>3.9269589758384127</v>
      </c>
      <c r="AO15" s="59">
        <f t="shared" si="1"/>
        <v>3.7896185646875953</v>
      </c>
    </row>
    <row r="16" spans="1:41" x14ac:dyDescent="0.2">
      <c r="A16" s="58">
        <v>27000</v>
      </c>
      <c r="B16" s="50">
        <v>0.17</v>
      </c>
      <c r="C16" s="50">
        <v>0.18</v>
      </c>
      <c r="D16" s="50">
        <v>0.19</v>
      </c>
      <c r="E16" s="50">
        <v>0.2</v>
      </c>
      <c r="F16" s="50">
        <v>0.21999999999999997</v>
      </c>
      <c r="G16" s="51">
        <v>0.22999999999999998</v>
      </c>
      <c r="H16" s="50">
        <v>0.24</v>
      </c>
      <c r="I16" s="50">
        <v>0.25</v>
      </c>
      <c r="J16" s="50">
        <v>0.26</v>
      </c>
      <c r="K16" s="50">
        <v>0.27</v>
      </c>
      <c r="L16" s="50">
        <v>0.28000000000000003</v>
      </c>
      <c r="M16" s="50">
        <v>0.28999999999999998</v>
      </c>
      <c r="O16" s="58">
        <v>27000</v>
      </c>
      <c r="P16" s="60">
        <v>123273.72607163619</v>
      </c>
      <c r="Q16" s="60">
        <v>121529.76850190085</v>
      </c>
      <c r="R16" s="60">
        <v>119666.29565656502</v>
      </c>
      <c r="S16" s="60">
        <v>117725.20303604679</v>
      </c>
      <c r="T16" s="60">
        <v>121251.85381564707</v>
      </c>
      <c r="U16" s="61">
        <v>118909.11903646655</v>
      </c>
      <c r="V16" s="60">
        <v>116601.55905502524</v>
      </c>
      <c r="W16" s="60">
        <v>114343.23790365789</v>
      </c>
      <c r="X16" s="60">
        <v>112144.7305609897</v>
      </c>
      <c r="Y16" s="60">
        <v>110013.74993387825</v>
      </c>
      <c r="Z16" s="60">
        <v>107955.6722085033</v>
      </c>
      <c r="AA16" s="60">
        <v>105973.97629108523</v>
      </c>
      <c r="AC16" s="58">
        <v>27000</v>
      </c>
      <c r="AD16" s="59">
        <f t="shared" si="1"/>
        <v>4.5656935582087481</v>
      </c>
      <c r="AE16" s="59">
        <f t="shared" si="1"/>
        <v>4.5011025371074389</v>
      </c>
      <c r="AF16" s="59">
        <f t="shared" si="1"/>
        <v>4.4320850243172227</v>
      </c>
      <c r="AG16" s="59">
        <f t="shared" si="1"/>
        <v>4.3601927050387701</v>
      </c>
      <c r="AH16" s="59">
        <f t="shared" si="1"/>
        <v>4.4908094005795212</v>
      </c>
      <c r="AI16" s="59">
        <f t="shared" si="1"/>
        <v>4.4040414457950572</v>
      </c>
      <c r="AJ16" s="59">
        <f t="shared" si="1"/>
        <v>4.3185762612972312</v>
      </c>
      <c r="AK16" s="59">
        <f t="shared" si="1"/>
        <v>4.2349347371725141</v>
      </c>
      <c r="AL16" s="59">
        <f t="shared" si="1"/>
        <v>4.153508539295915</v>
      </c>
      <c r="AM16" s="59">
        <f t="shared" si="1"/>
        <v>4.07458333088438</v>
      </c>
      <c r="AN16" s="59">
        <f t="shared" si="1"/>
        <v>3.9983582299445666</v>
      </c>
      <c r="AO16" s="59">
        <f t="shared" si="1"/>
        <v>3.9249620848550086</v>
      </c>
    </row>
    <row r="17" spans="1:41" x14ac:dyDescent="0.2">
      <c r="A17" s="58">
        <v>28000</v>
      </c>
      <c r="B17" s="54">
        <v>0.17</v>
      </c>
      <c r="C17" s="54">
        <v>0.18</v>
      </c>
      <c r="D17" s="50">
        <v>0.19</v>
      </c>
      <c r="E17" s="50">
        <v>0.2</v>
      </c>
      <c r="F17" s="50">
        <v>0.21999999999999997</v>
      </c>
      <c r="G17" s="51">
        <v>0.23</v>
      </c>
      <c r="H17" s="50">
        <v>0.245</v>
      </c>
      <c r="I17" s="54">
        <v>0.255</v>
      </c>
      <c r="J17" s="54">
        <v>0.26500000000000001</v>
      </c>
      <c r="K17" s="54">
        <v>0.27500000000000002</v>
      </c>
      <c r="L17" s="54">
        <v>0.28499999999999998</v>
      </c>
      <c r="M17" s="54">
        <v>0.29499999999999998</v>
      </c>
      <c r="O17" s="58">
        <v>28000</v>
      </c>
      <c r="P17" s="60">
        <v>127839.41962984495</v>
      </c>
      <c r="Q17" s="60">
        <v>126030.87103900829</v>
      </c>
      <c r="R17" s="60">
        <v>124098.38068088224</v>
      </c>
      <c r="S17" s="60">
        <v>122085.39574108557</v>
      </c>
      <c r="T17" s="60">
        <v>125742.66321622659</v>
      </c>
      <c r="U17" s="61">
        <v>123313.16048226164</v>
      </c>
      <c r="V17" s="60">
        <v>123439.30480207918</v>
      </c>
      <c r="W17" s="60">
        <v>120949.73609364702</v>
      </c>
      <c r="X17" s="60">
        <v>118534.74369836804</v>
      </c>
      <c r="Y17" s="60">
        <v>116201.08017707305</v>
      </c>
      <c r="Z17" s="60">
        <v>113953.20955342011</v>
      </c>
      <c r="AA17" s="60">
        <v>111793.74765828406</v>
      </c>
      <c r="AC17" s="58">
        <v>28000</v>
      </c>
      <c r="AD17" s="59">
        <f t="shared" si="1"/>
        <v>4.5656935582087481</v>
      </c>
      <c r="AE17" s="59">
        <f t="shared" si="1"/>
        <v>4.5011025371074389</v>
      </c>
      <c r="AF17" s="59">
        <f t="shared" si="1"/>
        <v>4.4320850243172227</v>
      </c>
      <c r="AG17" s="59">
        <f t="shared" si="1"/>
        <v>4.3601927050387701</v>
      </c>
      <c r="AH17" s="59">
        <f t="shared" si="1"/>
        <v>4.4908094005795212</v>
      </c>
      <c r="AI17" s="59">
        <f t="shared" si="1"/>
        <v>4.4040414457950581</v>
      </c>
      <c r="AJ17" s="59">
        <f t="shared" si="1"/>
        <v>4.4085466000742564</v>
      </c>
      <c r="AK17" s="59">
        <f t="shared" si="1"/>
        <v>4.3196334319159648</v>
      </c>
      <c r="AL17" s="59">
        <f t="shared" si="1"/>
        <v>4.2333837035131445</v>
      </c>
      <c r="AM17" s="59">
        <f t="shared" si="1"/>
        <v>4.1500385777526088</v>
      </c>
      <c r="AN17" s="59">
        <f t="shared" si="1"/>
        <v>4.0697574840507178</v>
      </c>
      <c r="AO17" s="59">
        <f t="shared" si="1"/>
        <v>3.9926338449387164</v>
      </c>
    </row>
    <row r="18" spans="1:41" x14ac:dyDescent="0.2">
      <c r="A18" s="58">
        <v>29000</v>
      </c>
      <c r="B18" s="50">
        <v>0.17</v>
      </c>
      <c r="C18" s="50">
        <v>0.18</v>
      </c>
      <c r="D18" s="50">
        <v>0.19</v>
      </c>
      <c r="E18" s="50">
        <v>0.2</v>
      </c>
      <c r="F18" s="50">
        <v>0.21999999999999997</v>
      </c>
      <c r="G18" s="51">
        <v>0.23</v>
      </c>
      <c r="H18" s="50">
        <v>0.245</v>
      </c>
      <c r="I18" s="50">
        <v>0.255</v>
      </c>
      <c r="J18" s="50">
        <v>0.26500000000000001</v>
      </c>
      <c r="K18" s="50">
        <v>0.27500000000000002</v>
      </c>
      <c r="L18" s="50">
        <v>0.28499999999999998</v>
      </c>
      <c r="M18" s="50">
        <v>0.29499999999999998</v>
      </c>
      <c r="O18" s="58">
        <v>29000</v>
      </c>
      <c r="P18" s="60">
        <v>132405.11318805369</v>
      </c>
      <c r="Q18" s="60">
        <v>130531.97357611572</v>
      </c>
      <c r="R18" s="60">
        <v>128530.46570519947</v>
      </c>
      <c r="S18" s="60">
        <v>126445.58844612433</v>
      </c>
      <c r="T18" s="60">
        <v>130233.47261680612</v>
      </c>
      <c r="U18" s="61">
        <v>127717.2019280567</v>
      </c>
      <c r="V18" s="60">
        <v>127847.85140215345</v>
      </c>
      <c r="W18" s="60">
        <v>125269.36952556299</v>
      </c>
      <c r="X18" s="60">
        <v>122768.12740188118</v>
      </c>
      <c r="Y18" s="60">
        <v>120351.11875482564</v>
      </c>
      <c r="Z18" s="60">
        <v>118022.96703747084</v>
      </c>
      <c r="AA18" s="60">
        <v>115786.38150322276</v>
      </c>
      <c r="AC18" s="58">
        <v>29000</v>
      </c>
      <c r="AD18" s="59">
        <f t="shared" si="1"/>
        <v>4.5656935582087481</v>
      </c>
      <c r="AE18" s="59">
        <f t="shared" si="1"/>
        <v>4.5011025371074389</v>
      </c>
      <c r="AF18" s="59">
        <f t="shared" si="1"/>
        <v>4.4320850243172236</v>
      </c>
      <c r="AG18" s="59">
        <f t="shared" si="1"/>
        <v>4.3601927050387701</v>
      </c>
      <c r="AH18" s="59">
        <f t="shared" si="1"/>
        <v>4.4908094005795212</v>
      </c>
      <c r="AI18" s="59">
        <f t="shared" si="1"/>
        <v>4.404041445795059</v>
      </c>
      <c r="AJ18" s="59">
        <f t="shared" si="1"/>
        <v>4.4085466000742572</v>
      </c>
      <c r="AK18" s="59">
        <f t="shared" si="1"/>
        <v>4.3196334319159648</v>
      </c>
      <c r="AL18" s="59">
        <f t="shared" si="1"/>
        <v>4.2333837035131445</v>
      </c>
      <c r="AM18" s="59">
        <f t="shared" si="1"/>
        <v>4.1500385777526088</v>
      </c>
      <c r="AN18" s="59">
        <f t="shared" si="1"/>
        <v>4.0697574840507187</v>
      </c>
      <c r="AO18" s="59">
        <f t="shared" si="1"/>
        <v>3.992633844938716</v>
      </c>
    </row>
    <row r="19" spans="1:41" x14ac:dyDescent="0.2">
      <c r="A19" s="58">
        <v>30000</v>
      </c>
      <c r="B19" s="54">
        <v>0.17</v>
      </c>
      <c r="C19" s="54">
        <v>0.18</v>
      </c>
      <c r="D19" s="50">
        <v>0.19</v>
      </c>
      <c r="E19" s="50">
        <v>0.2</v>
      </c>
      <c r="F19" s="50">
        <v>0.21999999999999997</v>
      </c>
      <c r="G19" s="51">
        <v>0.23</v>
      </c>
      <c r="H19" s="50">
        <v>0.245</v>
      </c>
      <c r="I19" s="54">
        <v>0.255</v>
      </c>
      <c r="J19" s="54">
        <v>0.26500000000000001</v>
      </c>
      <c r="K19" s="54">
        <v>0.27500000000000002</v>
      </c>
      <c r="L19" s="54">
        <v>0.28499999999999998</v>
      </c>
      <c r="M19" s="54">
        <v>0.29499999999999998</v>
      </c>
      <c r="O19" s="58">
        <v>30000</v>
      </c>
      <c r="P19" s="60">
        <v>136970.80674626245</v>
      </c>
      <c r="Q19" s="60">
        <v>135033.07611322316</v>
      </c>
      <c r="R19" s="60">
        <v>132962.55072951669</v>
      </c>
      <c r="S19" s="60">
        <v>130805.7811511631</v>
      </c>
      <c r="T19" s="60">
        <v>134724.28201738562</v>
      </c>
      <c r="U19" s="61">
        <v>132121.24337385176</v>
      </c>
      <c r="V19" s="60">
        <v>132256.39800222768</v>
      </c>
      <c r="W19" s="60">
        <v>129589.00295747895</v>
      </c>
      <c r="X19" s="60">
        <v>127001.51110539433</v>
      </c>
      <c r="Y19" s="60">
        <v>124501.15733257824</v>
      </c>
      <c r="Z19" s="60">
        <v>122092.72452152155</v>
      </c>
      <c r="AA19" s="60">
        <v>119779.01534816148</v>
      </c>
      <c r="AC19" s="58">
        <v>30000</v>
      </c>
      <c r="AD19" s="59">
        <f t="shared" si="1"/>
        <v>4.5656935582087481</v>
      </c>
      <c r="AE19" s="59">
        <f t="shared" si="1"/>
        <v>4.5011025371074389</v>
      </c>
      <c r="AF19" s="59">
        <f t="shared" si="1"/>
        <v>4.4320850243172227</v>
      </c>
      <c r="AG19" s="59">
        <f t="shared" si="1"/>
        <v>4.3601927050387701</v>
      </c>
      <c r="AH19" s="59">
        <f t="shared" si="1"/>
        <v>4.4908094005795203</v>
      </c>
      <c r="AI19" s="59">
        <f t="shared" si="1"/>
        <v>4.404041445795059</v>
      </c>
      <c r="AJ19" s="59">
        <f t="shared" si="1"/>
        <v>4.4085466000742564</v>
      </c>
      <c r="AK19" s="59">
        <f t="shared" si="1"/>
        <v>4.3196334319159648</v>
      </c>
      <c r="AL19" s="59">
        <f t="shared" si="1"/>
        <v>4.2333837035131445</v>
      </c>
      <c r="AM19" s="59">
        <f t="shared" si="1"/>
        <v>4.1500385777526079</v>
      </c>
      <c r="AN19" s="59">
        <f t="shared" si="1"/>
        <v>4.0697574840507187</v>
      </c>
      <c r="AO19" s="59">
        <f t="shared" si="1"/>
        <v>3.992633844938716</v>
      </c>
    </row>
    <row r="20" spans="1:41" x14ac:dyDescent="0.2">
      <c r="A20" s="58">
        <v>31000</v>
      </c>
      <c r="B20" s="50">
        <v>0.17</v>
      </c>
      <c r="C20" s="50">
        <v>0.18</v>
      </c>
      <c r="D20" s="50">
        <v>0.19</v>
      </c>
      <c r="E20" s="50">
        <v>0.2</v>
      </c>
      <c r="F20" s="50">
        <v>0.21999999999999997</v>
      </c>
      <c r="G20" s="51">
        <v>0.23</v>
      </c>
      <c r="H20" s="50">
        <v>0.245</v>
      </c>
      <c r="I20" s="50">
        <v>0.255</v>
      </c>
      <c r="J20" s="50">
        <v>0.26500000000000001</v>
      </c>
      <c r="K20" s="50">
        <v>0.27500000000000002</v>
      </c>
      <c r="L20" s="50">
        <v>0.28499999999999998</v>
      </c>
      <c r="M20" s="50">
        <v>0.29499999999999998</v>
      </c>
      <c r="O20" s="58">
        <v>31000</v>
      </c>
      <c r="P20" s="60">
        <v>141536.50030447121</v>
      </c>
      <c r="Q20" s="60">
        <v>139534.17865033061</v>
      </c>
      <c r="R20" s="60">
        <v>137394.63575383392</v>
      </c>
      <c r="S20" s="60">
        <v>135165.97385620186</v>
      </c>
      <c r="T20" s="60">
        <v>139215.09141796516</v>
      </c>
      <c r="U20" s="61">
        <v>136525.2848196468</v>
      </c>
      <c r="V20" s="60">
        <v>136664.94460230196</v>
      </c>
      <c r="W20" s="60">
        <v>133908.63638939493</v>
      </c>
      <c r="X20" s="60">
        <v>131234.89480890747</v>
      </c>
      <c r="Y20" s="60">
        <v>128651.19591033085</v>
      </c>
      <c r="Z20" s="60">
        <v>126162.48200557228</v>
      </c>
      <c r="AA20" s="60">
        <v>123771.64919310021</v>
      </c>
      <c r="AC20" s="58">
        <v>31000</v>
      </c>
      <c r="AD20" s="59">
        <f t="shared" si="1"/>
        <v>4.565693558208749</v>
      </c>
      <c r="AE20" s="59">
        <f t="shared" si="1"/>
        <v>4.5011025371074389</v>
      </c>
      <c r="AF20" s="59">
        <f t="shared" si="1"/>
        <v>4.4320850243172236</v>
      </c>
      <c r="AG20" s="59">
        <f t="shared" si="1"/>
        <v>4.3601927050387701</v>
      </c>
      <c r="AH20" s="59">
        <f t="shared" si="1"/>
        <v>4.4908094005795212</v>
      </c>
      <c r="AI20" s="59">
        <f t="shared" si="1"/>
        <v>4.4040414457950581</v>
      </c>
      <c r="AJ20" s="59">
        <f t="shared" si="1"/>
        <v>4.4085466000742564</v>
      </c>
      <c r="AK20" s="59">
        <f t="shared" si="1"/>
        <v>4.3196334319159657</v>
      </c>
      <c r="AL20" s="59">
        <f t="shared" si="1"/>
        <v>4.2333837035131445</v>
      </c>
      <c r="AM20" s="59">
        <f t="shared" si="1"/>
        <v>4.1500385777526079</v>
      </c>
      <c r="AN20" s="59">
        <f t="shared" si="1"/>
        <v>4.0697574840507187</v>
      </c>
      <c r="AO20" s="59">
        <f t="shared" si="1"/>
        <v>3.9926338449387164</v>
      </c>
    </row>
    <row r="21" spans="1:41" x14ac:dyDescent="0.2">
      <c r="A21" s="58">
        <v>32000</v>
      </c>
      <c r="B21" s="54">
        <v>0.17</v>
      </c>
      <c r="C21" s="54">
        <v>0.18</v>
      </c>
      <c r="D21" s="50">
        <v>0.19</v>
      </c>
      <c r="E21" s="50">
        <v>0.2</v>
      </c>
      <c r="F21" s="50">
        <v>0.21999999999999997</v>
      </c>
      <c r="G21" s="51">
        <v>0.23</v>
      </c>
      <c r="H21" s="50">
        <v>0.245</v>
      </c>
      <c r="I21" s="54">
        <v>0.255</v>
      </c>
      <c r="J21" s="54">
        <v>0.26500000000000001</v>
      </c>
      <c r="K21" s="54">
        <v>0.27500000000000002</v>
      </c>
      <c r="L21" s="54">
        <v>0.28499999999999998</v>
      </c>
      <c r="M21" s="54">
        <v>0.29499999999999998</v>
      </c>
      <c r="O21" s="58">
        <v>32000</v>
      </c>
      <c r="P21" s="60">
        <v>146102.19386267994</v>
      </c>
      <c r="Q21" s="60">
        <v>144035.28118743806</v>
      </c>
      <c r="R21" s="60">
        <v>141826.72077815115</v>
      </c>
      <c r="S21" s="60">
        <v>139526.16656124065</v>
      </c>
      <c r="T21" s="60">
        <v>143705.90081854467</v>
      </c>
      <c r="U21" s="61">
        <v>140929.32626544189</v>
      </c>
      <c r="V21" s="60">
        <v>141073.4912023762</v>
      </c>
      <c r="W21" s="60">
        <v>138228.26982131088</v>
      </c>
      <c r="X21" s="60">
        <v>135468.2785124206</v>
      </c>
      <c r="Y21" s="60">
        <v>132801.23448808346</v>
      </c>
      <c r="Z21" s="60">
        <v>130232.239489623</v>
      </c>
      <c r="AA21" s="60">
        <v>127764.28303803891</v>
      </c>
      <c r="AC21" s="58">
        <v>32000</v>
      </c>
      <c r="AD21" s="59">
        <f t="shared" si="1"/>
        <v>4.5656935582087481</v>
      </c>
      <c r="AE21" s="59">
        <f t="shared" si="1"/>
        <v>4.5011025371074389</v>
      </c>
      <c r="AF21" s="59">
        <f t="shared" si="1"/>
        <v>4.4320850243172236</v>
      </c>
      <c r="AG21" s="59">
        <f t="shared" si="1"/>
        <v>4.3601927050387701</v>
      </c>
      <c r="AH21" s="59">
        <f t="shared" si="1"/>
        <v>4.4908094005795212</v>
      </c>
      <c r="AI21" s="59">
        <f t="shared" si="1"/>
        <v>4.404041445795059</v>
      </c>
      <c r="AJ21" s="59">
        <f t="shared" si="1"/>
        <v>4.4085466000742564</v>
      </c>
      <c r="AK21" s="59">
        <f t="shared" si="1"/>
        <v>4.3196334319159648</v>
      </c>
      <c r="AL21" s="59">
        <f t="shared" si="1"/>
        <v>4.2333837035131436</v>
      </c>
      <c r="AM21" s="59">
        <f t="shared" si="1"/>
        <v>4.1500385777526079</v>
      </c>
      <c r="AN21" s="59">
        <f t="shared" si="1"/>
        <v>4.0697574840507187</v>
      </c>
      <c r="AO21" s="59">
        <f t="shared" si="1"/>
        <v>3.992633844938716</v>
      </c>
    </row>
    <row r="22" spans="1:41" x14ac:dyDescent="0.2">
      <c r="A22" s="58">
        <v>33000</v>
      </c>
      <c r="B22" s="50">
        <v>0.17499999999999999</v>
      </c>
      <c r="C22" s="50">
        <v>0.185</v>
      </c>
      <c r="D22" s="50">
        <v>0.19500000000000001</v>
      </c>
      <c r="E22" s="50">
        <v>0.20499999999999999</v>
      </c>
      <c r="F22" s="50">
        <v>0.22</v>
      </c>
      <c r="G22" s="51">
        <v>0.23</v>
      </c>
      <c r="H22" s="50">
        <v>0.245</v>
      </c>
      <c r="I22" s="50">
        <v>0.255</v>
      </c>
      <c r="J22" s="50">
        <v>0.26500000000000001</v>
      </c>
      <c r="K22" s="50">
        <v>0.27500000000000002</v>
      </c>
      <c r="L22" s="50">
        <v>0.28499999999999998</v>
      </c>
      <c r="M22" s="50">
        <v>0.29499999999999998</v>
      </c>
      <c r="O22" s="58">
        <v>33000</v>
      </c>
      <c r="P22" s="60">
        <v>155099.29587444424</v>
      </c>
      <c r="Q22" s="60">
        <v>152662.39438356063</v>
      </c>
      <c r="R22" s="60">
        <v>150107.72174463858</v>
      </c>
      <c r="S22" s="60">
        <v>147483.51824793639</v>
      </c>
      <c r="T22" s="60">
        <v>148196.71021912422</v>
      </c>
      <c r="U22" s="61">
        <v>145333.36771123693</v>
      </c>
      <c r="V22" s="60">
        <v>145482.03780245048</v>
      </c>
      <c r="W22" s="60">
        <v>142547.90325322686</v>
      </c>
      <c r="X22" s="60">
        <v>139701.66221593376</v>
      </c>
      <c r="Y22" s="60">
        <v>136951.27306583608</v>
      </c>
      <c r="Z22" s="60">
        <v>134301.99697367373</v>
      </c>
      <c r="AA22" s="60">
        <v>131756.91688297762</v>
      </c>
      <c r="AC22" s="58">
        <v>33000</v>
      </c>
      <c r="AD22" s="59">
        <f t="shared" si="1"/>
        <v>4.6999786628619464</v>
      </c>
      <c r="AE22" s="59">
        <f t="shared" si="1"/>
        <v>4.626133163138201</v>
      </c>
      <c r="AF22" s="59">
        <f t="shared" si="1"/>
        <v>4.5487188407466235</v>
      </c>
      <c r="AG22" s="59">
        <f t="shared" si="1"/>
        <v>4.4691975226647394</v>
      </c>
      <c r="AH22" s="59">
        <f t="shared" si="1"/>
        <v>4.490809400579522</v>
      </c>
      <c r="AI22" s="59">
        <f t="shared" si="1"/>
        <v>4.404041445795059</v>
      </c>
      <c r="AJ22" s="59">
        <f t="shared" si="1"/>
        <v>4.4085466000742572</v>
      </c>
      <c r="AK22" s="59">
        <f t="shared" si="1"/>
        <v>4.3196334319159657</v>
      </c>
      <c r="AL22" s="59">
        <f t="shared" si="1"/>
        <v>4.2333837035131445</v>
      </c>
      <c r="AM22" s="59">
        <f t="shared" si="1"/>
        <v>4.1500385777526088</v>
      </c>
      <c r="AN22" s="59">
        <f t="shared" si="1"/>
        <v>4.0697574840507187</v>
      </c>
      <c r="AO22" s="59">
        <f t="shared" si="1"/>
        <v>3.9926338449387155</v>
      </c>
    </row>
    <row r="23" spans="1:41" x14ac:dyDescent="0.2">
      <c r="A23" s="58">
        <v>34000</v>
      </c>
      <c r="B23" s="54">
        <v>0.17499999999999999</v>
      </c>
      <c r="C23" s="54">
        <v>0.185</v>
      </c>
      <c r="D23" s="50">
        <v>0.19500000000000001</v>
      </c>
      <c r="E23" s="50">
        <v>0.20499999999999999</v>
      </c>
      <c r="F23" s="50">
        <v>0.22</v>
      </c>
      <c r="G23" s="51">
        <v>0.23</v>
      </c>
      <c r="H23" s="50">
        <v>0.245</v>
      </c>
      <c r="I23" s="54">
        <v>0.255</v>
      </c>
      <c r="J23" s="54">
        <v>0.26500000000000001</v>
      </c>
      <c r="K23" s="54">
        <v>0.27500000000000002</v>
      </c>
      <c r="L23" s="54">
        <v>0.28499999999999998</v>
      </c>
      <c r="M23" s="54">
        <v>0.29499999999999998</v>
      </c>
      <c r="O23" s="58">
        <v>34000</v>
      </c>
      <c r="P23" s="60">
        <v>159799.27453730616</v>
      </c>
      <c r="Q23" s="60">
        <v>157288.52754669881</v>
      </c>
      <c r="R23" s="60">
        <v>154656.44058538522</v>
      </c>
      <c r="S23" s="60">
        <v>151952.71577060115</v>
      </c>
      <c r="T23" s="60">
        <v>152687.51961970376</v>
      </c>
      <c r="U23" s="61">
        <v>149737.40915703197</v>
      </c>
      <c r="V23" s="60">
        <v>149890.58440252472</v>
      </c>
      <c r="W23" s="60">
        <v>146867.53668514281</v>
      </c>
      <c r="X23" s="60">
        <v>143935.04591944691</v>
      </c>
      <c r="Y23" s="60">
        <v>141101.31164358868</v>
      </c>
      <c r="Z23" s="60">
        <v>138371.75445772443</v>
      </c>
      <c r="AA23" s="60">
        <v>135749.55072791636</v>
      </c>
      <c r="AC23" s="58">
        <v>34000</v>
      </c>
      <c r="AD23" s="59">
        <f t="shared" si="1"/>
        <v>4.6999786628619455</v>
      </c>
      <c r="AE23" s="59">
        <f t="shared" si="1"/>
        <v>4.6261331631382001</v>
      </c>
      <c r="AF23" s="59">
        <f t="shared" si="1"/>
        <v>4.5487188407466244</v>
      </c>
      <c r="AG23" s="59">
        <f t="shared" si="1"/>
        <v>4.4691975226647394</v>
      </c>
      <c r="AH23" s="59">
        <f t="shared" si="1"/>
        <v>4.490809400579522</v>
      </c>
      <c r="AI23" s="59">
        <f t="shared" si="1"/>
        <v>4.4040414457950581</v>
      </c>
      <c r="AJ23" s="59">
        <f t="shared" si="1"/>
        <v>4.4085466000742564</v>
      </c>
      <c r="AK23" s="59">
        <f t="shared" si="1"/>
        <v>4.3196334319159648</v>
      </c>
      <c r="AL23" s="59">
        <f t="shared" si="1"/>
        <v>4.2333837035131445</v>
      </c>
      <c r="AM23" s="59">
        <f t="shared" si="1"/>
        <v>4.1500385777526079</v>
      </c>
      <c r="AN23" s="59">
        <f t="shared" si="1"/>
        <v>4.0697574840507187</v>
      </c>
      <c r="AO23" s="59">
        <f t="shared" si="1"/>
        <v>3.9926338449387164</v>
      </c>
    </row>
    <row r="24" spans="1:41" x14ac:dyDescent="0.2">
      <c r="A24" s="58">
        <v>35000</v>
      </c>
      <c r="B24" s="50">
        <v>0.17499999999999999</v>
      </c>
      <c r="C24" s="50">
        <v>0.185</v>
      </c>
      <c r="D24" s="50">
        <v>0.19500000000000001</v>
      </c>
      <c r="E24" s="50">
        <v>0.20499999999999999</v>
      </c>
      <c r="F24" s="50">
        <v>0.22</v>
      </c>
      <c r="G24" s="51">
        <v>0.23</v>
      </c>
      <c r="H24" s="50">
        <v>0.245</v>
      </c>
      <c r="I24" s="50">
        <v>0.255</v>
      </c>
      <c r="J24" s="50">
        <v>0.26500000000000001</v>
      </c>
      <c r="K24" s="50">
        <v>0.27500000000000002</v>
      </c>
      <c r="L24" s="50">
        <v>0.28499999999999998</v>
      </c>
      <c r="M24" s="50">
        <v>0.29499999999999998</v>
      </c>
      <c r="O24" s="58">
        <v>35000</v>
      </c>
      <c r="P24" s="60">
        <v>164499.25320016814</v>
      </c>
      <c r="Q24" s="60">
        <v>161914.66070983704</v>
      </c>
      <c r="R24" s="60">
        <v>159205.15942613184</v>
      </c>
      <c r="S24" s="60">
        <v>156421.91329326585</v>
      </c>
      <c r="T24" s="60">
        <v>157178.32902028324</v>
      </c>
      <c r="U24" s="61">
        <v>154141.45060282707</v>
      </c>
      <c r="V24" s="60">
        <v>154299.131002599</v>
      </c>
      <c r="W24" s="60">
        <v>151187.17011705879</v>
      </c>
      <c r="X24" s="60">
        <v>148168.42962296004</v>
      </c>
      <c r="Y24" s="60">
        <v>145251.3502213413</v>
      </c>
      <c r="Z24" s="60">
        <v>142441.51194177516</v>
      </c>
      <c r="AA24" s="60">
        <v>139742.18457285507</v>
      </c>
      <c r="AC24" s="58">
        <v>35000</v>
      </c>
      <c r="AD24" s="59">
        <f t="shared" si="1"/>
        <v>4.6999786628619464</v>
      </c>
      <c r="AE24" s="59">
        <f t="shared" si="1"/>
        <v>4.626133163138201</v>
      </c>
      <c r="AF24" s="59">
        <f t="shared" si="1"/>
        <v>4.5487188407466244</v>
      </c>
      <c r="AG24" s="59">
        <f t="shared" si="1"/>
        <v>4.4691975226647385</v>
      </c>
      <c r="AH24" s="59">
        <f t="shared" si="1"/>
        <v>4.4908094005795212</v>
      </c>
      <c r="AI24" s="59">
        <f t="shared" si="1"/>
        <v>4.404041445795059</v>
      </c>
      <c r="AJ24" s="59">
        <f t="shared" si="1"/>
        <v>4.4085466000742572</v>
      </c>
      <c r="AK24" s="59">
        <f t="shared" si="1"/>
        <v>4.3196334319159657</v>
      </c>
      <c r="AL24" s="59">
        <f t="shared" si="1"/>
        <v>4.2333837035131445</v>
      </c>
      <c r="AM24" s="59">
        <f t="shared" si="1"/>
        <v>4.1500385777526088</v>
      </c>
      <c r="AN24" s="59">
        <f t="shared" si="1"/>
        <v>4.0697574840507187</v>
      </c>
      <c r="AO24" s="59">
        <f t="shared" si="1"/>
        <v>3.9926338449387164</v>
      </c>
    </row>
    <row r="25" spans="1:41" x14ac:dyDescent="0.2">
      <c r="A25" s="58">
        <v>36000</v>
      </c>
      <c r="B25" s="54">
        <v>0.17499999999999999</v>
      </c>
      <c r="C25" s="54">
        <v>0.185</v>
      </c>
      <c r="D25" s="50">
        <v>0.19500000000000001</v>
      </c>
      <c r="E25" s="50">
        <v>0.20499999999999999</v>
      </c>
      <c r="F25" s="50">
        <v>0.22</v>
      </c>
      <c r="G25" s="51">
        <v>0.23</v>
      </c>
      <c r="H25" s="50">
        <v>0.245</v>
      </c>
      <c r="I25" s="54">
        <v>0.255</v>
      </c>
      <c r="J25" s="54">
        <v>0.26500000000000001</v>
      </c>
      <c r="K25" s="54">
        <v>0.27500000000000002</v>
      </c>
      <c r="L25" s="54">
        <v>0.28499999999999998</v>
      </c>
      <c r="M25" s="54">
        <v>0.29499999999999998</v>
      </c>
      <c r="O25" s="58">
        <v>36000</v>
      </c>
      <c r="P25" s="60">
        <v>169199.23186303009</v>
      </c>
      <c r="Q25" s="60">
        <v>166540.79387297525</v>
      </c>
      <c r="R25" s="60">
        <v>163753.87826687846</v>
      </c>
      <c r="S25" s="60">
        <v>160891.11081593062</v>
      </c>
      <c r="T25" s="60">
        <v>161669.13842086279</v>
      </c>
      <c r="U25" s="61">
        <v>158545.49204862211</v>
      </c>
      <c r="V25" s="60">
        <v>158707.67760267324</v>
      </c>
      <c r="W25" s="60">
        <v>155506.80354897474</v>
      </c>
      <c r="X25" s="60">
        <v>152401.8133264732</v>
      </c>
      <c r="Y25" s="60">
        <v>149401.3887990939</v>
      </c>
      <c r="Z25" s="60">
        <v>146511.26942582586</v>
      </c>
      <c r="AA25" s="60">
        <v>143734.81841779378</v>
      </c>
      <c r="AC25" s="58">
        <v>36000</v>
      </c>
      <c r="AD25" s="59">
        <f t="shared" si="1"/>
        <v>4.6999786628619464</v>
      </c>
      <c r="AE25" s="59">
        <f t="shared" si="1"/>
        <v>4.626133163138201</v>
      </c>
      <c r="AF25" s="59">
        <f t="shared" si="1"/>
        <v>4.5487188407466235</v>
      </c>
      <c r="AG25" s="59">
        <f t="shared" si="1"/>
        <v>4.4691975226647394</v>
      </c>
      <c r="AH25" s="59">
        <f t="shared" si="1"/>
        <v>4.490809400579522</v>
      </c>
      <c r="AI25" s="59">
        <f t="shared" si="1"/>
        <v>4.404041445795059</v>
      </c>
      <c r="AJ25" s="59">
        <f t="shared" si="1"/>
        <v>4.4085466000742564</v>
      </c>
      <c r="AK25" s="59">
        <f t="shared" si="1"/>
        <v>4.3196334319159648</v>
      </c>
      <c r="AL25" s="59">
        <f t="shared" si="1"/>
        <v>4.2333837035131445</v>
      </c>
      <c r="AM25" s="59">
        <f t="shared" si="1"/>
        <v>4.1500385777526079</v>
      </c>
      <c r="AN25" s="59">
        <f t="shared" si="1"/>
        <v>4.0697574840507178</v>
      </c>
      <c r="AO25" s="59">
        <f t="shared" si="1"/>
        <v>3.992633844938716</v>
      </c>
    </row>
    <row r="26" spans="1:41" x14ac:dyDescent="0.2">
      <c r="A26" s="58">
        <v>37000</v>
      </c>
      <c r="B26" s="50">
        <v>0.17499999999999999</v>
      </c>
      <c r="C26" s="50">
        <v>0.185</v>
      </c>
      <c r="D26" s="50">
        <v>0.19500000000000001</v>
      </c>
      <c r="E26" s="50">
        <v>0.20499999999999999</v>
      </c>
      <c r="F26" s="50">
        <v>0.22</v>
      </c>
      <c r="G26" s="51">
        <v>0.23</v>
      </c>
      <c r="H26" s="50">
        <v>0.245</v>
      </c>
      <c r="I26" s="50">
        <v>0.255</v>
      </c>
      <c r="J26" s="50">
        <v>0.26500000000000001</v>
      </c>
      <c r="K26" s="50">
        <v>0.27500000000000002</v>
      </c>
      <c r="L26" s="50">
        <v>0.28499999999999998</v>
      </c>
      <c r="M26" s="50">
        <v>0.29499999999999998</v>
      </c>
      <c r="O26" s="58">
        <v>37000</v>
      </c>
      <c r="P26" s="60">
        <v>173899.21052589203</v>
      </c>
      <c r="Q26" s="60">
        <v>171166.92703611343</v>
      </c>
      <c r="R26" s="60">
        <v>168302.59710762507</v>
      </c>
      <c r="S26" s="60">
        <v>165360.30833859535</v>
      </c>
      <c r="T26" s="60">
        <v>166159.9478214423</v>
      </c>
      <c r="U26" s="61">
        <v>162949.53349441715</v>
      </c>
      <c r="V26" s="60">
        <v>163116.22420274749</v>
      </c>
      <c r="W26" s="60">
        <v>159826.43698089072</v>
      </c>
      <c r="X26" s="60">
        <v>156635.19702998633</v>
      </c>
      <c r="Y26" s="60">
        <v>153551.42737684649</v>
      </c>
      <c r="Z26" s="60">
        <v>150581.02690987659</v>
      </c>
      <c r="AA26" s="60">
        <v>147727.45226273249</v>
      </c>
      <c r="AC26" s="58">
        <v>37000</v>
      </c>
      <c r="AD26" s="59">
        <f t="shared" si="1"/>
        <v>4.6999786628619473</v>
      </c>
      <c r="AE26" s="59">
        <f t="shared" si="1"/>
        <v>4.626133163138201</v>
      </c>
      <c r="AF26" s="59">
        <f t="shared" si="1"/>
        <v>4.5487188407466235</v>
      </c>
      <c r="AG26" s="59">
        <f t="shared" si="1"/>
        <v>4.4691975226647394</v>
      </c>
      <c r="AH26" s="59">
        <f t="shared" si="1"/>
        <v>4.490809400579522</v>
      </c>
      <c r="AI26" s="59">
        <f t="shared" si="1"/>
        <v>4.4040414457950581</v>
      </c>
      <c r="AJ26" s="59">
        <f t="shared" si="1"/>
        <v>4.4085466000742564</v>
      </c>
      <c r="AK26" s="59">
        <f t="shared" si="1"/>
        <v>4.3196334319159657</v>
      </c>
      <c r="AL26" s="59">
        <f t="shared" si="1"/>
        <v>4.2333837035131445</v>
      </c>
      <c r="AM26" s="59">
        <f t="shared" si="1"/>
        <v>4.1500385777526079</v>
      </c>
      <c r="AN26" s="59">
        <f t="shared" si="1"/>
        <v>4.0697574840507187</v>
      </c>
      <c r="AO26" s="59">
        <f t="shared" si="1"/>
        <v>3.992633844938716</v>
      </c>
    </row>
    <row r="27" spans="1:41" x14ac:dyDescent="0.2">
      <c r="A27" s="58">
        <v>38000</v>
      </c>
      <c r="B27" s="54">
        <v>0.17499999999999999</v>
      </c>
      <c r="C27" s="54">
        <v>0.185</v>
      </c>
      <c r="D27" s="50">
        <v>0.19500000000000001</v>
      </c>
      <c r="E27" s="50">
        <v>0.20499999999999999</v>
      </c>
      <c r="F27" s="50">
        <v>0.22</v>
      </c>
      <c r="G27" s="51">
        <v>0.23</v>
      </c>
      <c r="H27" s="50">
        <v>0.245</v>
      </c>
      <c r="I27" s="54">
        <v>0.255</v>
      </c>
      <c r="J27" s="54">
        <v>0.26500000000000001</v>
      </c>
      <c r="K27" s="54">
        <v>0.27500000000000002</v>
      </c>
      <c r="L27" s="54">
        <v>0.28499999999999998</v>
      </c>
      <c r="M27" s="54">
        <v>0.29499999999999998</v>
      </c>
      <c r="O27" s="58">
        <v>38000</v>
      </c>
      <c r="P27" s="60">
        <v>178599.18918875395</v>
      </c>
      <c r="Q27" s="60">
        <v>175793.06019925166</v>
      </c>
      <c r="R27" s="60">
        <v>172851.31594837172</v>
      </c>
      <c r="S27" s="60">
        <v>169829.50586126008</v>
      </c>
      <c r="T27" s="60">
        <v>170650.75722202181</v>
      </c>
      <c r="U27" s="61">
        <v>167353.57494021225</v>
      </c>
      <c r="V27" s="60">
        <v>167524.77080282176</v>
      </c>
      <c r="W27" s="60">
        <v>164146.07041280667</v>
      </c>
      <c r="X27" s="60">
        <v>160868.58073349946</v>
      </c>
      <c r="Y27" s="60">
        <v>157701.46595459912</v>
      </c>
      <c r="Z27" s="60">
        <v>154650.78439392729</v>
      </c>
      <c r="AA27" s="60">
        <v>151720.0861076712</v>
      </c>
      <c r="AC27" s="58">
        <v>38000</v>
      </c>
      <c r="AD27" s="59">
        <f t="shared" si="1"/>
        <v>4.6999786628619464</v>
      </c>
      <c r="AE27" s="59">
        <f t="shared" si="1"/>
        <v>4.6261331631382019</v>
      </c>
      <c r="AF27" s="59">
        <f t="shared" si="1"/>
        <v>4.5487188407466244</v>
      </c>
      <c r="AG27" s="59">
        <f t="shared" si="1"/>
        <v>4.4691975226647394</v>
      </c>
      <c r="AH27" s="59">
        <f t="shared" si="1"/>
        <v>4.4908094005795212</v>
      </c>
      <c r="AI27" s="59">
        <f t="shared" si="1"/>
        <v>4.404041445795059</v>
      </c>
      <c r="AJ27" s="59">
        <f t="shared" si="1"/>
        <v>4.4085466000742572</v>
      </c>
      <c r="AK27" s="59">
        <f t="shared" si="1"/>
        <v>4.3196334319159648</v>
      </c>
      <c r="AL27" s="59">
        <f t="shared" si="1"/>
        <v>4.2333837035131436</v>
      </c>
      <c r="AM27" s="59">
        <f t="shared" si="1"/>
        <v>4.1500385777526088</v>
      </c>
      <c r="AN27" s="59">
        <f t="shared" si="1"/>
        <v>4.0697574840507178</v>
      </c>
      <c r="AO27" s="59">
        <f t="shared" si="1"/>
        <v>3.992633844938716</v>
      </c>
    </row>
    <row r="28" spans="1:41" x14ac:dyDescent="0.2">
      <c r="A28" s="58">
        <v>39000</v>
      </c>
      <c r="B28" s="50">
        <v>0.17499999999999999</v>
      </c>
      <c r="C28" s="50">
        <v>0.185</v>
      </c>
      <c r="D28" s="50">
        <v>0.19500000000000001</v>
      </c>
      <c r="E28" s="50">
        <v>0.20499999999999999</v>
      </c>
      <c r="F28" s="50">
        <v>0.22</v>
      </c>
      <c r="G28" s="51">
        <v>0.23</v>
      </c>
      <c r="H28" s="50">
        <v>0.245</v>
      </c>
      <c r="I28" s="50">
        <v>0.255</v>
      </c>
      <c r="J28" s="50">
        <v>0.26500000000000001</v>
      </c>
      <c r="K28" s="50">
        <v>0.27500000000000002</v>
      </c>
      <c r="L28" s="50">
        <v>0.28499999999999998</v>
      </c>
      <c r="M28" s="50">
        <v>0.29499999999999998</v>
      </c>
      <c r="O28" s="58">
        <v>39000</v>
      </c>
      <c r="P28" s="60">
        <v>183299.1678516159</v>
      </c>
      <c r="Q28" s="60">
        <v>180419.19336238984</v>
      </c>
      <c r="R28" s="60">
        <v>177400.03478911833</v>
      </c>
      <c r="S28" s="60">
        <v>174298.70338392479</v>
      </c>
      <c r="T28" s="60">
        <v>175141.56662260136</v>
      </c>
      <c r="U28" s="61">
        <v>171757.61638600728</v>
      </c>
      <c r="V28" s="60">
        <v>171933.31740289601</v>
      </c>
      <c r="W28" s="60">
        <v>168465.70384472265</v>
      </c>
      <c r="X28" s="60">
        <v>165101.96443701262</v>
      </c>
      <c r="Y28" s="60">
        <v>161851.50453235171</v>
      </c>
      <c r="Z28" s="60">
        <v>158720.54187797802</v>
      </c>
      <c r="AA28" s="60">
        <v>155712.71995260991</v>
      </c>
      <c r="AC28" s="58">
        <v>39000</v>
      </c>
      <c r="AD28" s="59">
        <f t="shared" si="1"/>
        <v>4.6999786628619464</v>
      </c>
      <c r="AE28" s="59">
        <f t="shared" si="1"/>
        <v>4.626133163138201</v>
      </c>
      <c r="AF28" s="59">
        <f t="shared" si="1"/>
        <v>4.5487188407466244</v>
      </c>
      <c r="AG28" s="59">
        <f t="shared" ref="AG28:AO56" si="2">S28/$O28</f>
        <v>4.4691975226647385</v>
      </c>
      <c r="AH28" s="59">
        <f t="shared" si="2"/>
        <v>4.490809400579522</v>
      </c>
      <c r="AI28" s="59">
        <f t="shared" si="2"/>
        <v>4.404041445795059</v>
      </c>
      <c r="AJ28" s="59">
        <f t="shared" si="2"/>
        <v>4.4085466000742564</v>
      </c>
      <c r="AK28" s="59">
        <f t="shared" si="2"/>
        <v>4.3196334319159657</v>
      </c>
      <c r="AL28" s="59">
        <f t="shared" si="2"/>
        <v>4.2333837035131436</v>
      </c>
      <c r="AM28" s="59">
        <f t="shared" si="2"/>
        <v>4.1500385777526079</v>
      </c>
      <c r="AN28" s="59">
        <f t="shared" si="2"/>
        <v>4.0697574840507187</v>
      </c>
      <c r="AO28" s="59">
        <f t="shared" si="2"/>
        <v>3.9926338449387155</v>
      </c>
    </row>
    <row r="29" spans="1:41" x14ac:dyDescent="0.2">
      <c r="A29" s="58">
        <v>40000</v>
      </c>
      <c r="B29" s="54">
        <v>0.17499999999999999</v>
      </c>
      <c r="C29" s="54">
        <v>0.185</v>
      </c>
      <c r="D29" s="50">
        <v>0.19500000000000001</v>
      </c>
      <c r="E29" s="50">
        <v>0.20499999999999999</v>
      </c>
      <c r="F29" s="50">
        <v>0.22</v>
      </c>
      <c r="G29" s="51">
        <v>0.23</v>
      </c>
      <c r="H29" s="50">
        <v>0.245</v>
      </c>
      <c r="I29" s="54">
        <v>0.255</v>
      </c>
      <c r="J29" s="54">
        <v>0.26500000000000001</v>
      </c>
      <c r="K29" s="54">
        <v>0.27500000000000002</v>
      </c>
      <c r="L29" s="54">
        <v>0.28499999999999998</v>
      </c>
      <c r="M29" s="54">
        <v>0.29499999999999998</v>
      </c>
      <c r="O29" s="58">
        <v>40000</v>
      </c>
      <c r="P29" s="60">
        <v>187999.14651447788</v>
      </c>
      <c r="Q29" s="60">
        <v>185045.32652552804</v>
      </c>
      <c r="R29" s="60">
        <v>181948.75362986495</v>
      </c>
      <c r="S29" s="60">
        <v>178767.90090658958</v>
      </c>
      <c r="T29" s="60">
        <v>179632.37602318087</v>
      </c>
      <c r="U29" s="61">
        <v>176161.65783180232</v>
      </c>
      <c r="V29" s="60">
        <v>176341.86400297025</v>
      </c>
      <c r="W29" s="60">
        <v>172785.3372766386</v>
      </c>
      <c r="X29" s="60">
        <v>169335.34814052578</v>
      </c>
      <c r="Y29" s="60">
        <v>166001.54311010431</v>
      </c>
      <c r="Z29" s="60">
        <v>162790.29936202872</v>
      </c>
      <c r="AA29" s="60">
        <v>159705.35379754865</v>
      </c>
      <c r="AC29" s="58">
        <v>40000</v>
      </c>
      <c r="AD29" s="59">
        <f t="shared" ref="AD29:AI85" si="3">P29/$O29</f>
        <v>4.6999786628619473</v>
      </c>
      <c r="AE29" s="59">
        <f t="shared" si="3"/>
        <v>4.626133163138201</v>
      </c>
      <c r="AF29" s="59">
        <f t="shared" si="3"/>
        <v>4.5487188407466235</v>
      </c>
      <c r="AG29" s="59">
        <f t="shared" si="2"/>
        <v>4.4691975226647394</v>
      </c>
      <c r="AH29" s="59">
        <f t="shared" si="2"/>
        <v>4.490809400579522</v>
      </c>
      <c r="AI29" s="59">
        <f t="shared" si="2"/>
        <v>4.4040414457950581</v>
      </c>
      <c r="AJ29" s="59">
        <f t="shared" si="2"/>
        <v>4.4085466000742564</v>
      </c>
      <c r="AK29" s="59">
        <f t="shared" si="2"/>
        <v>4.3196334319159648</v>
      </c>
      <c r="AL29" s="59">
        <f t="shared" si="2"/>
        <v>4.2333837035131445</v>
      </c>
      <c r="AM29" s="59">
        <f t="shared" si="2"/>
        <v>4.1500385777526079</v>
      </c>
      <c r="AN29" s="59">
        <f t="shared" si="2"/>
        <v>4.0697574840507178</v>
      </c>
      <c r="AO29" s="59">
        <f t="shared" si="2"/>
        <v>3.9926338449387164</v>
      </c>
    </row>
    <row r="30" spans="1:41" x14ac:dyDescent="0.2">
      <c r="A30" s="58">
        <v>41000</v>
      </c>
      <c r="B30" s="50">
        <v>0.17499999999999999</v>
      </c>
      <c r="C30" s="50">
        <v>0.185</v>
      </c>
      <c r="D30" s="50">
        <v>0.19500000000000001</v>
      </c>
      <c r="E30" s="50">
        <v>0.20499999999999999</v>
      </c>
      <c r="F30" s="50">
        <v>0.22</v>
      </c>
      <c r="G30" s="51">
        <v>0.23</v>
      </c>
      <c r="H30" s="50">
        <v>0.245</v>
      </c>
      <c r="I30" s="50">
        <v>0.255</v>
      </c>
      <c r="J30" s="50">
        <v>0.26500000000000001</v>
      </c>
      <c r="K30" s="50">
        <v>0.27500000000000002</v>
      </c>
      <c r="L30" s="50">
        <v>0.28499999999999998</v>
      </c>
      <c r="M30" s="50">
        <v>0.29499999999999998</v>
      </c>
      <c r="O30" s="58">
        <v>41000</v>
      </c>
      <c r="P30" s="60">
        <v>192699.1251773398</v>
      </c>
      <c r="Q30" s="60">
        <v>189671.45968866625</v>
      </c>
      <c r="R30" s="60">
        <v>186497.47247061157</v>
      </c>
      <c r="S30" s="60">
        <v>183237.09842925429</v>
      </c>
      <c r="T30" s="60">
        <v>184123.18542376038</v>
      </c>
      <c r="U30" s="61">
        <v>180565.69927759742</v>
      </c>
      <c r="V30" s="60">
        <v>180750.41060304453</v>
      </c>
      <c r="W30" s="60">
        <v>177104.97070855458</v>
      </c>
      <c r="X30" s="60">
        <v>173568.73184403891</v>
      </c>
      <c r="Y30" s="60">
        <v>170151.58168785696</v>
      </c>
      <c r="Z30" s="60">
        <v>166860.05684607945</v>
      </c>
      <c r="AA30" s="60">
        <v>163697.98764248737</v>
      </c>
      <c r="AC30" s="58">
        <v>41000</v>
      </c>
      <c r="AD30" s="59">
        <f t="shared" si="3"/>
        <v>4.6999786628619464</v>
      </c>
      <c r="AE30" s="59">
        <f t="shared" si="3"/>
        <v>4.626133163138201</v>
      </c>
      <c r="AF30" s="59">
        <f t="shared" si="3"/>
        <v>4.5487188407466235</v>
      </c>
      <c r="AG30" s="59">
        <f t="shared" si="2"/>
        <v>4.4691975226647385</v>
      </c>
      <c r="AH30" s="59">
        <f t="shared" si="2"/>
        <v>4.4908094005795212</v>
      </c>
      <c r="AI30" s="59">
        <f t="shared" si="2"/>
        <v>4.404041445795059</v>
      </c>
      <c r="AJ30" s="59">
        <f t="shared" si="2"/>
        <v>4.4085466000742564</v>
      </c>
      <c r="AK30" s="59">
        <f t="shared" si="2"/>
        <v>4.3196334319159657</v>
      </c>
      <c r="AL30" s="59">
        <f t="shared" si="2"/>
        <v>4.2333837035131436</v>
      </c>
      <c r="AM30" s="59">
        <f t="shared" si="2"/>
        <v>4.1500385777526088</v>
      </c>
      <c r="AN30" s="59">
        <f t="shared" si="2"/>
        <v>4.0697574840507178</v>
      </c>
      <c r="AO30" s="59">
        <f t="shared" si="2"/>
        <v>3.9926338449387164</v>
      </c>
    </row>
    <row r="31" spans="1:41" x14ac:dyDescent="0.2">
      <c r="A31" s="58">
        <v>42000</v>
      </c>
      <c r="B31" s="50">
        <v>0.17499999999999999</v>
      </c>
      <c r="C31" s="50">
        <v>0.185</v>
      </c>
      <c r="D31" s="50">
        <v>0.19500000000000001</v>
      </c>
      <c r="E31" s="50">
        <v>0.20499999999999999</v>
      </c>
      <c r="F31" s="50">
        <v>0.22</v>
      </c>
      <c r="G31" s="51">
        <v>0.23</v>
      </c>
      <c r="H31" s="50">
        <v>0.245</v>
      </c>
      <c r="I31" s="54">
        <v>0.255</v>
      </c>
      <c r="J31" s="54">
        <v>0.26500000000000001</v>
      </c>
      <c r="K31" s="54">
        <v>0.27500000000000002</v>
      </c>
      <c r="L31" s="54">
        <v>0.28499999999999998</v>
      </c>
      <c r="M31" s="54">
        <v>0.29499999999999998</v>
      </c>
      <c r="O31" s="58">
        <v>42000</v>
      </c>
      <c r="P31" s="60">
        <v>197399.10384020171</v>
      </c>
      <c r="Q31" s="60">
        <v>194297.59285180445</v>
      </c>
      <c r="R31" s="60">
        <v>191046.19131135821</v>
      </c>
      <c r="S31" s="60">
        <v>187706.29595191905</v>
      </c>
      <c r="T31" s="60">
        <v>188613.99482433993</v>
      </c>
      <c r="U31" s="61">
        <v>184969.74072339246</v>
      </c>
      <c r="V31" s="60">
        <v>185158.95720311877</v>
      </c>
      <c r="W31" s="60">
        <v>181424.60414047053</v>
      </c>
      <c r="X31" s="60">
        <v>177802.11554755206</v>
      </c>
      <c r="Y31" s="60">
        <v>174301.62026560956</v>
      </c>
      <c r="Z31" s="60">
        <v>170929.81433013018</v>
      </c>
      <c r="AA31" s="60">
        <v>167690.62148742608</v>
      </c>
      <c r="AC31" s="58">
        <v>42000</v>
      </c>
      <c r="AD31" s="59">
        <f t="shared" si="3"/>
        <v>4.6999786628619455</v>
      </c>
      <c r="AE31" s="59">
        <f t="shared" si="3"/>
        <v>4.626133163138201</v>
      </c>
      <c r="AF31" s="59">
        <f t="shared" si="3"/>
        <v>4.5487188407466244</v>
      </c>
      <c r="AG31" s="59">
        <f t="shared" si="2"/>
        <v>4.4691975226647394</v>
      </c>
      <c r="AH31" s="59">
        <f t="shared" si="2"/>
        <v>4.490809400579522</v>
      </c>
      <c r="AI31" s="59">
        <f t="shared" si="2"/>
        <v>4.404041445795059</v>
      </c>
      <c r="AJ31" s="59">
        <f t="shared" si="2"/>
        <v>4.4085466000742564</v>
      </c>
      <c r="AK31" s="59">
        <f t="shared" si="2"/>
        <v>4.3196334319159648</v>
      </c>
      <c r="AL31" s="59">
        <f t="shared" si="2"/>
        <v>4.2333837035131445</v>
      </c>
      <c r="AM31" s="59">
        <f t="shared" si="2"/>
        <v>4.1500385777526088</v>
      </c>
      <c r="AN31" s="59">
        <f t="shared" si="2"/>
        <v>4.0697574840507187</v>
      </c>
      <c r="AO31" s="59">
        <f t="shared" si="2"/>
        <v>3.992633844938716</v>
      </c>
    </row>
    <row r="32" spans="1:41" x14ac:dyDescent="0.2">
      <c r="A32" s="58">
        <v>43000</v>
      </c>
      <c r="B32" s="50">
        <v>0.17499999999999999</v>
      </c>
      <c r="C32" s="50">
        <v>0.185</v>
      </c>
      <c r="D32" s="50">
        <v>0.19500000000000001</v>
      </c>
      <c r="E32" s="50">
        <v>0.20499999999999999</v>
      </c>
      <c r="F32" s="50">
        <v>0.22</v>
      </c>
      <c r="G32" s="51">
        <v>0.23</v>
      </c>
      <c r="H32" s="50">
        <v>0.245</v>
      </c>
      <c r="I32" s="50">
        <v>0.255</v>
      </c>
      <c r="J32" s="50">
        <v>0.26500000000000001</v>
      </c>
      <c r="K32" s="50">
        <v>0.27500000000000002</v>
      </c>
      <c r="L32" s="50">
        <v>0.28499999999999998</v>
      </c>
      <c r="M32" s="50">
        <v>0.29499999999999998</v>
      </c>
      <c r="O32" s="58">
        <v>43000</v>
      </c>
      <c r="P32" s="60">
        <v>202099.08250306366</v>
      </c>
      <c r="Q32" s="60">
        <v>198923.72601494263</v>
      </c>
      <c r="R32" s="60">
        <v>195594.91015210483</v>
      </c>
      <c r="S32" s="60">
        <v>192175.49347458378</v>
      </c>
      <c r="T32" s="60">
        <v>193104.80422491944</v>
      </c>
      <c r="U32" s="61">
        <v>189373.7821691875</v>
      </c>
      <c r="V32" s="60">
        <v>189567.50380319302</v>
      </c>
      <c r="W32" s="60">
        <v>185744.23757238651</v>
      </c>
      <c r="X32" s="60">
        <v>182035.49925106519</v>
      </c>
      <c r="Y32" s="60">
        <v>178451.65884336218</v>
      </c>
      <c r="Z32" s="60">
        <v>174999.57181418088</v>
      </c>
      <c r="AA32" s="60">
        <v>171683.25533236479</v>
      </c>
      <c r="AC32" s="58">
        <v>43000</v>
      </c>
      <c r="AD32" s="59">
        <f t="shared" si="3"/>
        <v>4.6999786628619455</v>
      </c>
      <c r="AE32" s="59">
        <f t="shared" si="3"/>
        <v>4.626133163138201</v>
      </c>
      <c r="AF32" s="59">
        <f t="shared" si="3"/>
        <v>4.5487188407466244</v>
      </c>
      <c r="AG32" s="59">
        <f t="shared" si="2"/>
        <v>4.4691975226647394</v>
      </c>
      <c r="AH32" s="59">
        <f t="shared" si="2"/>
        <v>4.490809400579522</v>
      </c>
      <c r="AI32" s="59">
        <f t="shared" si="2"/>
        <v>4.4040414457950581</v>
      </c>
      <c r="AJ32" s="59">
        <f t="shared" si="2"/>
        <v>4.4085466000742564</v>
      </c>
      <c r="AK32" s="59">
        <f t="shared" si="2"/>
        <v>4.3196334319159657</v>
      </c>
      <c r="AL32" s="59">
        <f t="shared" si="2"/>
        <v>4.2333837035131436</v>
      </c>
      <c r="AM32" s="59">
        <f t="shared" si="2"/>
        <v>4.1500385777526088</v>
      </c>
      <c r="AN32" s="59">
        <f t="shared" si="2"/>
        <v>4.0697574840507178</v>
      </c>
      <c r="AO32" s="59">
        <f t="shared" si="2"/>
        <v>3.992633844938716</v>
      </c>
    </row>
    <row r="33" spans="1:41" x14ac:dyDescent="0.2">
      <c r="A33" s="58">
        <v>44000</v>
      </c>
      <c r="B33" s="50">
        <v>0.17499999999999999</v>
      </c>
      <c r="C33" s="50">
        <v>0.185</v>
      </c>
      <c r="D33" s="50">
        <v>0.19500000000000001</v>
      </c>
      <c r="E33" s="50">
        <v>0.20499999999999999</v>
      </c>
      <c r="F33" s="50">
        <v>0.22</v>
      </c>
      <c r="G33" s="51">
        <v>0.23</v>
      </c>
      <c r="H33" s="50">
        <v>0.245</v>
      </c>
      <c r="I33" s="50">
        <v>0.255</v>
      </c>
      <c r="J33" s="50">
        <v>0.26500000000000001</v>
      </c>
      <c r="K33" s="50">
        <v>0.27500000000000002</v>
      </c>
      <c r="L33" s="50">
        <v>0.28499999999999998</v>
      </c>
      <c r="M33" s="50">
        <v>0.29499999999999998</v>
      </c>
      <c r="O33" s="58">
        <v>44000</v>
      </c>
      <c r="P33" s="60">
        <v>206799.06116592564</v>
      </c>
      <c r="Q33" s="60">
        <v>203549.85917808086</v>
      </c>
      <c r="R33" s="60">
        <v>200143.62899285145</v>
      </c>
      <c r="S33" s="60">
        <v>196644.69099724852</v>
      </c>
      <c r="T33" s="60">
        <v>197595.61362549895</v>
      </c>
      <c r="U33" s="61">
        <v>193777.8236149826</v>
      </c>
      <c r="V33" s="60">
        <v>193976.05040326729</v>
      </c>
      <c r="W33" s="60">
        <v>190063.87100430246</v>
      </c>
      <c r="X33" s="60">
        <v>186268.88295457835</v>
      </c>
      <c r="Y33" s="60">
        <v>182601.69742111478</v>
      </c>
      <c r="Z33" s="60">
        <v>179069.32929823158</v>
      </c>
      <c r="AA33" s="60">
        <v>175675.88917730353</v>
      </c>
      <c r="AC33" s="58">
        <v>44000</v>
      </c>
      <c r="AD33" s="59">
        <f t="shared" si="3"/>
        <v>4.6999786628619464</v>
      </c>
      <c r="AE33" s="59">
        <f t="shared" si="3"/>
        <v>4.6261331631382019</v>
      </c>
      <c r="AF33" s="59">
        <f t="shared" si="3"/>
        <v>4.5487188407466235</v>
      </c>
      <c r="AG33" s="59">
        <f t="shared" si="2"/>
        <v>4.4691975226647394</v>
      </c>
      <c r="AH33" s="59">
        <f t="shared" si="2"/>
        <v>4.490809400579522</v>
      </c>
      <c r="AI33" s="59">
        <f t="shared" si="2"/>
        <v>4.404041445795059</v>
      </c>
      <c r="AJ33" s="59">
        <f t="shared" si="2"/>
        <v>4.4085466000742564</v>
      </c>
      <c r="AK33" s="59">
        <f t="shared" si="2"/>
        <v>4.3196334319159648</v>
      </c>
      <c r="AL33" s="59">
        <f t="shared" si="2"/>
        <v>4.2333837035131445</v>
      </c>
      <c r="AM33" s="59">
        <f t="shared" si="2"/>
        <v>4.1500385777526088</v>
      </c>
      <c r="AN33" s="59">
        <f t="shared" si="2"/>
        <v>4.0697574840507178</v>
      </c>
      <c r="AO33" s="59">
        <f t="shared" si="2"/>
        <v>3.9926338449387164</v>
      </c>
    </row>
    <row r="34" spans="1:41" x14ac:dyDescent="0.2">
      <c r="A34" s="58">
        <v>45000</v>
      </c>
      <c r="B34" s="50">
        <v>0.17499999999999999</v>
      </c>
      <c r="C34" s="50">
        <v>0.185</v>
      </c>
      <c r="D34" s="50">
        <v>0.19500000000000001</v>
      </c>
      <c r="E34" s="50">
        <v>0.20499999999999999</v>
      </c>
      <c r="F34" s="50">
        <v>0.22</v>
      </c>
      <c r="G34" s="51">
        <v>0.23</v>
      </c>
      <c r="H34" s="50">
        <v>0.245</v>
      </c>
      <c r="I34" s="50">
        <v>0.255</v>
      </c>
      <c r="J34" s="50">
        <v>0.26500000000000001</v>
      </c>
      <c r="K34" s="50">
        <v>0.27500000000000002</v>
      </c>
      <c r="L34" s="50">
        <v>0.28499999999999998</v>
      </c>
      <c r="M34" s="50">
        <v>0.29499999999999998</v>
      </c>
      <c r="O34" s="58">
        <v>45000</v>
      </c>
      <c r="P34" s="60">
        <v>211499.03982878756</v>
      </c>
      <c r="Q34" s="60">
        <v>208175.99234121904</v>
      </c>
      <c r="R34" s="60">
        <v>204692.34783359806</v>
      </c>
      <c r="S34" s="60">
        <v>201113.88851991325</v>
      </c>
      <c r="T34" s="60">
        <v>202086.42302607847</v>
      </c>
      <c r="U34" s="61">
        <v>198181.86506077764</v>
      </c>
      <c r="V34" s="60">
        <v>198384.59700334154</v>
      </c>
      <c r="W34" s="60">
        <v>194383.50443621844</v>
      </c>
      <c r="X34" s="60">
        <v>190502.26665809148</v>
      </c>
      <c r="Y34" s="60">
        <v>186751.7359988674</v>
      </c>
      <c r="Z34" s="60">
        <v>183139.08678228231</v>
      </c>
      <c r="AA34" s="60">
        <v>179668.52302224221</v>
      </c>
      <c r="AC34" s="58">
        <v>45000</v>
      </c>
      <c r="AD34" s="59">
        <f t="shared" si="3"/>
        <v>4.6999786628619455</v>
      </c>
      <c r="AE34" s="59">
        <f t="shared" si="3"/>
        <v>4.626133163138201</v>
      </c>
      <c r="AF34" s="59">
        <f t="shared" si="3"/>
        <v>4.5487188407466235</v>
      </c>
      <c r="AG34" s="59">
        <f t="shared" si="2"/>
        <v>4.4691975226647385</v>
      </c>
      <c r="AH34" s="59">
        <f t="shared" si="2"/>
        <v>4.4908094005795212</v>
      </c>
      <c r="AI34" s="59">
        <f t="shared" si="2"/>
        <v>4.404041445795059</v>
      </c>
      <c r="AJ34" s="59">
        <f t="shared" si="2"/>
        <v>4.4085466000742564</v>
      </c>
      <c r="AK34" s="59">
        <f t="shared" si="2"/>
        <v>4.3196334319159657</v>
      </c>
      <c r="AL34" s="59">
        <f t="shared" si="2"/>
        <v>4.2333837035131436</v>
      </c>
      <c r="AM34" s="59">
        <f t="shared" si="2"/>
        <v>4.1500385777526088</v>
      </c>
      <c r="AN34" s="59">
        <f t="shared" si="2"/>
        <v>4.0697574840507178</v>
      </c>
      <c r="AO34" s="59">
        <f t="shared" si="2"/>
        <v>3.992633844938716</v>
      </c>
    </row>
    <row r="35" spans="1:41" x14ac:dyDescent="0.2">
      <c r="A35" s="58">
        <v>46000</v>
      </c>
      <c r="B35" s="50">
        <v>0.17499999999999999</v>
      </c>
      <c r="C35" s="50">
        <v>0.185</v>
      </c>
      <c r="D35" s="50">
        <v>0.19500000000000001</v>
      </c>
      <c r="E35" s="50">
        <v>0.20499999999999999</v>
      </c>
      <c r="F35" s="50">
        <v>0.22</v>
      </c>
      <c r="G35" s="51">
        <v>0.23</v>
      </c>
      <c r="H35" s="50">
        <v>0.245</v>
      </c>
      <c r="I35" s="50">
        <v>0.255</v>
      </c>
      <c r="J35" s="50">
        <v>0.26500000000000001</v>
      </c>
      <c r="K35" s="50">
        <v>0.27500000000000002</v>
      </c>
      <c r="L35" s="50">
        <v>0.28499999999999998</v>
      </c>
      <c r="M35" s="50">
        <v>0.29499999999999998</v>
      </c>
      <c r="O35" s="58">
        <v>46000</v>
      </c>
      <c r="P35" s="60">
        <v>216199.01849164951</v>
      </c>
      <c r="Q35" s="60">
        <v>212802.12550435725</v>
      </c>
      <c r="R35" s="60">
        <v>209241.06667434471</v>
      </c>
      <c r="S35" s="60">
        <v>205583.08604257801</v>
      </c>
      <c r="T35" s="60">
        <v>206577.23242665801</v>
      </c>
      <c r="U35" s="61">
        <v>202585.90650657268</v>
      </c>
      <c r="V35" s="60">
        <v>202793.14360341578</v>
      </c>
      <c r="W35" s="60">
        <v>198703.13786813439</v>
      </c>
      <c r="X35" s="60">
        <v>194735.65036160464</v>
      </c>
      <c r="Y35" s="60">
        <v>190901.77457662</v>
      </c>
      <c r="Z35" s="60">
        <v>187208.84426633301</v>
      </c>
      <c r="AA35" s="60">
        <v>183661.15686718092</v>
      </c>
      <c r="AC35" s="58">
        <v>46000</v>
      </c>
      <c r="AD35" s="59">
        <f t="shared" si="3"/>
        <v>4.6999786628619455</v>
      </c>
      <c r="AE35" s="59">
        <f t="shared" si="3"/>
        <v>4.626133163138201</v>
      </c>
      <c r="AF35" s="59">
        <f t="shared" si="3"/>
        <v>4.5487188407466244</v>
      </c>
      <c r="AG35" s="59">
        <f t="shared" si="2"/>
        <v>4.4691975226647394</v>
      </c>
      <c r="AH35" s="59">
        <f t="shared" si="2"/>
        <v>4.490809400579522</v>
      </c>
      <c r="AI35" s="59">
        <f t="shared" si="2"/>
        <v>4.4040414457950581</v>
      </c>
      <c r="AJ35" s="59">
        <f t="shared" si="2"/>
        <v>4.4085466000742564</v>
      </c>
      <c r="AK35" s="59">
        <f t="shared" si="2"/>
        <v>4.3196334319159648</v>
      </c>
      <c r="AL35" s="59">
        <f t="shared" si="2"/>
        <v>4.2333837035131445</v>
      </c>
      <c r="AM35" s="59">
        <f t="shared" si="2"/>
        <v>4.1500385777526088</v>
      </c>
      <c r="AN35" s="59">
        <f t="shared" si="2"/>
        <v>4.0697574840507178</v>
      </c>
      <c r="AO35" s="59">
        <f t="shared" si="2"/>
        <v>3.9926338449387155</v>
      </c>
    </row>
    <row r="36" spans="1:41" x14ac:dyDescent="0.2">
      <c r="A36" s="58">
        <v>47000</v>
      </c>
      <c r="B36" s="50">
        <v>0.17499999999999999</v>
      </c>
      <c r="C36" s="50">
        <v>0.185</v>
      </c>
      <c r="D36" s="50">
        <v>0.19500000000000001</v>
      </c>
      <c r="E36" s="50">
        <v>0.20499999999999999</v>
      </c>
      <c r="F36" s="50">
        <v>0.22</v>
      </c>
      <c r="G36" s="51">
        <v>0.23</v>
      </c>
      <c r="H36" s="50">
        <v>0.245</v>
      </c>
      <c r="I36" s="50">
        <v>0.255</v>
      </c>
      <c r="J36" s="50">
        <v>0.26500000000000001</v>
      </c>
      <c r="K36" s="50">
        <v>0.27500000000000002</v>
      </c>
      <c r="L36" s="50">
        <v>0.28499999999999998</v>
      </c>
      <c r="M36" s="50">
        <v>0.29499999999999998</v>
      </c>
      <c r="O36" s="58">
        <v>47000</v>
      </c>
      <c r="P36" s="60">
        <v>220898.99715451148</v>
      </c>
      <c r="Q36" s="60">
        <v>217428.25866749545</v>
      </c>
      <c r="R36" s="60">
        <v>213789.78551509132</v>
      </c>
      <c r="S36" s="60">
        <v>210052.28356524272</v>
      </c>
      <c r="T36" s="60">
        <v>211068.04182723752</v>
      </c>
      <c r="U36" s="61">
        <v>206989.94795236777</v>
      </c>
      <c r="V36" s="60">
        <v>207201.69020349006</v>
      </c>
      <c r="W36" s="60">
        <v>203022.77130005037</v>
      </c>
      <c r="X36" s="60">
        <v>198969.0340651178</v>
      </c>
      <c r="Y36" s="60">
        <v>195051.81315437262</v>
      </c>
      <c r="Z36" s="60">
        <v>191278.60175038374</v>
      </c>
      <c r="AA36" s="60">
        <v>187653.79071211966</v>
      </c>
      <c r="AC36" s="58">
        <v>47000</v>
      </c>
      <c r="AD36" s="59">
        <f t="shared" si="3"/>
        <v>4.6999786628619464</v>
      </c>
      <c r="AE36" s="59">
        <f t="shared" si="3"/>
        <v>4.626133163138201</v>
      </c>
      <c r="AF36" s="59">
        <f t="shared" si="3"/>
        <v>4.5487188407466235</v>
      </c>
      <c r="AG36" s="59">
        <f t="shared" si="2"/>
        <v>4.4691975226647385</v>
      </c>
      <c r="AH36" s="59">
        <f t="shared" si="2"/>
        <v>4.490809400579522</v>
      </c>
      <c r="AI36" s="59">
        <f t="shared" si="2"/>
        <v>4.404041445795059</v>
      </c>
      <c r="AJ36" s="59">
        <f t="shared" si="2"/>
        <v>4.4085466000742564</v>
      </c>
      <c r="AK36" s="59">
        <f t="shared" si="2"/>
        <v>4.3196334319159657</v>
      </c>
      <c r="AL36" s="59">
        <f t="shared" si="2"/>
        <v>4.2333837035131445</v>
      </c>
      <c r="AM36" s="59">
        <f t="shared" si="2"/>
        <v>4.1500385777526088</v>
      </c>
      <c r="AN36" s="59">
        <f t="shared" si="2"/>
        <v>4.0697574840507178</v>
      </c>
      <c r="AO36" s="59">
        <f t="shared" si="2"/>
        <v>3.9926338449387164</v>
      </c>
    </row>
    <row r="37" spans="1:41" x14ac:dyDescent="0.2">
      <c r="A37" s="58">
        <v>48000</v>
      </c>
      <c r="B37" s="50">
        <v>0.18</v>
      </c>
      <c r="C37" s="50">
        <v>0.19</v>
      </c>
      <c r="D37" s="50">
        <v>0.2</v>
      </c>
      <c r="E37" s="50">
        <v>0.21000000000000002</v>
      </c>
      <c r="F37" s="50">
        <v>0.22</v>
      </c>
      <c r="G37" s="51">
        <v>0.23</v>
      </c>
      <c r="H37" s="50">
        <v>0.245</v>
      </c>
      <c r="I37" s="50">
        <v>0.255</v>
      </c>
      <c r="J37" s="50">
        <v>0.26500000000000001</v>
      </c>
      <c r="K37" s="50">
        <v>0.27500000000000002</v>
      </c>
      <c r="L37" s="50">
        <v>0.28499999999999998</v>
      </c>
      <c r="M37" s="50">
        <v>0.29499999999999998</v>
      </c>
      <c r="O37" s="58">
        <v>48000</v>
      </c>
      <c r="P37" s="60">
        <v>232044.66084072695</v>
      </c>
      <c r="Q37" s="60">
        <v>228055.86188011023</v>
      </c>
      <c r="R37" s="60">
        <v>223936.92754444916</v>
      </c>
      <c r="S37" s="60">
        <v>219753.71233395403</v>
      </c>
      <c r="T37" s="60">
        <v>215558.85122781704</v>
      </c>
      <c r="U37" s="61">
        <v>211393.98939816281</v>
      </c>
      <c r="V37" s="60">
        <v>211610.2368035643</v>
      </c>
      <c r="W37" s="60">
        <v>207342.40473196632</v>
      </c>
      <c r="X37" s="60">
        <v>203202.41776863093</v>
      </c>
      <c r="Y37" s="60">
        <v>199201.85173212524</v>
      </c>
      <c r="Z37" s="60">
        <v>195348.35923443447</v>
      </c>
      <c r="AA37" s="60">
        <v>191646.42455705837</v>
      </c>
      <c r="AC37" s="58">
        <v>48000</v>
      </c>
      <c r="AD37" s="59">
        <f t="shared" si="3"/>
        <v>4.8342637675151447</v>
      </c>
      <c r="AE37" s="59">
        <f t="shared" si="3"/>
        <v>4.7511637891689631</v>
      </c>
      <c r="AF37" s="59">
        <f t="shared" si="3"/>
        <v>4.6653526571760242</v>
      </c>
      <c r="AG37" s="59">
        <f t="shared" si="2"/>
        <v>4.5782023402907086</v>
      </c>
      <c r="AH37" s="59">
        <f t="shared" si="2"/>
        <v>4.490809400579522</v>
      </c>
      <c r="AI37" s="59">
        <f t="shared" si="2"/>
        <v>4.404041445795059</v>
      </c>
      <c r="AJ37" s="59">
        <f t="shared" si="2"/>
        <v>4.4085466000742564</v>
      </c>
      <c r="AK37" s="59">
        <f t="shared" si="2"/>
        <v>4.3196334319159648</v>
      </c>
      <c r="AL37" s="59">
        <f t="shared" si="2"/>
        <v>4.2333837035131445</v>
      </c>
      <c r="AM37" s="59">
        <f t="shared" si="2"/>
        <v>4.1500385777526096</v>
      </c>
      <c r="AN37" s="59">
        <f t="shared" si="2"/>
        <v>4.0697574840507178</v>
      </c>
      <c r="AO37" s="59">
        <f t="shared" si="2"/>
        <v>3.992633844938716</v>
      </c>
    </row>
    <row r="38" spans="1:41" x14ac:dyDescent="0.2">
      <c r="A38" s="58">
        <v>49000</v>
      </c>
      <c r="B38" s="50">
        <v>0.18</v>
      </c>
      <c r="C38" s="50">
        <v>0.19</v>
      </c>
      <c r="D38" s="50">
        <v>0.2</v>
      </c>
      <c r="E38" s="50">
        <v>0.21000000000000002</v>
      </c>
      <c r="F38" s="50">
        <v>0.22</v>
      </c>
      <c r="G38" s="51">
        <v>0.23</v>
      </c>
      <c r="H38" s="50">
        <v>0.245</v>
      </c>
      <c r="I38" s="50">
        <v>0.255</v>
      </c>
      <c r="J38" s="50">
        <v>0.26500000000000001</v>
      </c>
      <c r="K38" s="50">
        <v>0.27500000000000002</v>
      </c>
      <c r="L38" s="50">
        <v>0.28499999999999998</v>
      </c>
      <c r="M38" s="50">
        <v>0.29499999999999998</v>
      </c>
      <c r="O38" s="58">
        <v>49000</v>
      </c>
      <c r="P38" s="60">
        <v>236878.92460824212</v>
      </c>
      <c r="Q38" s="60">
        <v>232807.02566927922</v>
      </c>
      <c r="R38" s="60">
        <v>228602.2802016252</v>
      </c>
      <c r="S38" s="60">
        <v>224331.91467424473</v>
      </c>
      <c r="T38" s="60">
        <v>220049.66062839658</v>
      </c>
      <c r="U38" s="61">
        <v>215798.03084395785</v>
      </c>
      <c r="V38" s="60">
        <v>216018.78340363855</v>
      </c>
      <c r="W38" s="60">
        <v>211662.0381638823</v>
      </c>
      <c r="X38" s="60">
        <v>207435.80147214406</v>
      </c>
      <c r="Y38" s="60">
        <v>203351.89030987781</v>
      </c>
      <c r="Z38" s="60">
        <v>199418.11671848517</v>
      </c>
      <c r="AA38" s="60">
        <v>195639.05840199708</v>
      </c>
      <c r="AC38" s="58">
        <v>49000</v>
      </c>
      <c r="AD38" s="59">
        <f t="shared" si="3"/>
        <v>4.8342637675151456</v>
      </c>
      <c r="AE38" s="59">
        <f t="shared" si="3"/>
        <v>4.751163789168964</v>
      </c>
      <c r="AF38" s="59">
        <f t="shared" si="3"/>
        <v>4.6653526571760242</v>
      </c>
      <c r="AG38" s="59">
        <f t="shared" si="2"/>
        <v>4.5782023402907086</v>
      </c>
      <c r="AH38" s="59">
        <f t="shared" si="2"/>
        <v>4.490809400579522</v>
      </c>
      <c r="AI38" s="59">
        <f t="shared" si="2"/>
        <v>4.4040414457950581</v>
      </c>
      <c r="AJ38" s="59">
        <f t="shared" si="2"/>
        <v>4.4085466000742564</v>
      </c>
      <c r="AK38" s="59">
        <f t="shared" si="2"/>
        <v>4.3196334319159657</v>
      </c>
      <c r="AL38" s="59">
        <f t="shared" si="2"/>
        <v>4.2333837035131436</v>
      </c>
      <c r="AM38" s="59">
        <f t="shared" si="2"/>
        <v>4.1500385777526088</v>
      </c>
      <c r="AN38" s="59">
        <f t="shared" si="2"/>
        <v>4.0697574840507178</v>
      </c>
      <c r="AO38" s="59">
        <f t="shared" si="2"/>
        <v>3.992633844938716</v>
      </c>
    </row>
    <row r="39" spans="1:41" x14ac:dyDescent="0.2">
      <c r="A39" s="58">
        <v>50000</v>
      </c>
      <c r="B39" s="50">
        <v>0.18</v>
      </c>
      <c r="C39" s="50">
        <v>0.19</v>
      </c>
      <c r="D39" s="50">
        <v>0.2</v>
      </c>
      <c r="E39" s="50">
        <v>0.21000000000000002</v>
      </c>
      <c r="F39" s="50">
        <v>0.22</v>
      </c>
      <c r="G39" s="51">
        <v>0.23</v>
      </c>
      <c r="H39" s="50">
        <v>0.245</v>
      </c>
      <c r="I39" s="50">
        <v>0.255</v>
      </c>
      <c r="J39" s="50">
        <v>0.26500000000000001</v>
      </c>
      <c r="K39" s="50">
        <v>0.27500000000000002</v>
      </c>
      <c r="L39" s="50">
        <v>0.28499999999999998</v>
      </c>
      <c r="M39" s="50">
        <v>0.29499999999999998</v>
      </c>
      <c r="O39" s="58">
        <v>50000</v>
      </c>
      <c r="P39" s="60">
        <v>241713.18837575725</v>
      </c>
      <c r="Q39" s="60">
        <v>237558.18945844815</v>
      </c>
      <c r="R39" s="60">
        <v>233267.63285880123</v>
      </c>
      <c r="S39" s="60">
        <v>228910.11701453544</v>
      </c>
      <c r="T39" s="60">
        <v>224540.47002897607</v>
      </c>
      <c r="U39" s="61">
        <v>220202.07228975295</v>
      </c>
      <c r="V39" s="60">
        <v>220427.33000371282</v>
      </c>
      <c r="W39" s="60">
        <v>215981.67159579825</v>
      </c>
      <c r="X39" s="60">
        <v>211669.18517565721</v>
      </c>
      <c r="Y39" s="60">
        <v>207501.92888763043</v>
      </c>
      <c r="Z39" s="60">
        <v>203487.8742025359</v>
      </c>
      <c r="AA39" s="60">
        <v>199631.69224693583</v>
      </c>
      <c r="AC39" s="58">
        <v>50000</v>
      </c>
      <c r="AD39" s="59">
        <f t="shared" si="3"/>
        <v>4.8342637675151447</v>
      </c>
      <c r="AE39" s="59">
        <f t="shared" si="3"/>
        <v>4.7511637891689631</v>
      </c>
      <c r="AF39" s="59">
        <f t="shared" si="3"/>
        <v>4.6653526571760242</v>
      </c>
      <c r="AG39" s="59">
        <f t="shared" si="2"/>
        <v>4.5782023402907086</v>
      </c>
      <c r="AH39" s="59">
        <f t="shared" si="2"/>
        <v>4.4908094005795212</v>
      </c>
      <c r="AI39" s="59">
        <f t="shared" si="2"/>
        <v>4.404041445795059</v>
      </c>
      <c r="AJ39" s="59">
        <f t="shared" si="2"/>
        <v>4.4085466000742564</v>
      </c>
      <c r="AK39" s="59">
        <f t="shared" si="2"/>
        <v>4.3196334319159648</v>
      </c>
      <c r="AL39" s="59">
        <f t="shared" si="2"/>
        <v>4.2333837035131445</v>
      </c>
      <c r="AM39" s="59">
        <f t="shared" si="2"/>
        <v>4.1500385777526088</v>
      </c>
      <c r="AN39" s="59">
        <f t="shared" si="2"/>
        <v>4.0697574840507178</v>
      </c>
      <c r="AO39" s="59">
        <f t="shared" si="2"/>
        <v>3.9926338449387164</v>
      </c>
    </row>
    <row r="40" spans="1:41" x14ac:dyDescent="0.2">
      <c r="A40" s="58">
        <v>51000</v>
      </c>
      <c r="B40" s="50">
        <v>0.18</v>
      </c>
      <c r="C40" s="50">
        <v>0.19</v>
      </c>
      <c r="D40" s="50">
        <v>0.2</v>
      </c>
      <c r="E40" s="50">
        <v>0.21000000000000002</v>
      </c>
      <c r="F40" s="50">
        <v>0.22</v>
      </c>
      <c r="G40" s="51">
        <v>0.23</v>
      </c>
      <c r="H40" s="50">
        <v>0.245</v>
      </c>
      <c r="I40" s="50">
        <v>0.255</v>
      </c>
      <c r="J40" s="50">
        <v>0.26500000000000001</v>
      </c>
      <c r="K40" s="50">
        <v>0.27500000000000002</v>
      </c>
      <c r="L40" s="50">
        <v>0.28499999999999998</v>
      </c>
      <c r="M40" s="50">
        <v>0.29499999999999998</v>
      </c>
      <c r="O40" s="58">
        <v>51000</v>
      </c>
      <c r="P40" s="60">
        <v>246547.45214327239</v>
      </c>
      <c r="Q40" s="60">
        <v>242309.35324761711</v>
      </c>
      <c r="R40" s="60">
        <v>237932.98551597726</v>
      </c>
      <c r="S40" s="60">
        <v>233488.31935482615</v>
      </c>
      <c r="T40" s="60">
        <v>229031.27942955561</v>
      </c>
      <c r="U40" s="61">
        <v>224606.11373554799</v>
      </c>
      <c r="V40" s="60">
        <v>224835.87660378707</v>
      </c>
      <c r="W40" s="60">
        <v>220301.30502771423</v>
      </c>
      <c r="X40" s="60">
        <v>215902.56887917034</v>
      </c>
      <c r="Y40" s="60">
        <v>211651.96746538306</v>
      </c>
      <c r="Z40" s="60">
        <v>207557.6316865866</v>
      </c>
      <c r="AA40" s="60">
        <v>203624.32609187451</v>
      </c>
      <c r="AC40" s="58">
        <v>51000</v>
      </c>
      <c r="AD40" s="59">
        <f t="shared" si="3"/>
        <v>4.8342637675151447</v>
      </c>
      <c r="AE40" s="59">
        <f t="shared" si="3"/>
        <v>4.7511637891689631</v>
      </c>
      <c r="AF40" s="59">
        <f t="shared" si="3"/>
        <v>4.6653526571760242</v>
      </c>
      <c r="AG40" s="59">
        <f t="shared" si="2"/>
        <v>4.5782023402907086</v>
      </c>
      <c r="AH40" s="59">
        <f t="shared" si="2"/>
        <v>4.490809400579522</v>
      </c>
      <c r="AI40" s="59">
        <f t="shared" si="2"/>
        <v>4.404041445795059</v>
      </c>
      <c r="AJ40" s="59">
        <f t="shared" si="2"/>
        <v>4.4085466000742564</v>
      </c>
      <c r="AK40" s="59">
        <f t="shared" si="2"/>
        <v>4.3196334319159657</v>
      </c>
      <c r="AL40" s="59">
        <f t="shared" si="2"/>
        <v>4.2333837035131436</v>
      </c>
      <c r="AM40" s="59">
        <f t="shared" si="2"/>
        <v>4.1500385777526088</v>
      </c>
      <c r="AN40" s="59">
        <f t="shared" si="2"/>
        <v>4.0697574840507178</v>
      </c>
      <c r="AO40" s="59">
        <f t="shared" si="2"/>
        <v>3.992633844938716</v>
      </c>
    </row>
    <row r="41" spans="1:41" x14ac:dyDescent="0.2">
      <c r="A41" s="58">
        <v>52000</v>
      </c>
      <c r="B41" s="50">
        <v>0.18</v>
      </c>
      <c r="C41" s="50">
        <v>0.19</v>
      </c>
      <c r="D41" s="50">
        <v>0.2</v>
      </c>
      <c r="E41" s="50">
        <v>0.21000000000000002</v>
      </c>
      <c r="F41" s="50">
        <v>0.22500000000000001</v>
      </c>
      <c r="G41" s="51">
        <v>0.23499999999999999</v>
      </c>
      <c r="H41" s="50">
        <v>0.245</v>
      </c>
      <c r="I41" s="50">
        <v>0.255</v>
      </c>
      <c r="J41" s="50">
        <v>0.26500000000000001</v>
      </c>
      <c r="K41" s="50">
        <v>0.27500000000000002</v>
      </c>
      <c r="L41" s="50">
        <v>0.28499999999999998</v>
      </c>
      <c r="M41" s="50">
        <v>0.29499999999999998</v>
      </c>
      <c r="O41" s="58">
        <v>52000</v>
      </c>
      <c r="P41" s="60">
        <v>251381.71591078755</v>
      </c>
      <c r="Q41" s="60">
        <v>247060.5170367861</v>
      </c>
      <c r="R41" s="60">
        <v>242598.33817315326</v>
      </c>
      <c r="S41" s="60">
        <v>238066.52169511685</v>
      </c>
      <c r="T41" s="60">
        <v>238829.40903082001</v>
      </c>
      <c r="U41" s="61">
        <v>233988.63681572009</v>
      </c>
      <c r="V41" s="60">
        <v>229244.42320386134</v>
      </c>
      <c r="W41" s="60">
        <v>224620.93845963018</v>
      </c>
      <c r="X41" s="60">
        <v>220135.95258268347</v>
      </c>
      <c r="Y41" s="60">
        <v>215802.00604313563</v>
      </c>
      <c r="Z41" s="60">
        <v>211627.38917063733</v>
      </c>
      <c r="AA41" s="60">
        <v>207616.95993681322</v>
      </c>
      <c r="AC41" s="58">
        <v>52000</v>
      </c>
      <c r="AD41" s="59">
        <f t="shared" si="3"/>
        <v>4.8342637675151447</v>
      </c>
      <c r="AE41" s="59">
        <f t="shared" si="3"/>
        <v>4.7511637891689631</v>
      </c>
      <c r="AF41" s="59">
        <f t="shared" si="3"/>
        <v>4.6653526571760242</v>
      </c>
      <c r="AG41" s="59">
        <f t="shared" si="2"/>
        <v>4.5782023402907086</v>
      </c>
      <c r="AH41" s="59">
        <f t="shared" si="2"/>
        <v>4.5928732505926924</v>
      </c>
      <c r="AI41" s="59">
        <f t="shared" si="2"/>
        <v>4.4997814772253868</v>
      </c>
      <c r="AJ41" s="59">
        <f t="shared" si="2"/>
        <v>4.4085466000742564</v>
      </c>
      <c r="AK41" s="59">
        <f t="shared" si="2"/>
        <v>4.3196334319159648</v>
      </c>
      <c r="AL41" s="59">
        <f t="shared" si="2"/>
        <v>4.2333837035131436</v>
      </c>
      <c r="AM41" s="59">
        <f t="shared" si="2"/>
        <v>4.1500385777526079</v>
      </c>
      <c r="AN41" s="59">
        <f t="shared" si="2"/>
        <v>4.0697574840507178</v>
      </c>
      <c r="AO41" s="59">
        <f t="shared" si="2"/>
        <v>3.9926338449387155</v>
      </c>
    </row>
    <row r="42" spans="1:41" x14ac:dyDescent="0.2">
      <c r="A42" s="58">
        <v>53000</v>
      </c>
      <c r="B42" s="50">
        <v>0.18</v>
      </c>
      <c r="C42" s="50">
        <v>0.19</v>
      </c>
      <c r="D42" s="50">
        <v>0.2</v>
      </c>
      <c r="E42" s="50">
        <v>0.21000000000000002</v>
      </c>
      <c r="F42" s="50">
        <v>0.22499999999999998</v>
      </c>
      <c r="G42" s="51">
        <v>0.23499999999999999</v>
      </c>
      <c r="H42" s="50">
        <v>0.245</v>
      </c>
      <c r="I42" s="50">
        <v>0.255</v>
      </c>
      <c r="J42" s="50">
        <v>0.26500000000000001</v>
      </c>
      <c r="K42" s="50">
        <v>0.27500000000000002</v>
      </c>
      <c r="L42" s="50">
        <v>0.28499999999999998</v>
      </c>
      <c r="M42" s="50">
        <v>0.29499999999999998</v>
      </c>
      <c r="O42" s="58">
        <v>53000</v>
      </c>
      <c r="P42" s="60">
        <v>256215.97967830268</v>
      </c>
      <c r="Q42" s="60">
        <v>251811.68082595503</v>
      </c>
      <c r="R42" s="60">
        <v>247263.69083032932</v>
      </c>
      <c r="S42" s="60">
        <v>242644.72403540756</v>
      </c>
      <c r="T42" s="60">
        <v>243422.28228141268</v>
      </c>
      <c r="U42" s="61">
        <v>238488.41829294548</v>
      </c>
      <c r="V42" s="60">
        <v>233652.96980393559</v>
      </c>
      <c r="W42" s="60">
        <v>228940.57189154616</v>
      </c>
      <c r="X42" s="60">
        <v>224369.33628619666</v>
      </c>
      <c r="Y42" s="60">
        <v>219952.04462088825</v>
      </c>
      <c r="Z42" s="60">
        <v>215697.14665468805</v>
      </c>
      <c r="AA42" s="60">
        <v>211609.59378175196</v>
      </c>
      <c r="AC42" s="58">
        <v>53000</v>
      </c>
      <c r="AD42" s="59">
        <f t="shared" si="3"/>
        <v>4.8342637675151447</v>
      </c>
      <c r="AE42" s="59">
        <f t="shared" si="3"/>
        <v>4.7511637891689631</v>
      </c>
      <c r="AF42" s="59">
        <f t="shared" si="3"/>
        <v>4.6653526571760251</v>
      </c>
      <c r="AG42" s="59">
        <f t="shared" si="2"/>
        <v>4.5782023402907086</v>
      </c>
      <c r="AH42" s="59">
        <f t="shared" si="2"/>
        <v>4.5928732505926924</v>
      </c>
      <c r="AI42" s="59">
        <f t="shared" si="2"/>
        <v>4.4997814772253868</v>
      </c>
      <c r="AJ42" s="59">
        <f t="shared" si="2"/>
        <v>4.4085466000742564</v>
      </c>
      <c r="AK42" s="59">
        <f t="shared" si="2"/>
        <v>4.3196334319159657</v>
      </c>
      <c r="AL42" s="59">
        <f t="shared" si="2"/>
        <v>4.2333837035131445</v>
      </c>
      <c r="AM42" s="59">
        <f t="shared" si="2"/>
        <v>4.1500385777526088</v>
      </c>
      <c r="AN42" s="59">
        <f t="shared" si="2"/>
        <v>4.0697574840507178</v>
      </c>
      <c r="AO42" s="59">
        <f t="shared" si="2"/>
        <v>3.9926338449387164</v>
      </c>
    </row>
    <row r="43" spans="1:41" x14ac:dyDescent="0.2">
      <c r="A43" s="58">
        <v>54000</v>
      </c>
      <c r="B43" s="50">
        <v>0.18</v>
      </c>
      <c r="C43" s="50">
        <v>0.19</v>
      </c>
      <c r="D43" s="50">
        <v>0.2</v>
      </c>
      <c r="E43" s="50">
        <v>0.21000000000000002</v>
      </c>
      <c r="F43" s="50">
        <v>0.22499999999999998</v>
      </c>
      <c r="G43" s="51">
        <v>0.23499999999999999</v>
      </c>
      <c r="H43" s="50">
        <v>0.245</v>
      </c>
      <c r="I43" s="50">
        <v>0.255</v>
      </c>
      <c r="J43" s="50">
        <v>0.26500000000000001</v>
      </c>
      <c r="K43" s="50">
        <v>0.27500000000000002</v>
      </c>
      <c r="L43" s="50">
        <v>0.28499999999999998</v>
      </c>
      <c r="M43" s="50">
        <v>0.29499999999999998</v>
      </c>
      <c r="O43" s="58">
        <v>54000</v>
      </c>
      <c r="P43" s="60">
        <v>261050.24344581782</v>
      </c>
      <c r="Q43" s="60">
        <v>256562.84461512402</v>
      </c>
      <c r="R43" s="60">
        <v>251929.04348750532</v>
      </c>
      <c r="S43" s="60">
        <v>247222.92637569827</v>
      </c>
      <c r="T43" s="60">
        <v>248015.15553200539</v>
      </c>
      <c r="U43" s="61">
        <v>242988.19977017085</v>
      </c>
      <c r="V43" s="60">
        <v>238061.51640400986</v>
      </c>
      <c r="W43" s="60">
        <v>233260.20532346211</v>
      </c>
      <c r="X43" s="60">
        <v>228602.71998970979</v>
      </c>
      <c r="Y43" s="60">
        <v>224102.08319864087</v>
      </c>
      <c r="Z43" s="60">
        <v>219766.90413873876</v>
      </c>
      <c r="AA43" s="60">
        <v>215602.22762669067</v>
      </c>
      <c r="AC43" s="58">
        <v>54000</v>
      </c>
      <c r="AD43" s="59">
        <f t="shared" si="3"/>
        <v>4.8342637675151447</v>
      </c>
      <c r="AE43" s="59">
        <f t="shared" si="3"/>
        <v>4.7511637891689631</v>
      </c>
      <c r="AF43" s="59">
        <f t="shared" si="3"/>
        <v>4.6653526571760242</v>
      </c>
      <c r="AG43" s="59">
        <f t="shared" si="2"/>
        <v>4.5782023402907086</v>
      </c>
      <c r="AH43" s="59">
        <f t="shared" si="2"/>
        <v>4.5928732505926924</v>
      </c>
      <c r="AI43" s="59">
        <f t="shared" si="2"/>
        <v>4.4997814772253859</v>
      </c>
      <c r="AJ43" s="59">
        <f t="shared" si="2"/>
        <v>4.4085466000742564</v>
      </c>
      <c r="AK43" s="59">
        <f t="shared" si="2"/>
        <v>4.3196334319159648</v>
      </c>
      <c r="AL43" s="59">
        <f t="shared" si="2"/>
        <v>4.2333837035131445</v>
      </c>
      <c r="AM43" s="59">
        <f t="shared" si="2"/>
        <v>4.1500385777526088</v>
      </c>
      <c r="AN43" s="59">
        <f t="shared" si="2"/>
        <v>4.0697574840507178</v>
      </c>
      <c r="AO43" s="59">
        <f t="shared" si="2"/>
        <v>3.992633844938716</v>
      </c>
    </row>
    <row r="44" spans="1:41" x14ac:dyDescent="0.2">
      <c r="A44" s="58">
        <v>55000</v>
      </c>
      <c r="B44" s="50">
        <v>0.18</v>
      </c>
      <c r="C44" s="50">
        <v>0.19</v>
      </c>
      <c r="D44" s="50">
        <v>0.2</v>
      </c>
      <c r="E44" s="50">
        <v>0.21000000000000002</v>
      </c>
      <c r="F44" s="50">
        <v>0.22499999999999998</v>
      </c>
      <c r="G44" s="51">
        <v>0.23499999999999999</v>
      </c>
      <c r="H44" s="50">
        <v>0.245</v>
      </c>
      <c r="I44" s="50">
        <v>0.255</v>
      </c>
      <c r="J44" s="50">
        <v>0.26500000000000001</v>
      </c>
      <c r="K44" s="50">
        <v>0.27500000000000002</v>
      </c>
      <c r="L44" s="50">
        <v>0.28499999999999998</v>
      </c>
      <c r="M44" s="50">
        <v>0.29499999999999998</v>
      </c>
      <c r="O44" s="58">
        <v>55000</v>
      </c>
      <c r="P44" s="60">
        <v>265884.50721333298</v>
      </c>
      <c r="Q44" s="60">
        <v>261314.00840429298</v>
      </c>
      <c r="R44" s="60">
        <v>256594.39614468135</v>
      </c>
      <c r="S44" s="60">
        <v>251801.12871598898</v>
      </c>
      <c r="T44" s="60">
        <v>252608.02878259803</v>
      </c>
      <c r="U44" s="61">
        <v>247487.98124739621</v>
      </c>
      <c r="V44" s="60">
        <v>242470.06300408411</v>
      </c>
      <c r="W44" s="60">
        <v>237579.83875537809</v>
      </c>
      <c r="X44" s="60">
        <v>232836.10369322292</v>
      </c>
      <c r="Y44" s="60">
        <v>228252.12177639347</v>
      </c>
      <c r="Z44" s="60">
        <v>223836.66162278948</v>
      </c>
      <c r="AA44" s="60">
        <v>219594.86147162938</v>
      </c>
      <c r="AC44" s="58">
        <v>55000</v>
      </c>
      <c r="AD44" s="59">
        <f t="shared" si="3"/>
        <v>4.8342637675151447</v>
      </c>
      <c r="AE44" s="59">
        <f t="shared" si="3"/>
        <v>4.7511637891689631</v>
      </c>
      <c r="AF44" s="59">
        <f t="shared" si="3"/>
        <v>4.6653526571760242</v>
      </c>
      <c r="AG44" s="59">
        <f t="shared" si="2"/>
        <v>4.5782023402907086</v>
      </c>
      <c r="AH44" s="59">
        <f t="shared" si="2"/>
        <v>4.5928732505926915</v>
      </c>
      <c r="AI44" s="59">
        <f t="shared" si="2"/>
        <v>4.4997814772253859</v>
      </c>
      <c r="AJ44" s="59">
        <f t="shared" si="2"/>
        <v>4.4085466000742564</v>
      </c>
      <c r="AK44" s="59">
        <f t="shared" si="2"/>
        <v>4.3196334319159657</v>
      </c>
      <c r="AL44" s="59">
        <f t="shared" si="2"/>
        <v>4.2333837035131436</v>
      </c>
      <c r="AM44" s="59">
        <f t="shared" si="2"/>
        <v>4.1500385777526088</v>
      </c>
      <c r="AN44" s="59">
        <f t="shared" si="2"/>
        <v>4.0697574840507178</v>
      </c>
      <c r="AO44" s="59">
        <f t="shared" si="2"/>
        <v>3.992633844938716</v>
      </c>
    </row>
    <row r="45" spans="1:41" x14ac:dyDescent="0.2">
      <c r="A45" s="58">
        <v>56000</v>
      </c>
      <c r="B45" s="50">
        <v>0.185</v>
      </c>
      <c r="C45" s="50">
        <v>0.19500000000000001</v>
      </c>
      <c r="D45" s="50">
        <v>0.20499999999999999</v>
      </c>
      <c r="E45" s="50">
        <v>0.215</v>
      </c>
      <c r="F45" s="50">
        <v>0.22499999999999998</v>
      </c>
      <c r="G45" s="51">
        <v>0.23499999999999999</v>
      </c>
      <c r="H45" s="50">
        <v>0.25</v>
      </c>
      <c r="I45" s="50">
        <v>0.255</v>
      </c>
      <c r="J45" s="50">
        <v>0.26500000000000001</v>
      </c>
      <c r="K45" s="50">
        <v>0.27500000000000002</v>
      </c>
      <c r="L45" s="50">
        <v>0.28499999999999998</v>
      </c>
      <c r="M45" s="50">
        <v>0.29499999999999998</v>
      </c>
      <c r="O45" s="58">
        <v>56000</v>
      </c>
      <c r="P45" s="60">
        <v>278238.73684142722</v>
      </c>
      <c r="Q45" s="60">
        <v>273066.88725118461</v>
      </c>
      <c r="R45" s="60">
        <v>267791.24252190377</v>
      </c>
      <c r="S45" s="60">
        <v>262483.60084333393</v>
      </c>
      <c r="T45" s="60">
        <v>257200.90203319074</v>
      </c>
      <c r="U45" s="61">
        <v>251987.76272462163</v>
      </c>
      <c r="V45" s="60">
        <v>251916.94857567182</v>
      </c>
      <c r="W45" s="60">
        <v>241899.47218729404</v>
      </c>
      <c r="X45" s="60">
        <v>237069.48739673608</v>
      </c>
      <c r="Y45" s="60">
        <v>232402.16035414609</v>
      </c>
      <c r="Z45" s="60">
        <v>227906.41910684021</v>
      </c>
      <c r="AA45" s="60">
        <v>223587.49531656812</v>
      </c>
      <c r="AC45" s="58">
        <v>56000</v>
      </c>
      <c r="AD45" s="59">
        <f t="shared" si="3"/>
        <v>4.9685488721683431</v>
      </c>
      <c r="AE45" s="59">
        <f t="shared" si="3"/>
        <v>4.8761944151997252</v>
      </c>
      <c r="AF45" s="59">
        <f t="shared" si="3"/>
        <v>4.7819864736054241</v>
      </c>
      <c r="AG45" s="59">
        <f t="shared" si="2"/>
        <v>4.687207157916677</v>
      </c>
      <c r="AH45" s="59">
        <f t="shared" si="2"/>
        <v>4.5928732505926915</v>
      </c>
      <c r="AI45" s="59">
        <f t="shared" si="2"/>
        <v>4.4997814772253859</v>
      </c>
      <c r="AJ45" s="59">
        <f t="shared" si="2"/>
        <v>4.4985169388512825</v>
      </c>
      <c r="AK45" s="59">
        <f t="shared" si="2"/>
        <v>4.3196334319159648</v>
      </c>
      <c r="AL45" s="59">
        <f t="shared" si="2"/>
        <v>4.2333837035131445</v>
      </c>
      <c r="AM45" s="59">
        <f t="shared" si="2"/>
        <v>4.1500385777526088</v>
      </c>
      <c r="AN45" s="59">
        <f t="shared" si="2"/>
        <v>4.0697574840507178</v>
      </c>
      <c r="AO45" s="59">
        <f t="shared" si="2"/>
        <v>3.9926338449387164</v>
      </c>
    </row>
    <row r="46" spans="1:41" x14ac:dyDescent="0.2">
      <c r="A46" s="58">
        <v>57000</v>
      </c>
      <c r="B46" s="50">
        <v>0.185</v>
      </c>
      <c r="C46" s="50">
        <v>0.19500000000000001</v>
      </c>
      <c r="D46" s="50">
        <v>0.20500000000000002</v>
      </c>
      <c r="E46" s="50">
        <v>0.21499999999999997</v>
      </c>
      <c r="F46" s="50">
        <v>0.22499999999999998</v>
      </c>
      <c r="G46" s="51">
        <v>0.23499999999999999</v>
      </c>
      <c r="H46" s="50">
        <v>0.25</v>
      </c>
      <c r="I46" s="50">
        <v>0.26</v>
      </c>
      <c r="J46" s="50">
        <v>0.27</v>
      </c>
      <c r="K46" s="50">
        <v>0.27500000000000002</v>
      </c>
      <c r="L46" s="50">
        <v>0.28499999999999998</v>
      </c>
      <c r="M46" s="50">
        <v>0.3</v>
      </c>
      <c r="O46" s="58">
        <v>57000</v>
      </c>
      <c r="P46" s="60">
        <v>283207.28571359557</v>
      </c>
      <c r="Q46" s="60">
        <v>277943.08166638436</v>
      </c>
      <c r="R46" s="60">
        <v>272573.22899550921</v>
      </c>
      <c r="S46" s="60">
        <v>267170.80800125061</v>
      </c>
      <c r="T46" s="60">
        <v>261793.77528378344</v>
      </c>
      <c r="U46" s="61">
        <v>256487.54420184699</v>
      </c>
      <c r="V46" s="60">
        <v>256415.46551452306</v>
      </c>
      <c r="W46" s="60">
        <v>251046.93121958667</v>
      </c>
      <c r="X46" s="60">
        <v>245855.75546063134</v>
      </c>
      <c r="Y46" s="60">
        <v>236552.19893189872</v>
      </c>
      <c r="Z46" s="60">
        <v>231976.17659089091</v>
      </c>
      <c r="AA46" s="60">
        <v>231437.41948627812</v>
      </c>
      <c r="AC46" s="58">
        <v>57000</v>
      </c>
      <c r="AD46" s="59">
        <f t="shared" si="3"/>
        <v>4.9685488721683431</v>
      </c>
      <c r="AE46" s="59">
        <f t="shared" si="3"/>
        <v>4.8761944151997252</v>
      </c>
      <c r="AF46" s="59">
        <f t="shared" si="3"/>
        <v>4.7819864736054249</v>
      </c>
      <c r="AG46" s="59">
        <f t="shared" si="2"/>
        <v>4.687207157916677</v>
      </c>
      <c r="AH46" s="59">
        <f t="shared" si="2"/>
        <v>4.5928732505926924</v>
      </c>
      <c r="AI46" s="59">
        <f t="shared" si="2"/>
        <v>4.4997814772253859</v>
      </c>
      <c r="AJ46" s="59">
        <f t="shared" si="2"/>
        <v>4.4985169388512816</v>
      </c>
      <c r="AK46" s="59">
        <f t="shared" si="2"/>
        <v>4.4043321266594155</v>
      </c>
      <c r="AL46" s="59">
        <f t="shared" si="2"/>
        <v>4.313258867730374</v>
      </c>
      <c r="AM46" s="59">
        <f t="shared" si="2"/>
        <v>4.1500385777526088</v>
      </c>
      <c r="AN46" s="59">
        <f t="shared" si="2"/>
        <v>4.0697574840507178</v>
      </c>
      <c r="AO46" s="59">
        <f t="shared" si="2"/>
        <v>4.0603056050224229</v>
      </c>
    </row>
    <row r="47" spans="1:41" x14ac:dyDescent="0.2">
      <c r="A47" s="58">
        <v>58000</v>
      </c>
      <c r="B47" s="50">
        <v>0.185</v>
      </c>
      <c r="C47" s="50">
        <v>0.19500000000000001</v>
      </c>
      <c r="D47" s="50">
        <v>0.20500000000000002</v>
      </c>
      <c r="E47" s="50">
        <v>0.21499999999999997</v>
      </c>
      <c r="F47" s="50">
        <v>0.22499999999999998</v>
      </c>
      <c r="G47" s="51">
        <v>0.23499999999999999</v>
      </c>
      <c r="H47" s="50">
        <v>0.25</v>
      </c>
      <c r="I47" s="50">
        <v>0.26</v>
      </c>
      <c r="J47" s="50">
        <v>0.27</v>
      </c>
      <c r="K47" s="50">
        <v>0.28000000000000003</v>
      </c>
      <c r="L47" s="50">
        <v>0.28999999999999998</v>
      </c>
      <c r="M47" s="50">
        <v>0.3</v>
      </c>
      <c r="O47" s="58">
        <v>58000</v>
      </c>
      <c r="P47" s="60">
        <v>288175.83458576392</v>
      </c>
      <c r="Q47" s="60">
        <v>282819.27608158404</v>
      </c>
      <c r="R47" s="60">
        <v>277355.21546911466</v>
      </c>
      <c r="S47" s="60">
        <v>271858.01515916723</v>
      </c>
      <c r="T47" s="60">
        <v>266386.64853437612</v>
      </c>
      <c r="U47" s="61">
        <v>260987.32567907238</v>
      </c>
      <c r="V47" s="60">
        <v>260913.98245337434</v>
      </c>
      <c r="W47" s="60">
        <v>255451.26334624609</v>
      </c>
      <c r="X47" s="60">
        <v>250169.01432836169</v>
      </c>
      <c r="Y47" s="60">
        <v>245078.64182800861</v>
      </c>
      <c r="Z47" s="60">
        <v>240187.09081309856</v>
      </c>
      <c r="AA47" s="60">
        <v>235497.72509130053</v>
      </c>
      <c r="AC47" s="58">
        <v>58000</v>
      </c>
      <c r="AD47" s="59">
        <f t="shared" si="3"/>
        <v>4.9685488721683431</v>
      </c>
      <c r="AE47" s="59">
        <f t="shared" si="3"/>
        <v>4.8761944151997252</v>
      </c>
      <c r="AF47" s="59">
        <f t="shared" si="3"/>
        <v>4.7819864736054249</v>
      </c>
      <c r="AG47" s="59">
        <f t="shared" si="2"/>
        <v>4.6872071579166761</v>
      </c>
      <c r="AH47" s="59">
        <f t="shared" si="2"/>
        <v>4.5928732505926915</v>
      </c>
      <c r="AI47" s="59">
        <f t="shared" si="2"/>
        <v>4.4997814772253859</v>
      </c>
      <c r="AJ47" s="59">
        <f t="shared" si="2"/>
        <v>4.4985169388512816</v>
      </c>
      <c r="AK47" s="59">
        <f t="shared" si="2"/>
        <v>4.4043321266594155</v>
      </c>
      <c r="AL47" s="59">
        <f t="shared" si="2"/>
        <v>4.313258867730374</v>
      </c>
      <c r="AM47" s="59">
        <f t="shared" si="2"/>
        <v>4.2254938246208384</v>
      </c>
      <c r="AN47" s="59">
        <f t="shared" si="2"/>
        <v>4.1411567381568721</v>
      </c>
      <c r="AO47" s="59">
        <f t="shared" si="2"/>
        <v>4.0603056050224229</v>
      </c>
    </row>
    <row r="48" spans="1:41" x14ac:dyDescent="0.2">
      <c r="A48" s="58">
        <v>59000</v>
      </c>
      <c r="B48" s="50">
        <v>0.19</v>
      </c>
      <c r="C48" s="50">
        <v>0.2</v>
      </c>
      <c r="D48" s="50">
        <v>0.21</v>
      </c>
      <c r="E48" s="50">
        <v>0.21999999999999997</v>
      </c>
      <c r="F48" s="50">
        <v>0.22999999999999998</v>
      </c>
      <c r="G48" s="51">
        <v>0.24</v>
      </c>
      <c r="H48" s="50">
        <v>0.25</v>
      </c>
      <c r="I48" s="50">
        <v>0.26</v>
      </c>
      <c r="J48" s="50">
        <v>0.27500000000000002</v>
      </c>
      <c r="K48" s="50">
        <v>0.28500000000000003</v>
      </c>
      <c r="L48" s="50">
        <v>0.28999999999999998</v>
      </c>
      <c r="M48" s="50">
        <v>0.30499999999999999</v>
      </c>
      <c r="O48" s="58">
        <v>59000</v>
      </c>
      <c r="P48" s="60">
        <v>301067.20463247097</v>
      </c>
      <c r="Q48" s="60">
        <v>295072.27743259876</v>
      </c>
      <c r="R48" s="60">
        <v>289018.5971120547</v>
      </c>
      <c r="S48" s="60">
        <v>282976.50655701611</v>
      </c>
      <c r="T48" s="60">
        <v>277001.28893574595</v>
      </c>
      <c r="U48" s="61">
        <v>271135.76901068707</v>
      </c>
      <c r="V48" s="60">
        <v>265412.49939222564</v>
      </c>
      <c r="W48" s="60">
        <v>259855.59547290549</v>
      </c>
      <c r="X48" s="60">
        <v>259194.90788490858</v>
      </c>
      <c r="Y48" s="60">
        <v>253755.99521785497</v>
      </c>
      <c r="Z48" s="60">
        <v>244328.24755125539</v>
      </c>
      <c r="AA48" s="60">
        <v>243550.66454126168</v>
      </c>
      <c r="AC48" s="58">
        <v>59000</v>
      </c>
      <c r="AD48" s="59">
        <f t="shared" si="3"/>
        <v>5.1028339768215414</v>
      </c>
      <c r="AE48" s="59">
        <f t="shared" si="3"/>
        <v>5.0012250412304873</v>
      </c>
      <c r="AF48" s="59">
        <f t="shared" si="3"/>
        <v>4.8986202900348257</v>
      </c>
      <c r="AG48" s="59">
        <f t="shared" si="2"/>
        <v>4.7962119755426462</v>
      </c>
      <c r="AH48" s="59">
        <f t="shared" si="2"/>
        <v>4.6949371006058636</v>
      </c>
      <c r="AI48" s="59">
        <f t="shared" si="2"/>
        <v>4.5955215086557129</v>
      </c>
      <c r="AJ48" s="59">
        <f t="shared" si="2"/>
        <v>4.4985169388512825</v>
      </c>
      <c r="AK48" s="59">
        <f t="shared" si="2"/>
        <v>4.4043321266594155</v>
      </c>
      <c r="AL48" s="59">
        <f t="shared" si="2"/>
        <v>4.3931340319476027</v>
      </c>
      <c r="AM48" s="59">
        <f t="shared" si="2"/>
        <v>4.3009490714890672</v>
      </c>
      <c r="AN48" s="59">
        <f t="shared" si="2"/>
        <v>4.1411567381568712</v>
      </c>
      <c r="AO48" s="59">
        <f t="shared" si="2"/>
        <v>4.1279773651061298</v>
      </c>
    </row>
    <row r="49" spans="1:41" x14ac:dyDescent="0.2">
      <c r="A49" s="58">
        <v>60000</v>
      </c>
      <c r="B49" s="50">
        <v>0.19</v>
      </c>
      <c r="C49" s="50">
        <v>0.2</v>
      </c>
      <c r="D49" s="50">
        <v>0.21000000000000002</v>
      </c>
      <c r="E49" s="50">
        <v>0.21999999999999997</v>
      </c>
      <c r="F49" s="50">
        <v>0.22999999999999998</v>
      </c>
      <c r="G49" s="51">
        <v>0.24</v>
      </c>
      <c r="H49" s="50">
        <v>0.255</v>
      </c>
      <c r="I49" s="50">
        <v>0.26500000000000001</v>
      </c>
      <c r="J49" s="50">
        <v>0.27500000000000002</v>
      </c>
      <c r="K49" s="50">
        <v>0.28500000000000003</v>
      </c>
      <c r="L49" s="50">
        <v>0.29499999999999998</v>
      </c>
      <c r="M49" s="50">
        <v>0.30499999999999999</v>
      </c>
      <c r="O49" s="58">
        <v>60000</v>
      </c>
      <c r="P49" s="60">
        <v>306170.03860929253</v>
      </c>
      <c r="Q49" s="60">
        <v>300073.50247382926</v>
      </c>
      <c r="R49" s="60">
        <v>293917.21740208962</v>
      </c>
      <c r="S49" s="60">
        <v>287772.71853255876</v>
      </c>
      <c r="T49" s="60">
        <v>281696.22603635176</v>
      </c>
      <c r="U49" s="61">
        <v>275731.29051934282</v>
      </c>
      <c r="V49" s="60">
        <v>275309.23665769846</v>
      </c>
      <c r="W49" s="60">
        <v>269341.84928417194</v>
      </c>
      <c r="X49" s="60">
        <v>263588.04191685613</v>
      </c>
      <c r="Y49" s="60">
        <v>258056.94428934404</v>
      </c>
      <c r="Z49" s="60">
        <v>252753.35953578146</v>
      </c>
      <c r="AA49" s="60">
        <v>247678.64190636782</v>
      </c>
      <c r="AC49" s="58">
        <v>60000</v>
      </c>
      <c r="AD49" s="59">
        <f t="shared" si="3"/>
        <v>5.1028339768215423</v>
      </c>
      <c r="AE49" s="59">
        <f t="shared" si="3"/>
        <v>5.0012250412304873</v>
      </c>
      <c r="AF49" s="59">
        <f t="shared" si="3"/>
        <v>4.8986202900348266</v>
      </c>
      <c r="AG49" s="59">
        <f t="shared" si="2"/>
        <v>4.7962119755426462</v>
      </c>
      <c r="AH49" s="59">
        <f t="shared" si="2"/>
        <v>4.6949371006058627</v>
      </c>
      <c r="AI49" s="59">
        <f t="shared" si="2"/>
        <v>4.5955215086557137</v>
      </c>
      <c r="AJ49" s="59">
        <f t="shared" si="2"/>
        <v>4.5884872776283077</v>
      </c>
      <c r="AK49" s="59">
        <f t="shared" si="2"/>
        <v>4.4890308214028654</v>
      </c>
      <c r="AL49" s="59">
        <f t="shared" si="2"/>
        <v>4.3931340319476027</v>
      </c>
      <c r="AM49" s="59">
        <f t="shared" si="2"/>
        <v>4.3009490714890672</v>
      </c>
      <c r="AN49" s="59">
        <f t="shared" si="2"/>
        <v>4.2125559922630247</v>
      </c>
      <c r="AO49" s="59">
        <f t="shared" si="2"/>
        <v>4.1279773651061307</v>
      </c>
    </row>
    <row r="50" spans="1:41" x14ac:dyDescent="0.2">
      <c r="A50" s="58">
        <v>61000</v>
      </c>
      <c r="B50" s="50">
        <v>0.19</v>
      </c>
      <c r="C50" s="50">
        <v>0.2</v>
      </c>
      <c r="D50" s="50">
        <v>0.21000000000000002</v>
      </c>
      <c r="E50" s="50">
        <v>0.21999999999999997</v>
      </c>
      <c r="F50" s="50">
        <v>0.23</v>
      </c>
      <c r="G50" s="51">
        <v>0.245</v>
      </c>
      <c r="H50" s="50">
        <v>0.255</v>
      </c>
      <c r="I50" s="50">
        <v>0.26500000000000001</v>
      </c>
      <c r="J50" s="50">
        <v>0.27500000000000002</v>
      </c>
      <c r="K50" s="50">
        <v>0.28500000000000003</v>
      </c>
      <c r="L50" s="50">
        <v>0.3</v>
      </c>
      <c r="M50" s="50">
        <v>0.31</v>
      </c>
      <c r="O50" s="58">
        <v>61000</v>
      </c>
      <c r="P50" s="60">
        <v>311272.87258611404</v>
      </c>
      <c r="Q50" s="60">
        <v>305074.72751505976</v>
      </c>
      <c r="R50" s="60">
        <v>298815.83769212442</v>
      </c>
      <c r="S50" s="60">
        <v>292568.93050810142</v>
      </c>
      <c r="T50" s="60">
        <v>286391.16313695768</v>
      </c>
      <c r="U50" s="61">
        <v>286166.9539452485</v>
      </c>
      <c r="V50" s="60">
        <v>279897.72393532679</v>
      </c>
      <c r="W50" s="60">
        <v>273830.88010557479</v>
      </c>
      <c r="X50" s="60">
        <v>267981.17594880378</v>
      </c>
      <c r="Y50" s="60">
        <v>262357.89336083311</v>
      </c>
      <c r="Z50" s="60">
        <v>261321.27002851982</v>
      </c>
      <c r="AA50" s="60">
        <v>255934.59663658007</v>
      </c>
      <c r="AC50" s="58">
        <v>61000</v>
      </c>
      <c r="AD50" s="59">
        <f t="shared" si="3"/>
        <v>5.1028339768215414</v>
      </c>
      <c r="AE50" s="59">
        <f t="shared" si="3"/>
        <v>5.0012250412304882</v>
      </c>
      <c r="AF50" s="59">
        <f t="shared" si="3"/>
        <v>4.8986202900348266</v>
      </c>
      <c r="AG50" s="59">
        <f t="shared" si="2"/>
        <v>4.7962119755426462</v>
      </c>
      <c r="AH50" s="59">
        <f t="shared" si="2"/>
        <v>4.6949371006058636</v>
      </c>
      <c r="AI50" s="59">
        <f t="shared" si="2"/>
        <v>4.6912615400860407</v>
      </c>
      <c r="AJ50" s="59">
        <f t="shared" si="2"/>
        <v>4.5884872776283077</v>
      </c>
      <c r="AK50" s="59">
        <f t="shared" si="2"/>
        <v>4.4890308214028654</v>
      </c>
      <c r="AL50" s="59">
        <f t="shared" si="2"/>
        <v>4.3931340319476027</v>
      </c>
      <c r="AM50" s="59">
        <f t="shared" si="2"/>
        <v>4.3009490714890672</v>
      </c>
      <c r="AN50" s="59">
        <f t="shared" si="2"/>
        <v>4.2839552463691772</v>
      </c>
      <c r="AO50" s="59">
        <f t="shared" si="2"/>
        <v>4.1956491251898376</v>
      </c>
    </row>
    <row r="51" spans="1:41" x14ac:dyDescent="0.2">
      <c r="A51" s="58">
        <v>62000</v>
      </c>
      <c r="B51" s="50">
        <v>0.19500000000000001</v>
      </c>
      <c r="C51" s="50">
        <v>0.20499999999999999</v>
      </c>
      <c r="D51" s="50">
        <v>0.21499999999999997</v>
      </c>
      <c r="E51" s="50">
        <v>0.22499999999999998</v>
      </c>
      <c r="F51" s="50">
        <v>0.23499999999999999</v>
      </c>
      <c r="G51" s="51">
        <v>0.245</v>
      </c>
      <c r="H51" s="50">
        <v>0.255</v>
      </c>
      <c r="I51" s="50">
        <v>0.27</v>
      </c>
      <c r="J51" s="50">
        <v>0.27500000000000002</v>
      </c>
      <c r="K51" s="50">
        <v>0.28500000000000003</v>
      </c>
      <c r="L51" s="50">
        <v>0.3</v>
      </c>
      <c r="M51" s="50">
        <v>0.31</v>
      </c>
      <c r="O51" s="58">
        <v>62000</v>
      </c>
      <c r="P51" s="60">
        <v>324701.38305143389</v>
      </c>
      <c r="Q51" s="60">
        <v>317827.85137019749</v>
      </c>
      <c r="R51" s="60">
        <v>310945.75460078201</v>
      </c>
      <c r="S51" s="60">
        <v>304123.44117645413</v>
      </c>
      <c r="T51" s="60">
        <v>297414.05893838016</v>
      </c>
      <c r="U51" s="61">
        <v>290858.21548533451</v>
      </c>
      <c r="V51" s="60">
        <v>284486.21121295507</v>
      </c>
      <c r="W51" s="60">
        <v>283571.23000107158</v>
      </c>
      <c r="X51" s="60">
        <v>272374.30998075136</v>
      </c>
      <c r="Y51" s="60">
        <v>266658.84243232216</v>
      </c>
      <c r="Z51" s="60">
        <v>265605.22527488897</v>
      </c>
      <c r="AA51" s="60">
        <v>260130.24576176991</v>
      </c>
      <c r="AC51" s="58">
        <v>62000</v>
      </c>
      <c r="AD51" s="59">
        <f t="shared" si="3"/>
        <v>5.2371190814747406</v>
      </c>
      <c r="AE51" s="59">
        <f t="shared" si="3"/>
        <v>5.1262556672612494</v>
      </c>
      <c r="AF51" s="59">
        <f t="shared" si="3"/>
        <v>5.0152541064642255</v>
      </c>
      <c r="AG51" s="59">
        <f t="shared" si="2"/>
        <v>4.9052167931686146</v>
      </c>
      <c r="AH51" s="59">
        <f t="shared" si="2"/>
        <v>4.7970009506190348</v>
      </c>
      <c r="AI51" s="59">
        <f t="shared" si="2"/>
        <v>4.6912615400860407</v>
      </c>
      <c r="AJ51" s="59">
        <f t="shared" si="2"/>
        <v>4.5884872776283077</v>
      </c>
      <c r="AK51" s="59">
        <f t="shared" si="2"/>
        <v>4.5737295161463161</v>
      </c>
      <c r="AL51" s="59">
        <f t="shared" si="2"/>
        <v>4.3931340319476027</v>
      </c>
      <c r="AM51" s="59">
        <f t="shared" si="2"/>
        <v>4.3009490714890672</v>
      </c>
      <c r="AN51" s="59">
        <f t="shared" si="2"/>
        <v>4.2839552463691772</v>
      </c>
      <c r="AO51" s="59">
        <f t="shared" si="2"/>
        <v>4.1956491251898376</v>
      </c>
    </row>
    <row r="52" spans="1:41" x14ac:dyDescent="0.2">
      <c r="A52" s="58">
        <v>63000</v>
      </c>
      <c r="B52" s="50">
        <v>0.19500000000000001</v>
      </c>
      <c r="C52" s="50">
        <v>0.20499999999999999</v>
      </c>
      <c r="D52" s="50">
        <v>0.21499999999999997</v>
      </c>
      <c r="E52" s="50">
        <v>0.23</v>
      </c>
      <c r="F52" s="50">
        <v>0.24</v>
      </c>
      <c r="G52" s="51">
        <v>0.25</v>
      </c>
      <c r="H52" s="50">
        <v>0.26</v>
      </c>
      <c r="I52" s="50">
        <v>0.27</v>
      </c>
      <c r="J52" s="50">
        <v>0.28000000000000003</v>
      </c>
      <c r="K52" s="50">
        <v>0.29000000000000004</v>
      </c>
      <c r="L52" s="50">
        <v>0.3</v>
      </c>
      <c r="M52" s="50">
        <v>0.31</v>
      </c>
      <c r="O52" s="58">
        <v>63000</v>
      </c>
      <c r="P52" s="60">
        <v>329938.50213290862</v>
      </c>
      <c r="Q52" s="60">
        <v>322954.10703745874</v>
      </c>
      <c r="R52" s="60">
        <v>315961.00870724622</v>
      </c>
      <c r="S52" s="60">
        <v>315895.96148005885</v>
      </c>
      <c r="T52" s="60">
        <v>308641.08243982896</v>
      </c>
      <c r="U52" s="61">
        <v>301581.09900553117</v>
      </c>
      <c r="V52" s="60">
        <v>294742.829833536</v>
      </c>
      <c r="W52" s="60">
        <v>288144.95951721788</v>
      </c>
      <c r="X52" s="60">
        <v>281799.57935838436</v>
      </c>
      <c r="Y52" s="60">
        <v>275713.47205650969</v>
      </c>
      <c r="Z52" s="60">
        <v>269889.18052125815</v>
      </c>
      <c r="AA52" s="60">
        <v>264325.89488695975</v>
      </c>
      <c r="AC52" s="58">
        <v>63000</v>
      </c>
      <c r="AD52" s="59">
        <f t="shared" si="3"/>
        <v>5.2371190814747397</v>
      </c>
      <c r="AE52" s="59">
        <f t="shared" si="3"/>
        <v>5.1262556672612503</v>
      </c>
      <c r="AF52" s="59">
        <f t="shared" si="3"/>
        <v>5.0152541064642255</v>
      </c>
      <c r="AG52" s="59">
        <f t="shared" si="2"/>
        <v>5.0142216107945847</v>
      </c>
      <c r="AH52" s="59">
        <f t="shared" si="2"/>
        <v>4.899064800632206</v>
      </c>
      <c r="AI52" s="59">
        <f t="shared" si="2"/>
        <v>4.7870015715163676</v>
      </c>
      <c r="AJ52" s="59">
        <f t="shared" si="2"/>
        <v>4.6784576164053338</v>
      </c>
      <c r="AK52" s="59">
        <f t="shared" si="2"/>
        <v>4.5737295161463152</v>
      </c>
      <c r="AL52" s="59">
        <f t="shared" si="2"/>
        <v>4.4730091961648313</v>
      </c>
      <c r="AM52" s="59">
        <f t="shared" si="2"/>
        <v>4.3764043183572969</v>
      </c>
      <c r="AN52" s="59">
        <f t="shared" si="2"/>
        <v>4.2839552463691772</v>
      </c>
      <c r="AO52" s="59">
        <f t="shared" si="2"/>
        <v>4.1956491251898376</v>
      </c>
    </row>
    <row r="53" spans="1:41" x14ac:dyDescent="0.2">
      <c r="A53" s="58">
        <v>64000</v>
      </c>
      <c r="B53" s="50">
        <v>0.19500000000000001</v>
      </c>
      <c r="C53" s="50">
        <v>0.20500000000000002</v>
      </c>
      <c r="D53" s="50">
        <v>0.21499999999999997</v>
      </c>
      <c r="E53" s="50">
        <v>0.22999999999999998</v>
      </c>
      <c r="F53" s="50">
        <v>0.24</v>
      </c>
      <c r="G53" s="51">
        <v>0.25</v>
      </c>
      <c r="H53" s="50">
        <v>0.26</v>
      </c>
      <c r="I53" s="50">
        <v>0.27</v>
      </c>
      <c r="J53" s="50">
        <v>0.28000000000000003</v>
      </c>
      <c r="K53" s="50">
        <v>0.29000000000000004</v>
      </c>
      <c r="L53" s="50">
        <v>0.3</v>
      </c>
      <c r="M53" s="50">
        <v>0.31</v>
      </c>
      <c r="O53" s="58">
        <v>64000</v>
      </c>
      <c r="P53" s="60">
        <v>335175.6212143834</v>
      </c>
      <c r="Q53" s="60">
        <v>328080.36270472006</v>
      </c>
      <c r="R53" s="60">
        <v>320976.26281371043</v>
      </c>
      <c r="S53" s="60">
        <v>320910.18309085345</v>
      </c>
      <c r="T53" s="60">
        <v>313540.14724046114</v>
      </c>
      <c r="U53" s="61">
        <v>306368.10057704756</v>
      </c>
      <c r="V53" s="60">
        <v>299421.28744994133</v>
      </c>
      <c r="W53" s="60">
        <v>292718.68903336424</v>
      </c>
      <c r="X53" s="60">
        <v>286272.58855454921</v>
      </c>
      <c r="Y53" s="60">
        <v>280089.87637486699</v>
      </c>
      <c r="Z53" s="60">
        <v>274173.13576762733</v>
      </c>
      <c r="AA53" s="60">
        <v>268521.54401214956</v>
      </c>
      <c r="AC53" s="58">
        <v>64000</v>
      </c>
      <c r="AD53" s="59">
        <f t="shared" si="3"/>
        <v>5.2371190814747406</v>
      </c>
      <c r="AE53" s="59">
        <f t="shared" si="3"/>
        <v>5.1262556672612511</v>
      </c>
      <c r="AF53" s="59">
        <f t="shared" si="3"/>
        <v>5.0152541064642255</v>
      </c>
      <c r="AG53" s="59">
        <f t="shared" si="2"/>
        <v>5.0142216107945847</v>
      </c>
      <c r="AH53" s="59">
        <f t="shared" si="2"/>
        <v>4.8990648006322051</v>
      </c>
      <c r="AI53" s="59">
        <f t="shared" si="2"/>
        <v>4.7870015715163685</v>
      </c>
      <c r="AJ53" s="59">
        <f t="shared" si="2"/>
        <v>4.6784576164053329</v>
      </c>
      <c r="AK53" s="59">
        <f t="shared" si="2"/>
        <v>4.5737295161463161</v>
      </c>
      <c r="AL53" s="59">
        <f t="shared" si="2"/>
        <v>4.4730091961648313</v>
      </c>
      <c r="AM53" s="59">
        <f t="shared" si="2"/>
        <v>4.3764043183572969</v>
      </c>
      <c r="AN53" s="59">
        <f t="shared" si="2"/>
        <v>4.2839552463691772</v>
      </c>
      <c r="AO53" s="59">
        <f t="shared" si="2"/>
        <v>4.1956491251898367</v>
      </c>
    </row>
    <row r="54" spans="1:41" x14ac:dyDescent="0.2">
      <c r="A54" s="58">
        <v>65000</v>
      </c>
      <c r="B54" s="50">
        <v>0.2</v>
      </c>
      <c r="C54" s="50">
        <v>0.21</v>
      </c>
      <c r="D54" s="50">
        <v>0.21999999999999997</v>
      </c>
      <c r="E54" s="50">
        <v>0.22999999999999998</v>
      </c>
      <c r="F54" s="50">
        <v>0.24</v>
      </c>
      <c r="G54" s="51">
        <v>0.25</v>
      </c>
      <c r="H54" s="50">
        <v>0.26</v>
      </c>
      <c r="I54" s="50">
        <v>0.27</v>
      </c>
      <c r="J54" s="50">
        <v>0.28000000000000003</v>
      </c>
      <c r="K54" s="50">
        <v>0.28999999999999998</v>
      </c>
      <c r="L54" s="50">
        <v>0.3</v>
      </c>
      <c r="M54" s="50">
        <v>0.31</v>
      </c>
      <c r="O54" s="58">
        <v>65000</v>
      </c>
      <c r="P54" s="60">
        <v>349141.272098316</v>
      </c>
      <c r="Q54" s="60">
        <v>341333.60906398075</v>
      </c>
      <c r="R54" s="60">
        <v>333572.71498808573</v>
      </c>
      <c r="S54" s="60">
        <v>325924.40470164805</v>
      </c>
      <c r="T54" s="60">
        <v>318439.21204109339</v>
      </c>
      <c r="U54" s="61">
        <v>311155.10214856395</v>
      </c>
      <c r="V54" s="60">
        <v>304099.74506634666</v>
      </c>
      <c r="W54" s="60">
        <v>297292.41854951053</v>
      </c>
      <c r="X54" s="60">
        <v>290745.59775071405</v>
      </c>
      <c r="Y54" s="60">
        <v>284466.28069322422</v>
      </c>
      <c r="Z54" s="60">
        <v>278457.09101399651</v>
      </c>
      <c r="AA54" s="60">
        <v>272717.19313733943</v>
      </c>
      <c r="AC54" s="58">
        <v>65000</v>
      </c>
      <c r="AD54" s="59">
        <f t="shared" si="3"/>
        <v>5.371404186127938</v>
      </c>
      <c r="AE54" s="59">
        <f t="shared" si="3"/>
        <v>5.2512862932920115</v>
      </c>
      <c r="AF54" s="59">
        <f t="shared" si="3"/>
        <v>5.1318879228936263</v>
      </c>
      <c r="AG54" s="59">
        <f t="shared" si="2"/>
        <v>5.0142216107945856</v>
      </c>
      <c r="AH54" s="59">
        <f t="shared" si="2"/>
        <v>4.899064800632206</v>
      </c>
      <c r="AI54" s="59">
        <f t="shared" si="2"/>
        <v>4.7870015715163685</v>
      </c>
      <c r="AJ54" s="59">
        <f t="shared" si="2"/>
        <v>4.6784576164053329</v>
      </c>
      <c r="AK54" s="59">
        <f t="shared" si="2"/>
        <v>4.5737295161463161</v>
      </c>
      <c r="AL54" s="59">
        <f t="shared" si="2"/>
        <v>4.4730091961648313</v>
      </c>
      <c r="AM54" s="59">
        <f t="shared" si="2"/>
        <v>4.376404318357296</v>
      </c>
      <c r="AN54" s="59">
        <f t="shared" si="2"/>
        <v>4.2839552463691772</v>
      </c>
      <c r="AO54" s="59">
        <f t="shared" si="2"/>
        <v>4.1956491251898376</v>
      </c>
    </row>
    <row r="55" spans="1:41" x14ac:dyDescent="0.2">
      <c r="A55" s="58">
        <v>66000</v>
      </c>
      <c r="B55" s="50">
        <v>0.2</v>
      </c>
      <c r="C55" s="50">
        <v>0.21</v>
      </c>
      <c r="D55" s="50">
        <v>0.21999999999999997</v>
      </c>
      <c r="E55" s="50">
        <v>0.22999999999999998</v>
      </c>
      <c r="F55" s="50">
        <v>0.245</v>
      </c>
      <c r="G55" s="51">
        <v>0.255</v>
      </c>
      <c r="H55" s="50">
        <v>0.26500000000000001</v>
      </c>
      <c r="I55" s="50">
        <v>0.27500000000000002</v>
      </c>
      <c r="J55" s="50">
        <v>0.28500000000000003</v>
      </c>
      <c r="K55" s="50">
        <v>0.29499999999999998</v>
      </c>
      <c r="L55" s="50">
        <v>0.30499999999999999</v>
      </c>
      <c r="M55" s="50">
        <v>0.315</v>
      </c>
      <c r="O55" s="58">
        <v>66000</v>
      </c>
      <c r="P55" s="60">
        <v>354512.67628444394</v>
      </c>
      <c r="Q55" s="60">
        <v>346584.89535727276</v>
      </c>
      <c r="R55" s="60">
        <v>338704.6029109793</v>
      </c>
      <c r="S55" s="60">
        <v>330938.62631244259</v>
      </c>
      <c r="T55" s="60">
        <v>330074.49094259483</v>
      </c>
      <c r="U55" s="61">
        <v>322260.9457944819</v>
      </c>
      <c r="V55" s="60">
        <v>314716.24504203571</v>
      </c>
      <c r="W55" s="60">
        <v>307456.26191872457</v>
      </c>
      <c r="X55" s="60">
        <v>300490.36778521608</v>
      </c>
      <c r="Y55" s="60">
        <v>293822.73130488466</v>
      </c>
      <c r="Z55" s="60">
        <v>287453.39703137183</v>
      </c>
      <c r="AA55" s="60">
        <v>281379.17842805391</v>
      </c>
      <c r="AC55" s="58">
        <v>66000</v>
      </c>
      <c r="AD55" s="59">
        <f t="shared" si="3"/>
        <v>5.371404186127938</v>
      </c>
      <c r="AE55" s="59">
        <f t="shared" si="3"/>
        <v>5.2512862932920115</v>
      </c>
      <c r="AF55" s="59">
        <f t="shared" si="3"/>
        <v>5.1318879228936254</v>
      </c>
      <c r="AG55" s="59">
        <f t="shared" si="2"/>
        <v>5.0142216107945847</v>
      </c>
      <c r="AH55" s="59">
        <f t="shared" si="2"/>
        <v>5.0011286506453763</v>
      </c>
      <c r="AI55" s="59">
        <f t="shared" si="2"/>
        <v>4.8827416029466955</v>
      </c>
      <c r="AJ55" s="59">
        <f t="shared" si="2"/>
        <v>4.768427955182359</v>
      </c>
      <c r="AK55" s="59">
        <f t="shared" si="2"/>
        <v>4.6584282108897659</v>
      </c>
      <c r="AL55" s="59">
        <f t="shared" si="2"/>
        <v>4.5528843603820617</v>
      </c>
      <c r="AM55" s="59">
        <f t="shared" si="2"/>
        <v>4.4518595652255248</v>
      </c>
      <c r="AN55" s="59">
        <f t="shared" si="2"/>
        <v>4.3553545004753307</v>
      </c>
      <c r="AO55" s="59">
        <f t="shared" si="2"/>
        <v>4.2633208852735445</v>
      </c>
    </row>
    <row r="56" spans="1:41" x14ac:dyDescent="0.2">
      <c r="A56" s="58">
        <v>67000</v>
      </c>
      <c r="B56" s="50">
        <v>0.2</v>
      </c>
      <c r="C56" s="50">
        <v>0.21000000000000002</v>
      </c>
      <c r="D56" s="50">
        <v>0.21999999999999997</v>
      </c>
      <c r="E56" s="50">
        <v>0.23499999999999999</v>
      </c>
      <c r="F56" s="50">
        <v>0.245</v>
      </c>
      <c r="G56" s="51">
        <v>0.255</v>
      </c>
      <c r="H56" s="50">
        <v>0.27</v>
      </c>
      <c r="I56" s="50">
        <v>0.28000000000000003</v>
      </c>
      <c r="J56" s="50">
        <v>0.29000000000000004</v>
      </c>
      <c r="K56" s="50">
        <v>0.3</v>
      </c>
      <c r="L56" s="50">
        <v>0.30499999999999999</v>
      </c>
      <c r="M56" s="50">
        <v>0.315</v>
      </c>
      <c r="O56" s="58">
        <v>67000</v>
      </c>
      <c r="P56" s="60">
        <v>359884.08047057193</v>
      </c>
      <c r="Q56" s="60">
        <v>351836.18165056489</v>
      </c>
      <c r="R56" s="60">
        <v>343836.49083387299</v>
      </c>
      <c r="S56" s="60">
        <v>343256.17070417712</v>
      </c>
      <c r="T56" s="60">
        <v>335075.61959324026</v>
      </c>
      <c r="U56" s="61">
        <v>327143.68739742861</v>
      </c>
      <c r="V56" s="60">
        <v>325512.68569527875</v>
      </c>
      <c r="W56" s="60">
        <v>317789.50267742551</v>
      </c>
      <c r="X56" s="60">
        <v>310394.8881481525</v>
      </c>
      <c r="Y56" s="60">
        <v>303330.09241028153</v>
      </c>
      <c r="Z56" s="60">
        <v>291808.75153184717</v>
      </c>
      <c r="AA56" s="60">
        <v>285642.49931332748</v>
      </c>
      <c r="AC56" s="58">
        <v>67000</v>
      </c>
      <c r="AD56" s="59">
        <f t="shared" si="3"/>
        <v>5.3714041861279389</v>
      </c>
      <c r="AE56" s="59">
        <f t="shared" si="3"/>
        <v>5.2512862932920132</v>
      </c>
      <c r="AF56" s="59">
        <f t="shared" si="3"/>
        <v>5.1318879228936263</v>
      </c>
      <c r="AG56" s="59">
        <f t="shared" si="2"/>
        <v>5.123226428420554</v>
      </c>
      <c r="AH56" s="59">
        <f t="shared" si="2"/>
        <v>5.0011286506453771</v>
      </c>
      <c r="AI56" s="59">
        <f t="shared" si="2"/>
        <v>4.8827416029466955</v>
      </c>
      <c r="AJ56" s="59">
        <f t="shared" ref="AJ56:AO98" si="4">V56/$O56</f>
        <v>4.8583982939593842</v>
      </c>
      <c r="AK56" s="59">
        <f t="shared" si="4"/>
        <v>4.7431269056332166</v>
      </c>
      <c r="AL56" s="59">
        <f t="shared" si="4"/>
        <v>4.6327595245992912</v>
      </c>
      <c r="AM56" s="59">
        <f t="shared" si="4"/>
        <v>4.5273148120937545</v>
      </c>
      <c r="AN56" s="59">
        <f t="shared" si="4"/>
        <v>4.3553545004753307</v>
      </c>
      <c r="AO56" s="59">
        <f t="shared" si="4"/>
        <v>4.2633208852735445</v>
      </c>
    </row>
    <row r="57" spans="1:41" x14ac:dyDescent="0.2">
      <c r="A57" s="58">
        <v>68000</v>
      </c>
      <c r="B57" s="50">
        <v>0.2</v>
      </c>
      <c r="C57" s="50">
        <v>0.21000000000000002</v>
      </c>
      <c r="D57" s="50">
        <v>0.22499999999999998</v>
      </c>
      <c r="E57" s="50">
        <v>0.23499999999999999</v>
      </c>
      <c r="F57" s="50">
        <v>0.245</v>
      </c>
      <c r="G57" s="51">
        <v>0.26</v>
      </c>
      <c r="H57" s="50">
        <v>0.27</v>
      </c>
      <c r="I57" s="50">
        <v>0.28000000000000003</v>
      </c>
      <c r="J57" s="50">
        <v>0.29000000000000004</v>
      </c>
      <c r="K57" s="50">
        <v>0.3</v>
      </c>
      <c r="L57" s="50">
        <v>0.31</v>
      </c>
      <c r="M57" s="50">
        <v>0.32</v>
      </c>
      <c r="O57" s="58">
        <v>68000</v>
      </c>
      <c r="P57" s="60">
        <v>365255.48465669982</v>
      </c>
      <c r="Q57" s="60">
        <v>357087.4679438569</v>
      </c>
      <c r="R57" s="60">
        <v>356899.47827396583</v>
      </c>
      <c r="S57" s="60">
        <v>348379.39713259775</v>
      </c>
      <c r="T57" s="60">
        <v>340076.74824388558</v>
      </c>
      <c r="U57" s="61">
        <v>338536.75113763753</v>
      </c>
      <c r="V57" s="60">
        <v>330371.08398923813</v>
      </c>
      <c r="W57" s="60">
        <v>322532.62958305876</v>
      </c>
      <c r="X57" s="60">
        <v>315027.6476727518</v>
      </c>
      <c r="Y57" s="60">
        <v>307857.40722237527</v>
      </c>
      <c r="Z57" s="60">
        <v>301019.25531154091</v>
      </c>
      <c r="AA57" s="60">
        <v>294507.49988429307</v>
      </c>
      <c r="AC57" s="58">
        <v>68000</v>
      </c>
      <c r="AD57" s="59">
        <f t="shared" si="3"/>
        <v>5.3714041861279389</v>
      </c>
      <c r="AE57" s="59">
        <f t="shared" si="3"/>
        <v>5.2512862932920132</v>
      </c>
      <c r="AF57" s="59">
        <f t="shared" si="3"/>
        <v>5.248521739323027</v>
      </c>
      <c r="AG57" s="59">
        <f t="shared" si="3"/>
        <v>5.1232264284205549</v>
      </c>
      <c r="AH57" s="59">
        <f t="shared" si="3"/>
        <v>5.0011286506453763</v>
      </c>
      <c r="AI57" s="59">
        <f t="shared" si="3"/>
        <v>4.9784816343770224</v>
      </c>
      <c r="AJ57" s="59">
        <f t="shared" si="4"/>
        <v>4.8583982939593842</v>
      </c>
      <c r="AK57" s="59">
        <f t="shared" si="4"/>
        <v>4.7431269056332175</v>
      </c>
      <c r="AL57" s="59">
        <f t="shared" si="4"/>
        <v>4.6327595245992912</v>
      </c>
      <c r="AM57" s="59">
        <f t="shared" si="4"/>
        <v>4.5273148120937536</v>
      </c>
      <c r="AN57" s="59">
        <f t="shared" si="4"/>
        <v>4.4267537545814841</v>
      </c>
      <c r="AO57" s="59">
        <f t="shared" si="4"/>
        <v>4.3309926453572514</v>
      </c>
    </row>
    <row r="58" spans="1:41" x14ac:dyDescent="0.2">
      <c r="A58" s="58">
        <v>69000</v>
      </c>
      <c r="B58" s="50">
        <v>0.2</v>
      </c>
      <c r="C58" s="50">
        <v>0.21000000000000002</v>
      </c>
      <c r="D58" s="50">
        <v>0.22499999999999998</v>
      </c>
      <c r="E58" s="50">
        <v>0.23499999999999999</v>
      </c>
      <c r="F58" s="50">
        <v>0.25</v>
      </c>
      <c r="G58" s="51">
        <v>0.26</v>
      </c>
      <c r="H58" s="50">
        <v>0.27</v>
      </c>
      <c r="I58" s="50">
        <v>0.28000000000000003</v>
      </c>
      <c r="J58" s="50">
        <v>0.29000000000000004</v>
      </c>
      <c r="K58" s="50">
        <v>0.3</v>
      </c>
      <c r="L58" s="50">
        <v>0.31</v>
      </c>
      <c r="M58" s="50">
        <v>0.32</v>
      </c>
      <c r="O58" s="58">
        <v>69000</v>
      </c>
      <c r="P58" s="60">
        <v>370626.88884282776</v>
      </c>
      <c r="Q58" s="60">
        <v>362338.75423714891</v>
      </c>
      <c r="R58" s="60">
        <v>362148.00001328881</v>
      </c>
      <c r="S58" s="60">
        <v>353502.6235610182</v>
      </c>
      <c r="T58" s="60">
        <v>352120.28254543978</v>
      </c>
      <c r="U58" s="61">
        <v>343515.23277201457</v>
      </c>
      <c r="V58" s="60">
        <v>335229.48228319752</v>
      </c>
      <c r="W58" s="60">
        <v>327275.75648869202</v>
      </c>
      <c r="X58" s="60">
        <v>319660.40719735104</v>
      </c>
      <c r="Y58" s="60">
        <v>312384.72203446907</v>
      </c>
      <c r="Z58" s="60">
        <v>305446.00906612235</v>
      </c>
      <c r="AA58" s="60">
        <v>298838.49252965034</v>
      </c>
      <c r="AC58" s="58">
        <v>69000</v>
      </c>
      <c r="AD58" s="59">
        <f t="shared" si="3"/>
        <v>5.3714041861279389</v>
      </c>
      <c r="AE58" s="59">
        <f t="shared" si="3"/>
        <v>5.2512862932920132</v>
      </c>
      <c r="AF58" s="59">
        <f t="shared" si="3"/>
        <v>5.2485217393230261</v>
      </c>
      <c r="AG58" s="59">
        <f t="shared" si="3"/>
        <v>5.123226428420554</v>
      </c>
      <c r="AH58" s="59">
        <f t="shared" si="3"/>
        <v>5.1031925006585475</v>
      </c>
      <c r="AI58" s="59">
        <f t="shared" si="3"/>
        <v>4.9784816343770224</v>
      </c>
      <c r="AJ58" s="59">
        <f t="shared" si="4"/>
        <v>4.8583982939593842</v>
      </c>
      <c r="AK58" s="59">
        <f t="shared" si="4"/>
        <v>4.7431269056332175</v>
      </c>
      <c r="AL58" s="59">
        <f t="shared" si="4"/>
        <v>4.6327595245992903</v>
      </c>
      <c r="AM58" s="59">
        <f t="shared" si="4"/>
        <v>4.5273148120937545</v>
      </c>
      <c r="AN58" s="59">
        <f t="shared" si="4"/>
        <v>4.4267537545814832</v>
      </c>
      <c r="AO58" s="59">
        <f t="shared" si="4"/>
        <v>4.3309926453572514</v>
      </c>
    </row>
    <row r="59" spans="1:41" x14ac:dyDescent="0.2">
      <c r="A59" s="58">
        <v>70000</v>
      </c>
      <c r="B59" s="50">
        <v>0.20499999999999999</v>
      </c>
      <c r="C59" s="50">
        <v>0.21499999999999997</v>
      </c>
      <c r="D59" s="50">
        <v>0.22499999999999998</v>
      </c>
      <c r="E59" s="50">
        <v>0.24</v>
      </c>
      <c r="F59" s="50">
        <v>0.25</v>
      </c>
      <c r="G59" s="51">
        <v>0.26</v>
      </c>
      <c r="H59" s="50">
        <v>0.27500000000000002</v>
      </c>
      <c r="I59" s="50">
        <v>0.28500000000000003</v>
      </c>
      <c r="J59" s="50">
        <v>0.29499999999999998</v>
      </c>
      <c r="K59" s="50">
        <v>0.30499999999999999</v>
      </c>
      <c r="L59" s="50">
        <v>0.315</v>
      </c>
      <c r="M59" s="50">
        <v>0.32</v>
      </c>
      <c r="O59" s="58">
        <v>70000</v>
      </c>
      <c r="P59" s="60">
        <v>385398.25035467959</v>
      </c>
      <c r="Q59" s="60">
        <v>376342.18435259414</v>
      </c>
      <c r="R59" s="60">
        <v>367396.52175261185</v>
      </c>
      <c r="S59" s="60">
        <v>366256.18722325668</v>
      </c>
      <c r="T59" s="60">
        <v>357223.47504609829</v>
      </c>
      <c r="U59" s="61">
        <v>348493.71440639161</v>
      </c>
      <c r="V59" s="60">
        <v>346385.80429154873</v>
      </c>
      <c r="W59" s="60">
        <v>337947.79202636675</v>
      </c>
      <c r="X59" s="60">
        <v>329884.42821715632</v>
      </c>
      <c r="Y59" s="60">
        <v>322193.90412733884</v>
      </c>
      <c r="Z59" s="60">
        <v>314870.71060813457</v>
      </c>
      <c r="AA59" s="60">
        <v>303169.4851750076</v>
      </c>
      <c r="AC59" s="58">
        <v>70000</v>
      </c>
      <c r="AD59" s="59">
        <f t="shared" si="3"/>
        <v>5.5056892907811372</v>
      </c>
      <c r="AE59" s="59">
        <f t="shared" si="3"/>
        <v>5.3763169193227736</v>
      </c>
      <c r="AF59" s="59">
        <f t="shared" si="3"/>
        <v>5.2485217393230261</v>
      </c>
      <c r="AG59" s="59">
        <f t="shared" si="3"/>
        <v>5.2322312460465241</v>
      </c>
      <c r="AH59" s="59">
        <f t="shared" si="3"/>
        <v>5.1031925006585466</v>
      </c>
      <c r="AI59" s="59">
        <f t="shared" si="3"/>
        <v>4.9784816343770233</v>
      </c>
      <c r="AJ59" s="59">
        <f t="shared" si="4"/>
        <v>4.9483686327364103</v>
      </c>
      <c r="AK59" s="59">
        <f t="shared" si="4"/>
        <v>4.8278256003766682</v>
      </c>
      <c r="AL59" s="59">
        <f t="shared" si="4"/>
        <v>4.7126346888165189</v>
      </c>
      <c r="AM59" s="59">
        <f t="shared" si="4"/>
        <v>4.6027700589619833</v>
      </c>
      <c r="AN59" s="59">
        <f t="shared" si="4"/>
        <v>4.4981530086876367</v>
      </c>
      <c r="AO59" s="59">
        <f t="shared" si="4"/>
        <v>4.3309926453572514</v>
      </c>
    </row>
    <row r="60" spans="1:41" x14ac:dyDescent="0.2">
      <c r="A60" s="58">
        <v>71000</v>
      </c>
      <c r="B60" s="50">
        <v>0.20499999999999999</v>
      </c>
      <c r="C60" s="50">
        <v>0.21499999999999997</v>
      </c>
      <c r="D60" s="50">
        <v>0.22499999999999998</v>
      </c>
      <c r="E60" s="50">
        <v>0.24</v>
      </c>
      <c r="F60" s="50">
        <v>0.25</v>
      </c>
      <c r="G60" s="51">
        <v>0.26500000000000001</v>
      </c>
      <c r="H60" s="50">
        <v>0.27500000000000002</v>
      </c>
      <c r="I60" s="50">
        <v>0.28500000000000003</v>
      </c>
      <c r="J60" s="50">
        <v>0.29499999999999998</v>
      </c>
      <c r="K60" s="50">
        <v>0.30499999999999999</v>
      </c>
      <c r="L60" s="50">
        <v>0.315</v>
      </c>
      <c r="M60" s="50">
        <v>0.32500000000000001</v>
      </c>
      <c r="O60" s="58">
        <v>71000</v>
      </c>
      <c r="P60" s="60">
        <v>390903.93964546075</v>
      </c>
      <c r="Q60" s="60">
        <v>381718.50127191696</v>
      </c>
      <c r="R60" s="60">
        <v>372645.04349193489</v>
      </c>
      <c r="S60" s="60">
        <v>371488.41846930317</v>
      </c>
      <c r="T60" s="60">
        <v>362326.66754675691</v>
      </c>
      <c r="U60" s="61">
        <v>360269.73827232188</v>
      </c>
      <c r="V60" s="60">
        <v>351334.17292428511</v>
      </c>
      <c r="W60" s="60">
        <v>342775.61762674339</v>
      </c>
      <c r="X60" s="60">
        <v>334597.06290597288</v>
      </c>
      <c r="Y60" s="60">
        <v>326796.67418630084</v>
      </c>
      <c r="Z60" s="60">
        <v>319368.86361682217</v>
      </c>
      <c r="AA60" s="60">
        <v>312305.17278630805</v>
      </c>
      <c r="AC60" s="58">
        <v>71000</v>
      </c>
      <c r="AD60" s="59">
        <f t="shared" si="3"/>
        <v>5.5056892907811372</v>
      </c>
      <c r="AE60" s="59">
        <f t="shared" si="3"/>
        <v>5.3763169193227744</v>
      </c>
      <c r="AF60" s="59">
        <f t="shared" si="3"/>
        <v>5.248521739323027</v>
      </c>
      <c r="AG60" s="59">
        <f t="shared" si="3"/>
        <v>5.2322312460465232</v>
      </c>
      <c r="AH60" s="59">
        <f t="shared" si="3"/>
        <v>5.1031925006585483</v>
      </c>
      <c r="AI60" s="59">
        <f t="shared" si="3"/>
        <v>5.0742216658073502</v>
      </c>
      <c r="AJ60" s="59">
        <f t="shared" si="4"/>
        <v>4.9483686327364103</v>
      </c>
      <c r="AK60" s="59">
        <f t="shared" si="4"/>
        <v>4.8278256003766673</v>
      </c>
      <c r="AL60" s="59">
        <f t="shared" si="4"/>
        <v>4.7126346888165198</v>
      </c>
      <c r="AM60" s="59">
        <f t="shared" si="4"/>
        <v>4.6027700589619833</v>
      </c>
      <c r="AN60" s="59">
        <f t="shared" si="4"/>
        <v>4.4981530086876358</v>
      </c>
      <c r="AO60" s="59">
        <f t="shared" si="4"/>
        <v>4.3986644054409583</v>
      </c>
    </row>
    <row r="61" spans="1:41" x14ac:dyDescent="0.2">
      <c r="A61" s="58">
        <v>72000</v>
      </c>
      <c r="B61" s="50">
        <v>0.20499999999999999</v>
      </c>
      <c r="C61" s="50">
        <v>0.21499999999999997</v>
      </c>
      <c r="D61" s="50">
        <v>0.22999999999999998</v>
      </c>
      <c r="E61" s="50">
        <v>0.24</v>
      </c>
      <c r="F61" s="50">
        <v>0.25</v>
      </c>
      <c r="G61" s="51">
        <v>0.26500000000000001</v>
      </c>
      <c r="H61" s="50">
        <v>0.27500000000000002</v>
      </c>
      <c r="I61" s="50">
        <v>0.28500000000000003</v>
      </c>
      <c r="J61" s="50">
        <v>0.29499999999999998</v>
      </c>
      <c r="K61" s="50">
        <v>0.30499999999999999</v>
      </c>
      <c r="L61" s="50">
        <v>0.315</v>
      </c>
      <c r="M61" s="50">
        <v>0.32500000000000001</v>
      </c>
      <c r="O61" s="58">
        <v>72000</v>
      </c>
      <c r="P61" s="60">
        <v>396409.6289362419</v>
      </c>
      <c r="Q61" s="60">
        <v>387094.81819123967</v>
      </c>
      <c r="R61" s="60">
        <v>386291.2000141748</v>
      </c>
      <c r="S61" s="60">
        <v>376720.64971534972</v>
      </c>
      <c r="T61" s="60">
        <v>367429.86004741542</v>
      </c>
      <c r="U61" s="61">
        <v>365343.95993812924</v>
      </c>
      <c r="V61" s="60">
        <v>356282.54155702156</v>
      </c>
      <c r="W61" s="60">
        <v>347603.44322712003</v>
      </c>
      <c r="X61" s="60">
        <v>339309.69759478938</v>
      </c>
      <c r="Y61" s="60">
        <v>331399.44424526283</v>
      </c>
      <c r="Z61" s="60">
        <v>323867.01662550983</v>
      </c>
      <c r="AA61" s="60">
        <v>316703.83719174901</v>
      </c>
      <c r="AC61" s="58">
        <v>72000</v>
      </c>
      <c r="AD61" s="59">
        <f t="shared" si="3"/>
        <v>5.5056892907811372</v>
      </c>
      <c r="AE61" s="59">
        <f t="shared" si="3"/>
        <v>5.3763169193227736</v>
      </c>
      <c r="AF61" s="59">
        <f t="shared" si="3"/>
        <v>5.3651555557524278</v>
      </c>
      <c r="AG61" s="59">
        <f t="shared" si="3"/>
        <v>5.2322312460465241</v>
      </c>
      <c r="AH61" s="59">
        <f t="shared" si="3"/>
        <v>5.1031925006585475</v>
      </c>
      <c r="AI61" s="59">
        <f t="shared" si="3"/>
        <v>5.0742216658073502</v>
      </c>
      <c r="AJ61" s="59">
        <f t="shared" si="4"/>
        <v>4.9483686327364103</v>
      </c>
      <c r="AK61" s="59">
        <f t="shared" si="4"/>
        <v>4.8278256003766673</v>
      </c>
      <c r="AL61" s="59">
        <f t="shared" si="4"/>
        <v>4.7126346888165189</v>
      </c>
      <c r="AM61" s="59">
        <f t="shared" si="4"/>
        <v>4.6027700589619833</v>
      </c>
      <c r="AN61" s="59">
        <f t="shared" si="4"/>
        <v>4.4981530086876367</v>
      </c>
      <c r="AO61" s="59">
        <f t="shared" si="4"/>
        <v>4.3986644054409583</v>
      </c>
    </row>
    <row r="62" spans="1:41" x14ac:dyDescent="0.2">
      <c r="A62" s="58">
        <v>73000</v>
      </c>
      <c r="B62" s="50">
        <v>0.20499999999999999</v>
      </c>
      <c r="C62" s="50">
        <v>0.21499999999999997</v>
      </c>
      <c r="D62" s="50">
        <v>0.22999999999999998</v>
      </c>
      <c r="E62" s="50">
        <v>0.24</v>
      </c>
      <c r="F62" s="50">
        <v>0.255</v>
      </c>
      <c r="G62" s="51">
        <v>0.26500000000000001</v>
      </c>
      <c r="H62" s="50">
        <v>0.27500000000000002</v>
      </c>
      <c r="I62" s="50">
        <v>0.29000000000000004</v>
      </c>
      <c r="J62" s="50">
        <v>0.3</v>
      </c>
      <c r="K62" s="50">
        <v>0.31</v>
      </c>
      <c r="L62" s="50">
        <v>0.32</v>
      </c>
      <c r="M62" s="50">
        <v>0.32500000000000001</v>
      </c>
      <c r="O62" s="58">
        <v>73000</v>
      </c>
      <c r="P62" s="60">
        <v>401915.318227023</v>
      </c>
      <c r="Q62" s="60">
        <v>392471.13511056249</v>
      </c>
      <c r="R62" s="60">
        <v>391656.35556992725</v>
      </c>
      <c r="S62" s="60">
        <v>381952.88096139627</v>
      </c>
      <c r="T62" s="60">
        <v>379983.71359903546</v>
      </c>
      <c r="U62" s="61">
        <v>370418.18160393654</v>
      </c>
      <c r="V62" s="60">
        <v>361230.91018975794</v>
      </c>
      <c r="W62" s="60">
        <v>358614.27354376862</v>
      </c>
      <c r="X62" s="60">
        <v>349853.21927146363</v>
      </c>
      <c r="Y62" s="60">
        <v>341510.44732560549</v>
      </c>
      <c r="Z62" s="60">
        <v>333577.31518394663</v>
      </c>
      <c r="AA62" s="60">
        <v>321102.50159718993</v>
      </c>
      <c r="AC62" s="58">
        <v>73000</v>
      </c>
      <c r="AD62" s="59">
        <f t="shared" si="3"/>
        <v>5.5056892907811372</v>
      </c>
      <c r="AE62" s="59">
        <f t="shared" si="3"/>
        <v>5.3763169193227736</v>
      </c>
      <c r="AF62" s="59">
        <f t="shared" si="3"/>
        <v>5.3651555557524278</v>
      </c>
      <c r="AG62" s="59">
        <f t="shared" si="3"/>
        <v>5.2322312460465241</v>
      </c>
      <c r="AH62" s="59">
        <f t="shared" si="3"/>
        <v>5.2052563506717187</v>
      </c>
      <c r="AI62" s="59">
        <f t="shared" si="3"/>
        <v>5.0742216658073502</v>
      </c>
      <c r="AJ62" s="59">
        <f t="shared" si="4"/>
        <v>4.9483686327364103</v>
      </c>
      <c r="AK62" s="59">
        <f t="shared" si="4"/>
        <v>4.912524295120118</v>
      </c>
      <c r="AL62" s="59">
        <f t="shared" si="4"/>
        <v>4.7925098530337484</v>
      </c>
      <c r="AM62" s="59">
        <f t="shared" si="4"/>
        <v>4.6782253058302121</v>
      </c>
      <c r="AN62" s="59">
        <f t="shared" si="4"/>
        <v>4.5695522627937892</v>
      </c>
      <c r="AO62" s="59">
        <f t="shared" si="4"/>
        <v>4.3986644054409583</v>
      </c>
    </row>
    <row r="63" spans="1:41" x14ac:dyDescent="0.2">
      <c r="A63" s="58">
        <v>74000</v>
      </c>
      <c r="B63" s="50">
        <v>0.20500000000000002</v>
      </c>
      <c r="C63" s="50">
        <v>0.21499999999999997</v>
      </c>
      <c r="D63" s="50">
        <v>0.22999999999999998</v>
      </c>
      <c r="E63" s="50">
        <v>0.24</v>
      </c>
      <c r="F63" s="50">
        <v>0.255</v>
      </c>
      <c r="G63" s="51">
        <v>0.26500000000000001</v>
      </c>
      <c r="H63" s="50">
        <v>0.28000000000000003</v>
      </c>
      <c r="I63" s="50">
        <v>0.29000000000000004</v>
      </c>
      <c r="J63" s="50">
        <v>0.3</v>
      </c>
      <c r="K63" s="50">
        <v>0.31</v>
      </c>
      <c r="L63" s="50">
        <v>0.32</v>
      </c>
      <c r="M63" s="50">
        <v>0.33</v>
      </c>
      <c r="O63" s="58">
        <v>74000</v>
      </c>
      <c r="P63" s="60">
        <v>407421.00751780416</v>
      </c>
      <c r="Q63" s="60">
        <v>397847.45202988526</v>
      </c>
      <c r="R63" s="60">
        <v>397021.51112567965</v>
      </c>
      <c r="S63" s="60">
        <v>387185.11220744275</v>
      </c>
      <c r="T63" s="60">
        <v>385188.96994970716</v>
      </c>
      <c r="U63" s="61">
        <v>375492.40326974395</v>
      </c>
      <c r="V63" s="60">
        <v>372837.08389199432</v>
      </c>
      <c r="W63" s="60">
        <v>363526.79783888877</v>
      </c>
      <c r="X63" s="60">
        <v>354645.72912449739</v>
      </c>
      <c r="Y63" s="60">
        <v>346188.67263143574</v>
      </c>
      <c r="Z63" s="60">
        <v>338146.86744674039</v>
      </c>
      <c r="AA63" s="60">
        <v>330508.87624882523</v>
      </c>
      <c r="AC63" s="58">
        <v>74000</v>
      </c>
      <c r="AD63" s="59">
        <f t="shared" si="3"/>
        <v>5.5056892907811372</v>
      </c>
      <c r="AE63" s="59">
        <f t="shared" si="3"/>
        <v>5.3763169193227736</v>
      </c>
      <c r="AF63" s="59">
        <f t="shared" si="3"/>
        <v>5.3651555557524278</v>
      </c>
      <c r="AG63" s="59">
        <f t="shared" si="3"/>
        <v>5.2322312460465241</v>
      </c>
      <c r="AH63" s="59">
        <f t="shared" si="3"/>
        <v>5.2052563506717187</v>
      </c>
      <c r="AI63" s="59">
        <f t="shared" si="3"/>
        <v>5.0742216658073511</v>
      </c>
      <c r="AJ63" s="59">
        <f t="shared" si="4"/>
        <v>5.0383389715134363</v>
      </c>
      <c r="AK63" s="59">
        <f t="shared" si="4"/>
        <v>4.9125242951201189</v>
      </c>
      <c r="AL63" s="59">
        <f t="shared" si="4"/>
        <v>4.7925098530337484</v>
      </c>
      <c r="AM63" s="59">
        <f t="shared" si="4"/>
        <v>4.678225305830213</v>
      </c>
      <c r="AN63" s="59">
        <f t="shared" si="4"/>
        <v>4.5695522627937892</v>
      </c>
      <c r="AO63" s="59">
        <f t="shared" si="4"/>
        <v>4.4663361655246652</v>
      </c>
    </row>
    <row r="64" spans="1:41" s="62" customFormat="1" x14ac:dyDescent="0.2">
      <c r="A64" s="58">
        <v>75000</v>
      </c>
      <c r="B64" s="50">
        <v>0.20500000000000002</v>
      </c>
      <c r="C64" s="50">
        <v>0.21499999999999997</v>
      </c>
      <c r="D64" s="50">
        <v>0.22999999999999998</v>
      </c>
      <c r="E64" s="50">
        <v>0.245</v>
      </c>
      <c r="F64" s="50">
        <v>0.255</v>
      </c>
      <c r="G64" s="51">
        <v>0.27</v>
      </c>
      <c r="H64" s="50">
        <v>0.28000000000000003</v>
      </c>
      <c r="I64" s="50">
        <v>0.29000000000000004</v>
      </c>
      <c r="J64" s="50">
        <v>0.3</v>
      </c>
      <c r="K64" s="50">
        <v>0.31</v>
      </c>
      <c r="L64" s="50">
        <v>0.32</v>
      </c>
      <c r="M64" s="50">
        <v>0.33</v>
      </c>
      <c r="O64" s="58">
        <v>75000</v>
      </c>
      <c r="P64" s="60">
        <v>412926.69680858537</v>
      </c>
      <c r="Q64" s="60">
        <v>403223.76894920797</v>
      </c>
      <c r="R64" s="60">
        <v>402386.66668143211</v>
      </c>
      <c r="S64" s="60">
        <v>400592.70477543696</v>
      </c>
      <c r="T64" s="60">
        <v>390394.22630037885</v>
      </c>
      <c r="U64" s="61">
        <v>387747.12729282584</v>
      </c>
      <c r="V64" s="60">
        <v>377875.42286350776</v>
      </c>
      <c r="W64" s="60">
        <v>368439.32213400881</v>
      </c>
      <c r="X64" s="60">
        <v>359438.23897753109</v>
      </c>
      <c r="Y64" s="60">
        <v>350866.89793726598</v>
      </c>
      <c r="Z64" s="60">
        <v>342716.41970953421</v>
      </c>
      <c r="AA64" s="60">
        <v>334975.21241434989</v>
      </c>
      <c r="AC64" s="58">
        <v>75000</v>
      </c>
      <c r="AD64" s="59">
        <f t="shared" si="3"/>
        <v>5.5056892907811381</v>
      </c>
      <c r="AE64" s="59">
        <f t="shared" si="3"/>
        <v>5.3763169193227727</v>
      </c>
      <c r="AF64" s="59">
        <f t="shared" si="3"/>
        <v>5.3651555557524278</v>
      </c>
      <c r="AG64" s="59">
        <f t="shared" si="3"/>
        <v>5.3412360636724925</v>
      </c>
      <c r="AH64" s="59">
        <f t="shared" si="3"/>
        <v>5.2052563506717178</v>
      </c>
      <c r="AI64" s="59">
        <f t="shared" si="3"/>
        <v>5.1699616972376781</v>
      </c>
      <c r="AJ64" s="59">
        <f t="shared" si="4"/>
        <v>5.0383389715134372</v>
      </c>
      <c r="AK64" s="59">
        <f t="shared" si="4"/>
        <v>4.9125242951201171</v>
      </c>
      <c r="AL64" s="59">
        <f t="shared" si="4"/>
        <v>4.7925098530337475</v>
      </c>
      <c r="AM64" s="59">
        <f t="shared" si="4"/>
        <v>4.678225305830213</v>
      </c>
      <c r="AN64" s="59">
        <f t="shared" si="4"/>
        <v>4.5695522627937892</v>
      </c>
      <c r="AO64" s="59">
        <f t="shared" si="4"/>
        <v>4.4663361655246652</v>
      </c>
    </row>
    <row r="65" spans="1:42" x14ac:dyDescent="0.2">
      <c r="A65" s="58">
        <v>76000</v>
      </c>
      <c r="B65" s="63">
        <v>0.20500000000000002</v>
      </c>
      <c r="C65" s="63">
        <v>0.21999999999999997</v>
      </c>
      <c r="D65" s="63">
        <v>0.22999999999999998</v>
      </c>
      <c r="E65" s="63">
        <v>0.245</v>
      </c>
      <c r="F65" s="63">
        <v>0.255</v>
      </c>
      <c r="G65" s="63">
        <v>0.27</v>
      </c>
      <c r="H65" s="63">
        <v>0.28000000000000003</v>
      </c>
      <c r="I65" s="63">
        <v>0.29000000000000004</v>
      </c>
      <c r="J65" s="63">
        <v>0.3</v>
      </c>
      <c r="K65" s="63">
        <v>0.31</v>
      </c>
      <c r="L65" s="63">
        <v>0.32</v>
      </c>
      <c r="M65" s="63">
        <v>0.33</v>
      </c>
      <c r="N65" s="64"/>
      <c r="O65" s="58">
        <v>76000</v>
      </c>
      <c r="P65" s="65">
        <v>418432.38609936647</v>
      </c>
      <c r="Q65" s="65">
        <v>418102.41344686865</v>
      </c>
      <c r="R65" s="65">
        <v>407751.82223718456</v>
      </c>
      <c r="S65" s="65">
        <v>405933.94083910948</v>
      </c>
      <c r="T65" s="65">
        <v>395599.48265105061</v>
      </c>
      <c r="U65" s="65">
        <v>392917.08899006346</v>
      </c>
      <c r="V65" s="65">
        <v>382913.7618350212</v>
      </c>
      <c r="W65" s="65">
        <v>373351.84642912896</v>
      </c>
      <c r="X65" s="65">
        <v>364230.74883056484</v>
      </c>
      <c r="Y65" s="65">
        <v>355545.12324309617</v>
      </c>
      <c r="Z65" s="65">
        <v>347285.97197232797</v>
      </c>
      <c r="AA65" s="65">
        <v>339441.54857987456</v>
      </c>
      <c r="AB65" s="64"/>
      <c r="AC65" s="58">
        <v>76000</v>
      </c>
      <c r="AD65" s="59">
        <f t="shared" si="3"/>
        <v>5.5056892907811381</v>
      </c>
      <c r="AE65" s="59">
        <f t="shared" si="3"/>
        <v>5.5013475453535348</v>
      </c>
      <c r="AF65" s="59">
        <f t="shared" si="3"/>
        <v>5.3651555557524286</v>
      </c>
      <c r="AG65" s="59">
        <f t="shared" si="3"/>
        <v>5.3412360636724934</v>
      </c>
      <c r="AH65" s="59">
        <f t="shared" si="3"/>
        <v>5.2052563506717187</v>
      </c>
      <c r="AI65" s="59">
        <f t="shared" si="3"/>
        <v>5.1699616972376772</v>
      </c>
      <c r="AJ65" s="59">
        <f t="shared" si="4"/>
        <v>5.0383389715134372</v>
      </c>
      <c r="AK65" s="59">
        <f t="shared" si="4"/>
        <v>4.912524295120118</v>
      </c>
      <c r="AL65" s="59">
        <f t="shared" si="4"/>
        <v>4.7925098530337475</v>
      </c>
      <c r="AM65" s="59">
        <f t="shared" si="4"/>
        <v>4.678225305830213</v>
      </c>
      <c r="AN65" s="59">
        <f t="shared" si="4"/>
        <v>4.5695522627937892</v>
      </c>
      <c r="AO65" s="59">
        <f t="shared" si="4"/>
        <v>4.4663361655246652</v>
      </c>
      <c r="AP65" s="64"/>
    </row>
    <row r="66" spans="1:42" x14ac:dyDescent="0.2">
      <c r="A66" s="58">
        <v>77000</v>
      </c>
      <c r="B66" s="63">
        <v>0.20500000000000002</v>
      </c>
      <c r="C66" s="63">
        <v>0.21999999999999997</v>
      </c>
      <c r="D66" s="63">
        <v>0.22999999999999998</v>
      </c>
      <c r="E66" s="63">
        <v>0.245</v>
      </c>
      <c r="F66" s="63">
        <v>0.255</v>
      </c>
      <c r="G66" s="63">
        <v>0.27</v>
      </c>
      <c r="H66" s="63">
        <v>0.28000000000000003</v>
      </c>
      <c r="I66" s="63">
        <v>0.29000000000000004</v>
      </c>
      <c r="J66" s="63">
        <v>0.30499999999999999</v>
      </c>
      <c r="K66" s="63">
        <v>0.315</v>
      </c>
      <c r="L66" s="63">
        <v>0.32500000000000001</v>
      </c>
      <c r="M66" s="63">
        <v>0.33</v>
      </c>
      <c r="N66" s="64"/>
      <c r="O66" s="58">
        <v>77000</v>
      </c>
      <c r="P66" s="65">
        <v>423938.07539014757</v>
      </c>
      <c r="Q66" s="65">
        <v>423603.76099222217</v>
      </c>
      <c r="R66" s="65">
        <v>413116.97779293696</v>
      </c>
      <c r="S66" s="65">
        <v>411275.17690278194</v>
      </c>
      <c r="T66" s="65">
        <v>400804.73900172231</v>
      </c>
      <c r="U66" s="65">
        <v>398087.05068730115</v>
      </c>
      <c r="V66" s="65">
        <v>387952.10080653464</v>
      </c>
      <c r="W66" s="65">
        <v>378264.37072424911</v>
      </c>
      <c r="X66" s="65">
        <v>375173.64632832521</v>
      </c>
      <c r="Y66" s="65">
        <v>366033.40255778003</v>
      </c>
      <c r="Z66" s="65">
        <v>357353.26680129551</v>
      </c>
      <c r="AA66" s="65">
        <v>343907.88474539923</v>
      </c>
      <c r="AB66" s="64"/>
      <c r="AC66" s="58">
        <v>77000</v>
      </c>
      <c r="AD66" s="59">
        <f t="shared" si="3"/>
        <v>5.5056892907811372</v>
      </c>
      <c r="AE66" s="59">
        <f t="shared" si="3"/>
        <v>5.5013475453535348</v>
      </c>
      <c r="AF66" s="59">
        <f t="shared" si="3"/>
        <v>5.3651555557524278</v>
      </c>
      <c r="AG66" s="59">
        <f t="shared" si="3"/>
        <v>5.3412360636724925</v>
      </c>
      <c r="AH66" s="59">
        <f t="shared" si="3"/>
        <v>5.2052563506717187</v>
      </c>
      <c r="AI66" s="59">
        <f t="shared" si="3"/>
        <v>5.1699616972376772</v>
      </c>
      <c r="AJ66" s="59">
        <f t="shared" si="4"/>
        <v>5.0383389715134372</v>
      </c>
      <c r="AK66" s="59">
        <f t="shared" si="4"/>
        <v>4.912524295120118</v>
      </c>
      <c r="AL66" s="59">
        <f t="shared" si="4"/>
        <v>4.8723850172509771</v>
      </c>
      <c r="AM66" s="59">
        <f t="shared" si="4"/>
        <v>4.7536805526984418</v>
      </c>
      <c r="AN66" s="59">
        <f t="shared" si="4"/>
        <v>4.6409515168999418</v>
      </c>
      <c r="AO66" s="59">
        <f t="shared" si="4"/>
        <v>4.4663361655246652</v>
      </c>
      <c r="AP66" s="64"/>
    </row>
    <row r="67" spans="1:42" x14ac:dyDescent="0.2">
      <c r="A67" s="58">
        <v>78000</v>
      </c>
      <c r="B67" s="63">
        <v>0.20500000000000002</v>
      </c>
      <c r="C67" s="63">
        <v>0.21999999999999997</v>
      </c>
      <c r="D67" s="63">
        <v>0.23499999999999999</v>
      </c>
      <c r="E67" s="63">
        <v>0.245</v>
      </c>
      <c r="F67" s="63">
        <v>0.26</v>
      </c>
      <c r="G67" s="63">
        <v>0.27</v>
      </c>
      <c r="H67" s="63">
        <v>0.28000000000000003</v>
      </c>
      <c r="I67" s="63">
        <v>0.29499999999999998</v>
      </c>
      <c r="J67" s="63">
        <v>0.30499999999999999</v>
      </c>
      <c r="K67" s="63">
        <v>0.315</v>
      </c>
      <c r="L67" s="63">
        <v>0.32500000000000001</v>
      </c>
      <c r="M67" s="63">
        <v>0.33500000000000002</v>
      </c>
      <c r="N67" s="64"/>
      <c r="O67" s="58">
        <v>78000</v>
      </c>
      <c r="P67" s="65">
        <v>429443.76468092878</v>
      </c>
      <c r="Q67" s="65">
        <v>429105.10853757575</v>
      </c>
      <c r="R67" s="65">
        <v>427579.57103018265</v>
      </c>
      <c r="S67" s="65">
        <v>416616.41296645446</v>
      </c>
      <c r="T67" s="65">
        <v>413970.97565342137</v>
      </c>
      <c r="U67" s="65">
        <v>403257.01238453883</v>
      </c>
      <c r="V67" s="65">
        <v>392990.43977804808</v>
      </c>
      <c r="W67" s="65">
        <v>389783.39320935827</v>
      </c>
      <c r="X67" s="65">
        <v>380046.03134557622</v>
      </c>
      <c r="Y67" s="65">
        <v>370787.08311047847</v>
      </c>
      <c r="Z67" s="65">
        <v>361994.21831819549</v>
      </c>
      <c r="AA67" s="65">
        <v>353652.61819745303</v>
      </c>
      <c r="AB67" s="64"/>
      <c r="AC67" s="58">
        <v>78000</v>
      </c>
      <c r="AD67" s="59">
        <f t="shared" si="3"/>
        <v>5.5056892907811381</v>
      </c>
      <c r="AE67" s="59">
        <f t="shared" si="3"/>
        <v>5.5013475453535357</v>
      </c>
      <c r="AF67" s="59">
        <f t="shared" si="3"/>
        <v>5.4817893721818285</v>
      </c>
      <c r="AG67" s="59">
        <f t="shared" si="3"/>
        <v>5.3412360636724934</v>
      </c>
      <c r="AH67" s="59">
        <f t="shared" si="3"/>
        <v>5.307320200684889</v>
      </c>
      <c r="AI67" s="59">
        <f t="shared" si="3"/>
        <v>5.1699616972376772</v>
      </c>
      <c r="AJ67" s="59">
        <f t="shared" si="4"/>
        <v>5.0383389715134372</v>
      </c>
      <c r="AK67" s="59">
        <f t="shared" si="4"/>
        <v>4.9972229898635678</v>
      </c>
      <c r="AL67" s="59">
        <f t="shared" si="4"/>
        <v>4.8723850172509771</v>
      </c>
      <c r="AM67" s="59">
        <f t="shared" si="4"/>
        <v>4.7536805526984418</v>
      </c>
      <c r="AN67" s="59">
        <f t="shared" si="4"/>
        <v>4.6409515168999418</v>
      </c>
      <c r="AO67" s="59">
        <f t="shared" si="4"/>
        <v>4.5340079256083721</v>
      </c>
      <c r="AP67" s="64"/>
    </row>
    <row r="68" spans="1:42" x14ac:dyDescent="0.2">
      <c r="A68" s="58">
        <v>79000</v>
      </c>
      <c r="B68" s="63">
        <v>0.20500000000000002</v>
      </c>
      <c r="C68" s="63">
        <v>0.21999999999999997</v>
      </c>
      <c r="D68" s="63">
        <v>0.23499999999999999</v>
      </c>
      <c r="E68" s="63">
        <v>0.245</v>
      </c>
      <c r="F68" s="63">
        <v>0.26</v>
      </c>
      <c r="G68" s="63">
        <v>0.27</v>
      </c>
      <c r="H68" s="63">
        <v>0.28500000000000003</v>
      </c>
      <c r="I68" s="63">
        <v>0.29499999999999998</v>
      </c>
      <c r="J68" s="63">
        <v>0.30499999999999999</v>
      </c>
      <c r="K68" s="63">
        <v>0.315</v>
      </c>
      <c r="L68" s="63">
        <v>0.32500000000000001</v>
      </c>
      <c r="M68" s="63">
        <v>0.33500000000000002</v>
      </c>
      <c r="N68" s="64"/>
      <c r="O68" s="58">
        <v>79000</v>
      </c>
      <c r="P68" s="65">
        <v>434949.45397170988</v>
      </c>
      <c r="Q68" s="65">
        <v>434606.45608292927</v>
      </c>
      <c r="R68" s="65">
        <v>433061.36040236446</v>
      </c>
      <c r="S68" s="65">
        <v>421957.64903012698</v>
      </c>
      <c r="T68" s="65">
        <v>419278.29585410625</v>
      </c>
      <c r="U68" s="65">
        <v>408426.97408177651</v>
      </c>
      <c r="V68" s="65">
        <v>405136.43551294651</v>
      </c>
      <c r="W68" s="65">
        <v>394780.61619922181</v>
      </c>
      <c r="X68" s="65">
        <v>384918.41636282724</v>
      </c>
      <c r="Y68" s="65">
        <v>375540.76366317691</v>
      </c>
      <c r="Z68" s="65">
        <v>366635.16983509547</v>
      </c>
      <c r="AA68" s="65">
        <v>358186.6261230614</v>
      </c>
      <c r="AB68" s="64"/>
      <c r="AC68" s="58">
        <v>79000</v>
      </c>
      <c r="AD68" s="59">
        <f t="shared" si="3"/>
        <v>5.5056892907811381</v>
      </c>
      <c r="AE68" s="59">
        <f t="shared" si="3"/>
        <v>5.5013475453535348</v>
      </c>
      <c r="AF68" s="59">
        <f t="shared" si="3"/>
        <v>5.4817893721818285</v>
      </c>
      <c r="AG68" s="59">
        <f t="shared" si="3"/>
        <v>5.3412360636724934</v>
      </c>
      <c r="AH68" s="59">
        <f t="shared" si="3"/>
        <v>5.307320200684889</v>
      </c>
      <c r="AI68" s="59">
        <f t="shared" si="3"/>
        <v>5.1699616972376772</v>
      </c>
      <c r="AJ68" s="59">
        <f t="shared" si="4"/>
        <v>5.1283093102904624</v>
      </c>
      <c r="AK68" s="59">
        <f t="shared" si="4"/>
        <v>4.9972229898635669</v>
      </c>
      <c r="AL68" s="59">
        <f t="shared" si="4"/>
        <v>4.8723850172509779</v>
      </c>
      <c r="AM68" s="59">
        <f t="shared" si="4"/>
        <v>4.7536805526984418</v>
      </c>
      <c r="AN68" s="59">
        <f t="shared" si="4"/>
        <v>4.6409515168999427</v>
      </c>
      <c r="AO68" s="59">
        <f t="shared" si="4"/>
        <v>4.5340079256083721</v>
      </c>
      <c r="AP68" s="64"/>
    </row>
    <row r="69" spans="1:42" x14ac:dyDescent="0.2">
      <c r="A69" s="58">
        <v>80000</v>
      </c>
      <c r="B69" s="63">
        <v>0.20500000000000002</v>
      </c>
      <c r="C69" s="63">
        <v>0.21999999999999997</v>
      </c>
      <c r="D69" s="63">
        <v>0.23499999999999999</v>
      </c>
      <c r="E69" s="63">
        <v>0.25</v>
      </c>
      <c r="F69" s="63">
        <v>0.26</v>
      </c>
      <c r="G69" s="63">
        <v>0.27</v>
      </c>
      <c r="H69" s="63">
        <v>0.28500000000000003</v>
      </c>
      <c r="I69" s="63">
        <v>0.29499999999999998</v>
      </c>
      <c r="J69" s="63">
        <v>0.30499999999999999</v>
      </c>
      <c r="K69" s="63">
        <v>0.315</v>
      </c>
      <c r="L69" s="63">
        <v>0.32500000000000001</v>
      </c>
      <c r="M69" s="63">
        <v>0.33500000000000002</v>
      </c>
      <c r="N69" s="64"/>
      <c r="O69" s="58">
        <v>80000</v>
      </c>
      <c r="P69" s="65">
        <v>440455.14326249104</v>
      </c>
      <c r="Q69" s="65">
        <v>440107.8036282828</v>
      </c>
      <c r="R69" s="65">
        <v>438543.14977454633</v>
      </c>
      <c r="S69" s="65">
        <v>436019.27050387702</v>
      </c>
      <c r="T69" s="65">
        <v>424585.61605479114</v>
      </c>
      <c r="U69" s="65">
        <v>413596.93577901419</v>
      </c>
      <c r="V69" s="65">
        <v>410264.74482323695</v>
      </c>
      <c r="W69" s="65">
        <v>399777.83918908541</v>
      </c>
      <c r="X69" s="65">
        <v>389790.80138007819</v>
      </c>
      <c r="Y69" s="65">
        <v>380294.44421587535</v>
      </c>
      <c r="Z69" s="65">
        <v>371276.12135199533</v>
      </c>
      <c r="AA69" s="65">
        <v>362720.63404866983</v>
      </c>
      <c r="AB69" s="64"/>
      <c r="AC69" s="58">
        <v>80000</v>
      </c>
      <c r="AD69" s="59">
        <f t="shared" si="3"/>
        <v>5.5056892907811381</v>
      </c>
      <c r="AE69" s="59">
        <f t="shared" si="3"/>
        <v>5.5013475453535348</v>
      </c>
      <c r="AF69" s="59">
        <f t="shared" si="3"/>
        <v>5.4817893721818294</v>
      </c>
      <c r="AG69" s="59">
        <f t="shared" si="3"/>
        <v>5.4502408812984626</v>
      </c>
      <c r="AH69" s="59">
        <f t="shared" si="3"/>
        <v>5.307320200684889</v>
      </c>
      <c r="AI69" s="59">
        <f t="shared" si="3"/>
        <v>5.1699616972376772</v>
      </c>
      <c r="AJ69" s="59">
        <f t="shared" si="4"/>
        <v>5.1283093102904616</v>
      </c>
      <c r="AK69" s="59">
        <f t="shared" si="4"/>
        <v>4.9972229898635678</v>
      </c>
      <c r="AL69" s="59">
        <f t="shared" si="4"/>
        <v>4.8723850172509771</v>
      </c>
      <c r="AM69" s="59">
        <f t="shared" si="4"/>
        <v>4.7536805526984418</v>
      </c>
      <c r="AN69" s="59">
        <f t="shared" si="4"/>
        <v>4.6409515168999418</v>
      </c>
      <c r="AO69" s="59">
        <f t="shared" si="4"/>
        <v>4.534007925608373</v>
      </c>
      <c r="AP69" s="64"/>
    </row>
    <row r="70" spans="1:42" x14ac:dyDescent="0.2">
      <c r="A70" s="58">
        <v>81000</v>
      </c>
      <c r="B70" s="63">
        <v>0.20500000000000002</v>
      </c>
      <c r="C70" s="63">
        <v>0.21999999999999997</v>
      </c>
      <c r="D70" s="63">
        <v>0.23499999999999999</v>
      </c>
      <c r="E70" s="63">
        <v>0.25</v>
      </c>
      <c r="F70" s="63">
        <v>0.26</v>
      </c>
      <c r="G70" s="63">
        <v>0.27500000000000002</v>
      </c>
      <c r="H70" s="63">
        <v>0.28500000000000003</v>
      </c>
      <c r="I70" s="63">
        <v>0.29499999999999998</v>
      </c>
      <c r="J70" s="63">
        <v>0.31</v>
      </c>
      <c r="K70" s="63">
        <v>0.32</v>
      </c>
      <c r="L70" s="63">
        <v>0.33</v>
      </c>
      <c r="M70" s="63">
        <v>0.33500000000000002</v>
      </c>
      <c r="N70" s="64"/>
      <c r="O70" s="58">
        <v>81000</v>
      </c>
      <c r="P70" s="65">
        <v>445960.83255327214</v>
      </c>
      <c r="Q70" s="65">
        <v>445609.15117363638</v>
      </c>
      <c r="R70" s="65">
        <v>444024.93914672814</v>
      </c>
      <c r="S70" s="65">
        <v>441469.51138517546</v>
      </c>
      <c r="T70" s="65">
        <v>429892.93625547603</v>
      </c>
      <c r="U70" s="65">
        <v>426521.8400221084</v>
      </c>
      <c r="V70" s="65">
        <v>415393.05413352745</v>
      </c>
      <c r="W70" s="65">
        <v>404775.06217894895</v>
      </c>
      <c r="X70" s="65">
        <v>401133.07469892473</v>
      </c>
      <c r="Y70" s="65">
        <v>391159.99976490036</v>
      </c>
      <c r="Z70" s="65">
        <v>381700.41245149373</v>
      </c>
      <c r="AA70" s="65">
        <v>367254.64197427814</v>
      </c>
      <c r="AB70" s="64"/>
      <c r="AC70" s="58">
        <v>81000</v>
      </c>
      <c r="AD70" s="59">
        <f t="shared" si="3"/>
        <v>5.5056892907811372</v>
      </c>
      <c r="AE70" s="59">
        <f t="shared" si="3"/>
        <v>5.5013475453535357</v>
      </c>
      <c r="AF70" s="59">
        <f t="shared" si="3"/>
        <v>5.4817893721818285</v>
      </c>
      <c r="AG70" s="59">
        <f t="shared" si="3"/>
        <v>5.4502408812984626</v>
      </c>
      <c r="AH70" s="59">
        <f t="shared" si="3"/>
        <v>5.307320200684889</v>
      </c>
      <c r="AI70" s="59">
        <f t="shared" si="3"/>
        <v>5.265701728668005</v>
      </c>
      <c r="AJ70" s="59">
        <f t="shared" si="4"/>
        <v>5.1283093102904624</v>
      </c>
      <c r="AK70" s="59">
        <f t="shared" si="4"/>
        <v>4.9972229898635669</v>
      </c>
      <c r="AL70" s="59">
        <f t="shared" si="4"/>
        <v>4.9522601814682066</v>
      </c>
      <c r="AM70" s="59">
        <f t="shared" si="4"/>
        <v>4.8291357995666715</v>
      </c>
      <c r="AN70" s="59">
        <f t="shared" si="4"/>
        <v>4.7123507710060952</v>
      </c>
      <c r="AO70" s="59">
        <f t="shared" si="4"/>
        <v>4.5340079256083721</v>
      </c>
      <c r="AP70" s="64"/>
    </row>
    <row r="71" spans="1:42" x14ac:dyDescent="0.2">
      <c r="A71" s="58">
        <v>82000</v>
      </c>
      <c r="B71" s="63">
        <v>0.21000000000000002</v>
      </c>
      <c r="C71" s="63">
        <v>0.21999999999999997</v>
      </c>
      <c r="D71" s="63">
        <v>0.23499999999999999</v>
      </c>
      <c r="E71" s="63">
        <v>0.25</v>
      </c>
      <c r="F71" s="63">
        <v>0.26</v>
      </c>
      <c r="G71" s="63">
        <v>0.27500000000000002</v>
      </c>
      <c r="H71" s="63">
        <v>0.28500000000000003</v>
      </c>
      <c r="I71" s="63">
        <v>0.3</v>
      </c>
      <c r="J71" s="63">
        <v>0.31</v>
      </c>
      <c r="K71" s="63">
        <v>0.32</v>
      </c>
      <c r="L71" s="63">
        <v>0.33</v>
      </c>
      <c r="M71" s="63">
        <v>0.34</v>
      </c>
      <c r="N71" s="64"/>
      <c r="O71" s="58">
        <v>82000</v>
      </c>
      <c r="P71" s="65">
        <v>462477.90042561555</v>
      </c>
      <c r="Q71" s="65">
        <v>451110.4987189899</v>
      </c>
      <c r="R71" s="65">
        <v>449506.72851890995</v>
      </c>
      <c r="S71" s="65">
        <v>446919.75226647389</v>
      </c>
      <c r="T71" s="65">
        <v>435200.25645616092</v>
      </c>
      <c r="U71" s="65">
        <v>431787.54175077647</v>
      </c>
      <c r="V71" s="65">
        <v>420521.36344381789</v>
      </c>
      <c r="W71" s="65">
        <v>416717.57813777548</v>
      </c>
      <c r="X71" s="65">
        <v>406085.33488039294</v>
      </c>
      <c r="Y71" s="65">
        <v>395989.135564467</v>
      </c>
      <c r="Z71" s="65">
        <v>386412.76322249981</v>
      </c>
      <c r="AA71" s="65">
        <v>377337.73422675056</v>
      </c>
      <c r="AB71" s="64"/>
      <c r="AC71" s="58">
        <v>82000</v>
      </c>
      <c r="AD71" s="59">
        <f t="shared" si="3"/>
        <v>5.6399743954343355</v>
      </c>
      <c r="AE71" s="59">
        <f t="shared" si="3"/>
        <v>5.5013475453535357</v>
      </c>
      <c r="AF71" s="59">
        <f t="shared" si="3"/>
        <v>5.4817893721818285</v>
      </c>
      <c r="AG71" s="59">
        <f t="shared" si="3"/>
        <v>5.4502408812984617</v>
      </c>
      <c r="AH71" s="59">
        <f t="shared" si="3"/>
        <v>5.307320200684889</v>
      </c>
      <c r="AI71" s="59">
        <f t="shared" si="3"/>
        <v>5.2657017286680059</v>
      </c>
      <c r="AJ71" s="59">
        <f t="shared" si="4"/>
        <v>5.1283093102904624</v>
      </c>
      <c r="AK71" s="59">
        <f t="shared" si="4"/>
        <v>5.0819216846070177</v>
      </c>
      <c r="AL71" s="59">
        <f t="shared" si="4"/>
        <v>4.9522601814682066</v>
      </c>
      <c r="AM71" s="59">
        <f t="shared" si="4"/>
        <v>4.8291357995666706</v>
      </c>
      <c r="AN71" s="59">
        <f t="shared" si="4"/>
        <v>4.7123507710060952</v>
      </c>
      <c r="AO71" s="59">
        <f t="shared" si="4"/>
        <v>4.6016796856920799</v>
      </c>
      <c r="AP71" s="64"/>
    </row>
    <row r="72" spans="1:42" x14ac:dyDescent="0.2">
      <c r="A72" s="58">
        <v>83000</v>
      </c>
      <c r="B72" s="63">
        <v>0.21000000000000002</v>
      </c>
      <c r="C72" s="63">
        <v>0.21999999999999997</v>
      </c>
      <c r="D72" s="63">
        <v>0.23499999999999999</v>
      </c>
      <c r="E72" s="63">
        <v>0.25</v>
      </c>
      <c r="F72" s="63">
        <v>0.26500000000000001</v>
      </c>
      <c r="G72" s="63">
        <v>0.27500000000000002</v>
      </c>
      <c r="H72" s="63">
        <v>0.28500000000000003</v>
      </c>
      <c r="I72" s="63">
        <v>0.3</v>
      </c>
      <c r="J72" s="63">
        <v>0.31</v>
      </c>
      <c r="K72" s="63">
        <v>0.32</v>
      </c>
      <c r="L72" s="63">
        <v>0.33</v>
      </c>
      <c r="M72" s="63">
        <v>0.34</v>
      </c>
      <c r="N72" s="64"/>
      <c r="O72" s="58">
        <v>83000</v>
      </c>
      <c r="P72" s="65">
        <v>468117.87482104986</v>
      </c>
      <c r="Q72" s="65">
        <v>456611.84626434342</v>
      </c>
      <c r="R72" s="65">
        <v>454988.51789109182</v>
      </c>
      <c r="S72" s="65">
        <v>452369.99314777239</v>
      </c>
      <c r="T72" s="65">
        <v>448978.876207939</v>
      </c>
      <c r="U72" s="65">
        <v>437053.24347944447</v>
      </c>
      <c r="V72" s="65">
        <v>425649.67275410838</v>
      </c>
      <c r="W72" s="65">
        <v>421799.49982238247</v>
      </c>
      <c r="X72" s="65">
        <v>411037.5950618611</v>
      </c>
      <c r="Y72" s="65">
        <v>400818.27136403375</v>
      </c>
      <c r="Z72" s="65">
        <v>391125.11399350589</v>
      </c>
      <c r="AA72" s="65">
        <v>381939.41391244263</v>
      </c>
      <c r="AB72" s="64"/>
      <c r="AC72" s="58">
        <v>83000</v>
      </c>
      <c r="AD72" s="59">
        <f t="shared" si="3"/>
        <v>5.6399743954343355</v>
      </c>
      <c r="AE72" s="59">
        <f t="shared" si="3"/>
        <v>5.5013475453535348</v>
      </c>
      <c r="AF72" s="59">
        <f t="shared" si="3"/>
        <v>5.4817893721818294</v>
      </c>
      <c r="AG72" s="59">
        <f t="shared" si="3"/>
        <v>5.4502408812984626</v>
      </c>
      <c r="AH72" s="59">
        <f t="shared" si="3"/>
        <v>5.4093840506980602</v>
      </c>
      <c r="AI72" s="59">
        <f t="shared" si="3"/>
        <v>5.2657017286680059</v>
      </c>
      <c r="AJ72" s="59">
        <f t="shared" si="4"/>
        <v>5.1283093102904624</v>
      </c>
      <c r="AK72" s="59">
        <f t="shared" si="4"/>
        <v>5.0819216846070177</v>
      </c>
      <c r="AL72" s="59">
        <f t="shared" si="4"/>
        <v>4.9522601814682057</v>
      </c>
      <c r="AM72" s="59">
        <f t="shared" si="4"/>
        <v>4.8291357995666715</v>
      </c>
      <c r="AN72" s="59">
        <f t="shared" si="4"/>
        <v>4.7123507710060952</v>
      </c>
      <c r="AO72" s="59">
        <f t="shared" si="4"/>
        <v>4.6016796856920799</v>
      </c>
      <c r="AP72" s="64"/>
    </row>
    <row r="73" spans="1:42" x14ac:dyDescent="0.2">
      <c r="A73" s="58">
        <v>84000</v>
      </c>
      <c r="B73" s="63">
        <v>0.21000000000000002</v>
      </c>
      <c r="C73" s="63">
        <v>0.22499999999999998</v>
      </c>
      <c r="D73" s="63">
        <v>0.23499999999999999</v>
      </c>
      <c r="E73" s="63">
        <v>0.25</v>
      </c>
      <c r="F73" s="63">
        <v>0.26500000000000001</v>
      </c>
      <c r="G73" s="63">
        <v>0.27500000000000002</v>
      </c>
      <c r="H73" s="63">
        <v>0.29000000000000004</v>
      </c>
      <c r="I73" s="63">
        <v>0.3</v>
      </c>
      <c r="J73" s="63">
        <v>0.31</v>
      </c>
      <c r="K73" s="63">
        <v>0.32</v>
      </c>
      <c r="L73" s="63">
        <v>0.33</v>
      </c>
      <c r="M73" s="63">
        <v>0.34</v>
      </c>
      <c r="N73" s="64"/>
      <c r="O73" s="58">
        <v>84000</v>
      </c>
      <c r="P73" s="65">
        <v>473757.84921648423</v>
      </c>
      <c r="Q73" s="65">
        <v>472615.76639628102</v>
      </c>
      <c r="R73" s="65">
        <v>460470.30726327363</v>
      </c>
      <c r="S73" s="65">
        <v>457820.23402907082</v>
      </c>
      <c r="T73" s="65">
        <v>454388.26025863708</v>
      </c>
      <c r="U73" s="65">
        <v>442318.94520811248</v>
      </c>
      <c r="V73" s="65">
        <v>438335.49052166898</v>
      </c>
      <c r="W73" s="65">
        <v>426881.42150698951</v>
      </c>
      <c r="X73" s="65">
        <v>415989.85524332937</v>
      </c>
      <c r="Y73" s="65">
        <v>405647.40716360038</v>
      </c>
      <c r="Z73" s="65">
        <v>395837.46476451197</v>
      </c>
      <c r="AA73" s="65">
        <v>386541.09359813476</v>
      </c>
      <c r="AB73" s="64"/>
      <c r="AC73" s="58">
        <v>84000</v>
      </c>
      <c r="AD73" s="59">
        <f t="shared" si="3"/>
        <v>5.6399743954343364</v>
      </c>
      <c r="AE73" s="59">
        <f t="shared" si="3"/>
        <v>5.6263781713842977</v>
      </c>
      <c r="AF73" s="59">
        <f t="shared" si="3"/>
        <v>5.4817893721818285</v>
      </c>
      <c r="AG73" s="59">
        <f t="shared" si="3"/>
        <v>5.4502408812984626</v>
      </c>
      <c r="AH73" s="59">
        <f t="shared" si="3"/>
        <v>5.4093840506980602</v>
      </c>
      <c r="AI73" s="59">
        <f t="shared" si="3"/>
        <v>5.2657017286680059</v>
      </c>
      <c r="AJ73" s="59">
        <f t="shared" si="4"/>
        <v>5.2182796490674876</v>
      </c>
      <c r="AK73" s="59">
        <f t="shared" si="4"/>
        <v>5.0819216846070177</v>
      </c>
      <c r="AL73" s="59">
        <f t="shared" si="4"/>
        <v>4.9522601814682066</v>
      </c>
      <c r="AM73" s="59">
        <f t="shared" si="4"/>
        <v>4.8291357995666715</v>
      </c>
      <c r="AN73" s="59">
        <f t="shared" si="4"/>
        <v>4.7123507710060952</v>
      </c>
      <c r="AO73" s="59">
        <f t="shared" si="4"/>
        <v>4.6016796856920807</v>
      </c>
      <c r="AP73" s="64"/>
    </row>
    <row r="74" spans="1:42" x14ac:dyDescent="0.2">
      <c r="A74" s="58">
        <v>85000</v>
      </c>
      <c r="B74" s="63">
        <v>0.21000000000000002</v>
      </c>
      <c r="C74" s="63">
        <v>0.22499999999999998</v>
      </c>
      <c r="D74" s="63">
        <v>0.23499999999999999</v>
      </c>
      <c r="E74" s="63">
        <v>0.25</v>
      </c>
      <c r="F74" s="63">
        <v>0.26500000000000001</v>
      </c>
      <c r="G74" s="63">
        <v>0.27500000000000002</v>
      </c>
      <c r="H74" s="63">
        <v>0.29000000000000004</v>
      </c>
      <c r="I74" s="63">
        <v>0.3</v>
      </c>
      <c r="J74" s="63">
        <v>0.31</v>
      </c>
      <c r="K74" s="63">
        <v>0.32</v>
      </c>
      <c r="L74" s="63">
        <v>0.33</v>
      </c>
      <c r="M74" s="63">
        <v>0.34</v>
      </c>
      <c r="N74" s="64"/>
      <c r="O74" s="58">
        <v>85000</v>
      </c>
      <c r="P74" s="65">
        <v>479397.82361191855</v>
      </c>
      <c r="Q74" s="65">
        <v>478242.14456766529</v>
      </c>
      <c r="R74" s="65">
        <v>465952.09663545544</v>
      </c>
      <c r="S74" s="65">
        <v>463270.47491036926</v>
      </c>
      <c r="T74" s="65">
        <v>459797.6443093351</v>
      </c>
      <c r="U74" s="65">
        <v>447584.64693678048</v>
      </c>
      <c r="V74" s="65">
        <v>443553.77017073648</v>
      </c>
      <c r="W74" s="65">
        <v>431963.3431915965</v>
      </c>
      <c r="X74" s="65">
        <v>420942.11542479758</v>
      </c>
      <c r="Y74" s="65">
        <v>410476.54296316701</v>
      </c>
      <c r="Z74" s="65">
        <v>400549.81553551811</v>
      </c>
      <c r="AA74" s="65">
        <v>391142.77328382677</v>
      </c>
      <c r="AB74" s="64"/>
      <c r="AC74" s="58">
        <v>85000</v>
      </c>
      <c r="AD74" s="59">
        <f t="shared" si="3"/>
        <v>5.6399743954343355</v>
      </c>
      <c r="AE74" s="59">
        <f t="shared" si="3"/>
        <v>5.6263781713842977</v>
      </c>
      <c r="AF74" s="59">
        <f t="shared" si="3"/>
        <v>5.4817893721818285</v>
      </c>
      <c r="AG74" s="59">
        <f t="shared" si="3"/>
        <v>5.4502408812984617</v>
      </c>
      <c r="AH74" s="59">
        <f t="shared" si="3"/>
        <v>5.4093840506980602</v>
      </c>
      <c r="AI74" s="59">
        <f t="shared" si="3"/>
        <v>5.2657017286680059</v>
      </c>
      <c r="AJ74" s="59">
        <f t="shared" si="4"/>
        <v>5.2182796490674876</v>
      </c>
      <c r="AK74" s="59">
        <f t="shared" si="4"/>
        <v>5.0819216846070177</v>
      </c>
      <c r="AL74" s="59">
        <f t="shared" si="4"/>
        <v>4.9522601814682066</v>
      </c>
      <c r="AM74" s="59">
        <f t="shared" si="4"/>
        <v>4.8291357995666706</v>
      </c>
      <c r="AN74" s="59">
        <f t="shared" si="4"/>
        <v>4.7123507710060952</v>
      </c>
      <c r="AO74" s="59">
        <f t="shared" si="4"/>
        <v>4.6016796856920799</v>
      </c>
      <c r="AP74" s="64"/>
    </row>
    <row r="75" spans="1:42" x14ac:dyDescent="0.2">
      <c r="A75" s="58">
        <v>86000</v>
      </c>
      <c r="B75" s="63">
        <v>0.21000000000000002</v>
      </c>
      <c r="C75" s="63">
        <v>0.22499999999999998</v>
      </c>
      <c r="D75" s="63">
        <v>0.24</v>
      </c>
      <c r="E75" s="63">
        <v>0.25</v>
      </c>
      <c r="F75" s="63">
        <v>0.26500000000000001</v>
      </c>
      <c r="G75" s="63">
        <v>0.28000000000000003</v>
      </c>
      <c r="H75" s="63">
        <v>0.29000000000000004</v>
      </c>
      <c r="I75" s="63">
        <v>0.3</v>
      </c>
      <c r="J75" s="63">
        <v>0.31</v>
      </c>
      <c r="K75" s="63">
        <v>0.32500000000000001</v>
      </c>
      <c r="L75" s="63">
        <v>0.33500000000000002</v>
      </c>
      <c r="M75" s="63">
        <v>0.34</v>
      </c>
      <c r="N75" s="64"/>
      <c r="O75" s="58">
        <v>86000</v>
      </c>
      <c r="P75" s="65">
        <v>485037.79800735286</v>
      </c>
      <c r="Q75" s="65">
        <v>483868.52273904963</v>
      </c>
      <c r="R75" s="65">
        <v>481464.39422056574</v>
      </c>
      <c r="S75" s="65">
        <v>468720.71579166775</v>
      </c>
      <c r="T75" s="65">
        <v>465207.02836003317</v>
      </c>
      <c r="U75" s="65">
        <v>461083.99136845663</v>
      </c>
      <c r="V75" s="65">
        <v>448772.04981980391</v>
      </c>
      <c r="W75" s="65">
        <v>437045.2648762035</v>
      </c>
      <c r="X75" s="65">
        <v>425894.37560626573</v>
      </c>
      <c r="Y75" s="65">
        <v>421794.82999340142</v>
      </c>
      <c r="Z75" s="65">
        <v>411402.50215965335</v>
      </c>
      <c r="AA75" s="65">
        <v>395744.4529695189</v>
      </c>
      <c r="AB75" s="64"/>
      <c r="AC75" s="58">
        <v>86000</v>
      </c>
      <c r="AD75" s="59">
        <f t="shared" si="3"/>
        <v>5.6399743954343355</v>
      </c>
      <c r="AE75" s="59">
        <f t="shared" si="3"/>
        <v>5.6263781713842977</v>
      </c>
      <c r="AF75" s="59">
        <f t="shared" si="3"/>
        <v>5.5984231886112292</v>
      </c>
      <c r="AG75" s="59">
        <f t="shared" si="3"/>
        <v>5.4502408812984626</v>
      </c>
      <c r="AH75" s="59">
        <f t="shared" si="3"/>
        <v>5.4093840506980602</v>
      </c>
      <c r="AI75" s="59">
        <f t="shared" si="3"/>
        <v>5.3614417600983328</v>
      </c>
      <c r="AJ75" s="59">
        <f t="shared" si="4"/>
        <v>5.2182796490674876</v>
      </c>
      <c r="AK75" s="59">
        <f t="shared" si="4"/>
        <v>5.0819216846070177</v>
      </c>
      <c r="AL75" s="59">
        <f t="shared" si="4"/>
        <v>4.9522601814682066</v>
      </c>
      <c r="AM75" s="59">
        <f t="shared" si="4"/>
        <v>4.9045910464349003</v>
      </c>
      <c r="AN75" s="59">
        <f t="shared" si="4"/>
        <v>4.7837500251122487</v>
      </c>
      <c r="AO75" s="59">
        <f t="shared" si="4"/>
        <v>4.6016796856920799</v>
      </c>
      <c r="AP75" s="64"/>
    </row>
    <row r="76" spans="1:42" x14ac:dyDescent="0.2">
      <c r="A76" s="58">
        <v>87000</v>
      </c>
      <c r="B76" s="63">
        <v>0.21000000000000002</v>
      </c>
      <c r="C76" s="63">
        <v>0.22499999999999998</v>
      </c>
      <c r="D76" s="63">
        <v>0.24</v>
      </c>
      <c r="E76" s="63">
        <v>0.25</v>
      </c>
      <c r="F76" s="63">
        <v>0.26500000000000001</v>
      </c>
      <c r="G76" s="63">
        <v>0.28000000000000003</v>
      </c>
      <c r="H76" s="63">
        <v>0.29000000000000004</v>
      </c>
      <c r="I76" s="63">
        <v>0.3</v>
      </c>
      <c r="J76" s="63">
        <v>0.315</v>
      </c>
      <c r="K76" s="63">
        <v>0.32500000000000001</v>
      </c>
      <c r="L76" s="63">
        <v>0.33500000000000002</v>
      </c>
      <c r="M76" s="63">
        <v>0.34500000000000003</v>
      </c>
      <c r="N76" s="64"/>
      <c r="O76" s="58">
        <v>87000</v>
      </c>
      <c r="P76" s="65">
        <v>490677.77240278723</v>
      </c>
      <c r="Q76" s="65">
        <v>489494.90091043391</v>
      </c>
      <c r="R76" s="65">
        <v>487062.81740917696</v>
      </c>
      <c r="S76" s="65">
        <v>474170.95667296625</v>
      </c>
      <c r="T76" s="65">
        <v>470616.41241073125</v>
      </c>
      <c r="U76" s="65">
        <v>466445.43312855496</v>
      </c>
      <c r="V76" s="65">
        <v>453990.32946887147</v>
      </c>
      <c r="W76" s="65">
        <v>442127.18656081054</v>
      </c>
      <c r="X76" s="65">
        <v>437795.7750746329</v>
      </c>
      <c r="Y76" s="65">
        <v>426699.42103983636</v>
      </c>
      <c r="Z76" s="65">
        <v>416186.25218476559</v>
      </c>
      <c r="AA76" s="65">
        <v>406233.57578249351</v>
      </c>
      <c r="AB76" s="64"/>
      <c r="AC76" s="58">
        <v>87000</v>
      </c>
      <c r="AD76" s="59">
        <f t="shared" si="3"/>
        <v>5.6399743954343364</v>
      </c>
      <c r="AE76" s="59">
        <f t="shared" si="3"/>
        <v>5.6263781713842977</v>
      </c>
      <c r="AF76" s="59">
        <f t="shared" si="3"/>
        <v>5.5984231886112292</v>
      </c>
      <c r="AG76" s="59">
        <f t="shared" si="3"/>
        <v>5.4502408812984626</v>
      </c>
      <c r="AH76" s="59">
        <f t="shared" si="3"/>
        <v>5.4093840506980602</v>
      </c>
      <c r="AI76" s="59">
        <f t="shared" si="3"/>
        <v>5.3614417600983328</v>
      </c>
      <c r="AJ76" s="59">
        <f t="shared" si="4"/>
        <v>5.2182796490674885</v>
      </c>
      <c r="AK76" s="59">
        <f t="shared" si="4"/>
        <v>5.0819216846070177</v>
      </c>
      <c r="AL76" s="59">
        <f t="shared" si="4"/>
        <v>5.0321353456854352</v>
      </c>
      <c r="AM76" s="59">
        <f t="shared" si="4"/>
        <v>4.9045910464349012</v>
      </c>
      <c r="AN76" s="59">
        <f t="shared" si="4"/>
        <v>4.7837500251122478</v>
      </c>
      <c r="AO76" s="59">
        <f t="shared" si="4"/>
        <v>4.6693514457757876</v>
      </c>
      <c r="AP76" s="64"/>
    </row>
    <row r="77" spans="1:42" x14ac:dyDescent="0.2">
      <c r="A77" s="58">
        <v>88000</v>
      </c>
      <c r="B77" s="63">
        <v>0.21000000000000002</v>
      </c>
      <c r="C77" s="63">
        <v>0.22499999999999998</v>
      </c>
      <c r="D77" s="63">
        <v>0.24</v>
      </c>
      <c r="E77" s="63">
        <v>0.25</v>
      </c>
      <c r="F77" s="63">
        <v>0.26500000000000001</v>
      </c>
      <c r="G77" s="63">
        <v>0.28000000000000003</v>
      </c>
      <c r="H77" s="63">
        <v>0.29000000000000004</v>
      </c>
      <c r="I77" s="63">
        <v>0.30499999999999999</v>
      </c>
      <c r="J77" s="63">
        <v>0.315</v>
      </c>
      <c r="K77" s="63">
        <v>0.32500000000000001</v>
      </c>
      <c r="L77" s="63">
        <v>0.33500000000000002</v>
      </c>
      <c r="M77" s="63">
        <v>0.34500000000000003</v>
      </c>
      <c r="N77" s="64"/>
      <c r="O77" s="58">
        <v>88000</v>
      </c>
      <c r="P77" s="65">
        <v>496317.74679822155</v>
      </c>
      <c r="Q77" s="65">
        <v>495121.27908181818</v>
      </c>
      <c r="R77" s="65">
        <v>492661.24059778819</v>
      </c>
      <c r="S77" s="65">
        <v>479621.19755426468</v>
      </c>
      <c r="T77" s="65">
        <v>476025.79646142927</v>
      </c>
      <c r="U77" s="65">
        <v>471806.87488865328</v>
      </c>
      <c r="V77" s="65">
        <v>459208.60911793896</v>
      </c>
      <c r="W77" s="65">
        <v>454662.59338284115</v>
      </c>
      <c r="X77" s="65">
        <v>442827.91042031831</v>
      </c>
      <c r="Y77" s="65">
        <v>431604.01208627125</v>
      </c>
      <c r="Z77" s="65">
        <v>420970.00220987783</v>
      </c>
      <c r="AA77" s="65">
        <v>410902.92722826928</v>
      </c>
      <c r="AB77" s="64"/>
      <c r="AC77" s="58">
        <v>88000</v>
      </c>
      <c r="AD77" s="59">
        <f t="shared" si="3"/>
        <v>5.6399743954343355</v>
      </c>
      <c r="AE77" s="59">
        <f t="shared" si="3"/>
        <v>5.6263781713842977</v>
      </c>
      <c r="AF77" s="59">
        <f t="shared" si="3"/>
        <v>5.5984231886112292</v>
      </c>
      <c r="AG77" s="59">
        <f t="shared" si="3"/>
        <v>5.4502408812984626</v>
      </c>
      <c r="AH77" s="59">
        <f t="shared" si="3"/>
        <v>5.4093840506980602</v>
      </c>
      <c r="AI77" s="59">
        <f t="shared" si="3"/>
        <v>5.3614417600983328</v>
      </c>
      <c r="AJ77" s="59">
        <f t="shared" si="4"/>
        <v>5.2182796490674885</v>
      </c>
      <c r="AK77" s="59">
        <f t="shared" si="4"/>
        <v>5.1666203793504675</v>
      </c>
      <c r="AL77" s="59">
        <f t="shared" si="4"/>
        <v>5.0321353456854352</v>
      </c>
      <c r="AM77" s="59">
        <f t="shared" si="4"/>
        <v>4.9045910464349003</v>
      </c>
      <c r="AN77" s="59">
        <f t="shared" si="4"/>
        <v>4.7837500251122478</v>
      </c>
      <c r="AO77" s="59">
        <f t="shared" si="4"/>
        <v>4.6693514457757876</v>
      </c>
      <c r="AP77" s="64"/>
    </row>
    <row r="78" spans="1:42" x14ac:dyDescent="0.2">
      <c r="A78" s="58">
        <v>89000</v>
      </c>
      <c r="B78" s="63">
        <v>0.21000000000000002</v>
      </c>
      <c r="C78" s="63">
        <v>0.22499999999999998</v>
      </c>
      <c r="D78" s="63">
        <v>0.24</v>
      </c>
      <c r="E78" s="63">
        <v>0.255</v>
      </c>
      <c r="F78" s="63">
        <v>0.26500000000000001</v>
      </c>
      <c r="G78" s="63">
        <v>0.28000000000000003</v>
      </c>
      <c r="H78" s="63">
        <v>0.29000000000000004</v>
      </c>
      <c r="I78" s="63">
        <v>0.30499999999999999</v>
      </c>
      <c r="J78" s="63">
        <v>0.315</v>
      </c>
      <c r="K78" s="63">
        <v>0.32500000000000001</v>
      </c>
      <c r="L78" s="63">
        <v>0.33500000000000002</v>
      </c>
      <c r="M78" s="63">
        <v>0.34500000000000003</v>
      </c>
      <c r="N78" s="64"/>
      <c r="O78" s="58">
        <v>89000</v>
      </c>
      <c r="P78" s="65">
        <v>501957.72119365586</v>
      </c>
      <c r="Q78" s="65">
        <v>500747.65725320252</v>
      </c>
      <c r="R78" s="65">
        <v>498259.66378639941</v>
      </c>
      <c r="S78" s="65">
        <v>494772.8672042744</v>
      </c>
      <c r="T78" s="65">
        <v>481435.18051212741</v>
      </c>
      <c r="U78" s="65">
        <v>477168.31664875161</v>
      </c>
      <c r="V78" s="65">
        <v>464426.8887670064</v>
      </c>
      <c r="W78" s="65">
        <v>459829.21376219171</v>
      </c>
      <c r="X78" s="65">
        <v>447860.04576600378</v>
      </c>
      <c r="Y78" s="65">
        <v>436508.60313270614</v>
      </c>
      <c r="Z78" s="65">
        <v>425753.75223499013</v>
      </c>
      <c r="AA78" s="65">
        <v>415572.27867404505</v>
      </c>
      <c r="AB78" s="64"/>
      <c r="AC78" s="58">
        <v>89000</v>
      </c>
      <c r="AD78" s="59">
        <f t="shared" si="3"/>
        <v>5.6399743954343355</v>
      </c>
      <c r="AE78" s="59">
        <f t="shared" si="3"/>
        <v>5.6263781713842977</v>
      </c>
      <c r="AF78" s="59">
        <f t="shared" si="3"/>
        <v>5.5984231886112292</v>
      </c>
      <c r="AG78" s="59">
        <f t="shared" si="3"/>
        <v>5.5592456989244319</v>
      </c>
      <c r="AH78" s="59">
        <f t="shared" si="3"/>
        <v>5.4093840506980611</v>
      </c>
      <c r="AI78" s="59">
        <f t="shared" si="3"/>
        <v>5.3614417600983328</v>
      </c>
      <c r="AJ78" s="59">
        <f t="shared" si="4"/>
        <v>5.2182796490674876</v>
      </c>
      <c r="AK78" s="59">
        <f t="shared" si="4"/>
        <v>5.1666203793504684</v>
      </c>
      <c r="AL78" s="59">
        <f t="shared" si="4"/>
        <v>5.0321353456854361</v>
      </c>
      <c r="AM78" s="59">
        <f t="shared" si="4"/>
        <v>4.9045910464349003</v>
      </c>
      <c r="AN78" s="59">
        <f t="shared" si="4"/>
        <v>4.7837500251122487</v>
      </c>
      <c r="AO78" s="59">
        <f t="shared" si="4"/>
        <v>4.6693514457757868</v>
      </c>
      <c r="AP78" s="64"/>
    </row>
    <row r="79" spans="1:42" x14ac:dyDescent="0.2">
      <c r="A79" s="58">
        <v>90000</v>
      </c>
      <c r="B79" s="63">
        <v>0.21000000000000002</v>
      </c>
      <c r="C79" s="63">
        <v>0.22499999999999998</v>
      </c>
      <c r="D79" s="63">
        <v>0.24</v>
      </c>
      <c r="E79" s="63">
        <v>0.255</v>
      </c>
      <c r="F79" s="63">
        <v>0.26500000000000001</v>
      </c>
      <c r="G79" s="63">
        <v>0.28000000000000003</v>
      </c>
      <c r="H79" s="63">
        <v>0.29499999999999998</v>
      </c>
      <c r="I79" s="63">
        <v>0.30499999999999999</v>
      </c>
      <c r="J79" s="63">
        <v>0.315</v>
      </c>
      <c r="K79" s="63">
        <v>0.32500000000000001</v>
      </c>
      <c r="L79" s="63">
        <v>0.33500000000000002</v>
      </c>
      <c r="M79" s="63">
        <v>0.34500000000000003</v>
      </c>
      <c r="N79" s="64"/>
      <c r="O79" s="58">
        <v>90000</v>
      </c>
      <c r="P79" s="65">
        <v>507597.69558909023</v>
      </c>
      <c r="Q79" s="65">
        <v>506374.03542458679</v>
      </c>
      <c r="R79" s="65">
        <v>503858.08697501064</v>
      </c>
      <c r="S79" s="65">
        <v>500332.11290319887</v>
      </c>
      <c r="T79" s="65">
        <v>486844.56456282543</v>
      </c>
      <c r="U79" s="65">
        <v>482529.75840885</v>
      </c>
      <c r="V79" s="65">
        <v>477742.49890600616</v>
      </c>
      <c r="W79" s="65">
        <v>464995.83414154215</v>
      </c>
      <c r="X79" s="65">
        <v>452892.18111168919</v>
      </c>
      <c r="Y79" s="65">
        <v>441413.19417914102</v>
      </c>
      <c r="Z79" s="65">
        <v>430537.50226010231</v>
      </c>
      <c r="AA79" s="65">
        <v>420241.63011982088</v>
      </c>
      <c r="AB79" s="64"/>
      <c r="AC79" s="58">
        <v>90000</v>
      </c>
      <c r="AD79" s="59">
        <f t="shared" si="3"/>
        <v>5.6399743954343355</v>
      </c>
      <c r="AE79" s="59">
        <f t="shared" si="3"/>
        <v>5.6263781713842977</v>
      </c>
      <c r="AF79" s="59">
        <f t="shared" si="3"/>
        <v>5.5984231886112292</v>
      </c>
      <c r="AG79" s="59">
        <f t="shared" si="3"/>
        <v>5.5592456989244319</v>
      </c>
      <c r="AH79" s="59">
        <f t="shared" si="3"/>
        <v>5.4093840506980602</v>
      </c>
      <c r="AI79" s="59">
        <f t="shared" si="3"/>
        <v>5.3614417600983337</v>
      </c>
      <c r="AJ79" s="59">
        <f t="shared" si="4"/>
        <v>5.3082499878445129</v>
      </c>
      <c r="AK79" s="59">
        <f t="shared" si="4"/>
        <v>5.1666203793504684</v>
      </c>
      <c r="AL79" s="59">
        <f t="shared" si="4"/>
        <v>5.0321353456854352</v>
      </c>
      <c r="AM79" s="59">
        <f t="shared" si="4"/>
        <v>4.9045910464349003</v>
      </c>
      <c r="AN79" s="59">
        <f t="shared" si="4"/>
        <v>4.7837500251122478</v>
      </c>
      <c r="AO79" s="59">
        <f t="shared" si="4"/>
        <v>4.6693514457757876</v>
      </c>
      <c r="AP79" s="64"/>
    </row>
    <row r="80" spans="1:42" x14ac:dyDescent="0.2">
      <c r="A80" s="58">
        <v>91000</v>
      </c>
      <c r="B80" s="63">
        <v>0.21000000000000002</v>
      </c>
      <c r="C80" s="63">
        <v>0.22499999999999998</v>
      </c>
      <c r="D80" s="63">
        <v>0.24</v>
      </c>
      <c r="E80" s="63">
        <v>0.255</v>
      </c>
      <c r="F80" s="63">
        <v>0.26500000000000001</v>
      </c>
      <c r="G80" s="63">
        <v>0.28000000000000003</v>
      </c>
      <c r="H80" s="63">
        <v>0.29499999999999998</v>
      </c>
      <c r="I80" s="63">
        <v>0.30499999999999999</v>
      </c>
      <c r="J80" s="63">
        <v>0.315</v>
      </c>
      <c r="K80" s="63">
        <v>0.32500000000000001</v>
      </c>
      <c r="L80" s="63">
        <v>0.33500000000000002</v>
      </c>
      <c r="M80" s="63">
        <v>0.34500000000000003</v>
      </c>
      <c r="N80" s="64"/>
      <c r="O80" s="58">
        <v>91000</v>
      </c>
      <c r="P80" s="65">
        <v>513237.66998452455</v>
      </c>
      <c r="Q80" s="65">
        <v>512000.41359597107</v>
      </c>
      <c r="R80" s="65">
        <v>509456.51016362186</v>
      </c>
      <c r="S80" s="65">
        <v>505891.35860212328</v>
      </c>
      <c r="T80" s="65">
        <v>492253.94861352345</v>
      </c>
      <c r="U80" s="65">
        <v>487891.20016894827</v>
      </c>
      <c r="V80" s="65">
        <v>483050.74889385072</v>
      </c>
      <c r="W80" s="65">
        <v>470162.45452089258</v>
      </c>
      <c r="X80" s="65">
        <v>457924.31645737466</v>
      </c>
      <c r="Y80" s="65">
        <v>446317.78522557596</v>
      </c>
      <c r="Z80" s="65">
        <v>435321.25228521455</v>
      </c>
      <c r="AA80" s="65">
        <v>424910.98156559665</v>
      </c>
      <c r="AB80" s="64"/>
      <c r="AC80" s="58">
        <v>91000</v>
      </c>
      <c r="AD80" s="59">
        <f t="shared" si="3"/>
        <v>5.6399743954343355</v>
      </c>
      <c r="AE80" s="59">
        <f t="shared" si="3"/>
        <v>5.6263781713842977</v>
      </c>
      <c r="AF80" s="59">
        <f t="shared" si="3"/>
        <v>5.5984231886112292</v>
      </c>
      <c r="AG80" s="59">
        <f t="shared" si="3"/>
        <v>5.5592456989244319</v>
      </c>
      <c r="AH80" s="59">
        <f t="shared" si="3"/>
        <v>5.4093840506980602</v>
      </c>
      <c r="AI80" s="59">
        <f t="shared" si="3"/>
        <v>5.3614417600983328</v>
      </c>
      <c r="AJ80" s="59">
        <f t="shared" si="4"/>
        <v>5.3082499878445137</v>
      </c>
      <c r="AK80" s="59">
        <f t="shared" si="4"/>
        <v>5.1666203793504684</v>
      </c>
      <c r="AL80" s="59">
        <f t="shared" si="4"/>
        <v>5.0321353456854361</v>
      </c>
      <c r="AM80" s="59">
        <f t="shared" si="4"/>
        <v>4.9045910464349003</v>
      </c>
      <c r="AN80" s="59">
        <f t="shared" si="4"/>
        <v>4.7837500251122478</v>
      </c>
      <c r="AO80" s="59">
        <f t="shared" si="4"/>
        <v>4.6693514457757876</v>
      </c>
      <c r="AP80" s="64"/>
    </row>
    <row r="81" spans="1:42" x14ac:dyDescent="0.2">
      <c r="A81" s="58">
        <v>92000</v>
      </c>
      <c r="B81" s="63">
        <v>0.21499999999999997</v>
      </c>
      <c r="C81" s="63">
        <v>0.22499999999999998</v>
      </c>
      <c r="D81" s="63">
        <v>0.24</v>
      </c>
      <c r="E81" s="63">
        <v>0.255</v>
      </c>
      <c r="F81" s="63">
        <v>0.27</v>
      </c>
      <c r="G81" s="63">
        <v>0.28000000000000003</v>
      </c>
      <c r="H81" s="63">
        <v>0.29499999999999998</v>
      </c>
      <c r="I81" s="63">
        <v>0.30499999999999999</v>
      </c>
      <c r="J81" s="63">
        <v>0.315</v>
      </c>
      <c r="K81" s="63">
        <v>0.33</v>
      </c>
      <c r="L81" s="63">
        <v>0.34</v>
      </c>
      <c r="M81" s="63">
        <v>0.35000000000000003</v>
      </c>
      <c r="N81" s="64"/>
      <c r="O81" s="58">
        <v>92000</v>
      </c>
      <c r="P81" s="65">
        <v>531231.8740080531</v>
      </c>
      <c r="Q81" s="65">
        <v>517626.7917673554</v>
      </c>
      <c r="R81" s="65">
        <v>515054.93335223309</v>
      </c>
      <c r="S81" s="65">
        <v>511450.60430104769</v>
      </c>
      <c r="T81" s="65">
        <v>507053.20686543325</v>
      </c>
      <c r="U81" s="65">
        <v>493252.64192904666</v>
      </c>
      <c r="V81" s="65">
        <v>488358.99888169515</v>
      </c>
      <c r="W81" s="65">
        <v>475329.07490024308</v>
      </c>
      <c r="X81" s="65">
        <v>462956.45180306007</v>
      </c>
      <c r="Y81" s="65">
        <v>458164.25898388796</v>
      </c>
      <c r="Z81" s="65">
        <v>446673.73368809297</v>
      </c>
      <c r="AA81" s="65">
        <v>435806.13493907341</v>
      </c>
      <c r="AB81" s="64"/>
      <c r="AC81" s="58">
        <v>92000</v>
      </c>
      <c r="AD81" s="59">
        <f t="shared" si="3"/>
        <v>5.7742595000875339</v>
      </c>
      <c r="AE81" s="59">
        <f t="shared" si="3"/>
        <v>5.6263781713842977</v>
      </c>
      <c r="AF81" s="59">
        <f t="shared" si="3"/>
        <v>5.5984231886112292</v>
      </c>
      <c r="AG81" s="59">
        <f t="shared" si="3"/>
        <v>5.559245698924431</v>
      </c>
      <c r="AH81" s="59">
        <f t="shared" si="3"/>
        <v>5.5114479007112314</v>
      </c>
      <c r="AI81" s="59">
        <f t="shared" si="3"/>
        <v>5.3614417600983328</v>
      </c>
      <c r="AJ81" s="59">
        <f t="shared" si="4"/>
        <v>5.3082499878445129</v>
      </c>
      <c r="AK81" s="59">
        <f t="shared" si="4"/>
        <v>5.1666203793504684</v>
      </c>
      <c r="AL81" s="59">
        <f t="shared" si="4"/>
        <v>5.0321353456854352</v>
      </c>
      <c r="AM81" s="59">
        <f t="shared" si="4"/>
        <v>4.98004629330313</v>
      </c>
      <c r="AN81" s="59">
        <f t="shared" si="4"/>
        <v>4.8551492792184021</v>
      </c>
      <c r="AO81" s="59">
        <f t="shared" si="4"/>
        <v>4.7370232058594937</v>
      </c>
      <c r="AP81" s="64"/>
    </row>
    <row r="82" spans="1:42" x14ac:dyDescent="0.2">
      <c r="A82" s="58">
        <v>93000</v>
      </c>
      <c r="B82" s="63">
        <v>0.21499999999999997</v>
      </c>
      <c r="C82" s="63">
        <v>0.22499999999999998</v>
      </c>
      <c r="D82" s="63">
        <v>0.24</v>
      </c>
      <c r="E82" s="63">
        <v>0.255</v>
      </c>
      <c r="F82" s="63">
        <v>0.27</v>
      </c>
      <c r="G82" s="63">
        <v>0.28000000000000003</v>
      </c>
      <c r="H82" s="63">
        <v>0.29499999999999998</v>
      </c>
      <c r="I82" s="63">
        <v>0.30499999999999999</v>
      </c>
      <c r="J82" s="63">
        <v>0.32</v>
      </c>
      <c r="K82" s="63">
        <v>0.33</v>
      </c>
      <c r="L82" s="63">
        <v>0.34</v>
      </c>
      <c r="M82" s="63">
        <v>0.35000000000000003</v>
      </c>
      <c r="N82" s="64"/>
      <c r="O82" s="58">
        <v>93000</v>
      </c>
      <c r="P82" s="65">
        <v>537006.13350814057</v>
      </c>
      <c r="Q82" s="65">
        <v>523253.16993873968</v>
      </c>
      <c r="R82" s="65">
        <v>520653.35654084431</v>
      </c>
      <c r="S82" s="65">
        <v>517009.84999997215</v>
      </c>
      <c r="T82" s="65">
        <v>512564.65476614452</v>
      </c>
      <c r="U82" s="65">
        <v>498614.08368914499</v>
      </c>
      <c r="V82" s="65">
        <v>493667.2488695397</v>
      </c>
      <c r="W82" s="65">
        <v>480495.69527959352</v>
      </c>
      <c r="X82" s="65">
        <v>475416.97742094781</v>
      </c>
      <c r="Y82" s="65">
        <v>463144.30527719104</v>
      </c>
      <c r="Z82" s="65">
        <v>451528.88296731137</v>
      </c>
      <c r="AA82" s="65">
        <v>440543.158144933</v>
      </c>
      <c r="AB82" s="64"/>
      <c r="AC82" s="58">
        <v>93000</v>
      </c>
      <c r="AD82" s="59">
        <f t="shared" si="3"/>
        <v>5.774259500087533</v>
      </c>
      <c r="AE82" s="59">
        <f t="shared" si="3"/>
        <v>5.6263781713842977</v>
      </c>
      <c r="AF82" s="59">
        <f t="shared" si="3"/>
        <v>5.5984231886112292</v>
      </c>
      <c r="AG82" s="59">
        <f t="shared" si="3"/>
        <v>5.5592456989244319</v>
      </c>
      <c r="AH82" s="59">
        <f t="shared" si="3"/>
        <v>5.5114479007112314</v>
      </c>
      <c r="AI82" s="59">
        <f t="shared" si="3"/>
        <v>5.3614417600983328</v>
      </c>
      <c r="AJ82" s="59">
        <f t="shared" si="4"/>
        <v>5.3082499878445129</v>
      </c>
      <c r="AK82" s="59">
        <f t="shared" si="4"/>
        <v>5.1666203793504684</v>
      </c>
      <c r="AL82" s="59">
        <f t="shared" si="4"/>
        <v>5.1120105099026647</v>
      </c>
      <c r="AM82" s="59">
        <f t="shared" si="4"/>
        <v>4.9800462933031291</v>
      </c>
      <c r="AN82" s="59">
        <f t="shared" si="4"/>
        <v>4.8551492792184021</v>
      </c>
      <c r="AO82" s="59">
        <f t="shared" si="4"/>
        <v>4.7370232058594945</v>
      </c>
      <c r="AP82" s="64"/>
    </row>
    <row r="83" spans="1:42" x14ac:dyDescent="0.2">
      <c r="A83" s="58">
        <v>94000</v>
      </c>
      <c r="B83" s="63">
        <v>0.21499999999999997</v>
      </c>
      <c r="C83" s="63">
        <v>0.22499999999999998</v>
      </c>
      <c r="D83" s="63">
        <v>0.24</v>
      </c>
      <c r="E83" s="63">
        <v>0.255</v>
      </c>
      <c r="F83" s="63">
        <v>0.27</v>
      </c>
      <c r="G83" s="63">
        <v>0.28000000000000003</v>
      </c>
      <c r="H83" s="63">
        <v>0.29499999999999998</v>
      </c>
      <c r="I83" s="63">
        <v>0.30499999999999999</v>
      </c>
      <c r="J83" s="63">
        <v>0.32</v>
      </c>
      <c r="K83" s="63">
        <v>0.33</v>
      </c>
      <c r="L83" s="63">
        <v>0.34</v>
      </c>
      <c r="M83" s="63">
        <v>0.35000000000000003</v>
      </c>
      <c r="N83" s="64"/>
      <c r="O83" s="58">
        <v>94000</v>
      </c>
      <c r="P83" s="65">
        <v>542780.39300822804</v>
      </c>
      <c r="Q83" s="65">
        <v>528879.54811012396</v>
      </c>
      <c r="R83" s="65">
        <v>526251.77972945559</v>
      </c>
      <c r="S83" s="65">
        <v>522569.09569889656</v>
      </c>
      <c r="T83" s="65">
        <v>518076.10266685573</v>
      </c>
      <c r="U83" s="65">
        <v>503975.52544924326</v>
      </c>
      <c r="V83" s="65">
        <v>498975.49885738426</v>
      </c>
      <c r="W83" s="65">
        <v>485662.31565894396</v>
      </c>
      <c r="X83" s="65">
        <v>480528.98793085048</v>
      </c>
      <c r="Y83" s="65">
        <v>468124.35157049418</v>
      </c>
      <c r="Z83" s="65">
        <v>456384.03224652971</v>
      </c>
      <c r="AA83" s="65">
        <v>445280.18135079235</v>
      </c>
      <c r="AB83" s="64"/>
      <c r="AC83" s="58">
        <v>94000</v>
      </c>
      <c r="AD83" s="59">
        <f t="shared" si="3"/>
        <v>5.7742595000875321</v>
      </c>
      <c r="AE83" s="59">
        <f t="shared" si="3"/>
        <v>5.6263781713842977</v>
      </c>
      <c r="AF83" s="59">
        <f t="shared" si="3"/>
        <v>5.5984231886112301</v>
      </c>
      <c r="AG83" s="59">
        <f t="shared" si="3"/>
        <v>5.5592456989244319</v>
      </c>
      <c r="AH83" s="59">
        <f t="shared" si="3"/>
        <v>5.5114479007112314</v>
      </c>
      <c r="AI83" s="59">
        <f t="shared" si="3"/>
        <v>5.3614417600983328</v>
      </c>
      <c r="AJ83" s="59">
        <f t="shared" si="4"/>
        <v>5.3082499878445137</v>
      </c>
      <c r="AK83" s="59">
        <f t="shared" si="4"/>
        <v>5.1666203793504675</v>
      </c>
      <c r="AL83" s="59">
        <f t="shared" si="4"/>
        <v>5.1120105099026647</v>
      </c>
      <c r="AM83" s="59">
        <f t="shared" si="4"/>
        <v>4.98004629330313</v>
      </c>
      <c r="AN83" s="59">
        <f t="shared" si="4"/>
        <v>4.8551492792184012</v>
      </c>
      <c r="AO83" s="59">
        <f t="shared" si="4"/>
        <v>4.7370232058594928</v>
      </c>
      <c r="AP83" s="64"/>
    </row>
    <row r="84" spans="1:42" x14ac:dyDescent="0.2">
      <c r="A84" s="58">
        <v>95000</v>
      </c>
      <c r="B84" s="63">
        <v>0.21499999999999997</v>
      </c>
      <c r="C84" s="63">
        <v>0.22999999999999998</v>
      </c>
      <c r="D84" s="63">
        <v>0.24</v>
      </c>
      <c r="E84" s="63">
        <v>0.255</v>
      </c>
      <c r="F84" s="63">
        <v>0.27</v>
      </c>
      <c r="G84" s="63">
        <v>0.28500000000000003</v>
      </c>
      <c r="H84" s="63">
        <v>0.29499999999999998</v>
      </c>
      <c r="I84" s="63">
        <v>0.31</v>
      </c>
      <c r="J84" s="63">
        <v>0.32</v>
      </c>
      <c r="K84" s="63">
        <v>0.33</v>
      </c>
      <c r="L84" s="63">
        <v>0.34</v>
      </c>
      <c r="M84" s="63">
        <v>0.35000000000000003</v>
      </c>
      <c r="N84" s="64"/>
      <c r="O84" s="58">
        <v>95000</v>
      </c>
      <c r="P84" s="65">
        <v>548554.65250831563</v>
      </c>
      <c r="Q84" s="65">
        <v>546383.83575443074</v>
      </c>
      <c r="R84" s="65">
        <v>531850.20291806676</v>
      </c>
      <c r="S84" s="65">
        <v>528128.34139782097</v>
      </c>
      <c r="T84" s="65">
        <v>523587.55056756694</v>
      </c>
      <c r="U84" s="65">
        <v>518432.27019522275</v>
      </c>
      <c r="V84" s="65">
        <v>504283.74884522869</v>
      </c>
      <c r="W84" s="65">
        <v>498875.31203892222</v>
      </c>
      <c r="X84" s="65">
        <v>485640.9984407532</v>
      </c>
      <c r="Y84" s="65">
        <v>473104.39786379732</v>
      </c>
      <c r="Z84" s="65">
        <v>461239.18152574816</v>
      </c>
      <c r="AA84" s="65">
        <v>450017.20455665194</v>
      </c>
      <c r="AB84" s="64"/>
      <c r="AC84" s="58">
        <v>95000</v>
      </c>
      <c r="AD84" s="59">
        <f t="shared" si="3"/>
        <v>5.774259500087533</v>
      </c>
      <c r="AE84" s="59">
        <f t="shared" si="3"/>
        <v>5.7514087974150607</v>
      </c>
      <c r="AF84" s="59">
        <f t="shared" si="3"/>
        <v>5.5984231886112292</v>
      </c>
      <c r="AG84" s="59">
        <f t="shared" si="3"/>
        <v>5.559245698924431</v>
      </c>
      <c r="AH84" s="59">
        <f t="shared" si="3"/>
        <v>5.5114479007112314</v>
      </c>
      <c r="AI84" s="59">
        <f t="shared" si="3"/>
        <v>5.4571817915286607</v>
      </c>
      <c r="AJ84" s="59">
        <f t="shared" si="4"/>
        <v>5.3082499878445129</v>
      </c>
      <c r="AK84" s="59">
        <f t="shared" si="4"/>
        <v>5.2513190740939182</v>
      </c>
      <c r="AL84" s="59">
        <f t="shared" si="4"/>
        <v>5.1120105099026656</v>
      </c>
      <c r="AM84" s="59">
        <f t="shared" si="4"/>
        <v>4.98004629330313</v>
      </c>
      <c r="AN84" s="59">
        <f t="shared" si="4"/>
        <v>4.8551492792184021</v>
      </c>
      <c r="AO84" s="59">
        <f t="shared" si="4"/>
        <v>4.7370232058594937</v>
      </c>
      <c r="AP84" s="64"/>
    </row>
    <row r="85" spans="1:42" x14ac:dyDescent="0.2">
      <c r="A85" s="58">
        <v>96000</v>
      </c>
      <c r="B85" s="63">
        <v>0.21499999999999997</v>
      </c>
      <c r="C85" s="63">
        <v>0.22999999999999998</v>
      </c>
      <c r="D85" s="63">
        <v>0.24</v>
      </c>
      <c r="E85" s="63">
        <v>0.255</v>
      </c>
      <c r="F85" s="63">
        <v>0.27</v>
      </c>
      <c r="G85" s="63">
        <v>0.28500000000000003</v>
      </c>
      <c r="H85" s="63">
        <v>0.29499999999999998</v>
      </c>
      <c r="I85" s="63">
        <v>0.31</v>
      </c>
      <c r="J85" s="63">
        <v>0.32</v>
      </c>
      <c r="K85" s="63">
        <v>0.33</v>
      </c>
      <c r="L85" s="63">
        <v>0.34</v>
      </c>
      <c r="M85" s="63">
        <v>0.35000000000000003</v>
      </c>
      <c r="N85" s="64"/>
      <c r="O85" s="58">
        <v>96000</v>
      </c>
      <c r="P85" s="65">
        <v>554328.91200840322</v>
      </c>
      <c r="Q85" s="65">
        <v>552135.24455184583</v>
      </c>
      <c r="R85" s="65">
        <v>537448.62610667804</v>
      </c>
      <c r="S85" s="65">
        <v>533687.58709674538</v>
      </c>
      <c r="T85" s="65">
        <v>529098.99846827821</v>
      </c>
      <c r="U85" s="65">
        <v>523889.4519867514</v>
      </c>
      <c r="V85" s="65">
        <v>509591.99883307324</v>
      </c>
      <c r="W85" s="65">
        <v>504126.63111301616</v>
      </c>
      <c r="X85" s="65">
        <v>490753.00895065581</v>
      </c>
      <c r="Y85" s="65">
        <v>478084.44415710046</v>
      </c>
      <c r="Z85" s="65">
        <v>466094.33080496656</v>
      </c>
      <c r="AA85" s="65">
        <v>454754.22776251141</v>
      </c>
      <c r="AB85" s="64"/>
      <c r="AC85" s="58">
        <v>96000</v>
      </c>
      <c r="AD85" s="59">
        <f t="shared" si="3"/>
        <v>5.7742595000875339</v>
      </c>
      <c r="AE85" s="59">
        <f t="shared" si="3"/>
        <v>5.7514087974150607</v>
      </c>
      <c r="AF85" s="59">
        <f t="shared" si="3"/>
        <v>5.5984231886112292</v>
      </c>
      <c r="AG85" s="59">
        <f t="shared" ref="AG85:AL99" si="5">S85/$O85</f>
        <v>5.559245698924431</v>
      </c>
      <c r="AH85" s="59">
        <f t="shared" si="5"/>
        <v>5.5114479007112314</v>
      </c>
      <c r="AI85" s="59">
        <f t="shared" si="5"/>
        <v>5.4571817915286607</v>
      </c>
      <c r="AJ85" s="59">
        <f t="shared" si="4"/>
        <v>5.3082499878445129</v>
      </c>
      <c r="AK85" s="59">
        <f t="shared" si="4"/>
        <v>5.2513190740939182</v>
      </c>
      <c r="AL85" s="59">
        <f t="shared" si="4"/>
        <v>5.1120105099026647</v>
      </c>
      <c r="AM85" s="59">
        <f t="shared" si="4"/>
        <v>4.98004629330313</v>
      </c>
      <c r="AN85" s="59">
        <f t="shared" si="4"/>
        <v>4.8551492792184021</v>
      </c>
      <c r="AO85" s="59">
        <f t="shared" si="4"/>
        <v>4.7370232058594937</v>
      </c>
      <c r="AP85" s="64"/>
    </row>
    <row r="86" spans="1:42" x14ac:dyDescent="0.2">
      <c r="A86" s="58">
        <v>97000</v>
      </c>
      <c r="B86" s="63">
        <v>0.21499999999999997</v>
      </c>
      <c r="C86" s="63">
        <v>0.22999999999999998</v>
      </c>
      <c r="D86" s="63">
        <v>0.245</v>
      </c>
      <c r="E86" s="63">
        <v>0.255</v>
      </c>
      <c r="F86" s="63">
        <v>0.27</v>
      </c>
      <c r="G86" s="63">
        <v>0.28500000000000003</v>
      </c>
      <c r="H86" s="63">
        <v>0.29499999999999998</v>
      </c>
      <c r="I86" s="63">
        <v>0.31</v>
      </c>
      <c r="J86" s="63">
        <v>0.32</v>
      </c>
      <c r="K86" s="63">
        <v>0.33</v>
      </c>
      <c r="L86" s="63">
        <v>0.34</v>
      </c>
      <c r="M86" s="63">
        <v>0.35000000000000003</v>
      </c>
      <c r="N86" s="64"/>
      <c r="O86" s="58">
        <v>97000</v>
      </c>
      <c r="P86" s="65">
        <v>560103.17150849069</v>
      </c>
      <c r="Q86" s="65">
        <v>557886.65334926092</v>
      </c>
      <c r="R86" s="65">
        <v>554360.52948894107</v>
      </c>
      <c r="S86" s="65">
        <v>539246.83279566991</v>
      </c>
      <c r="T86" s="65">
        <v>534610.44636898942</v>
      </c>
      <c r="U86" s="65">
        <v>529346.63377828011</v>
      </c>
      <c r="V86" s="65">
        <v>514900.2488209178</v>
      </c>
      <c r="W86" s="65">
        <v>509377.95018711011</v>
      </c>
      <c r="X86" s="65">
        <v>495865.01946055843</v>
      </c>
      <c r="Y86" s="65">
        <v>483064.49045040359</v>
      </c>
      <c r="Z86" s="65">
        <v>470949.48008418491</v>
      </c>
      <c r="AA86" s="65">
        <v>459491.25096837088</v>
      </c>
      <c r="AB86" s="64"/>
      <c r="AC86" s="58">
        <v>97000</v>
      </c>
      <c r="AD86" s="59">
        <f t="shared" ref="AD86:AF99" si="6">P86/$O86</f>
        <v>5.774259500087533</v>
      </c>
      <c r="AE86" s="59">
        <f t="shared" si="6"/>
        <v>5.7514087974150607</v>
      </c>
      <c r="AF86" s="59">
        <f t="shared" si="6"/>
        <v>5.71505700504063</v>
      </c>
      <c r="AG86" s="59">
        <f t="shared" si="5"/>
        <v>5.5592456989244319</v>
      </c>
      <c r="AH86" s="59">
        <f t="shared" si="5"/>
        <v>5.5114479007112314</v>
      </c>
      <c r="AI86" s="59">
        <f t="shared" si="5"/>
        <v>5.4571817915286607</v>
      </c>
      <c r="AJ86" s="59">
        <f t="shared" si="4"/>
        <v>5.3082499878445137</v>
      </c>
      <c r="AK86" s="59">
        <f t="shared" si="4"/>
        <v>5.2513190740939191</v>
      </c>
      <c r="AL86" s="59">
        <f t="shared" si="4"/>
        <v>5.1120105099026638</v>
      </c>
      <c r="AM86" s="59">
        <f t="shared" si="4"/>
        <v>4.98004629330313</v>
      </c>
      <c r="AN86" s="59">
        <f t="shared" si="4"/>
        <v>4.8551492792184012</v>
      </c>
      <c r="AO86" s="59">
        <f t="shared" si="4"/>
        <v>4.7370232058594937</v>
      </c>
      <c r="AP86" s="64"/>
    </row>
    <row r="87" spans="1:42" x14ac:dyDescent="0.2">
      <c r="A87" s="58">
        <v>98000</v>
      </c>
      <c r="B87" s="63">
        <v>0.21499999999999997</v>
      </c>
      <c r="C87" s="63">
        <v>0.22999999999999998</v>
      </c>
      <c r="D87" s="63">
        <v>0.245</v>
      </c>
      <c r="E87" s="63">
        <v>0.255</v>
      </c>
      <c r="F87" s="63">
        <v>0.27</v>
      </c>
      <c r="G87" s="63">
        <v>0.28500000000000003</v>
      </c>
      <c r="H87" s="63">
        <v>0.29499999999999998</v>
      </c>
      <c r="I87" s="63">
        <v>0.31</v>
      </c>
      <c r="J87" s="63">
        <v>0.32</v>
      </c>
      <c r="K87" s="63">
        <v>0.33</v>
      </c>
      <c r="L87" s="63">
        <v>0.34500000000000003</v>
      </c>
      <c r="M87" s="63">
        <v>0.35499999999999998</v>
      </c>
      <c r="N87" s="64"/>
      <c r="O87" s="58">
        <v>98000</v>
      </c>
      <c r="P87" s="65">
        <v>565877.43100857828</v>
      </c>
      <c r="Q87" s="65">
        <v>563638.06214667589</v>
      </c>
      <c r="R87" s="65">
        <v>560075.58649398177</v>
      </c>
      <c r="S87" s="65">
        <v>544806.07849459432</v>
      </c>
      <c r="T87" s="65">
        <v>540121.89426970063</v>
      </c>
      <c r="U87" s="65">
        <v>534803.81556980871</v>
      </c>
      <c r="V87" s="65">
        <v>520208.49880876223</v>
      </c>
      <c r="W87" s="65">
        <v>514629.26926120394</v>
      </c>
      <c r="X87" s="65">
        <v>500977.02997046115</v>
      </c>
      <c r="Y87" s="65">
        <v>488044.53674370673</v>
      </c>
      <c r="Z87" s="65">
        <v>482801.75626580633</v>
      </c>
      <c r="AA87" s="65">
        <v>470860.10666243365</v>
      </c>
      <c r="AB87" s="64"/>
      <c r="AC87" s="58">
        <v>98000</v>
      </c>
      <c r="AD87" s="59">
        <f t="shared" si="6"/>
        <v>5.7742595000875339</v>
      </c>
      <c r="AE87" s="59">
        <f t="shared" si="6"/>
        <v>5.7514087974150598</v>
      </c>
      <c r="AF87" s="59">
        <f t="shared" si="6"/>
        <v>5.71505700504063</v>
      </c>
      <c r="AG87" s="59">
        <f t="shared" si="5"/>
        <v>5.5592456989244319</v>
      </c>
      <c r="AH87" s="59">
        <f t="shared" si="5"/>
        <v>5.5114479007112305</v>
      </c>
      <c r="AI87" s="59">
        <f t="shared" si="5"/>
        <v>5.4571817915286607</v>
      </c>
      <c r="AJ87" s="59">
        <f t="shared" si="4"/>
        <v>5.3082499878445129</v>
      </c>
      <c r="AK87" s="59">
        <f t="shared" si="4"/>
        <v>5.2513190740939182</v>
      </c>
      <c r="AL87" s="59">
        <f t="shared" si="4"/>
        <v>5.1120105099026647</v>
      </c>
      <c r="AM87" s="59">
        <f t="shared" si="4"/>
        <v>4.98004629330313</v>
      </c>
      <c r="AN87" s="59">
        <f t="shared" si="4"/>
        <v>4.9265485333245547</v>
      </c>
      <c r="AO87" s="59">
        <f t="shared" si="4"/>
        <v>4.8046949659432006</v>
      </c>
      <c r="AP87" s="64"/>
    </row>
    <row r="88" spans="1:42" x14ac:dyDescent="0.2">
      <c r="A88" s="58">
        <v>99000</v>
      </c>
      <c r="B88" s="63">
        <v>0.21499999999999997</v>
      </c>
      <c r="C88" s="63">
        <v>0.22999999999999998</v>
      </c>
      <c r="D88" s="63">
        <v>0.245</v>
      </c>
      <c r="E88" s="63">
        <v>0.26</v>
      </c>
      <c r="F88" s="63">
        <v>0.27</v>
      </c>
      <c r="G88" s="63">
        <v>0.28500000000000003</v>
      </c>
      <c r="H88" s="63">
        <v>0.3</v>
      </c>
      <c r="I88" s="63">
        <v>0.31</v>
      </c>
      <c r="J88" s="63">
        <v>0.32</v>
      </c>
      <c r="K88" s="63">
        <v>0.33500000000000002</v>
      </c>
      <c r="L88" s="63">
        <v>0.34500000000000003</v>
      </c>
      <c r="M88" s="63">
        <v>0.35499999999999998</v>
      </c>
      <c r="N88" s="64"/>
      <c r="O88" s="58">
        <v>99000</v>
      </c>
      <c r="P88" s="65">
        <v>571651.69050866587</v>
      </c>
      <c r="Q88" s="65">
        <v>569389.47094409098</v>
      </c>
      <c r="R88" s="65">
        <v>565790.64349902235</v>
      </c>
      <c r="S88" s="65">
        <v>561156.80113848962</v>
      </c>
      <c r="T88" s="65">
        <v>545633.34217041184</v>
      </c>
      <c r="U88" s="65">
        <v>540260.99736133742</v>
      </c>
      <c r="V88" s="65">
        <v>534423.81233553228</v>
      </c>
      <c r="W88" s="65">
        <v>519880.58833529789</v>
      </c>
      <c r="X88" s="65">
        <v>506089.04048036382</v>
      </c>
      <c r="Y88" s="65">
        <v>500494.65247696452</v>
      </c>
      <c r="Z88" s="65">
        <v>487728.30479913083</v>
      </c>
      <c r="AA88" s="65">
        <v>475664.80162837688</v>
      </c>
      <c r="AB88" s="64"/>
      <c r="AC88" s="58">
        <v>99000</v>
      </c>
      <c r="AD88" s="59">
        <f t="shared" si="6"/>
        <v>5.7742595000875339</v>
      </c>
      <c r="AE88" s="59">
        <f t="shared" si="6"/>
        <v>5.7514087974150607</v>
      </c>
      <c r="AF88" s="59">
        <f t="shared" si="6"/>
        <v>5.71505700504063</v>
      </c>
      <c r="AG88" s="59">
        <f t="shared" si="5"/>
        <v>5.6682505165504002</v>
      </c>
      <c r="AH88" s="59">
        <f t="shared" si="5"/>
        <v>5.5114479007112305</v>
      </c>
      <c r="AI88" s="59">
        <f t="shared" si="5"/>
        <v>5.4571817915286607</v>
      </c>
      <c r="AJ88" s="59">
        <f t="shared" si="4"/>
        <v>5.3982203266215381</v>
      </c>
      <c r="AK88" s="59">
        <f t="shared" si="4"/>
        <v>5.2513190740939182</v>
      </c>
      <c r="AL88" s="59">
        <f t="shared" si="4"/>
        <v>5.1120105099026647</v>
      </c>
      <c r="AM88" s="59">
        <f t="shared" si="4"/>
        <v>5.0555015401713588</v>
      </c>
      <c r="AN88" s="59">
        <f t="shared" si="4"/>
        <v>4.9265485333245538</v>
      </c>
      <c r="AO88" s="59">
        <f t="shared" si="4"/>
        <v>4.8046949659432006</v>
      </c>
      <c r="AP88" s="64"/>
    </row>
    <row r="89" spans="1:42" x14ac:dyDescent="0.2">
      <c r="A89" s="58">
        <v>100000</v>
      </c>
      <c r="B89" s="63">
        <v>0.21499999999999997</v>
      </c>
      <c r="C89" s="63">
        <v>0.22999999999999998</v>
      </c>
      <c r="D89" s="63">
        <v>0.245</v>
      </c>
      <c r="E89" s="63">
        <v>0.26</v>
      </c>
      <c r="F89" s="63">
        <v>0.27</v>
      </c>
      <c r="G89" s="63">
        <v>0.28500000000000003</v>
      </c>
      <c r="H89" s="63">
        <v>0.3</v>
      </c>
      <c r="I89" s="63">
        <v>0.31</v>
      </c>
      <c r="J89" s="63">
        <v>0.32500000000000001</v>
      </c>
      <c r="K89" s="63">
        <v>0.33500000000000002</v>
      </c>
      <c r="L89" s="63">
        <v>0.34500000000000003</v>
      </c>
      <c r="M89" s="63">
        <v>0.35499999999999998</v>
      </c>
      <c r="N89" s="64"/>
      <c r="O89" s="58">
        <v>100000</v>
      </c>
      <c r="P89" s="65">
        <v>577425.95000875334</v>
      </c>
      <c r="Q89" s="65">
        <v>575140.87974150607</v>
      </c>
      <c r="R89" s="65">
        <v>571505.70050406305</v>
      </c>
      <c r="S89" s="65">
        <v>566825.05165504001</v>
      </c>
      <c r="T89" s="65">
        <v>551144.79007112316</v>
      </c>
      <c r="U89" s="65">
        <v>545718.17915286601</v>
      </c>
      <c r="V89" s="65">
        <v>539822.03266215383</v>
      </c>
      <c r="W89" s="65">
        <v>525131.90740939183</v>
      </c>
      <c r="X89" s="65">
        <v>519188.56741198944</v>
      </c>
      <c r="Y89" s="65">
        <v>505550.15401713585</v>
      </c>
      <c r="Z89" s="65">
        <v>492654.85333245539</v>
      </c>
      <c r="AA89" s="65">
        <v>480469.49659432011</v>
      </c>
      <c r="AB89" s="64"/>
      <c r="AC89" s="58">
        <v>100000</v>
      </c>
      <c r="AD89" s="59">
        <f t="shared" si="6"/>
        <v>5.774259500087533</v>
      </c>
      <c r="AE89" s="59">
        <f t="shared" si="6"/>
        <v>5.7514087974150607</v>
      </c>
      <c r="AF89" s="59">
        <f t="shared" si="6"/>
        <v>5.7150570050406309</v>
      </c>
      <c r="AG89" s="59">
        <f t="shared" si="5"/>
        <v>5.6682505165504002</v>
      </c>
      <c r="AH89" s="59">
        <f t="shared" si="5"/>
        <v>5.5114479007112314</v>
      </c>
      <c r="AI89" s="59">
        <f t="shared" si="5"/>
        <v>5.4571817915286598</v>
      </c>
      <c r="AJ89" s="59">
        <f t="shared" si="4"/>
        <v>5.3982203266215381</v>
      </c>
      <c r="AK89" s="59">
        <f t="shared" si="4"/>
        <v>5.2513190740939182</v>
      </c>
      <c r="AL89" s="59">
        <f t="shared" si="4"/>
        <v>5.1918856741198942</v>
      </c>
      <c r="AM89" s="59">
        <f t="shared" si="4"/>
        <v>5.0555015401713588</v>
      </c>
      <c r="AN89" s="59">
        <f t="shared" si="4"/>
        <v>4.9265485333245538</v>
      </c>
      <c r="AO89" s="59">
        <f t="shared" si="4"/>
        <v>4.8046949659432014</v>
      </c>
      <c r="AP89" s="64"/>
    </row>
    <row r="90" spans="1:42" x14ac:dyDescent="0.2">
      <c r="A90" s="58">
        <v>101000</v>
      </c>
      <c r="B90" s="63">
        <v>0.21499999999999997</v>
      </c>
      <c r="C90" s="63">
        <v>0.22999999999999998</v>
      </c>
      <c r="D90" s="63">
        <v>0.245</v>
      </c>
      <c r="E90" s="63">
        <v>0.26</v>
      </c>
      <c r="F90" s="63">
        <v>0.27</v>
      </c>
      <c r="G90" s="63">
        <v>0.28500000000000003</v>
      </c>
      <c r="H90" s="63">
        <v>0.3</v>
      </c>
      <c r="I90" s="63">
        <v>0.31</v>
      </c>
      <c r="J90" s="63">
        <v>0.32500000000000001</v>
      </c>
      <c r="K90" s="63">
        <v>0.33500000000000002</v>
      </c>
      <c r="L90" s="63">
        <v>0.34500000000000003</v>
      </c>
      <c r="M90" s="63">
        <v>0.35499999999999998</v>
      </c>
      <c r="N90" s="64"/>
      <c r="O90" s="58">
        <v>101000</v>
      </c>
      <c r="P90" s="65">
        <v>583200.20950884081</v>
      </c>
      <c r="Q90" s="65">
        <v>580892.28853892116</v>
      </c>
      <c r="R90" s="65">
        <v>577220.75750910363</v>
      </c>
      <c r="S90" s="65">
        <v>572493.30217159051</v>
      </c>
      <c r="T90" s="65">
        <v>556656.23797183437</v>
      </c>
      <c r="U90" s="65">
        <v>551175.36094439472</v>
      </c>
      <c r="V90" s="65">
        <v>545220.25298877538</v>
      </c>
      <c r="W90" s="65">
        <v>530383.22648348566</v>
      </c>
      <c r="X90" s="65">
        <v>524380.45308610925</v>
      </c>
      <c r="Y90" s="65">
        <v>510605.6555573073</v>
      </c>
      <c r="Z90" s="65">
        <v>497581.40186577995</v>
      </c>
      <c r="AA90" s="65">
        <v>485274.19156026322</v>
      </c>
      <c r="AB90" s="64"/>
      <c r="AC90" s="58">
        <v>101000</v>
      </c>
      <c r="AD90" s="59">
        <f t="shared" si="6"/>
        <v>5.774259500087533</v>
      </c>
      <c r="AE90" s="59">
        <f t="shared" si="6"/>
        <v>5.7514087974150607</v>
      </c>
      <c r="AF90" s="59">
        <f t="shared" si="6"/>
        <v>5.71505700504063</v>
      </c>
      <c r="AG90" s="59">
        <f t="shared" si="5"/>
        <v>5.6682505165504011</v>
      </c>
      <c r="AH90" s="59">
        <f t="shared" si="5"/>
        <v>5.5114479007112314</v>
      </c>
      <c r="AI90" s="59">
        <f t="shared" si="5"/>
        <v>5.4571817915286607</v>
      </c>
      <c r="AJ90" s="59">
        <f t="shared" si="4"/>
        <v>5.3982203266215381</v>
      </c>
      <c r="AK90" s="59">
        <f t="shared" si="4"/>
        <v>5.2513190740939173</v>
      </c>
      <c r="AL90" s="59">
        <f t="shared" si="4"/>
        <v>5.1918856741198933</v>
      </c>
      <c r="AM90" s="59">
        <f t="shared" si="4"/>
        <v>5.0555015401713597</v>
      </c>
      <c r="AN90" s="59">
        <f t="shared" si="4"/>
        <v>4.9265485333245538</v>
      </c>
      <c r="AO90" s="59">
        <f t="shared" si="4"/>
        <v>4.8046949659432006</v>
      </c>
      <c r="AP90" s="64"/>
    </row>
    <row r="91" spans="1:42" x14ac:dyDescent="0.2">
      <c r="A91" s="58">
        <v>102000</v>
      </c>
      <c r="B91" s="63">
        <v>0.21499999999999997</v>
      </c>
      <c r="C91" s="63">
        <v>0.22999999999999998</v>
      </c>
      <c r="D91" s="63">
        <v>0.245</v>
      </c>
      <c r="E91" s="63">
        <v>0.26</v>
      </c>
      <c r="F91" s="63">
        <v>0.27500000000000002</v>
      </c>
      <c r="G91" s="63">
        <v>0.28500000000000003</v>
      </c>
      <c r="H91" s="63">
        <v>0.3</v>
      </c>
      <c r="I91" s="63">
        <v>0.31</v>
      </c>
      <c r="J91" s="63">
        <v>0.32500000000000001</v>
      </c>
      <c r="K91" s="63">
        <v>0.33500000000000002</v>
      </c>
      <c r="L91" s="63">
        <v>0.34500000000000003</v>
      </c>
      <c r="M91" s="63">
        <v>0.35499999999999998</v>
      </c>
      <c r="N91" s="64"/>
      <c r="O91" s="58">
        <v>102000</v>
      </c>
      <c r="P91" s="65">
        <v>588974.4690089284</v>
      </c>
      <c r="Q91" s="65">
        <v>586643.69733633625</v>
      </c>
      <c r="R91" s="65">
        <v>582935.81451414421</v>
      </c>
      <c r="S91" s="65">
        <v>578161.55268814089</v>
      </c>
      <c r="T91" s="65">
        <v>572578.19857388909</v>
      </c>
      <c r="U91" s="65">
        <v>556632.54273592343</v>
      </c>
      <c r="V91" s="65">
        <v>550618.47331539693</v>
      </c>
      <c r="W91" s="65">
        <v>535634.54555757972</v>
      </c>
      <c r="X91" s="65">
        <v>529572.33876022918</v>
      </c>
      <c r="Y91" s="65">
        <v>515661.15709747863</v>
      </c>
      <c r="Z91" s="65">
        <v>502507.95039910451</v>
      </c>
      <c r="AA91" s="65">
        <v>490078.88652620645</v>
      </c>
      <c r="AB91" s="64"/>
      <c r="AC91" s="58">
        <v>102000</v>
      </c>
      <c r="AD91" s="59">
        <f t="shared" si="6"/>
        <v>5.774259500087533</v>
      </c>
      <c r="AE91" s="59">
        <f t="shared" si="6"/>
        <v>5.7514087974150616</v>
      </c>
      <c r="AF91" s="59">
        <f t="shared" si="6"/>
        <v>5.7150570050406291</v>
      </c>
      <c r="AG91" s="59">
        <f t="shared" si="5"/>
        <v>5.6682505165504011</v>
      </c>
      <c r="AH91" s="59">
        <f t="shared" si="5"/>
        <v>5.6135117507244026</v>
      </c>
      <c r="AI91" s="59">
        <f t="shared" si="5"/>
        <v>5.4571817915286607</v>
      </c>
      <c r="AJ91" s="59">
        <f t="shared" si="4"/>
        <v>5.3982203266215389</v>
      </c>
      <c r="AK91" s="59">
        <f t="shared" si="4"/>
        <v>5.2513190740939191</v>
      </c>
      <c r="AL91" s="59">
        <f t="shared" si="4"/>
        <v>5.1918856741198942</v>
      </c>
      <c r="AM91" s="59">
        <f t="shared" si="4"/>
        <v>5.0555015401713588</v>
      </c>
      <c r="AN91" s="59">
        <f t="shared" si="4"/>
        <v>4.9265485333245538</v>
      </c>
      <c r="AO91" s="59">
        <f t="shared" si="4"/>
        <v>4.8046949659432006</v>
      </c>
      <c r="AP91" s="64"/>
    </row>
    <row r="92" spans="1:42" x14ac:dyDescent="0.2">
      <c r="A92" s="58">
        <v>103000</v>
      </c>
      <c r="B92" s="63">
        <v>0.21499999999999997</v>
      </c>
      <c r="C92" s="63">
        <v>0.22999999999999998</v>
      </c>
      <c r="D92" s="63">
        <v>0.245</v>
      </c>
      <c r="E92" s="63">
        <v>0.26</v>
      </c>
      <c r="F92" s="63">
        <v>0.27500000000000002</v>
      </c>
      <c r="G92" s="63">
        <v>0.28500000000000003</v>
      </c>
      <c r="H92" s="63">
        <v>0.3</v>
      </c>
      <c r="I92" s="63">
        <v>0.31</v>
      </c>
      <c r="J92" s="63">
        <v>0.32500000000000001</v>
      </c>
      <c r="K92" s="63">
        <v>0.33500000000000002</v>
      </c>
      <c r="L92" s="63">
        <v>0.34500000000000003</v>
      </c>
      <c r="M92" s="63">
        <v>0.35499999999999998</v>
      </c>
      <c r="N92" s="64"/>
      <c r="O92" s="58">
        <v>103000</v>
      </c>
      <c r="P92" s="65">
        <v>594748.72850901587</v>
      </c>
      <c r="Q92" s="65">
        <v>592395.10613375111</v>
      </c>
      <c r="R92" s="65">
        <v>588650.87151918479</v>
      </c>
      <c r="S92" s="65">
        <v>583829.80320469127</v>
      </c>
      <c r="T92" s="65">
        <v>578191.71032461349</v>
      </c>
      <c r="U92" s="65">
        <v>562089.72452745202</v>
      </c>
      <c r="V92" s="65">
        <v>556016.69364201848</v>
      </c>
      <c r="W92" s="65">
        <v>540885.86463167367</v>
      </c>
      <c r="X92" s="65">
        <v>534764.2244343491</v>
      </c>
      <c r="Y92" s="65">
        <v>520716.65863764996</v>
      </c>
      <c r="Z92" s="65">
        <v>507434.49893242907</v>
      </c>
      <c r="AA92" s="65">
        <v>494883.58149214968</v>
      </c>
      <c r="AB92" s="64"/>
      <c r="AC92" s="58">
        <v>103000</v>
      </c>
      <c r="AD92" s="59">
        <f t="shared" si="6"/>
        <v>5.774259500087533</v>
      </c>
      <c r="AE92" s="59">
        <f t="shared" si="6"/>
        <v>5.7514087974150589</v>
      </c>
      <c r="AF92" s="59">
        <f t="shared" si="6"/>
        <v>5.7150570050406291</v>
      </c>
      <c r="AG92" s="59">
        <f t="shared" si="5"/>
        <v>5.6682505165504002</v>
      </c>
      <c r="AH92" s="59">
        <f t="shared" si="5"/>
        <v>5.6135117507244026</v>
      </c>
      <c r="AI92" s="59">
        <f t="shared" si="5"/>
        <v>5.4571817915286607</v>
      </c>
      <c r="AJ92" s="59">
        <f t="shared" si="4"/>
        <v>5.3982203266215389</v>
      </c>
      <c r="AK92" s="59">
        <f t="shared" si="4"/>
        <v>5.2513190740939191</v>
      </c>
      <c r="AL92" s="59">
        <f t="shared" si="4"/>
        <v>5.1918856741198942</v>
      </c>
      <c r="AM92" s="59">
        <f t="shared" si="4"/>
        <v>5.0555015401713588</v>
      </c>
      <c r="AN92" s="59">
        <f t="shared" si="4"/>
        <v>4.9265485333245538</v>
      </c>
      <c r="AO92" s="59">
        <f t="shared" si="4"/>
        <v>4.8046949659432006</v>
      </c>
      <c r="AP92" s="64"/>
    </row>
    <row r="93" spans="1:42" x14ac:dyDescent="0.2">
      <c r="A93" s="58">
        <v>104000</v>
      </c>
      <c r="B93" s="63">
        <v>0.21999999999999997</v>
      </c>
      <c r="C93" s="63">
        <v>0.22999999999999998</v>
      </c>
      <c r="D93" s="63">
        <v>0.245</v>
      </c>
      <c r="E93" s="63">
        <v>0.26</v>
      </c>
      <c r="F93" s="63">
        <v>0.27500000000000002</v>
      </c>
      <c r="G93" s="63">
        <v>0.28500000000000003</v>
      </c>
      <c r="H93" s="63">
        <v>0.3</v>
      </c>
      <c r="I93" s="63">
        <v>0.315</v>
      </c>
      <c r="J93" s="63">
        <v>0.32500000000000001</v>
      </c>
      <c r="K93" s="63">
        <v>0.33500000000000002</v>
      </c>
      <c r="L93" s="63">
        <v>0.34500000000000003</v>
      </c>
      <c r="M93" s="63">
        <v>0.36</v>
      </c>
      <c r="N93" s="64"/>
      <c r="O93" s="58">
        <v>104000</v>
      </c>
      <c r="P93" s="65">
        <v>614488.63889303606</v>
      </c>
      <c r="Q93" s="65">
        <v>598146.5149311662</v>
      </c>
      <c r="R93" s="65">
        <v>594365.9285242256</v>
      </c>
      <c r="S93" s="65">
        <v>589498.05372124177</v>
      </c>
      <c r="T93" s="65">
        <v>583805.22207533789</v>
      </c>
      <c r="U93" s="65">
        <v>567546.90631898073</v>
      </c>
      <c r="V93" s="65">
        <v>561414.91396864003</v>
      </c>
      <c r="W93" s="65">
        <v>554945.8479590863</v>
      </c>
      <c r="X93" s="65">
        <v>539956.11010846891</v>
      </c>
      <c r="Y93" s="65">
        <v>525772.16017782141</v>
      </c>
      <c r="Z93" s="65">
        <v>512361.04746575363</v>
      </c>
      <c r="AA93" s="65">
        <v>506726.13950679841</v>
      </c>
      <c r="AB93" s="64"/>
      <c r="AC93" s="58">
        <v>104000</v>
      </c>
      <c r="AD93" s="59">
        <f t="shared" si="6"/>
        <v>5.9085446047407313</v>
      </c>
      <c r="AE93" s="59">
        <f t="shared" si="6"/>
        <v>5.7514087974150598</v>
      </c>
      <c r="AF93" s="59">
        <f t="shared" si="6"/>
        <v>5.7150570050406309</v>
      </c>
      <c r="AG93" s="59">
        <f t="shared" si="5"/>
        <v>5.668250516550402</v>
      </c>
      <c r="AH93" s="59">
        <f t="shared" si="5"/>
        <v>5.6135117507244026</v>
      </c>
      <c r="AI93" s="59">
        <f t="shared" si="5"/>
        <v>5.4571817915286607</v>
      </c>
      <c r="AJ93" s="59">
        <f t="shared" si="4"/>
        <v>5.3982203266215389</v>
      </c>
      <c r="AK93" s="59">
        <f t="shared" si="4"/>
        <v>5.336017768837368</v>
      </c>
      <c r="AL93" s="59">
        <f t="shared" si="4"/>
        <v>5.1918856741198933</v>
      </c>
      <c r="AM93" s="59">
        <f t="shared" si="4"/>
        <v>5.0555015401713597</v>
      </c>
      <c r="AN93" s="59">
        <f t="shared" si="4"/>
        <v>4.9265485333245538</v>
      </c>
      <c r="AO93" s="59">
        <f t="shared" si="4"/>
        <v>4.8723667260269075</v>
      </c>
      <c r="AP93" s="64"/>
    </row>
    <row r="94" spans="1:42" x14ac:dyDescent="0.2">
      <c r="A94" s="58">
        <v>105000</v>
      </c>
      <c r="B94" s="63">
        <v>0.21999999999999997</v>
      </c>
      <c r="C94" s="63">
        <v>0.22999999999999998</v>
      </c>
      <c r="D94" s="63">
        <v>0.245</v>
      </c>
      <c r="E94" s="63">
        <v>0.26</v>
      </c>
      <c r="F94" s="63">
        <v>0.27500000000000002</v>
      </c>
      <c r="G94" s="63">
        <v>0.29000000000000004</v>
      </c>
      <c r="H94" s="63">
        <v>0.3</v>
      </c>
      <c r="I94" s="63">
        <v>0.315</v>
      </c>
      <c r="J94" s="63">
        <v>0.32500000000000001</v>
      </c>
      <c r="K94" s="63">
        <v>0.33500000000000002</v>
      </c>
      <c r="L94" s="63">
        <v>0.35000000000000003</v>
      </c>
      <c r="M94" s="63">
        <v>0.36</v>
      </c>
      <c r="N94" s="64"/>
      <c r="O94" s="58">
        <v>105000</v>
      </c>
      <c r="P94" s="65">
        <v>620397.18349777686</v>
      </c>
      <c r="Q94" s="65">
        <v>603897.92372858129</v>
      </c>
      <c r="R94" s="65">
        <v>600080.98552926618</v>
      </c>
      <c r="S94" s="65">
        <v>595166.30423779204</v>
      </c>
      <c r="T94" s="65">
        <v>589418.73382606229</v>
      </c>
      <c r="U94" s="65">
        <v>583056.79141069378</v>
      </c>
      <c r="V94" s="65">
        <v>566813.13429526158</v>
      </c>
      <c r="W94" s="65">
        <v>560281.86572792369</v>
      </c>
      <c r="X94" s="65">
        <v>545147.99578258884</v>
      </c>
      <c r="Y94" s="65">
        <v>530827.66171799274</v>
      </c>
      <c r="Z94" s="65">
        <v>524784.51768022426</v>
      </c>
      <c r="AA94" s="65">
        <v>511598.50623282528</v>
      </c>
      <c r="AB94" s="64"/>
      <c r="AC94" s="58">
        <v>105000</v>
      </c>
      <c r="AD94" s="59">
        <f t="shared" si="6"/>
        <v>5.9085446047407322</v>
      </c>
      <c r="AE94" s="59">
        <f t="shared" si="6"/>
        <v>5.7514087974150598</v>
      </c>
      <c r="AF94" s="59">
        <f t="shared" si="6"/>
        <v>5.71505700504063</v>
      </c>
      <c r="AG94" s="59">
        <f t="shared" si="5"/>
        <v>5.6682505165504002</v>
      </c>
      <c r="AH94" s="59">
        <f t="shared" si="5"/>
        <v>5.6135117507244026</v>
      </c>
      <c r="AI94" s="59">
        <f t="shared" si="5"/>
        <v>5.5529218229589885</v>
      </c>
      <c r="AJ94" s="59">
        <f t="shared" si="4"/>
        <v>5.3982203266215389</v>
      </c>
      <c r="AK94" s="59">
        <f t="shared" si="4"/>
        <v>5.3360177688373689</v>
      </c>
      <c r="AL94" s="59">
        <f t="shared" si="4"/>
        <v>5.1918856741198933</v>
      </c>
      <c r="AM94" s="59">
        <f t="shared" si="4"/>
        <v>5.0555015401713597</v>
      </c>
      <c r="AN94" s="59">
        <f t="shared" si="4"/>
        <v>4.9979477874307072</v>
      </c>
      <c r="AO94" s="59">
        <f t="shared" si="4"/>
        <v>4.8723667260269075</v>
      </c>
      <c r="AP94" s="64"/>
    </row>
    <row r="95" spans="1:42" x14ac:dyDescent="0.2">
      <c r="A95" s="58">
        <v>106000</v>
      </c>
      <c r="B95" s="63">
        <v>0.21999999999999997</v>
      </c>
      <c r="C95" s="63">
        <v>0.23499999999999999</v>
      </c>
      <c r="D95" s="63">
        <v>0.245</v>
      </c>
      <c r="E95" s="63">
        <v>0.26</v>
      </c>
      <c r="F95" s="63">
        <v>0.27500000000000002</v>
      </c>
      <c r="G95" s="63">
        <v>0.29000000000000004</v>
      </c>
      <c r="H95" s="63">
        <v>0.3</v>
      </c>
      <c r="I95" s="63">
        <v>0.315</v>
      </c>
      <c r="J95" s="63">
        <v>0.32500000000000001</v>
      </c>
      <c r="K95" s="63">
        <v>0.34</v>
      </c>
      <c r="L95" s="63">
        <v>0.35000000000000003</v>
      </c>
      <c r="M95" s="63">
        <v>0.36</v>
      </c>
      <c r="N95" s="64"/>
      <c r="O95" s="58">
        <v>106000</v>
      </c>
      <c r="P95" s="65">
        <v>626305.72810251755</v>
      </c>
      <c r="Q95" s="65">
        <v>622902.57888525724</v>
      </c>
      <c r="R95" s="65">
        <v>605796.04253430676</v>
      </c>
      <c r="S95" s="65">
        <v>600834.55475434242</v>
      </c>
      <c r="T95" s="65">
        <v>595032.24557678669</v>
      </c>
      <c r="U95" s="65">
        <v>588609.71323365264</v>
      </c>
      <c r="V95" s="65">
        <v>572211.35462188313</v>
      </c>
      <c r="W95" s="65">
        <v>565617.88349676109</v>
      </c>
      <c r="X95" s="65">
        <v>550339.88145670877</v>
      </c>
      <c r="Y95" s="65">
        <v>543881.41942619637</v>
      </c>
      <c r="Z95" s="65">
        <v>529782.46546765487</v>
      </c>
      <c r="AA95" s="65">
        <v>516470.87295885221</v>
      </c>
      <c r="AB95" s="64"/>
      <c r="AC95" s="58">
        <v>106000</v>
      </c>
      <c r="AD95" s="59">
        <f t="shared" si="6"/>
        <v>5.9085446047407313</v>
      </c>
      <c r="AE95" s="59">
        <f t="shared" si="6"/>
        <v>5.8764394234458228</v>
      </c>
      <c r="AF95" s="59">
        <f t="shared" si="6"/>
        <v>5.71505700504063</v>
      </c>
      <c r="AG95" s="59">
        <f t="shared" si="5"/>
        <v>5.6682505165504002</v>
      </c>
      <c r="AH95" s="59">
        <f t="shared" si="5"/>
        <v>5.6135117507244026</v>
      </c>
      <c r="AI95" s="59">
        <f t="shared" si="5"/>
        <v>5.5529218229589876</v>
      </c>
      <c r="AJ95" s="59">
        <f t="shared" si="4"/>
        <v>5.3982203266215389</v>
      </c>
      <c r="AK95" s="59">
        <f t="shared" si="4"/>
        <v>5.3360177688373689</v>
      </c>
      <c r="AL95" s="59">
        <f t="shared" si="4"/>
        <v>5.1918856741198942</v>
      </c>
      <c r="AM95" s="59">
        <f t="shared" si="4"/>
        <v>5.1309567870395885</v>
      </c>
      <c r="AN95" s="59">
        <f t="shared" si="4"/>
        <v>4.9979477874307063</v>
      </c>
      <c r="AO95" s="59">
        <f t="shared" si="4"/>
        <v>4.8723667260269075</v>
      </c>
      <c r="AP95" s="64"/>
    </row>
    <row r="96" spans="1:42" x14ac:dyDescent="0.2">
      <c r="A96" s="58">
        <v>107000</v>
      </c>
      <c r="B96" s="63">
        <v>0.21999999999999997</v>
      </c>
      <c r="C96" s="63">
        <v>0.23499999999999999</v>
      </c>
      <c r="D96" s="63">
        <v>0.25</v>
      </c>
      <c r="E96" s="63">
        <v>0.26</v>
      </c>
      <c r="F96" s="63">
        <v>0.27500000000000002</v>
      </c>
      <c r="G96" s="63">
        <v>0.29000000000000004</v>
      </c>
      <c r="H96" s="63">
        <v>0.3</v>
      </c>
      <c r="I96" s="63">
        <v>0.315</v>
      </c>
      <c r="J96" s="63">
        <v>0.32500000000000001</v>
      </c>
      <c r="K96" s="63">
        <v>0.34</v>
      </c>
      <c r="L96" s="63">
        <v>0.35000000000000003</v>
      </c>
      <c r="M96" s="63">
        <v>0.36</v>
      </c>
      <c r="N96" s="64"/>
      <c r="O96" s="58">
        <v>107000</v>
      </c>
      <c r="P96" s="65">
        <v>632214.27270725823</v>
      </c>
      <c r="Q96" s="65">
        <v>628779.01830870297</v>
      </c>
      <c r="R96" s="65">
        <v>623990.91789729323</v>
      </c>
      <c r="S96" s="65">
        <v>606502.80527089292</v>
      </c>
      <c r="T96" s="65">
        <v>600645.75732751109</v>
      </c>
      <c r="U96" s="65">
        <v>594162.63505661162</v>
      </c>
      <c r="V96" s="65">
        <v>577609.57494850457</v>
      </c>
      <c r="W96" s="65">
        <v>570953.90126559848</v>
      </c>
      <c r="X96" s="65">
        <v>555531.76713082858</v>
      </c>
      <c r="Y96" s="65">
        <v>549012.3762132359</v>
      </c>
      <c r="Z96" s="65">
        <v>534780.4132550857</v>
      </c>
      <c r="AA96" s="65">
        <v>521343.23968487914</v>
      </c>
      <c r="AB96" s="64"/>
      <c r="AC96" s="58">
        <v>107000</v>
      </c>
      <c r="AD96" s="59">
        <f t="shared" si="6"/>
        <v>5.9085446047407313</v>
      </c>
      <c r="AE96" s="59">
        <f t="shared" si="6"/>
        <v>5.8764394234458219</v>
      </c>
      <c r="AF96" s="59">
        <f t="shared" si="6"/>
        <v>5.8316908214700298</v>
      </c>
      <c r="AG96" s="59">
        <f t="shared" si="5"/>
        <v>5.6682505165504011</v>
      </c>
      <c r="AH96" s="59">
        <f t="shared" si="5"/>
        <v>5.6135117507244026</v>
      </c>
      <c r="AI96" s="59">
        <f t="shared" si="5"/>
        <v>5.5529218229589867</v>
      </c>
      <c r="AJ96" s="59">
        <f t="shared" si="4"/>
        <v>5.3982203266215381</v>
      </c>
      <c r="AK96" s="59">
        <f t="shared" si="4"/>
        <v>5.3360177688373689</v>
      </c>
      <c r="AL96" s="59">
        <f t="shared" si="4"/>
        <v>5.1918856741198933</v>
      </c>
      <c r="AM96" s="59">
        <f t="shared" si="4"/>
        <v>5.1309567870395876</v>
      </c>
      <c r="AN96" s="59">
        <f t="shared" si="4"/>
        <v>4.9979477874307072</v>
      </c>
      <c r="AO96" s="59">
        <f t="shared" si="4"/>
        <v>4.8723667260269075</v>
      </c>
      <c r="AP96" s="64"/>
    </row>
    <row r="97" spans="1:42" x14ac:dyDescent="0.2">
      <c r="A97" s="58">
        <v>108000</v>
      </c>
      <c r="B97" s="63">
        <v>0.21999999999999997</v>
      </c>
      <c r="C97" s="63">
        <v>0.23499999999999999</v>
      </c>
      <c r="D97" s="63">
        <v>0.25</v>
      </c>
      <c r="E97" s="63">
        <v>0.26</v>
      </c>
      <c r="F97" s="63">
        <v>0.27500000000000002</v>
      </c>
      <c r="G97" s="63">
        <v>0.29000000000000004</v>
      </c>
      <c r="H97" s="63">
        <v>0.30499999999999999</v>
      </c>
      <c r="I97" s="63">
        <v>0.315</v>
      </c>
      <c r="J97" s="63">
        <v>0.32500000000000001</v>
      </c>
      <c r="K97" s="63">
        <v>0.34</v>
      </c>
      <c r="L97" s="63">
        <v>0.35000000000000003</v>
      </c>
      <c r="M97" s="63">
        <v>0.36</v>
      </c>
      <c r="N97" s="64"/>
      <c r="O97" s="58">
        <v>108000</v>
      </c>
      <c r="P97" s="65">
        <v>638122.81731199904</v>
      </c>
      <c r="Q97" s="65">
        <v>634655.45773214882</v>
      </c>
      <c r="R97" s="65">
        <v>629822.60871876334</v>
      </c>
      <c r="S97" s="65">
        <v>612171.0557874433</v>
      </c>
      <c r="T97" s="65">
        <v>606259.26907823549</v>
      </c>
      <c r="U97" s="65">
        <v>599715.55687957071</v>
      </c>
      <c r="V97" s="65">
        <v>592724.59186304489</v>
      </c>
      <c r="W97" s="65">
        <v>576289.91903443576</v>
      </c>
      <c r="X97" s="65">
        <v>560723.65280494851</v>
      </c>
      <c r="Y97" s="65">
        <v>554143.33300027554</v>
      </c>
      <c r="Z97" s="65">
        <v>539778.36104251631</v>
      </c>
      <c r="AA97" s="65">
        <v>526215.60641090607</v>
      </c>
      <c r="AB97" s="64"/>
      <c r="AC97" s="58">
        <v>108000</v>
      </c>
      <c r="AD97" s="59">
        <f t="shared" si="6"/>
        <v>5.9085446047407322</v>
      </c>
      <c r="AE97" s="59">
        <f t="shared" si="6"/>
        <v>5.8764394234458228</v>
      </c>
      <c r="AF97" s="59">
        <f t="shared" si="6"/>
        <v>5.8316908214700307</v>
      </c>
      <c r="AG97" s="59">
        <f t="shared" si="5"/>
        <v>5.6682505165504011</v>
      </c>
      <c r="AH97" s="59">
        <f t="shared" si="5"/>
        <v>5.6135117507244026</v>
      </c>
      <c r="AI97" s="59">
        <f t="shared" si="5"/>
        <v>5.5529218229589876</v>
      </c>
      <c r="AJ97" s="59">
        <f t="shared" si="4"/>
        <v>5.4881906653985641</v>
      </c>
      <c r="AK97" s="59">
        <f t="shared" si="4"/>
        <v>5.336017768837368</v>
      </c>
      <c r="AL97" s="59">
        <f t="shared" si="4"/>
        <v>5.1918856741198933</v>
      </c>
      <c r="AM97" s="59">
        <f t="shared" si="4"/>
        <v>5.1309567870395885</v>
      </c>
      <c r="AN97" s="59">
        <f t="shared" si="4"/>
        <v>4.9979477874307063</v>
      </c>
      <c r="AO97" s="59">
        <f t="shared" si="4"/>
        <v>4.8723667260269083</v>
      </c>
      <c r="AP97" s="64"/>
    </row>
    <row r="98" spans="1:42" x14ac:dyDescent="0.2">
      <c r="A98" s="58">
        <v>109000</v>
      </c>
      <c r="B98" s="63">
        <v>0.21999999999999997</v>
      </c>
      <c r="C98" s="63">
        <v>0.23499999999999999</v>
      </c>
      <c r="D98" s="63">
        <v>0.25</v>
      </c>
      <c r="E98" s="63">
        <v>0.26500000000000001</v>
      </c>
      <c r="F98" s="63">
        <v>0.27500000000000002</v>
      </c>
      <c r="G98" s="63">
        <v>0.29000000000000004</v>
      </c>
      <c r="H98" s="63">
        <v>0.30499999999999999</v>
      </c>
      <c r="I98" s="63">
        <v>0.315</v>
      </c>
      <c r="J98" s="63">
        <v>0.33</v>
      </c>
      <c r="K98" s="63">
        <v>0.34</v>
      </c>
      <c r="L98" s="63">
        <v>0.35000000000000003</v>
      </c>
      <c r="M98" s="63">
        <v>0.36</v>
      </c>
      <c r="N98" s="64"/>
      <c r="O98" s="58">
        <v>109000</v>
      </c>
      <c r="P98" s="65">
        <v>644031.36191673973</v>
      </c>
      <c r="Q98" s="65">
        <v>640531.89715559478</v>
      </c>
      <c r="R98" s="65">
        <v>635654.29954023333</v>
      </c>
      <c r="S98" s="65">
        <v>629720.83142522443</v>
      </c>
      <c r="T98" s="65">
        <v>611872.78082895989</v>
      </c>
      <c r="U98" s="65">
        <v>605268.47870252968</v>
      </c>
      <c r="V98" s="65">
        <v>598212.78252844349</v>
      </c>
      <c r="W98" s="65">
        <v>581625.93680327316</v>
      </c>
      <c r="X98" s="65">
        <v>574621.93137874641</v>
      </c>
      <c r="Y98" s="65">
        <v>559274.28978731518</v>
      </c>
      <c r="Z98" s="65">
        <v>544776.30882994703</v>
      </c>
      <c r="AA98" s="65">
        <v>531087.97313693294</v>
      </c>
      <c r="AB98" s="64"/>
      <c r="AC98" s="58">
        <v>109000</v>
      </c>
      <c r="AD98" s="59">
        <f t="shared" si="6"/>
        <v>5.9085446047407313</v>
      </c>
      <c r="AE98" s="59">
        <f t="shared" si="6"/>
        <v>5.8764394234458237</v>
      </c>
      <c r="AF98" s="59">
        <f t="shared" si="6"/>
        <v>5.8316908214700307</v>
      </c>
      <c r="AG98" s="59">
        <f t="shared" si="5"/>
        <v>5.7772553341763713</v>
      </c>
      <c r="AH98" s="59">
        <f t="shared" si="5"/>
        <v>5.6135117507244026</v>
      </c>
      <c r="AI98" s="59">
        <f t="shared" si="5"/>
        <v>5.5529218229589876</v>
      </c>
      <c r="AJ98" s="59">
        <f t="shared" si="4"/>
        <v>5.4881906653985641</v>
      </c>
      <c r="AK98" s="59">
        <f t="shared" si="4"/>
        <v>5.336017768837368</v>
      </c>
      <c r="AL98" s="59">
        <f t="shared" si="4"/>
        <v>5.2717608383371228</v>
      </c>
      <c r="AM98" s="59">
        <f t="shared" ref="AM98:AO99" si="7">Y98/$O98</f>
        <v>5.1309567870395885</v>
      </c>
      <c r="AN98" s="59">
        <f t="shared" si="7"/>
        <v>4.9979477874307063</v>
      </c>
      <c r="AO98" s="59">
        <f t="shared" si="7"/>
        <v>4.8723667260269075</v>
      </c>
      <c r="AP98" s="64"/>
    </row>
    <row r="99" spans="1:42" x14ac:dyDescent="0.2">
      <c r="A99" s="58">
        <v>110000</v>
      </c>
      <c r="B99" s="63">
        <v>0.21999999999999997</v>
      </c>
      <c r="C99" s="63">
        <v>0.23499999999999999</v>
      </c>
      <c r="D99" s="63">
        <v>0.25</v>
      </c>
      <c r="E99" s="63">
        <v>0.26500000000000001</v>
      </c>
      <c r="F99" s="63">
        <v>0.27500000000000002</v>
      </c>
      <c r="G99" s="63">
        <v>0.29000000000000004</v>
      </c>
      <c r="H99" s="63">
        <v>0.30499999999999999</v>
      </c>
      <c r="I99" s="63">
        <v>0.315</v>
      </c>
      <c r="J99" s="63">
        <v>0.33</v>
      </c>
      <c r="K99" s="63">
        <v>0.34</v>
      </c>
      <c r="L99" s="63">
        <v>0.35000000000000003</v>
      </c>
      <c r="M99" s="63">
        <v>0.36</v>
      </c>
      <c r="N99" s="64"/>
      <c r="O99" s="58">
        <v>110000</v>
      </c>
      <c r="P99" s="65">
        <v>649939.90652148053</v>
      </c>
      <c r="Q99" s="65">
        <v>646408.33657904051</v>
      </c>
      <c r="R99" s="65">
        <v>641485.99036170333</v>
      </c>
      <c r="S99" s="65">
        <v>635498.08675940067</v>
      </c>
      <c r="T99" s="65">
        <v>617486.29257968429</v>
      </c>
      <c r="U99" s="65">
        <v>610821.40052548854</v>
      </c>
      <c r="V99" s="65">
        <v>603700.9731938421</v>
      </c>
      <c r="W99" s="65">
        <v>586961.95457211055</v>
      </c>
      <c r="X99" s="65">
        <v>579893.69221708353</v>
      </c>
      <c r="Y99" s="65">
        <v>564405.24657435471</v>
      </c>
      <c r="Z99" s="65">
        <v>549774.25661737786</v>
      </c>
      <c r="AA99" s="65">
        <v>535960.33986295981</v>
      </c>
      <c r="AB99" s="64"/>
      <c r="AC99" s="58">
        <v>110000</v>
      </c>
      <c r="AD99" s="59">
        <f t="shared" si="6"/>
        <v>5.9085446047407322</v>
      </c>
      <c r="AE99" s="59">
        <f t="shared" si="6"/>
        <v>5.8764394234458228</v>
      </c>
      <c r="AF99" s="59">
        <f t="shared" si="6"/>
        <v>5.8316908214700298</v>
      </c>
      <c r="AG99" s="59">
        <f t="shared" si="5"/>
        <v>5.7772553341763695</v>
      </c>
      <c r="AH99" s="59">
        <f t="shared" si="5"/>
        <v>5.6135117507244026</v>
      </c>
      <c r="AI99" s="59">
        <f t="shared" si="5"/>
        <v>5.5529218229589867</v>
      </c>
      <c r="AJ99" s="59">
        <f t="shared" si="5"/>
        <v>5.4881906653985641</v>
      </c>
      <c r="AK99" s="59">
        <f t="shared" si="5"/>
        <v>5.3360177688373689</v>
      </c>
      <c r="AL99" s="59">
        <f t="shared" si="5"/>
        <v>5.2717608383371228</v>
      </c>
      <c r="AM99" s="59">
        <f t="shared" si="7"/>
        <v>5.1309567870395885</v>
      </c>
      <c r="AN99" s="59">
        <f t="shared" si="7"/>
        <v>4.9979477874307081</v>
      </c>
      <c r="AO99" s="59">
        <f t="shared" si="7"/>
        <v>4.8723667260269075</v>
      </c>
      <c r="AP99" s="64"/>
    </row>
    <row r="199" spans="1:13" x14ac:dyDescent="0.2">
      <c r="A199" s="66"/>
      <c r="B199" s="50"/>
      <c r="C199" s="50"/>
      <c r="D199" s="50"/>
      <c r="E199" s="50"/>
      <c r="F199" s="50"/>
      <c r="G199" s="51"/>
      <c r="H199" s="50"/>
      <c r="I199" s="50"/>
      <c r="J199" s="50"/>
      <c r="K199" s="50"/>
      <c r="L199" s="50"/>
      <c r="M199" s="50"/>
    </row>
    <row r="200" spans="1:13" x14ac:dyDescent="0.2">
      <c r="A200" s="66"/>
      <c r="B200" s="50"/>
      <c r="C200" s="50"/>
      <c r="D200" s="50"/>
      <c r="E200" s="50"/>
      <c r="F200" s="50"/>
      <c r="G200" s="51"/>
      <c r="H200" s="50"/>
      <c r="I200" s="50"/>
      <c r="J200" s="50"/>
      <c r="K200" s="50"/>
      <c r="L200" s="50"/>
      <c r="M200" s="50"/>
    </row>
    <row r="201" spans="1:13" x14ac:dyDescent="0.2">
      <c r="A201" s="66"/>
      <c r="B201" s="54"/>
      <c r="C201" s="54"/>
      <c r="D201" s="50"/>
      <c r="E201" s="50"/>
      <c r="F201" s="50"/>
      <c r="G201" s="51"/>
      <c r="H201" s="50"/>
      <c r="I201" s="54"/>
      <c r="J201" s="54"/>
      <c r="K201" s="54"/>
      <c r="L201" s="54"/>
      <c r="M201" s="54"/>
    </row>
    <row r="202" spans="1:13" x14ac:dyDescent="0.2">
      <c r="A202" s="66"/>
      <c r="B202" s="50"/>
      <c r="C202" s="50"/>
      <c r="D202" s="50"/>
      <c r="E202" s="50"/>
      <c r="F202" s="50"/>
      <c r="G202" s="51"/>
      <c r="H202" s="50"/>
      <c r="I202" s="50"/>
      <c r="J202" s="50"/>
      <c r="K202" s="50"/>
      <c r="L202" s="50"/>
      <c r="M202" s="50"/>
    </row>
    <row r="203" spans="1:13" x14ac:dyDescent="0.2">
      <c r="A203" s="66"/>
      <c r="B203" s="54"/>
      <c r="C203" s="54"/>
      <c r="D203" s="50"/>
      <c r="E203" s="50"/>
      <c r="F203" s="50"/>
      <c r="G203" s="51"/>
      <c r="H203" s="50"/>
      <c r="I203" s="54"/>
      <c r="J203" s="54"/>
      <c r="K203" s="54"/>
      <c r="L203" s="54"/>
      <c r="M203" s="54"/>
    </row>
    <row r="204" spans="1:13" x14ac:dyDescent="0.2">
      <c r="A204" s="66"/>
      <c r="B204" s="50"/>
      <c r="C204" s="50"/>
      <c r="D204" s="50"/>
      <c r="E204" s="50"/>
      <c r="F204" s="50"/>
      <c r="G204" s="51"/>
      <c r="H204" s="50"/>
      <c r="I204" s="50"/>
      <c r="J204" s="50"/>
      <c r="K204" s="50"/>
      <c r="L204" s="50"/>
      <c r="M204" s="50"/>
    </row>
    <row r="205" spans="1:13" x14ac:dyDescent="0.2">
      <c r="A205" s="66"/>
      <c r="B205" s="54"/>
      <c r="C205" s="54"/>
      <c r="D205" s="50"/>
      <c r="E205" s="50"/>
      <c r="F205" s="50"/>
      <c r="G205" s="51"/>
      <c r="H205" s="50"/>
      <c r="I205" s="54"/>
      <c r="J205" s="54"/>
      <c r="K205" s="54"/>
      <c r="L205" s="54"/>
      <c r="M205" s="54"/>
    </row>
    <row r="206" spans="1:13" x14ac:dyDescent="0.2">
      <c r="A206" s="66"/>
      <c r="B206" s="50"/>
      <c r="C206" s="50"/>
      <c r="D206" s="50"/>
      <c r="E206" s="50"/>
      <c r="F206" s="50"/>
      <c r="G206" s="51"/>
      <c r="H206" s="50"/>
      <c r="I206" s="50"/>
      <c r="J206" s="50"/>
      <c r="K206" s="50"/>
      <c r="L206" s="50"/>
      <c r="M206" s="50"/>
    </row>
    <row r="207" spans="1:13" x14ac:dyDescent="0.2">
      <c r="A207" s="66"/>
      <c r="B207" s="54"/>
      <c r="C207" s="54"/>
      <c r="D207" s="50"/>
      <c r="E207" s="50"/>
      <c r="F207" s="50"/>
      <c r="G207" s="51"/>
      <c r="H207" s="50"/>
      <c r="I207" s="54"/>
      <c r="J207" s="54"/>
      <c r="K207" s="54"/>
      <c r="L207" s="54"/>
      <c r="M207" s="54"/>
    </row>
    <row r="208" spans="1:13" x14ac:dyDescent="0.2">
      <c r="A208" s="66"/>
      <c r="B208" s="50"/>
      <c r="C208" s="50"/>
      <c r="D208" s="50"/>
      <c r="E208" s="50"/>
      <c r="F208" s="50"/>
      <c r="G208" s="51"/>
      <c r="H208" s="50"/>
      <c r="I208" s="50"/>
      <c r="J208" s="50"/>
      <c r="K208" s="50"/>
      <c r="L208" s="50"/>
      <c r="M208" s="50"/>
    </row>
    <row r="209" spans="1:13" x14ac:dyDescent="0.2">
      <c r="A209" s="66"/>
      <c r="B209" s="54"/>
      <c r="C209" s="54"/>
      <c r="D209" s="50"/>
      <c r="E209" s="50"/>
      <c r="F209" s="50"/>
      <c r="G209" s="51"/>
      <c r="H209" s="50"/>
      <c r="I209" s="54"/>
      <c r="J209" s="54"/>
      <c r="K209" s="54"/>
      <c r="L209" s="54"/>
      <c r="M209" s="54"/>
    </row>
    <row r="210" spans="1:13" x14ac:dyDescent="0.2">
      <c r="A210" s="66"/>
      <c r="B210" s="50"/>
      <c r="C210" s="50"/>
      <c r="D210" s="50"/>
      <c r="E210" s="50"/>
      <c r="F210" s="50"/>
      <c r="G210" s="51"/>
      <c r="H210" s="50"/>
      <c r="I210" s="50"/>
      <c r="J210" s="50"/>
      <c r="K210" s="50"/>
      <c r="L210" s="50"/>
      <c r="M210" s="50"/>
    </row>
    <row r="211" spans="1:13" x14ac:dyDescent="0.2">
      <c r="A211" s="66"/>
      <c r="B211" s="54"/>
      <c r="C211" s="54"/>
      <c r="D211" s="50"/>
      <c r="E211" s="50"/>
      <c r="F211" s="50"/>
      <c r="G211" s="51"/>
      <c r="H211" s="50"/>
      <c r="I211" s="54"/>
      <c r="J211" s="54"/>
      <c r="K211" s="54"/>
      <c r="L211" s="54"/>
      <c r="M211" s="54"/>
    </row>
    <row r="212" spans="1:13" x14ac:dyDescent="0.2">
      <c r="A212" s="66"/>
      <c r="B212" s="50"/>
      <c r="C212" s="50"/>
      <c r="D212" s="50"/>
      <c r="E212" s="50"/>
      <c r="F212" s="50"/>
      <c r="G212" s="51"/>
      <c r="H212" s="50"/>
      <c r="I212" s="50"/>
      <c r="J212" s="50"/>
      <c r="K212" s="50"/>
      <c r="L212" s="50"/>
      <c r="M212" s="50"/>
    </row>
    <row r="213" spans="1:13" x14ac:dyDescent="0.2">
      <c r="A213" s="66"/>
      <c r="B213" s="54"/>
      <c r="C213" s="54"/>
      <c r="D213" s="50"/>
      <c r="E213" s="50"/>
      <c r="F213" s="50"/>
      <c r="G213" s="51"/>
      <c r="H213" s="50"/>
      <c r="I213" s="54"/>
      <c r="J213" s="54"/>
      <c r="K213" s="54"/>
      <c r="L213" s="54"/>
      <c r="M213" s="54"/>
    </row>
    <row r="214" spans="1:13" x14ac:dyDescent="0.2">
      <c r="A214" s="66"/>
      <c r="B214" s="50"/>
      <c r="C214" s="50"/>
      <c r="D214" s="50"/>
      <c r="E214" s="50"/>
      <c r="F214" s="50"/>
      <c r="G214" s="51"/>
      <c r="H214" s="50"/>
      <c r="I214" s="50"/>
      <c r="J214" s="50"/>
      <c r="K214" s="50"/>
      <c r="L214" s="50"/>
      <c r="M214" s="50"/>
    </row>
    <row r="215" spans="1:13" x14ac:dyDescent="0.2">
      <c r="A215" s="66"/>
      <c r="B215" s="54"/>
      <c r="C215" s="54"/>
      <c r="D215" s="50"/>
      <c r="E215" s="50"/>
      <c r="F215" s="50"/>
      <c r="G215" s="51"/>
      <c r="H215" s="50"/>
      <c r="I215" s="54"/>
      <c r="J215" s="54"/>
      <c r="K215" s="54"/>
      <c r="L215" s="54"/>
      <c r="M215" s="54"/>
    </row>
    <row r="216" spans="1:13" x14ac:dyDescent="0.2">
      <c r="A216" s="66"/>
      <c r="B216" s="50"/>
      <c r="C216" s="50"/>
      <c r="D216" s="50"/>
      <c r="E216" s="50"/>
      <c r="F216" s="50"/>
      <c r="G216" s="51"/>
      <c r="H216" s="50"/>
      <c r="I216" s="50"/>
      <c r="J216" s="50"/>
      <c r="K216" s="50"/>
      <c r="L216" s="50"/>
      <c r="M216" s="50"/>
    </row>
    <row r="217" spans="1:13" x14ac:dyDescent="0.2">
      <c r="A217" s="66"/>
      <c r="B217" s="54"/>
      <c r="C217" s="54"/>
      <c r="D217" s="50"/>
      <c r="E217" s="50"/>
      <c r="F217" s="50"/>
      <c r="G217" s="51"/>
      <c r="H217" s="50"/>
      <c r="I217" s="54"/>
      <c r="J217" s="54"/>
      <c r="K217" s="54"/>
      <c r="L217" s="54"/>
      <c r="M217" s="54"/>
    </row>
    <row r="218" spans="1:13" x14ac:dyDescent="0.2">
      <c r="A218" s="66"/>
      <c r="B218" s="50"/>
      <c r="C218" s="50"/>
      <c r="D218" s="50"/>
      <c r="E218" s="50"/>
      <c r="F218" s="50"/>
      <c r="G218" s="51"/>
      <c r="H218" s="50"/>
      <c r="I218" s="50"/>
      <c r="J218" s="50"/>
      <c r="K218" s="50"/>
      <c r="L218" s="50"/>
      <c r="M218" s="50"/>
    </row>
    <row r="219" spans="1:13" x14ac:dyDescent="0.2">
      <c r="A219" s="66"/>
      <c r="B219" s="54"/>
      <c r="C219" s="54"/>
      <c r="D219" s="50"/>
      <c r="E219" s="50"/>
      <c r="F219" s="50"/>
      <c r="G219" s="51"/>
      <c r="H219" s="50"/>
      <c r="I219" s="54"/>
      <c r="J219" s="54"/>
      <c r="K219" s="54"/>
      <c r="L219" s="54"/>
      <c r="M219" s="54"/>
    </row>
    <row r="220" spans="1:13" x14ac:dyDescent="0.2">
      <c r="A220" s="66"/>
      <c r="B220" s="50"/>
      <c r="C220" s="50"/>
      <c r="D220" s="50"/>
      <c r="E220" s="50"/>
      <c r="F220" s="50"/>
      <c r="G220" s="51"/>
      <c r="H220" s="50"/>
      <c r="I220" s="50"/>
      <c r="J220" s="50"/>
      <c r="K220" s="50"/>
      <c r="L220" s="50"/>
      <c r="M220" s="50"/>
    </row>
    <row r="221" spans="1:13" x14ac:dyDescent="0.2">
      <c r="A221" s="66"/>
      <c r="B221" s="54"/>
      <c r="C221" s="54"/>
      <c r="D221" s="50"/>
      <c r="E221" s="50"/>
      <c r="F221" s="50"/>
      <c r="G221" s="51"/>
      <c r="H221" s="50"/>
      <c r="I221" s="54"/>
      <c r="J221" s="54"/>
      <c r="K221" s="54"/>
      <c r="L221" s="54"/>
      <c r="M221" s="54"/>
    </row>
    <row r="222" spans="1:13" x14ac:dyDescent="0.2">
      <c r="A222" s="66"/>
      <c r="B222" s="50"/>
      <c r="C222" s="50"/>
      <c r="D222" s="50"/>
      <c r="E222" s="50"/>
      <c r="F222" s="50"/>
      <c r="G222" s="51"/>
      <c r="H222" s="50"/>
      <c r="I222" s="50"/>
      <c r="J222" s="50"/>
      <c r="K222" s="50"/>
      <c r="L222" s="50"/>
      <c r="M222" s="50"/>
    </row>
    <row r="223" spans="1:13" x14ac:dyDescent="0.2">
      <c r="A223" s="66"/>
      <c r="B223" s="54"/>
      <c r="C223" s="54"/>
      <c r="D223" s="50"/>
      <c r="E223" s="50"/>
      <c r="F223" s="50"/>
      <c r="G223" s="51"/>
      <c r="H223" s="50"/>
      <c r="I223" s="54"/>
      <c r="J223" s="54"/>
      <c r="K223" s="54"/>
      <c r="L223" s="54"/>
      <c r="M223" s="54"/>
    </row>
    <row r="224" spans="1:13" x14ac:dyDescent="0.2">
      <c r="A224" s="66"/>
      <c r="B224" s="50"/>
      <c r="C224" s="50"/>
      <c r="D224" s="50"/>
      <c r="E224" s="50"/>
      <c r="F224" s="50"/>
      <c r="G224" s="51"/>
      <c r="H224" s="50"/>
      <c r="I224" s="50"/>
      <c r="J224" s="50"/>
      <c r="K224" s="50"/>
      <c r="L224" s="50"/>
      <c r="M224" s="50"/>
    </row>
    <row r="225" spans="1:13" x14ac:dyDescent="0.2">
      <c r="A225" s="66"/>
      <c r="B225" s="54"/>
      <c r="C225" s="54"/>
      <c r="D225" s="50"/>
      <c r="E225" s="50"/>
      <c r="F225" s="50"/>
      <c r="G225" s="51"/>
      <c r="H225" s="50"/>
      <c r="I225" s="54"/>
      <c r="J225" s="54"/>
      <c r="K225" s="54"/>
      <c r="L225" s="54"/>
      <c r="M225" s="54"/>
    </row>
    <row r="226" spans="1:13" x14ac:dyDescent="0.2">
      <c r="A226" s="66"/>
      <c r="B226" s="50"/>
      <c r="C226" s="50"/>
      <c r="D226" s="50"/>
      <c r="E226" s="50"/>
      <c r="F226" s="50"/>
      <c r="G226" s="51"/>
      <c r="H226" s="50"/>
      <c r="I226" s="50"/>
      <c r="J226" s="50"/>
      <c r="K226" s="50"/>
      <c r="L226" s="50"/>
      <c r="M226" s="50"/>
    </row>
    <row r="227" spans="1:13" x14ac:dyDescent="0.2">
      <c r="A227" s="66"/>
      <c r="B227" s="50"/>
      <c r="C227" s="50"/>
      <c r="D227" s="50"/>
      <c r="E227" s="50"/>
      <c r="F227" s="50"/>
      <c r="G227" s="51"/>
      <c r="H227" s="50"/>
      <c r="I227" s="54"/>
      <c r="J227" s="54"/>
      <c r="K227" s="54"/>
      <c r="L227" s="54"/>
      <c r="M227" s="54"/>
    </row>
    <row r="228" spans="1:13" x14ac:dyDescent="0.2">
      <c r="A228" s="66"/>
      <c r="B228" s="50"/>
      <c r="C228" s="50"/>
      <c r="D228" s="50"/>
      <c r="E228" s="50"/>
      <c r="F228" s="50"/>
      <c r="G228" s="51"/>
      <c r="H228" s="50"/>
      <c r="I228" s="50"/>
      <c r="J228" s="50"/>
      <c r="K228" s="50"/>
      <c r="L228" s="50"/>
      <c r="M228" s="50"/>
    </row>
    <row r="229" spans="1:13" x14ac:dyDescent="0.2">
      <c r="A229" s="66"/>
      <c r="B229" s="50"/>
      <c r="C229" s="50"/>
      <c r="D229" s="50"/>
      <c r="E229" s="50"/>
      <c r="F229" s="50"/>
      <c r="G229" s="51"/>
      <c r="H229" s="50"/>
      <c r="I229" s="50"/>
      <c r="J229" s="50"/>
      <c r="K229" s="50"/>
      <c r="L229" s="50"/>
      <c r="M229" s="50"/>
    </row>
    <row r="230" spans="1:13" x14ac:dyDescent="0.2">
      <c r="A230" s="66"/>
      <c r="B230" s="50"/>
      <c r="C230" s="50"/>
      <c r="D230" s="50"/>
      <c r="E230" s="50"/>
      <c r="F230" s="50"/>
      <c r="G230" s="51"/>
      <c r="H230" s="50"/>
      <c r="I230" s="50"/>
      <c r="J230" s="50"/>
      <c r="K230" s="50"/>
      <c r="L230" s="50"/>
      <c r="M230" s="50"/>
    </row>
    <row r="231" spans="1:13" x14ac:dyDescent="0.2">
      <c r="A231" s="66"/>
      <c r="B231" s="50"/>
      <c r="C231" s="50"/>
      <c r="D231" s="50"/>
      <c r="E231" s="50"/>
      <c r="F231" s="50"/>
      <c r="G231" s="51"/>
      <c r="H231" s="50"/>
      <c r="I231" s="50"/>
      <c r="J231" s="50"/>
      <c r="K231" s="50"/>
      <c r="L231" s="50"/>
      <c r="M231" s="50"/>
    </row>
    <row r="232" spans="1:13" x14ac:dyDescent="0.2">
      <c r="A232" s="66"/>
      <c r="B232" s="50"/>
      <c r="C232" s="50"/>
      <c r="D232" s="50"/>
      <c r="E232" s="50"/>
      <c r="F232" s="50"/>
      <c r="G232" s="51"/>
      <c r="H232" s="50"/>
      <c r="I232" s="50"/>
      <c r="J232" s="50"/>
      <c r="K232" s="50"/>
      <c r="L232" s="50"/>
      <c r="M232" s="50"/>
    </row>
    <row r="233" spans="1:13" x14ac:dyDescent="0.2">
      <c r="A233" s="66"/>
      <c r="B233" s="50"/>
      <c r="C233" s="50"/>
      <c r="D233" s="50"/>
      <c r="E233" s="50"/>
      <c r="F233" s="50"/>
      <c r="G233" s="51"/>
      <c r="H233" s="50"/>
      <c r="I233" s="50"/>
      <c r="J233" s="50"/>
      <c r="K233" s="50"/>
      <c r="L233" s="50"/>
      <c r="M233" s="50"/>
    </row>
    <row r="234" spans="1:13" x14ac:dyDescent="0.2">
      <c r="A234" s="66"/>
      <c r="B234" s="50"/>
      <c r="C234" s="50"/>
      <c r="D234" s="50"/>
      <c r="E234" s="50"/>
      <c r="F234" s="50"/>
      <c r="G234" s="51"/>
      <c r="H234" s="50"/>
      <c r="I234" s="50"/>
      <c r="J234" s="50"/>
      <c r="K234" s="50"/>
      <c r="L234" s="50"/>
      <c r="M234" s="50"/>
    </row>
    <row r="235" spans="1:13" x14ac:dyDescent="0.2">
      <c r="A235" s="66"/>
      <c r="B235" s="50"/>
      <c r="C235" s="50"/>
      <c r="D235" s="50"/>
      <c r="E235" s="50"/>
      <c r="F235" s="50"/>
      <c r="G235" s="51"/>
      <c r="H235" s="50"/>
      <c r="I235" s="50"/>
      <c r="J235" s="50"/>
      <c r="K235" s="50"/>
      <c r="L235" s="50"/>
      <c r="M235" s="50"/>
    </row>
    <row r="236" spans="1:13" x14ac:dyDescent="0.2">
      <c r="A236" s="66"/>
      <c r="B236" s="50"/>
      <c r="C236" s="50"/>
      <c r="D236" s="50"/>
      <c r="E236" s="50"/>
      <c r="F236" s="50"/>
      <c r="G236" s="51"/>
      <c r="H236" s="50"/>
      <c r="I236" s="50"/>
      <c r="J236" s="50"/>
      <c r="K236" s="50"/>
      <c r="L236" s="50"/>
      <c r="M236" s="50"/>
    </row>
    <row r="237" spans="1:13" x14ac:dyDescent="0.2">
      <c r="A237" s="66"/>
      <c r="B237" s="50"/>
      <c r="C237" s="50"/>
      <c r="D237" s="50"/>
      <c r="E237" s="50"/>
      <c r="F237" s="50"/>
      <c r="G237" s="51"/>
      <c r="H237" s="50"/>
      <c r="I237" s="50"/>
      <c r="J237" s="50"/>
      <c r="K237" s="50"/>
      <c r="L237" s="50"/>
      <c r="M237" s="50"/>
    </row>
    <row r="238" spans="1:13" x14ac:dyDescent="0.2">
      <c r="A238" s="66"/>
      <c r="B238" s="50"/>
      <c r="C238" s="50"/>
      <c r="D238" s="50"/>
      <c r="E238" s="50"/>
      <c r="F238" s="50"/>
      <c r="G238" s="51"/>
      <c r="H238" s="50"/>
      <c r="I238" s="50"/>
      <c r="J238" s="50"/>
      <c r="K238" s="50"/>
      <c r="L238" s="50"/>
      <c r="M238" s="50"/>
    </row>
    <row r="239" spans="1:13" x14ac:dyDescent="0.2">
      <c r="A239" s="66"/>
      <c r="B239" s="50"/>
      <c r="C239" s="50"/>
      <c r="D239" s="50"/>
      <c r="E239" s="50"/>
      <c r="F239" s="50"/>
      <c r="G239" s="51"/>
      <c r="H239" s="50"/>
      <c r="I239" s="50"/>
      <c r="J239" s="50"/>
      <c r="K239" s="50"/>
      <c r="L239" s="50"/>
      <c r="M239" s="50"/>
    </row>
    <row r="240" spans="1:13" x14ac:dyDescent="0.2">
      <c r="A240" s="66"/>
      <c r="B240" s="50"/>
      <c r="C240" s="50"/>
      <c r="D240" s="50"/>
      <c r="E240" s="50"/>
      <c r="F240" s="50"/>
      <c r="G240" s="51"/>
      <c r="H240" s="50"/>
      <c r="I240" s="50"/>
      <c r="J240" s="50"/>
      <c r="K240" s="50"/>
      <c r="L240" s="50"/>
      <c r="M240" s="50"/>
    </row>
    <row r="241" spans="1:13" x14ac:dyDescent="0.2">
      <c r="A241" s="66"/>
      <c r="B241" s="50"/>
      <c r="C241" s="50"/>
      <c r="D241" s="50"/>
      <c r="E241" s="50"/>
      <c r="F241" s="50"/>
      <c r="G241" s="51"/>
      <c r="H241" s="50"/>
      <c r="I241" s="50"/>
      <c r="J241" s="50"/>
      <c r="K241" s="50"/>
      <c r="L241" s="50"/>
      <c r="M241" s="50"/>
    </row>
    <row r="242" spans="1:13" x14ac:dyDescent="0.2">
      <c r="A242" s="66"/>
      <c r="B242" s="50"/>
      <c r="C242" s="50"/>
      <c r="D242" s="50"/>
      <c r="E242" s="50"/>
      <c r="F242" s="50"/>
      <c r="G242" s="51"/>
      <c r="H242" s="50"/>
      <c r="I242" s="50"/>
      <c r="J242" s="50"/>
      <c r="K242" s="50"/>
      <c r="L242" s="50"/>
      <c r="M242" s="50"/>
    </row>
    <row r="243" spans="1:13" x14ac:dyDescent="0.2">
      <c r="A243" s="66"/>
      <c r="B243" s="50"/>
      <c r="C243" s="50"/>
      <c r="D243" s="50"/>
      <c r="E243" s="50"/>
      <c r="F243" s="50"/>
      <c r="G243" s="51"/>
      <c r="H243" s="50"/>
      <c r="I243" s="50"/>
      <c r="J243" s="50"/>
      <c r="K243" s="50"/>
      <c r="L243" s="50"/>
      <c r="M243" s="50"/>
    </row>
    <row r="244" spans="1:13" x14ac:dyDescent="0.2">
      <c r="A244" s="66"/>
      <c r="B244" s="50"/>
      <c r="C244" s="50"/>
      <c r="D244" s="50"/>
      <c r="E244" s="50"/>
      <c r="F244" s="50"/>
      <c r="G244" s="51"/>
      <c r="H244" s="50"/>
      <c r="I244" s="50"/>
      <c r="J244" s="50"/>
      <c r="K244" s="50"/>
      <c r="L244" s="50"/>
      <c r="M244" s="50"/>
    </row>
    <row r="245" spans="1:13" x14ac:dyDescent="0.2">
      <c r="A245" s="66"/>
      <c r="B245" s="50"/>
      <c r="C245" s="50"/>
      <c r="D245" s="50"/>
      <c r="E245" s="50"/>
      <c r="F245" s="50"/>
      <c r="G245" s="51"/>
      <c r="H245" s="50"/>
      <c r="I245" s="50"/>
      <c r="J245" s="50"/>
      <c r="K245" s="50"/>
      <c r="L245" s="50"/>
      <c r="M245" s="50"/>
    </row>
    <row r="246" spans="1:13" x14ac:dyDescent="0.2">
      <c r="A246" s="66"/>
      <c r="B246" s="50"/>
      <c r="C246" s="50"/>
      <c r="D246" s="50"/>
      <c r="E246" s="50"/>
      <c r="F246" s="50"/>
      <c r="G246" s="51"/>
      <c r="H246" s="50"/>
      <c r="I246" s="50"/>
      <c r="J246" s="50"/>
      <c r="K246" s="50"/>
      <c r="L246" s="50"/>
      <c r="M246" s="50"/>
    </row>
    <row r="247" spans="1:13" x14ac:dyDescent="0.2">
      <c r="A247" s="66"/>
      <c r="B247" s="50"/>
      <c r="C247" s="50"/>
      <c r="D247" s="50"/>
      <c r="E247" s="50"/>
      <c r="F247" s="50"/>
      <c r="G247" s="51"/>
      <c r="H247" s="50"/>
      <c r="I247" s="50"/>
      <c r="J247" s="50"/>
      <c r="K247" s="50"/>
      <c r="L247" s="50"/>
      <c r="M247" s="50"/>
    </row>
    <row r="248" spans="1:13" x14ac:dyDescent="0.2">
      <c r="A248" s="66"/>
      <c r="B248" s="50"/>
      <c r="C248" s="50"/>
      <c r="D248" s="50"/>
      <c r="E248" s="50"/>
      <c r="F248" s="50"/>
      <c r="G248" s="51"/>
      <c r="H248" s="50"/>
      <c r="I248" s="50"/>
      <c r="J248" s="50"/>
      <c r="K248" s="50"/>
      <c r="L248" s="50"/>
      <c r="M248" s="50"/>
    </row>
    <row r="249" spans="1:13" x14ac:dyDescent="0.2">
      <c r="A249" s="66"/>
      <c r="B249" s="50"/>
      <c r="C249" s="50"/>
      <c r="D249" s="50"/>
      <c r="E249" s="50"/>
      <c r="F249" s="50"/>
      <c r="G249" s="51"/>
      <c r="H249" s="50"/>
      <c r="I249" s="50"/>
      <c r="J249" s="50"/>
      <c r="K249" s="50"/>
      <c r="L249" s="50"/>
      <c r="M249" s="50"/>
    </row>
    <row r="250" spans="1:13" x14ac:dyDescent="0.2">
      <c r="A250" s="66"/>
      <c r="B250" s="50"/>
      <c r="C250" s="50"/>
      <c r="D250" s="50"/>
      <c r="E250" s="50"/>
      <c r="F250" s="50"/>
      <c r="G250" s="51"/>
      <c r="H250" s="50"/>
      <c r="I250" s="50"/>
      <c r="J250" s="50"/>
      <c r="K250" s="50"/>
      <c r="L250" s="50"/>
      <c r="M250" s="50"/>
    </row>
    <row r="251" spans="1:13" x14ac:dyDescent="0.2">
      <c r="A251" s="66"/>
      <c r="B251" s="50"/>
      <c r="C251" s="50"/>
      <c r="D251" s="50"/>
      <c r="E251" s="50"/>
      <c r="F251" s="50"/>
      <c r="G251" s="51"/>
      <c r="H251" s="50"/>
      <c r="I251" s="50"/>
      <c r="J251" s="50"/>
      <c r="K251" s="50"/>
      <c r="L251" s="50"/>
      <c r="M251" s="50"/>
    </row>
    <row r="252" spans="1:13" x14ac:dyDescent="0.2">
      <c r="A252" s="66"/>
      <c r="B252" s="50"/>
      <c r="C252" s="50"/>
      <c r="D252" s="50"/>
      <c r="E252" s="50"/>
      <c r="F252" s="50"/>
      <c r="G252" s="51"/>
      <c r="H252" s="50"/>
      <c r="I252" s="50"/>
      <c r="J252" s="50"/>
      <c r="K252" s="50"/>
      <c r="L252" s="50"/>
      <c r="M252" s="50"/>
    </row>
    <row r="253" spans="1:13" x14ac:dyDescent="0.2">
      <c r="A253" s="66"/>
      <c r="B253" s="50"/>
      <c r="C253" s="50"/>
      <c r="D253" s="50"/>
      <c r="E253" s="50"/>
      <c r="F253" s="50"/>
      <c r="G253" s="51"/>
      <c r="H253" s="50"/>
      <c r="I253" s="50"/>
      <c r="J253" s="50"/>
      <c r="K253" s="50"/>
      <c r="L253" s="50"/>
      <c r="M253" s="50"/>
    </row>
    <row r="254" spans="1:13" x14ac:dyDescent="0.2">
      <c r="A254" s="66"/>
      <c r="B254" s="50"/>
      <c r="C254" s="50"/>
      <c r="D254" s="50"/>
      <c r="E254" s="50"/>
      <c r="F254" s="50"/>
      <c r="G254" s="51"/>
      <c r="H254" s="50"/>
      <c r="I254" s="50"/>
      <c r="J254" s="50"/>
      <c r="K254" s="50"/>
      <c r="L254" s="50"/>
      <c r="M254" s="50"/>
    </row>
    <row r="255" spans="1:13" x14ac:dyDescent="0.2">
      <c r="A255" s="66"/>
      <c r="B255" s="50"/>
      <c r="C255" s="50"/>
      <c r="D255" s="50"/>
      <c r="E255" s="50"/>
      <c r="F255" s="50"/>
      <c r="G255" s="51"/>
      <c r="H255" s="50"/>
      <c r="I255" s="50"/>
      <c r="J255" s="50"/>
      <c r="K255" s="50"/>
      <c r="L255" s="50"/>
      <c r="M255" s="50"/>
    </row>
    <row r="256" spans="1:13" x14ac:dyDescent="0.2">
      <c r="A256" s="66"/>
      <c r="B256" s="50"/>
      <c r="C256" s="50"/>
      <c r="D256" s="50"/>
      <c r="E256" s="50"/>
      <c r="F256" s="50"/>
      <c r="G256" s="51"/>
      <c r="H256" s="50"/>
      <c r="I256" s="50"/>
      <c r="J256" s="50"/>
      <c r="K256" s="50"/>
      <c r="L256" s="50"/>
      <c r="M256" s="50"/>
    </row>
    <row r="257" spans="1:13" x14ac:dyDescent="0.2">
      <c r="A257" s="66"/>
      <c r="B257" s="50"/>
      <c r="C257" s="50"/>
      <c r="D257" s="50"/>
      <c r="E257" s="50"/>
      <c r="F257" s="50"/>
      <c r="G257" s="51"/>
      <c r="H257" s="50"/>
      <c r="I257" s="50"/>
      <c r="J257" s="50"/>
      <c r="K257" s="50"/>
      <c r="L257" s="50"/>
      <c r="M257" s="50"/>
    </row>
    <row r="258" spans="1:13" x14ac:dyDescent="0.2">
      <c r="A258" s="66"/>
      <c r="B258" s="50"/>
      <c r="C258" s="50"/>
      <c r="D258" s="50"/>
      <c r="E258" s="50"/>
      <c r="F258" s="50"/>
      <c r="G258" s="51"/>
      <c r="H258" s="50"/>
      <c r="I258" s="50"/>
      <c r="J258" s="50"/>
      <c r="K258" s="50"/>
      <c r="L258" s="50"/>
      <c r="M258" s="50"/>
    </row>
    <row r="259" spans="1:13" x14ac:dyDescent="0.2">
      <c r="A259" s="66"/>
      <c r="B259" s="50"/>
      <c r="C259" s="50"/>
      <c r="D259" s="50"/>
      <c r="E259" s="50"/>
      <c r="F259" s="50"/>
      <c r="G259" s="51"/>
      <c r="H259" s="50"/>
      <c r="I259" s="50"/>
      <c r="J259" s="50"/>
      <c r="K259" s="50"/>
      <c r="L259" s="50"/>
      <c r="M259" s="50"/>
    </row>
    <row r="260" spans="1:13" x14ac:dyDescent="0.2">
      <c r="A260" s="66"/>
      <c r="B260" s="50"/>
      <c r="C260" s="50"/>
      <c r="D260" s="50"/>
      <c r="E260" s="50"/>
      <c r="F260" s="50"/>
      <c r="G260" s="51"/>
      <c r="H260" s="50"/>
      <c r="I260" s="50"/>
      <c r="J260" s="50"/>
      <c r="K260" s="50"/>
      <c r="L260" s="50"/>
      <c r="M260" s="50"/>
    </row>
    <row r="261" spans="1:13" x14ac:dyDescent="0.2">
      <c r="A261" s="67"/>
      <c r="B261" s="68"/>
      <c r="C261" s="68"/>
      <c r="D261" s="68"/>
      <c r="E261" s="68"/>
      <c r="F261" s="68"/>
      <c r="G261" s="68"/>
      <c r="H261" s="68"/>
      <c r="I261" s="68"/>
      <c r="J261" s="68"/>
      <c r="K261" s="68"/>
      <c r="L261" s="68"/>
      <c r="M261" s="68"/>
    </row>
    <row r="262" spans="1:13" x14ac:dyDescent="0.2">
      <c r="A262" s="67"/>
      <c r="B262" s="68"/>
      <c r="C262" s="68"/>
      <c r="D262" s="68"/>
      <c r="E262" s="68"/>
      <c r="F262" s="68"/>
      <c r="G262" s="68"/>
      <c r="H262" s="68"/>
      <c r="I262" s="68"/>
      <c r="J262" s="68"/>
      <c r="K262" s="68"/>
      <c r="L262" s="68"/>
      <c r="M262" s="68"/>
    </row>
    <row r="263" spans="1:13" x14ac:dyDescent="0.2">
      <c r="A263" s="67"/>
      <c r="B263" s="68"/>
      <c r="C263" s="68"/>
      <c r="D263" s="68"/>
      <c r="E263" s="68"/>
      <c r="F263" s="68"/>
      <c r="G263" s="68"/>
      <c r="H263" s="68"/>
      <c r="I263" s="68"/>
      <c r="J263" s="68"/>
      <c r="K263" s="68"/>
      <c r="L263" s="68"/>
      <c r="M263" s="68"/>
    </row>
    <row r="264" spans="1:13" x14ac:dyDescent="0.2">
      <c r="A264" s="67"/>
      <c r="B264" s="68"/>
      <c r="C264" s="68"/>
      <c r="D264" s="68"/>
      <c r="E264" s="68"/>
      <c r="F264" s="68"/>
      <c r="G264" s="68"/>
      <c r="H264" s="68"/>
      <c r="I264" s="68"/>
      <c r="J264" s="68"/>
      <c r="K264" s="68"/>
      <c r="L264" s="68"/>
      <c r="M264" s="68"/>
    </row>
    <row r="265" spans="1:13" x14ac:dyDescent="0.2">
      <c r="A265" s="67"/>
      <c r="B265" s="68"/>
      <c r="C265" s="68"/>
      <c r="D265" s="68"/>
      <c r="E265" s="68"/>
      <c r="F265" s="68"/>
      <c r="G265" s="68"/>
      <c r="H265" s="68"/>
      <c r="I265" s="68"/>
      <c r="J265" s="68"/>
      <c r="K265" s="68"/>
      <c r="L265" s="68"/>
      <c r="M265" s="68"/>
    </row>
    <row r="266" spans="1:13" x14ac:dyDescent="0.2">
      <c r="A266" s="67"/>
      <c r="B266" s="68"/>
      <c r="C266" s="68"/>
      <c r="D266" s="68"/>
      <c r="E266" s="68"/>
      <c r="F266" s="68"/>
      <c r="G266" s="68"/>
      <c r="H266" s="68"/>
      <c r="I266" s="68"/>
      <c r="J266" s="68"/>
      <c r="K266" s="68"/>
      <c r="L266" s="68"/>
      <c r="M266" s="68"/>
    </row>
    <row r="267" spans="1:13" x14ac:dyDescent="0.2">
      <c r="A267" s="67"/>
      <c r="B267" s="68"/>
      <c r="C267" s="68"/>
      <c r="D267" s="68"/>
      <c r="E267" s="68"/>
      <c r="F267" s="68"/>
      <c r="G267" s="68"/>
      <c r="H267" s="68"/>
      <c r="I267" s="68"/>
      <c r="J267" s="68"/>
      <c r="K267" s="68"/>
      <c r="L267" s="68"/>
      <c r="M267" s="68"/>
    </row>
    <row r="268" spans="1:13" x14ac:dyDescent="0.2">
      <c r="A268" s="67"/>
      <c r="B268" s="68"/>
      <c r="C268" s="68"/>
      <c r="D268" s="68"/>
      <c r="E268" s="68"/>
      <c r="F268" s="68"/>
      <c r="G268" s="68"/>
      <c r="H268" s="68"/>
      <c r="I268" s="68"/>
      <c r="J268" s="68"/>
      <c r="K268" s="68"/>
      <c r="L268" s="68"/>
      <c r="M268" s="68"/>
    </row>
    <row r="269" spans="1:13" x14ac:dyDescent="0.2">
      <c r="A269" s="67"/>
      <c r="B269" s="68"/>
      <c r="C269" s="68"/>
      <c r="D269" s="68"/>
      <c r="E269" s="68"/>
      <c r="F269" s="68"/>
      <c r="G269" s="68"/>
      <c r="H269" s="68"/>
      <c r="I269" s="68"/>
      <c r="J269" s="68"/>
      <c r="K269" s="68"/>
      <c r="L269" s="68"/>
      <c r="M269" s="68"/>
    </row>
    <row r="270" spans="1:13" x14ac:dyDescent="0.2">
      <c r="A270" s="67"/>
      <c r="B270" s="68"/>
      <c r="C270" s="68"/>
      <c r="D270" s="68"/>
      <c r="E270" s="68"/>
      <c r="F270" s="68"/>
      <c r="G270" s="68"/>
      <c r="H270" s="68"/>
      <c r="I270" s="68"/>
      <c r="J270" s="68"/>
      <c r="K270" s="68"/>
      <c r="L270" s="68"/>
      <c r="M270" s="68"/>
    </row>
    <row r="271" spans="1:13" x14ac:dyDescent="0.2">
      <c r="A271" s="67"/>
      <c r="B271" s="68"/>
      <c r="C271" s="68"/>
      <c r="D271" s="68"/>
      <c r="E271" s="68"/>
      <c r="F271" s="68"/>
      <c r="G271" s="68"/>
      <c r="H271" s="68"/>
      <c r="I271" s="68"/>
      <c r="J271" s="68"/>
      <c r="K271" s="68"/>
      <c r="L271" s="68"/>
      <c r="M271" s="68"/>
    </row>
    <row r="272" spans="1:13" x14ac:dyDescent="0.2">
      <c r="A272" s="67"/>
      <c r="B272" s="68"/>
      <c r="C272" s="68"/>
      <c r="D272" s="68"/>
      <c r="E272" s="68"/>
      <c r="F272" s="68"/>
      <c r="G272" s="68"/>
      <c r="H272" s="68"/>
      <c r="I272" s="68"/>
      <c r="J272" s="68"/>
      <c r="K272" s="68"/>
      <c r="L272" s="68"/>
      <c r="M272" s="68"/>
    </row>
    <row r="273" spans="1:13" x14ac:dyDescent="0.2">
      <c r="A273" s="67"/>
      <c r="B273" s="68"/>
      <c r="C273" s="68"/>
      <c r="D273" s="68"/>
      <c r="E273" s="68"/>
      <c r="F273" s="68"/>
      <c r="G273" s="68"/>
      <c r="H273" s="68"/>
      <c r="I273" s="68"/>
      <c r="J273" s="68"/>
      <c r="K273" s="68"/>
      <c r="L273" s="68"/>
      <c r="M273" s="68"/>
    </row>
    <row r="274" spans="1:13" x14ac:dyDescent="0.2">
      <c r="A274" s="67"/>
      <c r="B274" s="68"/>
      <c r="C274" s="68"/>
      <c r="D274" s="68"/>
      <c r="E274" s="68"/>
      <c r="F274" s="68"/>
      <c r="G274" s="68"/>
      <c r="H274" s="68"/>
      <c r="I274" s="68"/>
      <c r="J274" s="68"/>
      <c r="K274" s="68"/>
      <c r="L274" s="68"/>
      <c r="M274" s="68"/>
    </row>
    <row r="275" spans="1:13" x14ac:dyDescent="0.2">
      <c r="A275" s="67"/>
      <c r="B275" s="68"/>
      <c r="C275" s="68"/>
      <c r="D275" s="68"/>
      <c r="E275" s="68"/>
      <c r="F275" s="68"/>
      <c r="G275" s="68"/>
      <c r="H275" s="68"/>
      <c r="I275" s="68"/>
      <c r="J275" s="68"/>
      <c r="K275" s="68"/>
      <c r="L275" s="68"/>
      <c r="M275" s="68"/>
    </row>
    <row r="276" spans="1:13" x14ac:dyDescent="0.2">
      <c r="A276" s="67"/>
      <c r="B276" s="68"/>
      <c r="C276" s="68"/>
      <c r="D276" s="68"/>
      <c r="E276" s="68"/>
      <c r="F276" s="68"/>
      <c r="G276" s="68"/>
      <c r="H276" s="68"/>
      <c r="I276" s="68"/>
      <c r="J276" s="68"/>
      <c r="K276" s="68"/>
      <c r="L276" s="68"/>
      <c r="M276" s="68"/>
    </row>
    <row r="277" spans="1:13" x14ac:dyDescent="0.2">
      <c r="A277" s="67"/>
      <c r="B277" s="68"/>
      <c r="C277" s="68"/>
      <c r="D277" s="68"/>
      <c r="E277" s="68"/>
      <c r="F277" s="68"/>
      <c r="G277" s="68"/>
      <c r="H277" s="68"/>
      <c r="I277" s="68"/>
      <c r="J277" s="68"/>
      <c r="K277" s="68"/>
      <c r="L277" s="68"/>
      <c r="M277" s="68"/>
    </row>
    <row r="278" spans="1:13" x14ac:dyDescent="0.2">
      <c r="A278" s="67"/>
      <c r="B278" s="68"/>
      <c r="C278" s="68"/>
      <c r="D278" s="68"/>
      <c r="E278" s="68"/>
      <c r="F278" s="68"/>
      <c r="G278" s="68"/>
      <c r="H278" s="68"/>
      <c r="I278" s="68"/>
      <c r="J278" s="68"/>
      <c r="K278" s="68"/>
      <c r="L278" s="68"/>
      <c r="M278" s="68"/>
    </row>
    <row r="279" spans="1:13" x14ac:dyDescent="0.2">
      <c r="A279" s="67"/>
      <c r="B279" s="68"/>
      <c r="C279" s="68"/>
      <c r="D279" s="68"/>
      <c r="E279" s="68"/>
      <c r="F279" s="68"/>
      <c r="G279" s="68"/>
      <c r="H279" s="68"/>
      <c r="I279" s="68"/>
      <c r="J279" s="68"/>
      <c r="K279" s="68"/>
      <c r="L279" s="68"/>
      <c r="M279" s="68"/>
    </row>
    <row r="280" spans="1:13" x14ac:dyDescent="0.2">
      <c r="A280" s="67"/>
      <c r="B280" s="68"/>
      <c r="C280" s="68"/>
      <c r="D280" s="68"/>
      <c r="E280" s="68"/>
      <c r="F280" s="68"/>
      <c r="G280" s="68"/>
      <c r="H280" s="68"/>
      <c r="I280" s="68"/>
      <c r="J280" s="68"/>
      <c r="K280" s="68"/>
      <c r="L280" s="68"/>
      <c r="M280" s="68"/>
    </row>
    <row r="281" spans="1:13" x14ac:dyDescent="0.2">
      <c r="A281" s="67"/>
      <c r="B281" s="68"/>
      <c r="C281" s="68"/>
      <c r="D281" s="68"/>
      <c r="E281" s="68"/>
      <c r="F281" s="68"/>
      <c r="G281" s="68"/>
      <c r="H281" s="68"/>
      <c r="I281" s="68"/>
      <c r="J281" s="68"/>
      <c r="K281" s="68"/>
      <c r="L281" s="68"/>
      <c r="M281" s="68"/>
    </row>
    <row r="282" spans="1:13" x14ac:dyDescent="0.2">
      <c r="A282" s="67"/>
      <c r="B282" s="68"/>
      <c r="C282" s="68"/>
      <c r="D282" s="68"/>
      <c r="E282" s="68"/>
      <c r="F282" s="68"/>
      <c r="G282" s="68"/>
      <c r="H282" s="68"/>
      <c r="I282" s="68"/>
      <c r="J282" s="68"/>
      <c r="K282" s="68"/>
      <c r="L282" s="68"/>
      <c r="M282" s="68"/>
    </row>
    <row r="283" spans="1:13" x14ac:dyDescent="0.2">
      <c r="A283" s="67"/>
      <c r="B283" s="68"/>
      <c r="C283" s="68"/>
      <c r="D283" s="68"/>
      <c r="E283" s="68"/>
      <c r="F283" s="68"/>
      <c r="G283" s="68"/>
      <c r="H283" s="68"/>
      <c r="I283" s="68"/>
      <c r="J283" s="68"/>
      <c r="K283" s="68"/>
      <c r="L283" s="68"/>
      <c r="M283" s="68"/>
    </row>
    <row r="284" spans="1:13" x14ac:dyDescent="0.2">
      <c r="A284" s="67"/>
      <c r="B284" s="68"/>
      <c r="C284" s="68"/>
      <c r="D284" s="68"/>
      <c r="E284" s="68"/>
      <c r="F284" s="68"/>
      <c r="G284" s="68"/>
      <c r="H284" s="68"/>
      <c r="I284" s="68"/>
      <c r="J284" s="68"/>
      <c r="K284" s="68"/>
      <c r="L284" s="68"/>
      <c r="M284" s="68"/>
    </row>
    <row r="285" spans="1:13" x14ac:dyDescent="0.2">
      <c r="A285" s="67"/>
      <c r="B285" s="68"/>
      <c r="C285" s="68"/>
      <c r="D285" s="68"/>
      <c r="E285" s="68"/>
      <c r="F285" s="68"/>
      <c r="G285" s="68"/>
      <c r="H285" s="68"/>
      <c r="I285" s="68"/>
      <c r="J285" s="68"/>
      <c r="K285" s="68"/>
      <c r="L285" s="68"/>
      <c r="M285" s="68"/>
    </row>
    <row r="286" spans="1:13" x14ac:dyDescent="0.2">
      <c r="A286" s="67"/>
      <c r="B286" s="68"/>
      <c r="C286" s="68"/>
      <c r="D286" s="68"/>
      <c r="E286" s="68"/>
      <c r="F286" s="68"/>
      <c r="G286" s="68"/>
      <c r="H286" s="68"/>
      <c r="I286" s="68"/>
      <c r="J286" s="68"/>
      <c r="K286" s="68"/>
      <c r="L286" s="68"/>
      <c r="M286" s="68"/>
    </row>
    <row r="287" spans="1:13" x14ac:dyDescent="0.2">
      <c r="A287" s="67"/>
      <c r="B287" s="68"/>
      <c r="C287" s="68"/>
      <c r="D287" s="68"/>
      <c r="E287" s="68"/>
      <c r="F287" s="68"/>
      <c r="G287" s="68"/>
      <c r="H287" s="68"/>
      <c r="I287" s="68"/>
      <c r="J287" s="68"/>
      <c r="K287" s="68"/>
      <c r="L287" s="68"/>
      <c r="M287" s="68"/>
    </row>
    <row r="288" spans="1:13" x14ac:dyDescent="0.2">
      <c r="A288" s="67"/>
      <c r="B288" s="68"/>
      <c r="C288" s="68"/>
      <c r="D288" s="68"/>
      <c r="E288" s="68"/>
      <c r="F288" s="68"/>
      <c r="G288" s="68"/>
      <c r="H288" s="68"/>
      <c r="I288" s="68"/>
      <c r="J288" s="68"/>
      <c r="K288" s="68"/>
      <c r="L288" s="68"/>
      <c r="M288" s="68"/>
    </row>
    <row r="289" spans="1:13" x14ac:dyDescent="0.2">
      <c r="A289" s="67"/>
      <c r="B289" s="68"/>
      <c r="C289" s="68"/>
      <c r="D289" s="68"/>
      <c r="E289" s="68"/>
      <c r="F289" s="68"/>
      <c r="G289" s="68"/>
      <c r="H289" s="68"/>
      <c r="I289" s="68"/>
      <c r="J289" s="68"/>
      <c r="K289" s="68"/>
      <c r="L289" s="68"/>
      <c r="M289" s="68"/>
    </row>
    <row r="290" spans="1:13" x14ac:dyDescent="0.2">
      <c r="A290" s="67"/>
      <c r="B290" s="68"/>
      <c r="C290" s="68"/>
      <c r="D290" s="68"/>
      <c r="E290" s="68"/>
      <c r="F290" s="68"/>
      <c r="G290" s="68"/>
      <c r="H290" s="68"/>
      <c r="I290" s="68"/>
      <c r="J290" s="68"/>
      <c r="K290" s="68"/>
      <c r="L290" s="68"/>
      <c r="M290" s="68"/>
    </row>
    <row r="291" spans="1:13" x14ac:dyDescent="0.2">
      <c r="A291" s="67"/>
      <c r="B291" s="68"/>
      <c r="C291" s="68"/>
      <c r="D291" s="68"/>
      <c r="E291" s="68"/>
      <c r="F291" s="68"/>
      <c r="G291" s="68"/>
      <c r="H291" s="68"/>
      <c r="I291" s="68"/>
      <c r="J291" s="68"/>
      <c r="K291" s="68"/>
      <c r="L291" s="68"/>
      <c r="M291" s="68"/>
    </row>
    <row r="292" spans="1:13" x14ac:dyDescent="0.2">
      <c r="A292" s="67"/>
      <c r="B292" s="68"/>
      <c r="C292" s="68"/>
      <c r="D292" s="68"/>
      <c r="E292" s="68"/>
      <c r="F292" s="68"/>
      <c r="G292" s="68"/>
      <c r="H292" s="68"/>
      <c r="I292" s="68"/>
      <c r="J292" s="68"/>
      <c r="K292" s="68"/>
      <c r="L292" s="68"/>
      <c r="M292" s="68"/>
    </row>
    <row r="293" spans="1:13" x14ac:dyDescent="0.2">
      <c r="A293" s="67"/>
      <c r="B293" s="68"/>
      <c r="C293" s="68"/>
      <c r="D293" s="68"/>
      <c r="E293" s="68"/>
      <c r="F293" s="68"/>
      <c r="G293" s="68"/>
      <c r="H293" s="68"/>
      <c r="I293" s="68"/>
      <c r="J293" s="68"/>
      <c r="K293" s="68"/>
      <c r="L293" s="68"/>
      <c r="M293" s="68"/>
    </row>
    <row r="294" spans="1:13" x14ac:dyDescent="0.2">
      <c r="A294" s="67"/>
      <c r="B294" s="68"/>
      <c r="C294" s="68"/>
      <c r="D294" s="68"/>
      <c r="E294" s="68"/>
      <c r="F294" s="68"/>
      <c r="G294" s="68"/>
      <c r="H294" s="68"/>
      <c r="I294" s="68"/>
      <c r="J294" s="68"/>
      <c r="K294" s="68"/>
      <c r="L294" s="68"/>
      <c r="M294" s="68"/>
    </row>
    <row r="295" spans="1:13" x14ac:dyDescent="0.2">
      <c r="A295" s="67"/>
      <c r="B295" s="68"/>
      <c r="C295" s="68"/>
      <c r="D295" s="68"/>
      <c r="E295" s="68"/>
      <c r="F295" s="68"/>
      <c r="G295" s="68"/>
      <c r="H295" s="68"/>
      <c r="I295" s="68"/>
      <c r="J295" s="68"/>
      <c r="K295" s="68"/>
      <c r="L295" s="68"/>
      <c r="M295" s="68"/>
    </row>
    <row r="299" spans="1:13" x14ac:dyDescent="0.2">
      <c r="A299" s="66"/>
      <c r="C299" s="69"/>
      <c r="D299" s="69"/>
      <c r="E299" s="69"/>
      <c r="F299" s="69"/>
      <c r="G299" s="69"/>
      <c r="H299" s="69"/>
      <c r="I299" s="69"/>
      <c r="J299" s="69"/>
      <c r="K299" s="69"/>
      <c r="L299" s="69"/>
    </row>
    <row r="300" spans="1:13" x14ac:dyDescent="0.2">
      <c r="A300" s="66"/>
      <c r="C300" s="69"/>
      <c r="D300" s="69"/>
      <c r="E300" s="69"/>
      <c r="F300" s="69"/>
      <c r="G300" s="69"/>
      <c r="H300" s="69"/>
      <c r="I300" s="69"/>
      <c r="J300" s="69"/>
      <c r="K300" s="69"/>
      <c r="L300" s="69"/>
    </row>
    <row r="301" spans="1:13" x14ac:dyDescent="0.2">
      <c r="A301" s="66"/>
      <c r="C301" s="69"/>
      <c r="D301" s="69"/>
      <c r="E301" s="69"/>
      <c r="F301" s="69"/>
      <c r="G301" s="69"/>
      <c r="H301" s="69"/>
      <c r="I301" s="69"/>
      <c r="J301" s="69"/>
      <c r="K301" s="69"/>
      <c r="L301" s="69"/>
    </row>
    <row r="302" spans="1:13" x14ac:dyDescent="0.2">
      <c r="A302" s="66"/>
      <c r="C302" s="69"/>
      <c r="D302" s="69"/>
      <c r="E302" s="69"/>
      <c r="F302" s="69"/>
      <c r="G302" s="69"/>
      <c r="H302" s="69"/>
      <c r="I302" s="69"/>
      <c r="J302" s="69"/>
      <c r="K302" s="69"/>
      <c r="L302" s="69"/>
    </row>
    <row r="303" spans="1:13" x14ac:dyDescent="0.2">
      <c r="A303" s="66"/>
      <c r="C303" s="69"/>
      <c r="D303" s="69"/>
      <c r="E303" s="69"/>
      <c r="F303" s="69"/>
      <c r="G303" s="69"/>
      <c r="H303" s="69"/>
      <c r="I303" s="69"/>
      <c r="J303" s="69"/>
      <c r="K303" s="69"/>
      <c r="L303" s="69"/>
    </row>
    <row r="304" spans="1:13" x14ac:dyDescent="0.2">
      <c r="A304" s="66"/>
      <c r="C304" s="69"/>
      <c r="D304" s="69"/>
      <c r="E304" s="69"/>
      <c r="F304" s="69"/>
      <c r="G304" s="69"/>
      <c r="H304" s="69"/>
      <c r="I304" s="69"/>
      <c r="J304" s="69"/>
      <c r="K304" s="69"/>
      <c r="L304" s="69"/>
    </row>
    <row r="305" spans="1:12" x14ac:dyDescent="0.2">
      <c r="A305" s="66"/>
      <c r="C305" s="69"/>
      <c r="D305" s="69"/>
      <c r="E305" s="69"/>
      <c r="F305" s="69"/>
      <c r="G305" s="69"/>
      <c r="H305" s="69"/>
      <c r="I305" s="69"/>
      <c r="J305" s="69"/>
      <c r="K305" s="69"/>
      <c r="L305" s="69"/>
    </row>
    <row r="306" spans="1:12" x14ac:dyDescent="0.2">
      <c r="A306" s="66"/>
      <c r="C306" s="69"/>
      <c r="D306" s="69"/>
      <c r="E306" s="69"/>
      <c r="F306" s="69"/>
      <c r="G306" s="69"/>
      <c r="H306" s="69"/>
      <c r="I306" s="69"/>
      <c r="J306" s="69"/>
      <c r="K306" s="69"/>
      <c r="L306" s="69"/>
    </row>
    <row r="307" spans="1:12" x14ac:dyDescent="0.2">
      <c r="A307" s="66"/>
      <c r="C307" s="69"/>
      <c r="D307" s="69"/>
      <c r="E307" s="69"/>
      <c r="F307" s="69"/>
      <c r="G307" s="69"/>
      <c r="H307" s="69"/>
      <c r="I307" s="69"/>
      <c r="J307" s="69"/>
      <c r="K307" s="69"/>
      <c r="L307" s="69"/>
    </row>
    <row r="308" spans="1:12" x14ac:dyDescent="0.2">
      <c r="A308" s="66"/>
      <c r="C308" s="69"/>
      <c r="D308" s="69"/>
      <c r="E308" s="69"/>
      <c r="F308" s="69"/>
      <c r="G308" s="69"/>
      <c r="H308" s="69"/>
      <c r="I308" s="69"/>
      <c r="J308" s="69"/>
      <c r="K308" s="69"/>
      <c r="L308" s="69"/>
    </row>
    <row r="309" spans="1:12" x14ac:dyDescent="0.2">
      <c r="A309" s="66"/>
      <c r="C309" s="69"/>
      <c r="D309" s="69"/>
      <c r="E309" s="69"/>
      <c r="F309" s="69"/>
      <c r="G309" s="69"/>
      <c r="H309" s="69"/>
      <c r="I309" s="69"/>
      <c r="J309" s="69"/>
      <c r="K309" s="69"/>
      <c r="L309" s="69"/>
    </row>
    <row r="310" spans="1:12" x14ac:dyDescent="0.2">
      <c r="A310" s="66"/>
      <c r="C310" s="69"/>
      <c r="D310" s="69"/>
      <c r="E310" s="69"/>
      <c r="F310" s="69"/>
      <c r="G310" s="69"/>
      <c r="H310" s="69"/>
      <c r="I310" s="69"/>
      <c r="J310" s="69"/>
      <c r="K310" s="69"/>
      <c r="L310" s="69"/>
    </row>
    <row r="311" spans="1:12" x14ac:dyDescent="0.2">
      <c r="A311" s="66"/>
      <c r="C311" s="69"/>
      <c r="D311" s="69"/>
      <c r="E311" s="69"/>
      <c r="F311" s="69"/>
      <c r="G311" s="69"/>
      <c r="H311" s="69"/>
      <c r="I311" s="69"/>
      <c r="J311" s="69"/>
      <c r="K311" s="69"/>
      <c r="L311" s="69"/>
    </row>
    <row r="312" spans="1:12" x14ac:dyDescent="0.2">
      <c r="A312" s="66"/>
      <c r="C312" s="69"/>
      <c r="D312" s="69"/>
      <c r="E312" s="69"/>
      <c r="F312" s="69"/>
      <c r="G312" s="69"/>
      <c r="H312" s="69"/>
      <c r="I312" s="69"/>
      <c r="J312" s="69"/>
      <c r="K312" s="69"/>
      <c r="L312" s="69"/>
    </row>
    <row r="313" spans="1:12" x14ac:dyDescent="0.2">
      <c r="A313" s="66"/>
      <c r="C313" s="69"/>
      <c r="D313" s="69"/>
      <c r="E313" s="69"/>
      <c r="F313" s="69"/>
      <c r="G313" s="69"/>
      <c r="H313" s="69"/>
      <c r="I313" s="69"/>
      <c r="J313" s="69"/>
      <c r="K313" s="69"/>
      <c r="L313" s="69"/>
    </row>
    <row r="314" spans="1:12" x14ac:dyDescent="0.2">
      <c r="A314" s="66"/>
      <c r="C314" s="69"/>
      <c r="D314" s="69"/>
      <c r="E314" s="69"/>
      <c r="F314" s="69"/>
      <c r="G314" s="69"/>
      <c r="H314" s="69"/>
      <c r="I314" s="69"/>
      <c r="J314" s="69"/>
      <c r="K314" s="69"/>
      <c r="L314" s="69"/>
    </row>
    <row r="315" spans="1:12" x14ac:dyDescent="0.2">
      <c r="A315" s="66"/>
      <c r="C315" s="69"/>
      <c r="D315" s="69"/>
      <c r="E315" s="69"/>
      <c r="F315" s="69"/>
      <c r="G315" s="69"/>
      <c r="H315" s="69"/>
      <c r="I315" s="69"/>
      <c r="J315" s="69"/>
      <c r="K315" s="69"/>
      <c r="L315" s="69"/>
    </row>
    <row r="316" spans="1:12" x14ac:dyDescent="0.2">
      <c r="A316" s="66"/>
      <c r="C316" s="69"/>
      <c r="D316" s="69"/>
      <c r="E316" s="69"/>
      <c r="F316" s="69"/>
      <c r="G316" s="69"/>
      <c r="H316" s="69"/>
      <c r="I316" s="69"/>
      <c r="J316" s="69"/>
      <c r="K316" s="69"/>
      <c r="L316" s="69"/>
    </row>
    <row r="317" spans="1:12" x14ac:dyDescent="0.2">
      <c r="A317" s="66"/>
      <c r="C317" s="69"/>
      <c r="D317" s="69"/>
      <c r="E317" s="69"/>
      <c r="F317" s="69"/>
      <c r="G317" s="69"/>
      <c r="H317" s="69"/>
      <c r="I317" s="69"/>
      <c r="J317" s="69"/>
      <c r="K317" s="69"/>
      <c r="L317" s="69"/>
    </row>
    <row r="318" spans="1:12" x14ac:dyDescent="0.2">
      <c r="A318" s="66"/>
      <c r="C318" s="69"/>
      <c r="D318" s="69"/>
      <c r="E318" s="69"/>
      <c r="F318" s="69"/>
      <c r="G318" s="69"/>
      <c r="H318" s="69"/>
      <c r="I318" s="69"/>
      <c r="J318" s="69"/>
      <c r="K318" s="69"/>
      <c r="L318" s="69"/>
    </row>
    <row r="319" spans="1:12" x14ac:dyDescent="0.2">
      <c r="A319" s="66"/>
      <c r="C319" s="69"/>
      <c r="D319" s="69"/>
      <c r="E319" s="69"/>
      <c r="F319" s="69"/>
      <c r="G319" s="69"/>
      <c r="H319" s="69"/>
      <c r="I319" s="69"/>
      <c r="J319" s="69"/>
      <c r="K319" s="69"/>
      <c r="L319" s="69"/>
    </row>
    <row r="320" spans="1:12" x14ac:dyDescent="0.2">
      <c r="A320" s="66"/>
      <c r="C320" s="69"/>
      <c r="D320" s="69"/>
      <c r="E320" s="69"/>
      <c r="F320" s="69"/>
      <c r="G320" s="69"/>
      <c r="H320" s="69"/>
      <c r="I320" s="69"/>
      <c r="J320" s="69"/>
      <c r="K320" s="69"/>
      <c r="L320" s="69"/>
    </row>
    <row r="321" spans="1:12" x14ac:dyDescent="0.2">
      <c r="A321" s="66"/>
      <c r="C321" s="69"/>
      <c r="D321" s="69"/>
      <c r="E321" s="69"/>
      <c r="F321" s="69"/>
      <c r="G321" s="69"/>
      <c r="H321" s="69"/>
      <c r="I321" s="69"/>
      <c r="J321" s="69"/>
      <c r="K321" s="69"/>
      <c r="L321" s="69"/>
    </row>
    <row r="322" spans="1:12" x14ac:dyDescent="0.2">
      <c r="A322" s="66"/>
      <c r="C322" s="69"/>
      <c r="D322" s="69"/>
      <c r="E322" s="69"/>
      <c r="F322" s="69"/>
      <c r="G322" s="69"/>
      <c r="H322" s="69"/>
      <c r="I322" s="69"/>
      <c r="J322" s="69"/>
      <c r="K322" s="69"/>
      <c r="L322" s="69"/>
    </row>
    <row r="323" spans="1:12" x14ac:dyDescent="0.2">
      <c r="A323" s="66"/>
      <c r="C323" s="69"/>
      <c r="D323" s="69"/>
      <c r="E323" s="69"/>
      <c r="F323" s="69"/>
      <c r="G323" s="69"/>
      <c r="H323" s="69"/>
      <c r="I323" s="69"/>
      <c r="J323" s="69"/>
      <c r="K323" s="69"/>
      <c r="L323" s="69"/>
    </row>
    <row r="324" spans="1:12" x14ac:dyDescent="0.2">
      <c r="A324" s="66"/>
      <c r="C324" s="69"/>
      <c r="D324" s="69"/>
      <c r="E324" s="69"/>
      <c r="F324" s="69"/>
      <c r="G324" s="69"/>
      <c r="H324" s="69"/>
      <c r="I324" s="69"/>
      <c r="J324" s="69"/>
      <c r="K324" s="69"/>
      <c r="L324" s="69"/>
    </row>
    <row r="325" spans="1:12" x14ac:dyDescent="0.2">
      <c r="A325" s="66"/>
      <c r="C325" s="69"/>
      <c r="D325" s="69"/>
      <c r="E325" s="69"/>
      <c r="F325" s="69"/>
      <c r="G325" s="69"/>
      <c r="H325" s="69"/>
      <c r="I325" s="69"/>
      <c r="J325" s="69"/>
      <c r="K325" s="69"/>
      <c r="L325" s="69"/>
    </row>
    <row r="326" spans="1:12" x14ac:dyDescent="0.2">
      <c r="A326" s="66"/>
      <c r="C326" s="69"/>
      <c r="D326" s="69"/>
      <c r="E326" s="69"/>
      <c r="F326" s="69"/>
      <c r="G326" s="69"/>
      <c r="H326" s="69"/>
      <c r="I326" s="69"/>
      <c r="J326" s="69"/>
      <c r="K326" s="69"/>
      <c r="L326" s="69"/>
    </row>
    <row r="327" spans="1:12" x14ac:dyDescent="0.2">
      <c r="A327" s="66"/>
      <c r="C327" s="69"/>
      <c r="D327" s="69"/>
      <c r="E327" s="69"/>
      <c r="F327" s="69"/>
      <c r="G327" s="69"/>
      <c r="H327" s="69"/>
      <c r="I327" s="69"/>
      <c r="J327" s="69"/>
      <c r="K327" s="69"/>
      <c r="L327" s="69"/>
    </row>
    <row r="328" spans="1:12" x14ac:dyDescent="0.2">
      <c r="A328" s="66"/>
      <c r="C328" s="69"/>
      <c r="D328" s="69"/>
      <c r="E328" s="69"/>
      <c r="F328" s="69"/>
      <c r="G328" s="69"/>
      <c r="H328" s="69"/>
      <c r="I328" s="69"/>
      <c r="J328" s="69"/>
      <c r="K328" s="69"/>
      <c r="L328" s="69"/>
    </row>
    <row r="329" spans="1:12" x14ac:dyDescent="0.2">
      <c r="A329" s="66"/>
      <c r="C329" s="69"/>
      <c r="D329" s="69"/>
      <c r="E329" s="69"/>
      <c r="F329" s="69"/>
      <c r="G329" s="69"/>
      <c r="H329" s="69"/>
      <c r="I329" s="69"/>
      <c r="J329" s="69"/>
      <c r="K329" s="69"/>
      <c r="L329" s="69"/>
    </row>
    <row r="330" spans="1:12" x14ac:dyDescent="0.2">
      <c r="A330" s="66"/>
      <c r="C330" s="69"/>
      <c r="D330" s="69"/>
      <c r="E330" s="69"/>
      <c r="F330" s="69"/>
      <c r="G330" s="69"/>
      <c r="H330" s="69"/>
      <c r="I330" s="69"/>
      <c r="J330" s="69"/>
      <c r="K330" s="69"/>
      <c r="L330" s="69"/>
    </row>
    <row r="331" spans="1:12" x14ac:dyDescent="0.2">
      <c r="A331" s="66"/>
      <c r="C331" s="69"/>
      <c r="D331" s="69"/>
      <c r="E331" s="69"/>
      <c r="F331" s="69"/>
      <c r="G331" s="69"/>
      <c r="H331" s="69"/>
      <c r="I331" s="69"/>
      <c r="J331" s="69"/>
      <c r="K331" s="69"/>
      <c r="L331" s="69"/>
    </row>
    <row r="332" spans="1:12" x14ac:dyDescent="0.2">
      <c r="A332" s="66"/>
      <c r="C332" s="69"/>
      <c r="D332" s="69"/>
      <c r="E332" s="69"/>
      <c r="F332" s="69"/>
      <c r="G332" s="69"/>
      <c r="H332" s="69"/>
      <c r="I332" s="69"/>
      <c r="J332" s="69"/>
      <c r="K332" s="69"/>
      <c r="L332" s="69"/>
    </row>
    <row r="333" spans="1:12" x14ac:dyDescent="0.2">
      <c r="A333" s="66"/>
      <c r="C333" s="69"/>
      <c r="D333" s="69"/>
      <c r="E333" s="69"/>
      <c r="F333" s="69"/>
      <c r="G333" s="69"/>
      <c r="H333" s="69"/>
      <c r="I333" s="69"/>
      <c r="J333" s="69"/>
      <c r="K333" s="69"/>
      <c r="L333" s="69"/>
    </row>
    <row r="334" spans="1:12" x14ac:dyDescent="0.2">
      <c r="A334" s="66"/>
      <c r="C334" s="69"/>
      <c r="D334" s="69"/>
      <c r="E334" s="69"/>
      <c r="F334" s="69"/>
      <c r="G334" s="69"/>
      <c r="H334" s="69"/>
      <c r="I334" s="69"/>
      <c r="J334" s="69"/>
      <c r="K334" s="69"/>
      <c r="L334" s="69"/>
    </row>
    <row r="335" spans="1:12" x14ac:dyDescent="0.2">
      <c r="A335" s="66"/>
      <c r="C335" s="69"/>
      <c r="D335" s="69"/>
      <c r="E335" s="69"/>
      <c r="F335" s="69"/>
      <c r="G335" s="69"/>
      <c r="H335" s="69"/>
      <c r="I335" s="69"/>
      <c r="J335" s="69"/>
      <c r="K335" s="69"/>
      <c r="L335" s="69"/>
    </row>
    <row r="336" spans="1:12" x14ac:dyDescent="0.2">
      <c r="A336" s="66"/>
      <c r="C336" s="69"/>
      <c r="D336" s="69"/>
      <c r="E336" s="69"/>
      <c r="F336" s="69"/>
      <c r="G336" s="69"/>
      <c r="H336" s="69"/>
      <c r="I336" s="69"/>
      <c r="J336" s="69"/>
      <c r="K336" s="69"/>
      <c r="L336" s="69"/>
    </row>
    <row r="337" spans="1:12" x14ac:dyDescent="0.2">
      <c r="A337" s="66"/>
      <c r="C337" s="69"/>
      <c r="D337" s="69"/>
      <c r="E337" s="69"/>
      <c r="F337" s="69"/>
      <c r="G337" s="69"/>
      <c r="H337" s="69"/>
      <c r="I337" s="69"/>
      <c r="J337" s="69"/>
      <c r="K337" s="69"/>
      <c r="L337" s="69"/>
    </row>
    <row r="338" spans="1:12" x14ac:dyDescent="0.2">
      <c r="A338" s="66"/>
      <c r="C338" s="69"/>
      <c r="D338" s="69"/>
      <c r="E338" s="69"/>
      <c r="F338" s="69"/>
      <c r="G338" s="69"/>
      <c r="H338" s="69"/>
      <c r="I338" s="69"/>
      <c r="J338" s="69"/>
      <c r="K338" s="69"/>
      <c r="L338" s="69"/>
    </row>
    <row r="339" spans="1:12" x14ac:dyDescent="0.2">
      <c r="A339" s="66"/>
      <c r="C339" s="69"/>
      <c r="D339" s="69"/>
      <c r="E339" s="69"/>
      <c r="F339" s="69"/>
      <c r="G339" s="69"/>
      <c r="H339" s="69"/>
      <c r="I339" s="69"/>
      <c r="J339" s="69"/>
      <c r="K339" s="69"/>
      <c r="L339" s="69"/>
    </row>
    <row r="340" spans="1:12" x14ac:dyDescent="0.2">
      <c r="A340" s="66"/>
      <c r="C340" s="69"/>
      <c r="D340" s="69"/>
      <c r="E340" s="69"/>
      <c r="F340" s="69"/>
      <c r="G340" s="69"/>
      <c r="H340" s="69"/>
      <c r="I340" s="69"/>
      <c r="J340" s="69"/>
      <c r="K340" s="69"/>
      <c r="L340" s="69"/>
    </row>
    <row r="341" spans="1:12" x14ac:dyDescent="0.2">
      <c r="A341" s="66"/>
      <c r="C341" s="69"/>
      <c r="D341" s="69"/>
      <c r="E341" s="69"/>
      <c r="F341" s="69"/>
      <c r="G341" s="69"/>
      <c r="H341" s="69"/>
      <c r="I341" s="69"/>
      <c r="J341" s="69"/>
      <c r="K341" s="69"/>
      <c r="L341" s="69"/>
    </row>
    <row r="342" spans="1:12" x14ac:dyDescent="0.2">
      <c r="A342" s="66"/>
      <c r="C342" s="69"/>
      <c r="D342" s="69"/>
      <c r="E342" s="69"/>
      <c r="F342" s="69"/>
      <c r="G342" s="69"/>
      <c r="H342" s="69"/>
      <c r="I342" s="69"/>
      <c r="J342" s="69"/>
      <c r="K342" s="69"/>
      <c r="L342" s="69"/>
    </row>
    <row r="343" spans="1:12" x14ac:dyDescent="0.2">
      <c r="A343" s="66"/>
      <c r="C343" s="69"/>
      <c r="D343" s="69"/>
      <c r="E343" s="69"/>
      <c r="F343" s="69"/>
      <c r="G343" s="69"/>
      <c r="H343" s="69"/>
      <c r="I343" s="69"/>
      <c r="J343" s="69"/>
      <c r="K343" s="69"/>
      <c r="L343" s="69"/>
    </row>
    <row r="344" spans="1:12" x14ac:dyDescent="0.2">
      <c r="A344" s="66"/>
      <c r="C344" s="69"/>
      <c r="D344" s="69"/>
      <c r="E344" s="69"/>
      <c r="F344" s="69"/>
      <c r="G344" s="69"/>
      <c r="H344" s="69"/>
      <c r="I344" s="69"/>
      <c r="J344" s="69"/>
      <c r="K344" s="69"/>
      <c r="L344" s="69"/>
    </row>
    <row r="345" spans="1:12" x14ac:dyDescent="0.2">
      <c r="A345" s="66"/>
      <c r="C345" s="69"/>
      <c r="D345" s="69"/>
      <c r="E345" s="69"/>
      <c r="F345" s="69"/>
      <c r="G345" s="69"/>
      <c r="H345" s="69"/>
      <c r="I345" s="69"/>
      <c r="J345" s="69"/>
      <c r="K345" s="69"/>
      <c r="L345" s="69"/>
    </row>
    <row r="346" spans="1:12" x14ac:dyDescent="0.2">
      <c r="A346" s="66"/>
      <c r="C346" s="69"/>
      <c r="D346" s="69"/>
      <c r="E346" s="69"/>
      <c r="F346" s="69"/>
      <c r="G346" s="69"/>
      <c r="H346" s="69"/>
      <c r="I346" s="69"/>
      <c r="J346" s="69"/>
      <c r="K346" s="69"/>
      <c r="L346" s="69"/>
    </row>
    <row r="347" spans="1:12" x14ac:dyDescent="0.2">
      <c r="A347" s="66"/>
      <c r="C347" s="69"/>
      <c r="D347" s="69"/>
      <c r="E347" s="69"/>
      <c r="F347" s="69"/>
      <c r="G347" s="69"/>
      <c r="H347" s="69"/>
      <c r="I347" s="69"/>
      <c r="J347" s="69"/>
      <c r="K347" s="69"/>
      <c r="L347" s="69"/>
    </row>
    <row r="348" spans="1:12" x14ac:dyDescent="0.2">
      <c r="A348" s="66"/>
      <c r="C348" s="69"/>
      <c r="D348" s="69"/>
      <c r="E348" s="69"/>
      <c r="F348" s="69"/>
      <c r="G348" s="69"/>
      <c r="H348" s="69"/>
      <c r="I348" s="69"/>
      <c r="J348" s="69"/>
      <c r="K348" s="69"/>
      <c r="L348" s="69"/>
    </row>
    <row r="349" spans="1:12" x14ac:dyDescent="0.2">
      <c r="A349" s="66"/>
      <c r="C349" s="69"/>
      <c r="D349" s="69"/>
      <c r="E349" s="69"/>
      <c r="F349" s="69"/>
      <c r="G349" s="69"/>
      <c r="H349" s="69"/>
      <c r="I349" s="69"/>
      <c r="J349" s="69"/>
      <c r="K349" s="69"/>
      <c r="L349" s="69"/>
    </row>
    <row r="350" spans="1:12" x14ac:dyDescent="0.2">
      <c r="A350" s="66"/>
      <c r="C350" s="69"/>
      <c r="D350" s="69"/>
      <c r="E350" s="69"/>
      <c r="F350" s="69"/>
      <c r="G350" s="69"/>
      <c r="H350" s="69"/>
      <c r="I350" s="69"/>
      <c r="J350" s="69"/>
      <c r="K350" s="69"/>
      <c r="L350" s="69"/>
    </row>
    <row r="351" spans="1:12" x14ac:dyDescent="0.2">
      <c r="A351" s="66"/>
      <c r="C351" s="69"/>
      <c r="D351" s="69"/>
      <c r="E351" s="69"/>
      <c r="F351" s="69"/>
      <c r="G351" s="69"/>
      <c r="H351" s="69"/>
      <c r="I351" s="69"/>
      <c r="J351" s="69"/>
      <c r="K351" s="69"/>
      <c r="L351" s="69"/>
    </row>
    <row r="352" spans="1:12" x14ac:dyDescent="0.2">
      <c r="A352" s="66"/>
      <c r="C352" s="69"/>
      <c r="D352" s="69"/>
      <c r="E352" s="69"/>
      <c r="F352" s="69"/>
      <c r="G352" s="69"/>
      <c r="H352" s="69"/>
      <c r="I352" s="69"/>
      <c r="J352" s="69"/>
      <c r="K352" s="69"/>
      <c r="L352" s="69"/>
    </row>
    <row r="353" spans="1:12" x14ac:dyDescent="0.2">
      <c r="A353" s="66"/>
      <c r="C353" s="69"/>
      <c r="D353" s="69"/>
      <c r="E353" s="69"/>
      <c r="F353" s="69"/>
      <c r="G353" s="69"/>
      <c r="H353" s="69"/>
      <c r="I353" s="69"/>
      <c r="J353" s="69"/>
      <c r="K353" s="69"/>
      <c r="L353" s="69"/>
    </row>
    <row r="354" spans="1:12" x14ac:dyDescent="0.2">
      <c r="A354" s="66"/>
      <c r="C354" s="69"/>
      <c r="D354" s="69"/>
      <c r="E354" s="69"/>
      <c r="F354" s="69"/>
      <c r="G354" s="69"/>
      <c r="H354" s="69"/>
      <c r="I354" s="69"/>
      <c r="J354" s="69"/>
      <c r="K354" s="69"/>
      <c r="L354" s="69"/>
    </row>
    <row r="355" spans="1:12" x14ac:dyDescent="0.2">
      <c r="A355" s="66"/>
      <c r="C355" s="69"/>
      <c r="D355" s="69"/>
      <c r="E355" s="69"/>
      <c r="F355" s="69"/>
      <c r="G355" s="69"/>
      <c r="H355" s="69"/>
      <c r="I355" s="69"/>
      <c r="J355" s="69"/>
      <c r="K355" s="69"/>
      <c r="L355" s="69"/>
    </row>
    <row r="356" spans="1:12" x14ac:dyDescent="0.2">
      <c r="A356" s="66"/>
      <c r="C356" s="69"/>
      <c r="D356" s="69"/>
      <c r="E356" s="69"/>
      <c r="F356" s="69"/>
      <c r="G356" s="69"/>
      <c r="H356" s="69"/>
      <c r="I356" s="69"/>
      <c r="J356" s="69"/>
      <c r="K356" s="69"/>
      <c r="L356" s="69"/>
    </row>
    <row r="357" spans="1:12" x14ac:dyDescent="0.2">
      <c r="A357" s="66"/>
      <c r="C357" s="69"/>
      <c r="D357" s="69"/>
      <c r="E357" s="69"/>
      <c r="F357" s="69"/>
      <c r="G357" s="69"/>
      <c r="H357" s="69"/>
      <c r="I357" s="69"/>
      <c r="J357" s="69"/>
      <c r="K357" s="69"/>
      <c r="L357" s="69"/>
    </row>
    <row r="358" spans="1:12" x14ac:dyDescent="0.2">
      <c r="A358" s="66"/>
      <c r="C358" s="69"/>
      <c r="D358" s="69"/>
      <c r="E358" s="69"/>
      <c r="F358" s="69"/>
      <c r="G358" s="69"/>
      <c r="H358" s="69"/>
      <c r="I358" s="69"/>
      <c r="J358" s="69"/>
      <c r="K358" s="69"/>
      <c r="L358" s="69"/>
    </row>
    <row r="359" spans="1:12" x14ac:dyDescent="0.2">
      <c r="A359" s="66"/>
      <c r="C359" s="69"/>
      <c r="D359" s="69"/>
      <c r="E359" s="69"/>
      <c r="F359" s="69"/>
      <c r="G359" s="69"/>
      <c r="H359" s="69"/>
      <c r="I359" s="69"/>
      <c r="J359" s="69"/>
      <c r="K359" s="69"/>
      <c r="L359" s="69"/>
    </row>
    <row r="360" spans="1:12" x14ac:dyDescent="0.2">
      <c r="A360" s="66"/>
      <c r="C360" s="69"/>
      <c r="D360" s="69"/>
      <c r="E360" s="69"/>
      <c r="F360" s="69"/>
      <c r="G360" s="69"/>
      <c r="H360" s="69"/>
      <c r="I360" s="69"/>
      <c r="J360" s="69"/>
      <c r="K360" s="69"/>
      <c r="L360" s="69"/>
    </row>
    <row r="361" spans="1:12" x14ac:dyDescent="0.2">
      <c r="A361" s="67"/>
      <c r="C361" s="69"/>
      <c r="D361" s="69"/>
      <c r="E361" s="69"/>
      <c r="F361" s="69"/>
      <c r="G361" s="69"/>
      <c r="H361" s="69"/>
      <c r="I361" s="69"/>
      <c r="J361" s="69"/>
      <c r="K361" s="69"/>
      <c r="L361" s="69"/>
    </row>
    <row r="362" spans="1:12" x14ac:dyDescent="0.2">
      <c r="A362" s="67"/>
      <c r="C362" s="69"/>
      <c r="D362" s="69"/>
      <c r="E362" s="69"/>
      <c r="F362" s="69"/>
      <c r="G362" s="69"/>
      <c r="H362" s="69"/>
      <c r="I362" s="69"/>
      <c r="J362" s="69"/>
      <c r="K362" s="69"/>
      <c r="L362" s="69"/>
    </row>
    <row r="363" spans="1:12" x14ac:dyDescent="0.2">
      <c r="A363" s="67"/>
      <c r="C363" s="69"/>
      <c r="D363" s="69"/>
      <c r="E363" s="69"/>
      <c r="F363" s="69"/>
      <c r="G363" s="69"/>
      <c r="H363" s="69"/>
      <c r="I363" s="69"/>
      <c r="J363" s="69"/>
      <c r="K363" s="69"/>
      <c r="L363" s="69"/>
    </row>
    <row r="364" spans="1:12" x14ac:dyDescent="0.2">
      <c r="A364" s="67"/>
      <c r="C364" s="69"/>
      <c r="D364" s="69"/>
      <c r="E364" s="69"/>
      <c r="F364" s="69"/>
      <c r="G364" s="69"/>
      <c r="H364" s="69"/>
      <c r="I364" s="69"/>
      <c r="J364" s="69"/>
      <c r="K364" s="69"/>
      <c r="L364" s="69"/>
    </row>
    <row r="365" spans="1:12" x14ac:dyDescent="0.2">
      <c r="A365" s="67"/>
      <c r="C365" s="69"/>
      <c r="D365" s="69"/>
      <c r="E365" s="69"/>
      <c r="F365" s="69"/>
      <c r="G365" s="69"/>
      <c r="H365" s="69"/>
      <c r="I365" s="69"/>
      <c r="J365" s="69"/>
      <c r="K365" s="69"/>
      <c r="L365" s="69"/>
    </row>
    <row r="366" spans="1:12" x14ac:dyDescent="0.2">
      <c r="A366" s="67"/>
      <c r="C366" s="69"/>
      <c r="D366" s="69"/>
      <c r="E366" s="69"/>
      <c r="F366" s="69"/>
      <c r="G366" s="69"/>
      <c r="H366" s="69"/>
      <c r="I366" s="69"/>
      <c r="J366" s="69"/>
      <c r="K366" s="69"/>
      <c r="L366" s="69"/>
    </row>
    <row r="367" spans="1:12" x14ac:dyDescent="0.2">
      <c r="A367" s="67"/>
      <c r="C367" s="69"/>
      <c r="D367" s="69"/>
      <c r="E367" s="69"/>
      <c r="F367" s="69"/>
      <c r="G367" s="69"/>
      <c r="H367" s="69"/>
      <c r="I367" s="69"/>
      <c r="J367" s="69"/>
      <c r="K367" s="69"/>
      <c r="L367" s="69"/>
    </row>
    <row r="368" spans="1:12" x14ac:dyDescent="0.2">
      <c r="A368" s="67"/>
      <c r="C368" s="69"/>
      <c r="D368" s="69"/>
      <c r="E368" s="69"/>
      <c r="F368" s="69"/>
      <c r="G368" s="69"/>
      <c r="H368" s="69"/>
      <c r="I368" s="69"/>
      <c r="J368" s="69"/>
      <c r="K368" s="69"/>
      <c r="L368" s="69"/>
    </row>
    <row r="369" spans="1:12" x14ac:dyDescent="0.2">
      <c r="A369" s="67"/>
      <c r="C369" s="69"/>
      <c r="D369" s="69"/>
      <c r="E369" s="69"/>
      <c r="F369" s="69"/>
      <c r="G369" s="69"/>
      <c r="H369" s="69"/>
      <c r="I369" s="69"/>
      <c r="J369" s="69"/>
      <c r="K369" s="69"/>
      <c r="L369" s="69"/>
    </row>
    <row r="370" spans="1:12" x14ac:dyDescent="0.2">
      <c r="A370" s="67"/>
      <c r="C370" s="69"/>
      <c r="D370" s="69"/>
      <c r="E370" s="69"/>
      <c r="F370" s="69"/>
      <c r="G370" s="69"/>
      <c r="H370" s="69"/>
      <c r="I370" s="69"/>
      <c r="J370" s="69"/>
      <c r="K370" s="69"/>
      <c r="L370" s="69"/>
    </row>
    <row r="371" spans="1:12" x14ac:dyDescent="0.2">
      <c r="A371" s="67"/>
      <c r="C371" s="69"/>
      <c r="D371" s="69"/>
      <c r="E371" s="69"/>
      <c r="F371" s="69"/>
      <c r="G371" s="69"/>
      <c r="H371" s="69"/>
      <c r="I371" s="69"/>
      <c r="J371" s="69"/>
      <c r="K371" s="69"/>
      <c r="L371" s="69"/>
    </row>
    <row r="372" spans="1:12" x14ac:dyDescent="0.2">
      <c r="A372" s="67"/>
      <c r="C372" s="69"/>
      <c r="D372" s="69"/>
      <c r="E372" s="69"/>
      <c r="F372" s="69"/>
      <c r="G372" s="69"/>
      <c r="H372" s="69"/>
      <c r="I372" s="69"/>
      <c r="J372" s="69"/>
      <c r="K372" s="69"/>
      <c r="L372" s="69"/>
    </row>
    <row r="373" spans="1:12" x14ac:dyDescent="0.2">
      <c r="A373" s="67"/>
      <c r="C373" s="69"/>
      <c r="D373" s="69"/>
      <c r="E373" s="69"/>
      <c r="F373" s="69"/>
      <c r="G373" s="69"/>
      <c r="H373" s="69"/>
      <c r="I373" s="69"/>
      <c r="J373" s="69"/>
      <c r="K373" s="69"/>
      <c r="L373" s="69"/>
    </row>
    <row r="374" spans="1:12" x14ac:dyDescent="0.2">
      <c r="A374" s="67"/>
      <c r="C374" s="69"/>
      <c r="D374" s="69"/>
      <c r="E374" s="69"/>
      <c r="F374" s="69"/>
      <c r="G374" s="69"/>
      <c r="H374" s="69"/>
      <c r="I374" s="69"/>
      <c r="J374" s="69"/>
      <c r="K374" s="69"/>
      <c r="L374" s="69"/>
    </row>
    <row r="375" spans="1:12" x14ac:dyDescent="0.2">
      <c r="A375" s="67"/>
      <c r="C375" s="69"/>
      <c r="D375" s="69"/>
      <c r="E375" s="69"/>
      <c r="F375" s="69"/>
      <c r="G375" s="69"/>
      <c r="H375" s="69"/>
      <c r="I375" s="69"/>
      <c r="J375" s="69"/>
      <c r="K375" s="69"/>
      <c r="L375" s="69"/>
    </row>
    <row r="376" spans="1:12" x14ac:dyDescent="0.2">
      <c r="A376" s="67"/>
      <c r="C376" s="69"/>
      <c r="D376" s="69"/>
      <c r="E376" s="69"/>
      <c r="F376" s="69"/>
      <c r="G376" s="69"/>
      <c r="H376" s="69"/>
      <c r="I376" s="69"/>
      <c r="J376" s="69"/>
      <c r="K376" s="69"/>
      <c r="L376" s="69"/>
    </row>
    <row r="377" spans="1:12" x14ac:dyDescent="0.2">
      <c r="A377" s="67"/>
      <c r="C377" s="69"/>
      <c r="D377" s="69"/>
      <c r="E377" s="69"/>
      <c r="F377" s="69"/>
      <c r="G377" s="69"/>
      <c r="H377" s="69"/>
      <c r="I377" s="69"/>
      <c r="J377" s="69"/>
      <c r="K377" s="69"/>
      <c r="L377" s="69"/>
    </row>
    <row r="378" spans="1:12" x14ac:dyDescent="0.2">
      <c r="A378" s="67"/>
      <c r="C378" s="69"/>
      <c r="D378" s="69"/>
      <c r="E378" s="69"/>
      <c r="F378" s="69"/>
      <c r="G378" s="69"/>
      <c r="H378" s="69"/>
      <c r="I378" s="69"/>
      <c r="J378" s="69"/>
      <c r="K378" s="69"/>
      <c r="L378" s="69"/>
    </row>
    <row r="379" spans="1:12" x14ac:dyDescent="0.2">
      <c r="A379" s="67"/>
      <c r="C379" s="69"/>
      <c r="D379" s="69"/>
      <c r="E379" s="69"/>
      <c r="F379" s="69"/>
      <c r="G379" s="69"/>
      <c r="H379" s="69"/>
      <c r="I379" s="69"/>
      <c r="J379" s="69"/>
      <c r="K379" s="69"/>
      <c r="L379" s="69"/>
    </row>
    <row r="380" spans="1:12" x14ac:dyDescent="0.2">
      <c r="A380" s="67"/>
      <c r="C380" s="69"/>
      <c r="D380" s="69"/>
      <c r="E380" s="69"/>
      <c r="F380" s="69"/>
      <c r="G380" s="69"/>
      <c r="H380" s="69"/>
      <c r="I380" s="69"/>
      <c r="J380" s="69"/>
      <c r="K380" s="69"/>
      <c r="L380" s="69"/>
    </row>
    <row r="381" spans="1:12" x14ac:dyDescent="0.2">
      <c r="A381" s="67"/>
      <c r="C381" s="69"/>
      <c r="D381" s="69"/>
      <c r="E381" s="69"/>
      <c r="F381" s="69"/>
      <c r="G381" s="69"/>
      <c r="H381" s="69"/>
      <c r="I381" s="69"/>
      <c r="J381" s="69"/>
      <c r="K381" s="69"/>
      <c r="L381" s="69"/>
    </row>
    <row r="382" spans="1:12" x14ac:dyDescent="0.2">
      <c r="A382" s="67"/>
      <c r="C382" s="69"/>
      <c r="D382" s="69"/>
      <c r="E382" s="69"/>
      <c r="F382" s="69"/>
      <c r="G382" s="69"/>
      <c r="H382" s="69"/>
      <c r="I382" s="69"/>
      <c r="J382" s="69"/>
      <c r="K382" s="69"/>
      <c r="L382" s="69"/>
    </row>
    <row r="383" spans="1:12" x14ac:dyDescent="0.2">
      <c r="A383" s="67"/>
      <c r="C383" s="69"/>
      <c r="D383" s="69"/>
      <c r="E383" s="69"/>
      <c r="F383" s="69"/>
      <c r="G383" s="69"/>
      <c r="H383" s="69"/>
      <c r="I383" s="69"/>
      <c r="J383" s="69"/>
      <c r="K383" s="69"/>
      <c r="L383" s="69"/>
    </row>
    <row r="384" spans="1:12" x14ac:dyDescent="0.2">
      <c r="A384" s="67"/>
      <c r="C384" s="69"/>
      <c r="D384" s="69"/>
      <c r="E384" s="69"/>
      <c r="F384" s="69"/>
      <c r="G384" s="69"/>
      <c r="H384" s="69"/>
      <c r="I384" s="69"/>
      <c r="J384" s="69"/>
      <c r="K384" s="69"/>
      <c r="L384" s="69"/>
    </row>
    <row r="385" spans="1:12" x14ac:dyDescent="0.2">
      <c r="A385" s="67"/>
      <c r="C385" s="69"/>
      <c r="D385" s="69"/>
      <c r="E385" s="69"/>
      <c r="F385" s="69"/>
      <c r="G385" s="69"/>
      <c r="H385" s="69"/>
      <c r="I385" s="69"/>
      <c r="J385" s="69"/>
      <c r="K385" s="69"/>
      <c r="L385" s="69"/>
    </row>
    <row r="386" spans="1:12" x14ac:dyDescent="0.2">
      <c r="A386" s="67"/>
      <c r="C386" s="69"/>
      <c r="D386" s="69"/>
      <c r="E386" s="69"/>
      <c r="F386" s="69"/>
      <c r="G386" s="69"/>
      <c r="H386" s="69"/>
      <c r="I386" s="69"/>
      <c r="J386" s="69"/>
      <c r="K386" s="69"/>
      <c r="L386" s="69"/>
    </row>
    <row r="387" spans="1:12" x14ac:dyDescent="0.2">
      <c r="A387" s="67"/>
      <c r="C387" s="69"/>
      <c r="D387" s="69"/>
      <c r="E387" s="69"/>
      <c r="F387" s="69"/>
      <c r="G387" s="69"/>
      <c r="H387" s="69"/>
      <c r="I387" s="69"/>
      <c r="J387" s="69"/>
      <c r="K387" s="69"/>
      <c r="L387" s="69"/>
    </row>
    <row r="388" spans="1:12" x14ac:dyDescent="0.2">
      <c r="A388" s="67"/>
      <c r="C388" s="69"/>
      <c r="D388" s="69"/>
      <c r="E388" s="69"/>
      <c r="F388" s="69"/>
      <c r="G388" s="69"/>
      <c r="H388" s="69"/>
      <c r="I388" s="69"/>
      <c r="J388" s="69"/>
      <c r="K388" s="69"/>
      <c r="L388" s="69"/>
    </row>
    <row r="389" spans="1:12" x14ac:dyDescent="0.2">
      <c r="A389" s="67"/>
      <c r="C389" s="69"/>
      <c r="D389" s="69"/>
      <c r="E389" s="69"/>
      <c r="F389" s="69"/>
      <c r="G389" s="69"/>
      <c r="H389" s="69"/>
      <c r="I389" s="69"/>
      <c r="J389" s="69"/>
      <c r="K389" s="69"/>
      <c r="L389" s="69"/>
    </row>
    <row r="390" spans="1:12" x14ac:dyDescent="0.2">
      <c r="A390" s="67"/>
      <c r="C390" s="69"/>
      <c r="D390" s="69"/>
      <c r="E390" s="69"/>
      <c r="F390" s="69"/>
      <c r="G390" s="69"/>
      <c r="H390" s="69"/>
      <c r="I390" s="69"/>
      <c r="J390" s="69"/>
      <c r="K390" s="69"/>
      <c r="L390" s="69"/>
    </row>
    <row r="391" spans="1:12" x14ac:dyDescent="0.2">
      <c r="A391" s="67"/>
      <c r="C391" s="69"/>
      <c r="D391" s="69"/>
      <c r="E391" s="69"/>
      <c r="F391" s="69"/>
      <c r="G391" s="69"/>
      <c r="H391" s="69"/>
      <c r="I391" s="69"/>
      <c r="J391" s="69"/>
      <c r="K391" s="69"/>
      <c r="L391" s="69"/>
    </row>
    <row r="392" spans="1:12" x14ac:dyDescent="0.2">
      <c r="A392" s="67"/>
      <c r="C392" s="69"/>
      <c r="D392" s="69"/>
      <c r="E392" s="69"/>
      <c r="F392" s="69"/>
      <c r="G392" s="69"/>
      <c r="H392" s="69"/>
      <c r="I392" s="69"/>
      <c r="J392" s="69"/>
      <c r="K392" s="69"/>
      <c r="L392" s="69"/>
    </row>
    <row r="393" spans="1:12" x14ac:dyDescent="0.2">
      <c r="A393" s="67"/>
      <c r="C393" s="69"/>
      <c r="D393" s="69"/>
      <c r="E393" s="69"/>
      <c r="F393" s="69"/>
      <c r="G393" s="69"/>
      <c r="H393" s="69"/>
      <c r="I393" s="69"/>
      <c r="J393" s="69"/>
      <c r="K393" s="69"/>
      <c r="L393" s="69"/>
    </row>
    <row r="394" spans="1:12" x14ac:dyDescent="0.2">
      <c r="A394" s="67"/>
      <c r="C394" s="69"/>
      <c r="D394" s="69"/>
      <c r="E394" s="69"/>
      <c r="F394" s="69"/>
      <c r="G394" s="69"/>
      <c r="H394" s="69"/>
      <c r="I394" s="69"/>
      <c r="J394" s="69"/>
      <c r="K394" s="69"/>
      <c r="L394" s="69"/>
    </row>
    <row r="395" spans="1:12" x14ac:dyDescent="0.2">
      <c r="A395" s="67"/>
      <c r="C395" s="69"/>
      <c r="D395" s="69"/>
      <c r="E395" s="69"/>
      <c r="F395" s="69"/>
      <c r="G395" s="69"/>
      <c r="H395" s="69"/>
      <c r="I395" s="69"/>
      <c r="J395" s="69"/>
      <c r="K395" s="69"/>
      <c r="L395" s="69"/>
    </row>
  </sheetData>
  <pageMargins left="0.7" right="0.7" top="0.75" bottom="0.75" header="0.3" footer="0.3"/>
  <pageSetup paperSize="9" scale="10" orientation="landscape" r:id="rId1"/>
  <colBreaks count="2" manualBreakCount="2">
    <brk id="13" max="1048575" man="1"/>
    <brk id="2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9B89B-C38A-4924-ABED-7B13ED8A7479}">
  <sheetPr codeName="Blad7">
    <tabColor theme="8"/>
  </sheetPr>
  <dimension ref="A1:AP349"/>
  <sheetViews>
    <sheetView showGridLines="0" showRowColHeaders="0" zoomScaleNormal="100" workbookViewId="0">
      <selection activeCell="B6" sqref="B6"/>
    </sheetView>
  </sheetViews>
  <sheetFormatPr defaultColWidth="9.140625" defaultRowHeight="12" x14ac:dyDescent="0.2"/>
  <cols>
    <col min="1" max="1" width="9.7109375" style="70" customWidth="1"/>
    <col min="2" max="13" width="10.7109375" style="71" customWidth="1"/>
    <col min="14" max="14" width="10.7109375" style="35" customWidth="1"/>
    <col min="15" max="15" width="9.7109375" style="70" customWidth="1"/>
    <col min="16" max="27" width="9.7109375" style="35" customWidth="1"/>
    <col min="28" max="28" width="10.7109375" style="35" customWidth="1"/>
    <col min="29" max="29" width="9.7109375" style="70" customWidth="1"/>
    <col min="30" max="41" width="7.7109375" style="35" customWidth="1"/>
    <col min="42" max="42" width="4.5703125" style="35" customWidth="1"/>
    <col min="43" max="16384" width="9.140625" style="35"/>
  </cols>
  <sheetData>
    <row r="1" spans="1:42" x14ac:dyDescent="0.2">
      <c r="A1" s="36" t="s">
        <v>100</v>
      </c>
      <c r="O1" s="36" t="s">
        <v>83</v>
      </c>
      <c r="AC1" s="36" t="s">
        <v>84</v>
      </c>
    </row>
    <row r="3" spans="1:42" x14ac:dyDescent="0.2">
      <c r="A3" s="72" t="s">
        <v>85</v>
      </c>
      <c r="B3" s="38" t="s">
        <v>86</v>
      </c>
      <c r="C3" s="38" t="s">
        <v>87</v>
      </c>
      <c r="D3" s="38" t="s">
        <v>88</v>
      </c>
      <c r="E3" s="38" t="s">
        <v>89</v>
      </c>
      <c r="F3" s="38" t="s">
        <v>90</v>
      </c>
      <c r="G3" s="38" t="s">
        <v>91</v>
      </c>
      <c r="H3" s="38" t="s">
        <v>92</v>
      </c>
      <c r="I3" s="38" t="s">
        <v>93</v>
      </c>
      <c r="J3" s="38" t="s">
        <v>94</v>
      </c>
      <c r="K3" s="38" t="s">
        <v>95</v>
      </c>
      <c r="L3" s="38" t="s">
        <v>96</v>
      </c>
      <c r="M3" s="38" t="s">
        <v>97</v>
      </c>
      <c r="O3" s="39" t="s">
        <v>42</v>
      </c>
      <c r="P3" s="40">
        <v>7.4999999999999997E-3</v>
      </c>
      <c r="Q3" s="40">
        <v>1.2500000000000001E-2</v>
      </c>
      <c r="R3" s="40">
        <v>1.7500000000000002E-2</v>
      </c>
      <c r="S3" s="40">
        <v>2.2499999999999999E-2</v>
      </c>
      <c r="T3" s="40">
        <v>2.75E-2</v>
      </c>
      <c r="U3" s="40">
        <v>3.2500000000000001E-2</v>
      </c>
      <c r="V3" s="40">
        <v>3.7499999999999999E-2</v>
      </c>
      <c r="W3" s="40">
        <v>4.2499999999999996E-2</v>
      </c>
      <c r="X3" s="40">
        <v>4.7499999999999994E-2</v>
      </c>
      <c r="Y3" s="40">
        <v>5.2499999999999991E-2</v>
      </c>
      <c r="Z3" s="40">
        <v>5.7499999999999989E-2</v>
      </c>
      <c r="AA3" s="40">
        <v>6.2499999999999986E-2</v>
      </c>
      <c r="AC3" s="41" t="s">
        <v>42</v>
      </c>
      <c r="AD3" s="40">
        <v>7.4999999999999997E-3</v>
      </c>
      <c r="AE3" s="40">
        <v>1.2500000000000001E-2</v>
      </c>
      <c r="AF3" s="40">
        <v>1.7500000000000002E-2</v>
      </c>
      <c r="AG3" s="40">
        <v>2.2499999999999999E-2</v>
      </c>
      <c r="AH3" s="40">
        <v>2.75E-2</v>
      </c>
      <c r="AI3" s="40">
        <v>3.2500000000000001E-2</v>
      </c>
      <c r="AJ3" s="40">
        <v>3.7499999999999999E-2</v>
      </c>
      <c r="AK3" s="40">
        <v>4.2499999999999996E-2</v>
      </c>
      <c r="AL3" s="40">
        <v>4.7499999999999994E-2</v>
      </c>
      <c r="AM3" s="40">
        <v>5.2499999999999991E-2</v>
      </c>
      <c r="AN3" s="40">
        <v>5.7499999999999989E-2</v>
      </c>
      <c r="AO3" s="40">
        <v>6.2499999999999986E-2</v>
      </c>
    </row>
    <row r="4" spans="1:42" x14ac:dyDescent="0.2">
      <c r="A4" s="73" t="s">
        <v>98</v>
      </c>
      <c r="B4" s="42">
        <v>0</v>
      </c>
      <c r="C4" s="42">
        <f>'Nibud LTI-rekenblad'!B46+0.00001</f>
        <v>1.001E-2</v>
      </c>
      <c r="D4" s="42">
        <f>C4+0.5%</f>
        <v>1.5009999999999999E-2</v>
      </c>
      <c r="E4" s="42">
        <f t="shared" ref="E4:M4" si="0">D4+0.5%</f>
        <v>2.001E-2</v>
      </c>
      <c r="F4" s="42">
        <f t="shared" si="0"/>
        <v>2.5010000000000001E-2</v>
      </c>
      <c r="G4" s="42">
        <f t="shared" si="0"/>
        <v>3.0010000000000002E-2</v>
      </c>
      <c r="H4" s="42">
        <f t="shared" si="0"/>
        <v>3.5009999999999999E-2</v>
      </c>
      <c r="I4" s="42">
        <f t="shared" si="0"/>
        <v>4.0009999999999997E-2</v>
      </c>
      <c r="J4" s="42">
        <f t="shared" si="0"/>
        <v>4.5009999999999994E-2</v>
      </c>
      <c r="K4" s="42">
        <f t="shared" si="0"/>
        <v>5.0009999999999992E-2</v>
      </c>
      <c r="L4" s="42">
        <f t="shared" si="0"/>
        <v>5.5009999999999989E-2</v>
      </c>
      <c r="M4" s="42">
        <f t="shared" si="0"/>
        <v>6.0009999999999987E-2</v>
      </c>
      <c r="O4" s="39" t="s">
        <v>98</v>
      </c>
      <c r="P4" s="47"/>
      <c r="Q4" s="47"/>
      <c r="R4" s="47"/>
      <c r="S4" s="47"/>
      <c r="T4" s="47"/>
      <c r="U4" s="48"/>
      <c r="V4" s="48"/>
      <c r="W4" s="48"/>
      <c r="X4" s="48"/>
      <c r="Y4" s="48"/>
      <c r="Z4" s="48"/>
      <c r="AA4" s="48"/>
      <c r="AC4" s="46" t="s">
        <v>98</v>
      </c>
      <c r="AD4" s="47"/>
      <c r="AE4" s="47"/>
      <c r="AF4" s="47"/>
      <c r="AG4" s="47"/>
      <c r="AH4" s="47"/>
      <c r="AI4" s="48"/>
      <c r="AJ4" s="48"/>
      <c r="AK4" s="48"/>
      <c r="AL4" s="48"/>
      <c r="AM4" s="48"/>
      <c r="AN4" s="48"/>
      <c r="AO4" s="48"/>
    </row>
    <row r="5" spans="1:42" x14ac:dyDescent="0.2">
      <c r="A5" s="58" t="s">
        <v>99</v>
      </c>
      <c r="B5" s="50">
        <v>0.18</v>
      </c>
      <c r="C5" s="50">
        <v>0.185</v>
      </c>
      <c r="D5" s="50">
        <v>0.19</v>
      </c>
      <c r="E5" s="50">
        <v>0.19500000000000001</v>
      </c>
      <c r="F5" s="50">
        <v>0.2</v>
      </c>
      <c r="G5" s="50">
        <v>0.2</v>
      </c>
      <c r="H5" s="50">
        <v>0.20500000000000002</v>
      </c>
      <c r="I5" s="50">
        <v>0.20500000000000002</v>
      </c>
      <c r="J5" s="50">
        <v>0.21000000000000002</v>
      </c>
      <c r="K5" s="50">
        <v>0.21000000000000002</v>
      </c>
      <c r="L5" s="50">
        <v>0.21499999999999997</v>
      </c>
      <c r="M5" s="50">
        <v>0.21499999999999997</v>
      </c>
      <c r="O5" s="52"/>
      <c r="P5" s="74"/>
      <c r="Q5" s="74"/>
      <c r="R5" s="74"/>
      <c r="S5" s="74"/>
      <c r="T5" s="74"/>
      <c r="U5" s="50"/>
      <c r="V5" s="50"/>
      <c r="W5" s="50"/>
      <c r="X5" s="50"/>
      <c r="Y5" s="50"/>
      <c r="Z5" s="50"/>
      <c r="AA5" s="50"/>
      <c r="AC5" s="52"/>
      <c r="AI5" s="50"/>
      <c r="AJ5" s="50"/>
      <c r="AK5" s="50"/>
      <c r="AL5" s="50"/>
      <c r="AM5" s="50"/>
      <c r="AN5" s="50"/>
      <c r="AO5" s="50"/>
    </row>
    <row r="6" spans="1:42" x14ac:dyDescent="0.2">
      <c r="A6" s="58">
        <v>22500</v>
      </c>
      <c r="B6" s="50">
        <v>0.18</v>
      </c>
      <c r="C6" s="50">
        <v>0.185</v>
      </c>
      <c r="D6" s="50">
        <v>0.19</v>
      </c>
      <c r="E6" s="50">
        <v>0.19500000000000001</v>
      </c>
      <c r="F6" s="50">
        <v>0.2</v>
      </c>
      <c r="G6" s="50">
        <v>0.2</v>
      </c>
      <c r="H6" s="50">
        <v>0.20500000000000002</v>
      </c>
      <c r="I6" s="50">
        <v>0.20500000000000002</v>
      </c>
      <c r="J6" s="50">
        <v>0.21000000000000002</v>
      </c>
      <c r="K6" s="50">
        <v>0.21000000000000002</v>
      </c>
      <c r="L6" s="50">
        <v>0.21499999999999997</v>
      </c>
      <c r="M6" s="50">
        <v>0.21499999999999997</v>
      </c>
      <c r="O6" s="58">
        <v>22500</v>
      </c>
      <c r="P6" s="75">
        <v>108770.93476909076</v>
      </c>
      <c r="Q6" s="75">
        <v>104087.99617060952</v>
      </c>
      <c r="R6" s="75">
        <v>99721.913047137525</v>
      </c>
      <c r="S6" s="75">
        <v>95651.727466787997</v>
      </c>
      <c r="T6" s="75">
        <v>91857.465011853856</v>
      </c>
      <c r="U6" s="75">
        <v>86166.028287294612</v>
      </c>
      <c r="V6" s="75">
        <v>82997.637521806144</v>
      </c>
      <c r="W6" s="75">
        <v>78134.545900832876</v>
      </c>
      <c r="X6" s="75">
        <v>75482.030185281503</v>
      </c>
      <c r="Y6" s="75">
        <v>71305.208290476628</v>
      </c>
      <c r="Z6" s="75">
        <v>69078.778347702959</v>
      </c>
      <c r="AA6" s="75">
        <v>65472.427880986557</v>
      </c>
      <c r="AC6" s="58">
        <v>22500</v>
      </c>
      <c r="AD6" s="59">
        <v>4.8342637675151447</v>
      </c>
      <c r="AE6" s="59">
        <v>4.626133163138201</v>
      </c>
      <c r="AF6" s="59">
        <v>4.4320850243172236</v>
      </c>
      <c r="AG6" s="59">
        <v>4.2511878874128</v>
      </c>
      <c r="AH6" s="59">
        <v>4.0825540005268381</v>
      </c>
      <c r="AI6" s="59">
        <v>3.8296012572130937</v>
      </c>
      <c r="AJ6" s="59">
        <v>3.6887838898580507</v>
      </c>
      <c r="AK6" s="59">
        <v>3.4726464844814613</v>
      </c>
      <c r="AL6" s="59">
        <v>3.3547568971236221</v>
      </c>
      <c r="AM6" s="59">
        <v>3.1691203684656277</v>
      </c>
      <c r="AN6" s="59">
        <v>3.0701679265645758</v>
      </c>
      <c r="AO6" s="59">
        <v>2.9098856835994025</v>
      </c>
      <c r="AP6" s="59"/>
    </row>
    <row r="7" spans="1:42" x14ac:dyDescent="0.2">
      <c r="A7" s="58">
        <v>23000</v>
      </c>
      <c r="B7" s="54">
        <v>0.19</v>
      </c>
      <c r="C7" s="54">
        <v>0.19500000000000001</v>
      </c>
      <c r="D7" s="50">
        <v>0.2</v>
      </c>
      <c r="E7" s="50">
        <v>0.20500000000000002</v>
      </c>
      <c r="F7" s="50">
        <v>0.21000000000000002</v>
      </c>
      <c r="G7" s="50">
        <v>0.21499999999999997</v>
      </c>
      <c r="H7" s="50">
        <v>0.21499999999999997</v>
      </c>
      <c r="I7" s="54">
        <v>0.21999999999999997</v>
      </c>
      <c r="J7" s="54">
        <v>0.21999999999999997</v>
      </c>
      <c r="K7" s="54">
        <v>0.22499999999999998</v>
      </c>
      <c r="L7" s="54">
        <v>0.22499999999999998</v>
      </c>
      <c r="M7" s="54">
        <v>0.22999999999999998</v>
      </c>
      <c r="O7" s="58">
        <v>23000</v>
      </c>
      <c r="P7" s="75">
        <v>117365.18146689548</v>
      </c>
      <c r="Q7" s="75">
        <v>112152.47154959368</v>
      </c>
      <c r="R7" s="75">
        <v>107303.11111504855</v>
      </c>
      <c r="S7" s="75">
        <v>102791.54302128899</v>
      </c>
      <c r="T7" s="75">
        <v>98593.679112723155</v>
      </c>
      <c r="U7" s="75">
        <v>94686.891084593721</v>
      </c>
      <c r="V7" s="75">
        <v>88980.665050478332</v>
      </c>
      <c r="W7" s="75">
        <v>85715.079080371666</v>
      </c>
      <c r="X7" s="75">
        <v>80833.666187835843</v>
      </c>
      <c r="Y7" s="75">
        <v>78096.180508617254</v>
      </c>
      <c r="Z7" s="75">
        <v>73898.227999868279</v>
      </c>
      <c r="AA7" s="75">
        <v>71596.722168562046</v>
      </c>
      <c r="AC7" s="58">
        <v>23000</v>
      </c>
      <c r="AD7" s="59">
        <v>5.1028339768215423</v>
      </c>
      <c r="AE7" s="59">
        <v>4.8761944151997252</v>
      </c>
      <c r="AF7" s="59">
        <v>4.6653526571760242</v>
      </c>
      <c r="AG7" s="59">
        <v>4.4691975226647385</v>
      </c>
      <c r="AH7" s="59">
        <v>4.2866817005531805</v>
      </c>
      <c r="AI7" s="59">
        <v>4.1168213515040746</v>
      </c>
      <c r="AJ7" s="59">
        <v>3.8687245674121016</v>
      </c>
      <c r="AK7" s="59">
        <v>3.7267425687118116</v>
      </c>
      <c r="AL7" s="59">
        <v>3.5145072255580803</v>
      </c>
      <c r="AM7" s="59">
        <v>3.3954861090703155</v>
      </c>
      <c r="AN7" s="59">
        <v>3.2129664347768818</v>
      </c>
      <c r="AO7" s="59">
        <v>3.1129009638505236</v>
      </c>
      <c r="AP7" s="59"/>
    </row>
    <row r="8" spans="1:42" x14ac:dyDescent="0.2">
      <c r="A8" s="58">
        <v>23500</v>
      </c>
      <c r="B8" s="50">
        <v>0.19500000000000001</v>
      </c>
      <c r="C8" s="50">
        <v>0.2</v>
      </c>
      <c r="D8" s="50">
        <v>0.20500000000000002</v>
      </c>
      <c r="E8" s="50">
        <v>0.21499999999999997</v>
      </c>
      <c r="F8" s="50">
        <v>0.21499999999999997</v>
      </c>
      <c r="G8" s="50">
        <v>0.21999999999999997</v>
      </c>
      <c r="H8" s="50">
        <v>0.22499999999999998</v>
      </c>
      <c r="I8" s="50">
        <v>0.22999999999999998</v>
      </c>
      <c r="J8" s="50">
        <v>0.22999999999999998</v>
      </c>
      <c r="K8" s="50">
        <v>0.23499999999999999</v>
      </c>
      <c r="L8" s="50">
        <v>0.23499999999999999</v>
      </c>
      <c r="M8" s="50">
        <v>0.24</v>
      </c>
      <c r="O8" s="58">
        <v>23500</v>
      </c>
      <c r="P8" s="75">
        <v>123072.2984146564</v>
      </c>
      <c r="Q8" s="75">
        <v>117528.78846891646</v>
      </c>
      <c r="R8" s="75">
        <v>112376.68212972749</v>
      </c>
      <c r="S8" s="75">
        <v>110149.36821104189</v>
      </c>
      <c r="T8" s="75">
        <v>103135.52043830922</v>
      </c>
      <c r="U8" s="75">
        <v>98995.192498958451</v>
      </c>
      <c r="V8" s="75">
        <v>95143.63325670459</v>
      </c>
      <c r="W8" s="75">
        <v>91559.289017669755</v>
      </c>
      <c r="X8" s="75">
        <v>86345.052518824668</v>
      </c>
      <c r="Y8" s="75">
        <v>83340.320165959187</v>
      </c>
      <c r="Z8" s="75">
        <v>78860.476160245918</v>
      </c>
      <c r="AA8" s="75">
        <v>76333.745374421545</v>
      </c>
      <c r="AC8" s="58">
        <v>23500</v>
      </c>
      <c r="AD8" s="59">
        <v>5.2371190814747406</v>
      </c>
      <c r="AE8" s="59">
        <v>5.0012250412304882</v>
      </c>
      <c r="AF8" s="59">
        <v>4.7819864736054249</v>
      </c>
      <c r="AG8" s="59">
        <v>4.6872071579166761</v>
      </c>
      <c r="AH8" s="59">
        <v>4.38874555056635</v>
      </c>
      <c r="AI8" s="59">
        <v>4.2125613829344024</v>
      </c>
      <c r="AJ8" s="59">
        <v>4.0486652449661529</v>
      </c>
      <c r="AK8" s="59">
        <v>3.8961399581987131</v>
      </c>
      <c r="AL8" s="59">
        <v>3.6742575539925393</v>
      </c>
      <c r="AM8" s="59">
        <v>3.5463966028067739</v>
      </c>
      <c r="AN8" s="59">
        <v>3.3557649429891878</v>
      </c>
      <c r="AO8" s="59">
        <v>3.2482444840179383</v>
      </c>
      <c r="AP8" s="59"/>
    </row>
    <row r="9" spans="1:42" x14ac:dyDescent="0.2">
      <c r="A9" s="58">
        <v>24000</v>
      </c>
      <c r="B9" s="54">
        <v>0.2</v>
      </c>
      <c r="C9" s="54">
        <v>0.20500000000000002</v>
      </c>
      <c r="D9" s="50">
        <v>0.21000000000000002</v>
      </c>
      <c r="E9" s="50">
        <v>0.21499999999999997</v>
      </c>
      <c r="F9" s="50">
        <v>0.21999999999999997</v>
      </c>
      <c r="G9" s="50">
        <v>0.22499999999999998</v>
      </c>
      <c r="H9" s="50">
        <v>0.22999999999999998</v>
      </c>
      <c r="I9" s="54">
        <v>0.23499999999999999</v>
      </c>
      <c r="J9" s="54">
        <v>0.23499999999999999</v>
      </c>
      <c r="K9" s="54">
        <v>0.24</v>
      </c>
      <c r="L9" s="54">
        <v>0.24</v>
      </c>
      <c r="M9" s="54">
        <v>0.245</v>
      </c>
      <c r="O9" s="58">
        <v>24000</v>
      </c>
      <c r="P9" s="75">
        <v>128913.70046707054</v>
      </c>
      <c r="Q9" s="75">
        <v>123030.13601427</v>
      </c>
      <c r="R9" s="75">
        <v>117566.88696083584</v>
      </c>
      <c r="S9" s="75">
        <v>112492.97179000023</v>
      </c>
      <c r="T9" s="75">
        <v>107779.4256139085</v>
      </c>
      <c r="U9" s="75">
        <v>103399.23394475352</v>
      </c>
      <c r="V9" s="75">
        <v>99327.254009836295</v>
      </c>
      <c r="W9" s="75">
        <v>95540.12767061191</v>
      </c>
      <c r="X9" s="75">
        <v>90099.185237034442</v>
      </c>
      <c r="Y9" s="75">
        <v>86924.444392200079</v>
      </c>
      <c r="Z9" s="75">
        <v>82251.940730288188</v>
      </c>
      <c r="AA9" s="75">
        <v>79581.989858439483</v>
      </c>
      <c r="AC9" s="58">
        <v>24000</v>
      </c>
      <c r="AD9" s="59">
        <v>5.3714041861279389</v>
      </c>
      <c r="AE9" s="59">
        <v>5.1262556672612503</v>
      </c>
      <c r="AF9" s="59">
        <v>4.8986202900348266</v>
      </c>
      <c r="AG9" s="59">
        <v>4.6872071579166761</v>
      </c>
      <c r="AH9" s="59">
        <v>4.4908094005795212</v>
      </c>
      <c r="AI9" s="59">
        <v>4.3083014143647302</v>
      </c>
      <c r="AJ9" s="59">
        <v>4.138635583743179</v>
      </c>
      <c r="AK9" s="59">
        <v>3.9808386529421629</v>
      </c>
      <c r="AL9" s="59">
        <v>3.7541327182097683</v>
      </c>
      <c r="AM9" s="59">
        <v>3.6218518496750032</v>
      </c>
      <c r="AN9" s="59">
        <v>3.4271641970953413</v>
      </c>
      <c r="AO9" s="59">
        <v>3.3159162441016452</v>
      </c>
      <c r="AP9" s="59"/>
    </row>
    <row r="10" spans="1:42" x14ac:dyDescent="0.2">
      <c r="A10" s="58">
        <v>24500</v>
      </c>
      <c r="B10" s="50">
        <v>0.2</v>
      </c>
      <c r="C10" s="50">
        <v>0.21000000000000002</v>
      </c>
      <c r="D10" s="50">
        <v>0.21499999999999997</v>
      </c>
      <c r="E10" s="50">
        <v>0.21999999999999997</v>
      </c>
      <c r="F10" s="50">
        <v>0.22499999999999998</v>
      </c>
      <c r="G10" s="50">
        <v>0.22999999999999998</v>
      </c>
      <c r="H10" s="50">
        <v>0.23499999999999999</v>
      </c>
      <c r="I10" s="50">
        <v>0.24</v>
      </c>
      <c r="J10" s="50">
        <v>0.245</v>
      </c>
      <c r="K10" s="50">
        <v>0.245</v>
      </c>
      <c r="L10" s="50">
        <v>0.25</v>
      </c>
      <c r="M10" s="50">
        <v>0.25</v>
      </c>
      <c r="O10" s="58">
        <v>24500</v>
      </c>
      <c r="P10" s="75">
        <v>131599.40256013451</v>
      </c>
      <c r="Q10" s="75">
        <v>128656.51418565431</v>
      </c>
      <c r="R10" s="75">
        <v>122873.72560837353</v>
      </c>
      <c r="S10" s="75">
        <v>117507.19340079481</v>
      </c>
      <c r="T10" s="75">
        <v>112525.39463952096</v>
      </c>
      <c r="U10" s="75">
        <v>107899.01542197891</v>
      </c>
      <c r="V10" s="75">
        <v>103600.84510174501</v>
      </c>
      <c r="W10" s="75">
        <v>99605.665018297528</v>
      </c>
      <c r="X10" s="75">
        <v>95890.134642783538</v>
      </c>
      <c r="Y10" s="75">
        <v>90584.023865309195</v>
      </c>
      <c r="Z10" s="75">
        <v>87464.086280037343</v>
      </c>
      <c r="AA10" s="75">
        <v>82897.906102541136</v>
      </c>
      <c r="AC10" s="58">
        <v>24500</v>
      </c>
      <c r="AD10" s="59">
        <v>5.3714041861279389</v>
      </c>
      <c r="AE10" s="59">
        <v>5.2512862932920124</v>
      </c>
      <c r="AF10" s="59">
        <v>5.0152541064642255</v>
      </c>
      <c r="AG10" s="59">
        <v>4.7962119755426453</v>
      </c>
      <c r="AH10" s="59">
        <v>4.5928732505926924</v>
      </c>
      <c r="AI10" s="59">
        <v>4.4040414457950572</v>
      </c>
      <c r="AJ10" s="59">
        <v>4.2286059225202051</v>
      </c>
      <c r="AK10" s="59">
        <v>4.0655373476856136</v>
      </c>
      <c r="AL10" s="59">
        <v>3.913883046644226</v>
      </c>
      <c r="AM10" s="59">
        <v>3.6973070965432324</v>
      </c>
      <c r="AN10" s="59">
        <v>3.5699627053076468</v>
      </c>
      <c r="AO10" s="59">
        <v>3.3835880041853525</v>
      </c>
      <c r="AP10" s="59"/>
    </row>
    <row r="11" spans="1:42" x14ac:dyDescent="0.2">
      <c r="A11" s="58">
        <v>25000</v>
      </c>
      <c r="B11" s="54">
        <v>0.20500000000000002</v>
      </c>
      <c r="C11" s="54">
        <v>0.21000000000000002</v>
      </c>
      <c r="D11" s="50">
        <v>0.21999999999999997</v>
      </c>
      <c r="E11" s="50">
        <v>0.22499999999999998</v>
      </c>
      <c r="F11" s="50">
        <v>0.22999999999999998</v>
      </c>
      <c r="G11" s="50">
        <v>0.23499999999999999</v>
      </c>
      <c r="H11" s="50">
        <v>0.24</v>
      </c>
      <c r="I11" s="54">
        <v>0.245</v>
      </c>
      <c r="J11" s="54">
        <v>0.25</v>
      </c>
      <c r="K11" s="54">
        <v>0.25</v>
      </c>
      <c r="L11" s="54">
        <v>0.255</v>
      </c>
      <c r="M11" s="54">
        <v>0.255</v>
      </c>
      <c r="O11" s="58">
        <v>25000</v>
      </c>
      <c r="P11" s="75">
        <v>137642.23226952844</v>
      </c>
      <c r="Q11" s="75">
        <v>131282.15733230032</v>
      </c>
      <c r="R11" s="75">
        <v>128297.19807234065</v>
      </c>
      <c r="S11" s="75">
        <v>122630.41982921537</v>
      </c>
      <c r="T11" s="75">
        <v>117373.4275151466</v>
      </c>
      <c r="U11" s="75">
        <v>112494.53693063463</v>
      </c>
      <c r="V11" s="75">
        <v>107964.40653243074</v>
      </c>
      <c r="W11" s="75">
        <v>103755.9010607266</v>
      </c>
      <c r="X11" s="75">
        <v>99843.955271536397</v>
      </c>
      <c r="Y11" s="75">
        <v>94319.058585286562</v>
      </c>
      <c r="Z11" s="75">
        <v>91034.048985344998</v>
      </c>
      <c r="AA11" s="75">
        <v>86281.494106726474</v>
      </c>
      <c r="AC11" s="58">
        <v>25000</v>
      </c>
      <c r="AD11" s="59">
        <v>5.5056892907811372</v>
      </c>
      <c r="AE11" s="59">
        <v>5.2512862932920132</v>
      </c>
      <c r="AF11" s="59">
        <v>5.1318879228936254</v>
      </c>
      <c r="AG11" s="59">
        <v>4.9052167931686146</v>
      </c>
      <c r="AH11" s="59">
        <v>4.6949371006058636</v>
      </c>
      <c r="AI11" s="59">
        <v>4.499781477225385</v>
      </c>
      <c r="AJ11" s="59">
        <v>4.3185762612972294</v>
      </c>
      <c r="AK11" s="59">
        <v>4.1502360424290634</v>
      </c>
      <c r="AL11" s="59">
        <v>3.993758210861456</v>
      </c>
      <c r="AM11" s="59">
        <v>3.7727623434114625</v>
      </c>
      <c r="AN11" s="59">
        <v>3.6413619594137998</v>
      </c>
      <c r="AO11" s="59">
        <v>3.451259764269059</v>
      </c>
      <c r="AP11" s="59"/>
    </row>
    <row r="12" spans="1:42" x14ac:dyDescent="0.2">
      <c r="A12" s="58">
        <v>26000</v>
      </c>
      <c r="B12" s="50">
        <v>0.20500000000000002</v>
      </c>
      <c r="C12" s="50">
        <v>0.21499999999999997</v>
      </c>
      <c r="D12" s="50">
        <v>0.22499999999999998</v>
      </c>
      <c r="E12" s="50">
        <v>0.22999999999999998</v>
      </c>
      <c r="F12" s="50">
        <v>0.24</v>
      </c>
      <c r="G12" s="50">
        <v>0.245</v>
      </c>
      <c r="H12" s="50">
        <v>0.25</v>
      </c>
      <c r="I12" s="50">
        <v>0.255</v>
      </c>
      <c r="J12" s="50">
        <v>0.26</v>
      </c>
      <c r="K12" s="50">
        <v>0.26</v>
      </c>
      <c r="L12" s="50">
        <v>0.26500000000000001</v>
      </c>
      <c r="M12" s="50">
        <v>0.27</v>
      </c>
      <c r="O12" s="58">
        <v>26000</v>
      </c>
      <c r="P12" s="75">
        <v>143147.92156030957</v>
      </c>
      <c r="Q12" s="75">
        <v>139784.23990239212</v>
      </c>
      <c r="R12" s="75">
        <v>136461.5652223987</v>
      </c>
      <c r="S12" s="75">
        <v>130369.76188065918</v>
      </c>
      <c r="T12" s="75">
        <v>127375.68481643734</v>
      </c>
      <c r="U12" s="75">
        <v>121972.80004223704</v>
      </c>
      <c r="V12" s="75">
        <v>116961.44041013331</v>
      </c>
      <c r="W12" s="75">
        <v>112310.46922981508</v>
      </c>
      <c r="X12" s="75">
        <v>107991.22202169376</v>
      </c>
      <c r="Y12" s="75">
        <v>102015.49376584594</v>
      </c>
      <c r="Z12" s="75">
        <v>98388.172158278743</v>
      </c>
      <c r="AA12" s="75">
        <v>95011.151157524699</v>
      </c>
      <c r="AC12" s="58">
        <v>26000</v>
      </c>
      <c r="AD12" s="59">
        <v>5.5056892907811372</v>
      </c>
      <c r="AE12" s="59">
        <v>5.3763169193227736</v>
      </c>
      <c r="AF12" s="59">
        <v>5.248521739323027</v>
      </c>
      <c r="AG12" s="59">
        <v>5.0142216107945838</v>
      </c>
      <c r="AH12" s="59">
        <v>4.8990648006322051</v>
      </c>
      <c r="AI12" s="59">
        <v>4.6912615400860398</v>
      </c>
      <c r="AJ12" s="59">
        <v>4.4985169388512807</v>
      </c>
      <c r="AK12" s="59">
        <v>4.3196334319159648</v>
      </c>
      <c r="AL12" s="59">
        <v>4.1535085392959141</v>
      </c>
      <c r="AM12" s="59">
        <v>3.9236728371479206</v>
      </c>
      <c r="AN12" s="59">
        <v>3.7841604676261054</v>
      </c>
      <c r="AO12" s="59">
        <v>3.6542750445201806</v>
      </c>
      <c r="AP12" s="59"/>
    </row>
    <row r="13" spans="1:42" x14ac:dyDescent="0.2">
      <c r="A13" s="58">
        <v>27000</v>
      </c>
      <c r="B13" s="54">
        <v>0.21000000000000002</v>
      </c>
      <c r="C13" s="54">
        <v>0.21999999999999997</v>
      </c>
      <c r="D13" s="50">
        <v>0.22999999999999998</v>
      </c>
      <c r="E13" s="50">
        <v>0.23499999999999999</v>
      </c>
      <c r="F13" s="50">
        <v>0.245</v>
      </c>
      <c r="G13" s="50">
        <v>0.25</v>
      </c>
      <c r="H13" s="50">
        <v>0.255</v>
      </c>
      <c r="I13" s="54">
        <v>0.26</v>
      </c>
      <c r="J13" s="54">
        <v>0.26500000000000001</v>
      </c>
      <c r="K13" s="54">
        <v>0.27</v>
      </c>
      <c r="L13" s="54">
        <v>0.27500000000000002</v>
      </c>
      <c r="M13" s="54">
        <v>0.28000000000000003</v>
      </c>
      <c r="O13" s="58">
        <v>27000</v>
      </c>
      <c r="P13" s="75">
        <v>152279.30867672709</v>
      </c>
      <c r="Q13" s="75">
        <v>148536.38372454548</v>
      </c>
      <c r="R13" s="75">
        <v>144859.20000531554</v>
      </c>
      <c r="S13" s="75">
        <v>138327.11356735494</v>
      </c>
      <c r="T13" s="75">
        <v>135030.47356742516</v>
      </c>
      <c r="U13" s="75">
        <v>129249.04243094192</v>
      </c>
      <c r="V13" s="75">
        <v>123889.15649596429</v>
      </c>
      <c r="W13" s="75">
        <v>118916.96741980419</v>
      </c>
      <c r="X13" s="75">
        <v>114301.35999485485</v>
      </c>
      <c r="Y13" s="75">
        <v>110013.74993387825</v>
      </c>
      <c r="Z13" s="75">
        <v>106027.89234763713</v>
      </c>
      <c r="AA13" s="75">
        <v>102319.70124656506</v>
      </c>
      <c r="AC13" s="58">
        <v>27000</v>
      </c>
      <c r="AD13" s="59">
        <v>5.6399743954343364</v>
      </c>
      <c r="AE13" s="59">
        <v>5.5013475453535365</v>
      </c>
      <c r="AF13" s="59">
        <v>5.3651555557524269</v>
      </c>
      <c r="AG13" s="59">
        <v>5.1232264284205531</v>
      </c>
      <c r="AH13" s="59">
        <v>5.0011286506453763</v>
      </c>
      <c r="AI13" s="59">
        <v>4.7870015715163676</v>
      </c>
      <c r="AJ13" s="59">
        <v>4.5884872776283068</v>
      </c>
      <c r="AK13" s="59">
        <v>4.4043321266594146</v>
      </c>
      <c r="AL13" s="59">
        <v>4.2333837035131427</v>
      </c>
      <c r="AM13" s="59">
        <v>4.07458333088438</v>
      </c>
      <c r="AN13" s="59">
        <v>3.9269589758384122</v>
      </c>
      <c r="AO13" s="59">
        <v>3.7896185646875948</v>
      </c>
      <c r="AP13" s="59"/>
    </row>
    <row r="14" spans="1:42" x14ac:dyDescent="0.2">
      <c r="A14" s="58">
        <v>28000</v>
      </c>
      <c r="B14" s="50">
        <v>0.21499999999999997</v>
      </c>
      <c r="C14" s="50">
        <v>0.22499999999999998</v>
      </c>
      <c r="D14" s="50">
        <v>0.23499999999999999</v>
      </c>
      <c r="E14" s="50">
        <v>0.24</v>
      </c>
      <c r="F14" s="50">
        <v>0.25</v>
      </c>
      <c r="G14" s="50">
        <v>0.255</v>
      </c>
      <c r="H14" s="50">
        <v>0.26500000000000001</v>
      </c>
      <c r="I14" s="50">
        <v>0.27</v>
      </c>
      <c r="J14" s="50">
        <v>0.27500000000000002</v>
      </c>
      <c r="K14" s="50">
        <v>0.28000000000000003</v>
      </c>
      <c r="L14" s="50">
        <v>0.28500000000000003</v>
      </c>
      <c r="M14" s="50">
        <v>0.28500000000000003</v>
      </c>
      <c r="O14" s="58">
        <v>28000</v>
      </c>
      <c r="P14" s="75">
        <v>161679.26600245092</v>
      </c>
      <c r="Q14" s="75">
        <v>157538.58879876032</v>
      </c>
      <c r="R14" s="75">
        <v>153490.10242109123</v>
      </c>
      <c r="S14" s="75">
        <v>146502.47488930266</v>
      </c>
      <c r="T14" s="75">
        <v>142889.39001843933</v>
      </c>
      <c r="U14" s="75">
        <v>136716.76488250744</v>
      </c>
      <c r="V14" s="75">
        <v>133515.98274510604</v>
      </c>
      <c r="W14" s="75">
        <v>128064.42645209684</v>
      </c>
      <c r="X14" s="75">
        <v>123007.75289453284</v>
      </c>
      <c r="Y14" s="75">
        <v>118313.82708938346</v>
      </c>
      <c r="Z14" s="75">
        <v>113953.20955342011</v>
      </c>
      <c r="AA14" s="75">
        <v>108004.12909359646</v>
      </c>
      <c r="AC14" s="58">
        <v>28000</v>
      </c>
      <c r="AD14" s="59">
        <v>5.774259500087533</v>
      </c>
      <c r="AE14" s="59">
        <v>5.6263781713842969</v>
      </c>
      <c r="AF14" s="59">
        <v>5.4817893721818294</v>
      </c>
      <c r="AG14" s="59">
        <v>5.2322312460465232</v>
      </c>
      <c r="AH14" s="59">
        <v>5.1031925006585475</v>
      </c>
      <c r="AI14" s="59">
        <v>4.8827416029466946</v>
      </c>
      <c r="AJ14" s="59">
        <v>4.768427955182359</v>
      </c>
      <c r="AK14" s="59">
        <v>4.5737295161463161</v>
      </c>
      <c r="AL14" s="59">
        <v>4.3931340319476018</v>
      </c>
      <c r="AM14" s="59">
        <v>4.2254938246208376</v>
      </c>
      <c r="AN14" s="59">
        <v>4.0697574840507178</v>
      </c>
      <c r="AO14" s="59">
        <v>3.8572903247713022</v>
      </c>
      <c r="AP14" s="59"/>
    </row>
    <row r="15" spans="1:42" x14ac:dyDescent="0.2">
      <c r="A15" s="58">
        <v>29000</v>
      </c>
      <c r="B15" s="54">
        <v>0.21499999999999997</v>
      </c>
      <c r="C15" s="54">
        <v>0.22499999999999998</v>
      </c>
      <c r="D15" s="50">
        <v>0.23499999999999999</v>
      </c>
      <c r="E15" s="50">
        <v>0.245</v>
      </c>
      <c r="F15" s="50">
        <v>0.255</v>
      </c>
      <c r="G15" s="50">
        <v>0.26</v>
      </c>
      <c r="H15" s="50">
        <v>0.27</v>
      </c>
      <c r="I15" s="54">
        <v>0.27500000000000002</v>
      </c>
      <c r="J15" s="54">
        <v>0.28000000000000003</v>
      </c>
      <c r="K15" s="54">
        <v>0.28500000000000003</v>
      </c>
      <c r="L15" s="54">
        <v>0.29000000000000004</v>
      </c>
      <c r="M15" s="54">
        <v>0.29499999999999998</v>
      </c>
      <c r="O15" s="58">
        <v>29000</v>
      </c>
      <c r="P15" s="75">
        <v>167453.52550253848</v>
      </c>
      <c r="Q15" s="75">
        <v>163164.96697014463</v>
      </c>
      <c r="R15" s="75">
        <v>158971.89179327301</v>
      </c>
      <c r="S15" s="75">
        <v>154895.84584650228</v>
      </c>
      <c r="T15" s="75">
        <v>150952.43416947982</v>
      </c>
      <c r="U15" s="75">
        <v>144375.96739693364</v>
      </c>
      <c r="V15" s="75">
        <v>140893.55052482215</v>
      </c>
      <c r="W15" s="75">
        <v>135094.41811580322</v>
      </c>
      <c r="X15" s="75">
        <v>129717.26668878009</v>
      </c>
      <c r="Y15" s="75">
        <v>124727.52307318294</v>
      </c>
      <c r="Z15" s="75">
        <v>120093.54540654927</v>
      </c>
      <c r="AA15" s="75">
        <v>115786.38150322274</v>
      </c>
      <c r="AC15" s="58">
        <v>29000</v>
      </c>
      <c r="AD15" s="59">
        <v>5.7742595000875339</v>
      </c>
      <c r="AE15" s="59">
        <v>5.6263781713842977</v>
      </c>
      <c r="AF15" s="59">
        <v>5.4817893721818276</v>
      </c>
      <c r="AG15" s="59">
        <v>5.3412360636724925</v>
      </c>
      <c r="AH15" s="59">
        <v>5.2052563506717178</v>
      </c>
      <c r="AI15" s="59">
        <v>4.9784816343770224</v>
      </c>
      <c r="AJ15" s="59">
        <v>4.8583982939593842</v>
      </c>
      <c r="AK15" s="59">
        <v>4.6584282108897659</v>
      </c>
      <c r="AL15" s="59">
        <v>4.4730091961648304</v>
      </c>
      <c r="AM15" s="59">
        <v>4.3009490714890664</v>
      </c>
      <c r="AN15" s="59">
        <v>4.1411567381568712</v>
      </c>
      <c r="AO15" s="59">
        <v>3.9926338449387151</v>
      </c>
      <c r="AP15" s="59"/>
    </row>
    <row r="16" spans="1:42" x14ac:dyDescent="0.2">
      <c r="A16" s="58">
        <v>30000</v>
      </c>
      <c r="B16" s="50">
        <v>0.21499999999999997</v>
      </c>
      <c r="C16" s="50">
        <v>0.22499999999999998</v>
      </c>
      <c r="D16" s="50">
        <v>0.24</v>
      </c>
      <c r="E16" s="50">
        <v>0.25</v>
      </c>
      <c r="F16" s="50">
        <v>0.26</v>
      </c>
      <c r="G16" s="50">
        <v>0.26500000000000001</v>
      </c>
      <c r="H16" s="50">
        <v>0.27500000000000002</v>
      </c>
      <c r="I16" s="50">
        <v>0.28000000000000003</v>
      </c>
      <c r="J16" s="50">
        <v>0.28500000000000003</v>
      </c>
      <c r="K16" s="50">
        <v>0.29000000000000004</v>
      </c>
      <c r="L16" s="50">
        <v>0.29499999999999998</v>
      </c>
      <c r="M16" s="50">
        <v>0.3</v>
      </c>
      <c r="O16" s="58">
        <v>30000</v>
      </c>
      <c r="P16" s="75">
        <v>173227.78500262598</v>
      </c>
      <c r="Q16" s="75">
        <v>168791.34514152893</v>
      </c>
      <c r="R16" s="75">
        <v>167952.69565833689</v>
      </c>
      <c r="S16" s="75">
        <v>163507.22643895386</v>
      </c>
      <c r="T16" s="75">
        <v>159219.60602054669</v>
      </c>
      <c r="U16" s="75">
        <v>152226.64997422046</v>
      </c>
      <c r="V16" s="75">
        <v>148451.05898209228</v>
      </c>
      <c r="W16" s="75">
        <v>142293.80716899646</v>
      </c>
      <c r="X16" s="75">
        <v>136586.53081146179</v>
      </c>
      <c r="Y16" s="75">
        <v>131292.12955071891</v>
      </c>
      <c r="Z16" s="75">
        <v>126376.6797678907</v>
      </c>
      <c r="AA16" s="75">
        <v>121809.16815067267</v>
      </c>
      <c r="AC16" s="58">
        <v>30000</v>
      </c>
      <c r="AD16" s="59">
        <v>5.774259500087533</v>
      </c>
      <c r="AE16" s="59">
        <v>5.6263781713842977</v>
      </c>
      <c r="AF16" s="59">
        <v>5.5984231886112292</v>
      </c>
      <c r="AG16" s="59">
        <v>5.4502408812984617</v>
      </c>
      <c r="AH16" s="59">
        <v>5.3073202006848899</v>
      </c>
      <c r="AI16" s="59">
        <v>5.0742216658073485</v>
      </c>
      <c r="AJ16" s="59">
        <v>4.9483686327364094</v>
      </c>
      <c r="AK16" s="59">
        <v>4.7431269056332148</v>
      </c>
      <c r="AL16" s="59">
        <v>4.5528843603820599</v>
      </c>
      <c r="AM16" s="59">
        <v>4.3764043183572969</v>
      </c>
      <c r="AN16" s="59">
        <v>4.2125559922630238</v>
      </c>
      <c r="AO16" s="59">
        <v>4.0603056050224229</v>
      </c>
      <c r="AP16" s="59"/>
    </row>
    <row r="17" spans="1:42" x14ac:dyDescent="0.2">
      <c r="A17" s="58">
        <v>31000</v>
      </c>
      <c r="B17" s="54">
        <v>0.21499999999999997</v>
      </c>
      <c r="C17" s="54">
        <v>0.22999999999999998</v>
      </c>
      <c r="D17" s="50">
        <v>0.24</v>
      </c>
      <c r="E17" s="50">
        <v>0.25</v>
      </c>
      <c r="F17" s="50">
        <v>0.26</v>
      </c>
      <c r="G17" s="50">
        <v>0.27</v>
      </c>
      <c r="H17" s="50">
        <v>0.28000000000000003</v>
      </c>
      <c r="I17" s="54">
        <v>0.28500000000000003</v>
      </c>
      <c r="J17" s="54">
        <v>0.29000000000000004</v>
      </c>
      <c r="K17" s="54">
        <v>0.29499999999999998</v>
      </c>
      <c r="L17" s="54">
        <v>0.30499999999999999</v>
      </c>
      <c r="M17" s="54">
        <v>0.31</v>
      </c>
      <c r="O17" s="58">
        <v>31000</v>
      </c>
      <c r="P17" s="75">
        <v>179002.04450271354</v>
      </c>
      <c r="Q17" s="75">
        <v>178293.67271986688</v>
      </c>
      <c r="R17" s="75">
        <v>173551.11884694811</v>
      </c>
      <c r="S17" s="75">
        <v>168957.46732025233</v>
      </c>
      <c r="T17" s="75">
        <v>164526.92622123155</v>
      </c>
      <c r="U17" s="75">
        <v>160268.81261436798</v>
      </c>
      <c r="V17" s="75">
        <v>156188.50811691649</v>
      </c>
      <c r="W17" s="75">
        <v>149662.59361167668</v>
      </c>
      <c r="X17" s="75">
        <v>143615.54526257797</v>
      </c>
      <c r="Y17" s="75">
        <v>138007.64652199129</v>
      </c>
      <c r="Z17" s="75">
        <v>135015.98951473521</v>
      </c>
      <c r="AA17" s="75">
        <v>130065.12288088494</v>
      </c>
      <c r="AC17" s="58">
        <v>31000</v>
      </c>
      <c r="AD17" s="59">
        <v>5.7742595000875339</v>
      </c>
      <c r="AE17" s="59">
        <v>5.7514087974150607</v>
      </c>
      <c r="AF17" s="59">
        <v>5.5984231886112292</v>
      </c>
      <c r="AG17" s="59">
        <v>5.4502408812984617</v>
      </c>
      <c r="AH17" s="59">
        <v>5.307320200684889</v>
      </c>
      <c r="AI17" s="59">
        <v>5.1699616972376772</v>
      </c>
      <c r="AJ17" s="59">
        <v>5.0383389715134355</v>
      </c>
      <c r="AK17" s="59">
        <v>4.8278256003766673</v>
      </c>
      <c r="AL17" s="59">
        <v>4.6327595245992894</v>
      </c>
      <c r="AM17" s="59">
        <v>4.4518595652255257</v>
      </c>
      <c r="AN17" s="59">
        <v>4.3553545004753289</v>
      </c>
      <c r="AO17" s="59">
        <v>4.1956491251898367</v>
      </c>
      <c r="AP17" s="59"/>
    </row>
    <row r="18" spans="1:42" x14ac:dyDescent="0.2">
      <c r="A18" s="58">
        <v>32000</v>
      </c>
      <c r="B18" s="50">
        <v>0.21999999999999997</v>
      </c>
      <c r="C18" s="50">
        <v>0.22999999999999998</v>
      </c>
      <c r="D18" s="50">
        <v>0.24</v>
      </c>
      <c r="E18" s="50">
        <v>0.25</v>
      </c>
      <c r="F18" s="50">
        <v>0.26500000000000001</v>
      </c>
      <c r="G18" s="50">
        <v>0.27</v>
      </c>
      <c r="H18" s="50">
        <v>0.28000000000000003</v>
      </c>
      <c r="I18" s="50">
        <v>0.29000000000000004</v>
      </c>
      <c r="J18" s="50">
        <v>0.29499999999999998</v>
      </c>
      <c r="K18" s="50">
        <v>0.3</v>
      </c>
      <c r="L18" s="50">
        <v>0.31</v>
      </c>
      <c r="M18" s="50">
        <v>0.315</v>
      </c>
      <c r="O18" s="58">
        <v>32000</v>
      </c>
      <c r="P18" s="75">
        <v>189073.42735170343</v>
      </c>
      <c r="Q18" s="75">
        <v>184045.08151728191</v>
      </c>
      <c r="R18" s="75">
        <v>179149.54203555934</v>
      </c>
      <c r="S18" s="75">
        <v>174407.70820155076</v>
      </c>
      <c r="T18" s="75">
        <v>173100.28962233791</v>
      </c>
      <c r="U18" s="75">
        <v>165438.77431160564</v>
      </c>
      <c r="V18" s="75">
        <v>161226.8470884299</v>
      </c>
      <c r="W18" s="75">
        <v>157200.77744384375</v>
      </c>
      <c r="X18" s="75">
        <v>150804.31004212855</v>
      </c>
      <c r="Y18" s="75">
        <v>144874.07398700013</v>
      </c>
      <c r="Z18" s="75">
        <v>141656.12014660743</v>
      </c>
      <c r="AA18" s="75">
        <v>136426.26832875339</v>
      </c>
      <c r="AC18" s="58">
        <v>32000</v>
      </c>
      <c r="AD18" s="59">
        <v>5.9085446047407322</v>
      </c>
      <c r="AE18" s="59">
        <v>5.7514087974150598</v>
      </c>
      <c r="AF18" s="59">
        <v>5.5984231886112292</v>
      </c>
      <c r="AG18" s="59">
        <v>5.4502408812984617</v>
      </c>
      <c r="AH18" s="59">
        <v>5.4093840506980593</v>
      </c>
      <c r="AI18" s="59">
        <v>5.1699616972376763</v>
      </c>
      <c r="AJ18" s="59">
        <v>5.0383389715134346</v>
      </c>
      <c r="AK18" s="59">
        <v>4.9125242951201171</v>
      </c>
      <c r="AL18" s="59">
        <v>4.7126346888165171</v>
      </c>
      <c r="AM18" s="59">
        <v>4.5273148120937536</v>
      </c>
      <c r="AN18" s="59">
        <v>4.4267537545814823</v>
      </c>
      <c r="AO18" s="59">
        <v>4.2633208852735436</v>
      </c>
      <c r="AP18" s="59"/>
    </row>
    <row r="19" spans="1:42" x14ac:dyDescent="0.2">
      <c r="A19" s="58">
        <v>33000</v>
      </c>
      <c r="B19" s="54">
        <v>0.21999999999999997</v>
      </c>
      <c r="C19" s="54">
        <v>0.22999999999999998</v>
      </c>
      <c r="D19" s="50">
        <v>0.245</v>
      </c>
      <c r="E19" s="50">
        <v>0.255</v>
      </c>
      <c r="F19" s="50">
        <v>0.26500000000000001</v>
      </c>
      <c r="G19" s="50">
        <v>0.27500000000000002</v>
      </c>
      <c r="H19" s="50">
        <v>0.28500000000000003</v>
      </c>
      <c r="I19" s="54">
        <v>0.29000000000000004</v>
      </c>
      <c r="J19" s="54">
        <v>0.3</v>
      </c>
      <c r="K19" s="54">
        <v>0.30499999999999999</v>
      </c>
      <c r="L19" s="54">
        <v>0.31</v>
      </c>
      <c r="M19" s="54">
        <v>0.315</v>
      </c>
      <c r="O19" s="58">
        <v>33000</v>
      </c>
      <c r="P19" s="75">
        <v>194981.97195644415</v>
      </c>
      <c r="Q19" s="75">
        <v>189796.49031469697</v>
      </c>
      <c r="R19" s="75">
        <v>188596.88116634078</v>
      </c>
      <c r="S19" s="75">
        <v>183455.10806450623</v>
      </c>
      <c r="T19" s="75">
        <v>178509.67367303598</v>
      </c>
      <c r="U19" s="75">
        <v>173768.15704604413</v>
      </c>
      <c r="V19" s="75">
        <v>169234.20723958523</v>
      </c>
      <c r="W19" s="75">
        <v>162113.30173896387</v>
      </c>
      <c r="X19" s="75">
        <v>158152.82515011364</v>
      </c>
      <c r="Y19" s="75">
        <v>151891.41194574547</v>
      </c>
      <c r="Z19" s="75">
        <v>146082.8739011889</v>
      </c>
      <c r="AA19" s="75">
        <v>140689.58921402693</v>
      </c>
      <c r="AC19" s="58">
        <v>33000</v>
      </c>
      <c r="AD19" s="59">
        <v>5.9085446047407322</v>
      </c>
      <c r="AE19" s="59">
        <v>5.7514087974150598</v>
      </c>
      <c r="AF19" s="59">
        <v>5.71505700504063</v>
      </c>
      <c r="AG19" s="59">
        <v>5.559245698924431</v>
      </c>
      <c r="AH19" s="59">
        <v>5.4093840506980602</v>
      </c>
      <c r="AI19" s="59">
        <v>5.2657017286680041</v>
      </c>
      <c r="AJ19" s="59">
        <v>5.1283093102904616</v>
      </c>
      <c r="AK19" s="59">
        <v>4.9125242951201171</v>
      </c>
      <c r="AL19" s="59">
        <v>4.7925098530337467</v>
      </c>
      <c r="AM19" s="59">
        <v>4.6027700589619842</v>
      </c>
      <c r="AN19" s="59">
        <v>4.4267537545814815</v>
      </c>
      <c r="AO19" s="59">
        <v>4.2633208852735436</v>
      </c>
      <c r="AP19" s="59"/>
    </row>
    <row r="20" spans="1:42" x14ac:dyDescent="0.2">
      <c r="A20" s="58">
        <v>34000</v>
      </c>
      <c r="B20" s="50">
        <v>0.21999999999999997</v>
      </c>
      <c r="C20" s="50">
        <v>0.22999999999999998</v>
      </c>
      <c r="D20" s="50">
        <v>0.245</v>
      </c>
      <c r="E20" s="50">
        <v>0.255</v>
      </c>
      <c r="F20" s="50">
        <v>0.26500000000000001</v>
      </c>
      <c r="G20" s="50">
        <v>0.27500000000000002</v>
      </c>
      <c r="H20" s="50">
        <v>0.28500000000000003</v>
      </c>
      <c r="I20" s="50">
        <v>0.29499999999999998</v>
      </c>
      <c r="J20" s="50">
        <v>0.3</v>
      </c>
      <c r="K20" s="50">
        <v>0.31</v>
      </c>
      <c r="L20" s="50">
        <v>0.315</v>
      </c>
      <c r="M20" s="50">
        <v>0.32</v>
      </c>
      <c r="O20" s="58">
        <v>34000</v>
      </c>
      <c r="P20" s="75">
        <v>200890.51656118489</v>
      </c>
      <c r="Q20" s="75">
        <v>195547.89911211206</v>
      </c>
      <c r="R20" s="75">
        <v>194311.93817138142</v>
      </c>
      <c r="S20" s="75">
        <v>189014.35376343064</v>
      </c>
      <c r="T20" s="75">
        <v>183919.05772373406</v>
      </c>
      <c r="U20" s="75">
        <v>179033.85877471213</v>
      </c>
      <c r="V20" s="75">
        <v>174362.5165498757</v>
      </c>
      <c r="W20" s="75">
        <v>169905.58165536128</v>
      </c>
      <c r="X20" s="75">
        <v>162945.3350031474</v>
      </c>
      <c r="Y20" s="75">
        <v>159059.66039822725</v>
      </c>
      <c r="Z20" s="75">
        <v>152937.2022953796</v>
      </c>
      <c r="AA20" s="75">
        <v>147253.7499421465</v>
      </c>
      <c r="AC20" s="58">
        <v>34000</v>
      </c>
      <c r="AD20" s="59">
        <v>5.9085446047407322</v>
      </c>
      <c r="AE20" s="59">
        <v>5.7514087974150607</v>
      </c>
      <c r="AF20" s="59">
        <v>5.71505700504063</v>
      </c>
      <c r="AG20" s="59">
        <v>5.559245698924431</v>
      </c>
      <c r="AH20" s="59">
        <v>5.4093840506980611</v>
      </c>
      <c r="AI20" s="59">
        <v>5.2657017286680041</v>
      </c>
      <c r="AJ20" s="59">
        <v>5.1283093102904616</v>
      </c>
      <c r="AK20" s="59">
        <v>4.9972229898635669</v>
      </c>
      <c r="AL20" s="59">
        <v>4.7925098530337467</v>
      </c>
      <c r="AM20" s="59">
        <v>4.678225305830213</v>
      </c>
      <c r="AN20" s="59">
        <v>4.4981530086876349</v>
      </c>
      <c r="AO20" s="59">
        <v>4.3309926453572505</v>
      </c>
      <c r="AP20" s="59"/>
    </row>
    <row r="21" spans="1:42" x14ac:dyDescent="0.2">
      <c r="A21" s="58">
        <v>35000</v>
      </c>
      <c r="B21" s="54">
        <v>0.21999999999999997</v>
      </c>
      <c r="C21" s="54">
        <v>0.22999999999999998</v>
      </c>
      <c r="D21" s="50">
        <v>0.245</v>
      </c>
      <c r="E21" s="50">
        <v>0.255</v>
      </c>
      <c r="F21" s="50">
        <v>0.26500000000000001</v>
      </c>
      <c r="G21" s="50">
        <v>0.27500000000000002</v>
      </c>
      <c r="H21" s="50">
        <v>0.28500000000000003</v>
      </c>
      <c r="I21" s="54">
        <v>0.29499999999999998</v>
      </c>
      <c r="J21" s="54">
        <v>0.30499999999999999</v>
      </c>
      <c r="K21" s="54">
        <v>0.31</v>
      </c>
      <c r="L21" s="54">
        <v>0.32</v>
      </c>
      <c r="M21" s="54">
        <v>0.32500000000000001</v>
      </c>
      <c r="O21" s="58">
        <v>35000</v>
      </c>
      <c r="P21" s="75">
        <v>206799.06116592564</v>
      </c>
      <c r="Q21" s="75">
        <v>201299.3079095271</v>
      </c>
      <c r="R21" s="75">
        <v>200026.99517642206</v>
      </c>
      <c r="S21" s="75">
        <v>194573.59946235508</v>
      </c>
      <c r="T21" s="75">
        <v>189328.44177443211</v>
      </c>
      <c r="U21" s="75">
        <v>184299.56050338014</v>
      </c>
      <c r="V21" s="75">
        <v>179490.82586016614</v>
      </c>
      <c r="W21" s="75">
        <v>174902.80464522482</v>
      </c>
      <c r="X21" s="75">
        <v>170533.47560378414</v>
      </c>
      <c r="Y21" s="75">
        <v>163737.88570405744</v>
      </c>
      <c r="Z21" s="75">
        <v>159934.32919778259</v>
      </c>
      <c r="AA21" s="75">
        <v>153953.25419043351</v>
      </c>
      <c r="AC21" s="58">
        <v>35000</v>
      </c>
      <c r="AD21" s="59">
        <v>5.9085446047407322</v>
      </c>
      <c r="AE21" s="59">
        <v>5.7514087974150598</v>
      </c>
      <c r="AF21" s="59">
        <v>5.71505700504063</v>
      </c>
      <c r="AG21" s="59">
        <v>5.559245698924431</v>
      </c>
      <c r="AH21" s="59">
        <v>5.4093840506980602</v>
      </c>
      <c r="AI21" s="59">
        <v>5.2657017286680041</v>
      </c>
      <c r="AJ21" s="59">
        <v>5.1283093102904607</v>
      </c>
      <c r="AK21" s="59">
        <v>4.9972229898635661</v>
      </c>
      <c r="AL21" s="59">
        <v>4.8723850172509753</v>
      </c>
      <c r="AM21" s="59">
        <v>4.6782253058302121</v>
      </c>
      <c r="AN21" s="59">
        <v>4.5695522627937883</v>
      </c>
      <c r="AO21" s="59">
        <v>4.3986644054409574</v>
      </c>
      <c r="AP21" s="59"/>
    </row>
    <row r="22" spans="1:42" x14ac:dyDescent="0.2">
      <c r="A22" s="58">
        <v>36000</v>
      </c>
      <c r="B22" s="50">
        <v>0.21999999999999997</v>
      </c>
      <c r="C22" s="50">
        <v>0.22999999999999998</v>
      </c>
      <c r="D22" s="50">
        <v>0.245</v>
      </c>
      <c r="E22" s="50">
        <v>0.255</v>
      </c>
      <c r="F22" s="50">
        <v>0.26500000000000001</v>
      </c>
      <c r="G22" s="50">
        <v>0.28000000000000003</v>
      </c>
      <c r="H22" s="50">
        <v>0.29000000000000004</v>
      </c>
      <c r="I22" s="50">
        <v>0.29499999999999998</v>
      </c>
      <c r="J22" s="50">
        <v>0.30499999999999999</v>
      </c>
      <c r="K22" s="50">
        <v>0.315</v>
      </c>
      <c r="L22" s="50">
        <v>0.32</v>
      </c>
      <c r="M22" s="50">
        <v>0.32500000000000001</v>
      </c>
      <c r="O22" s="58">
        <v>36000</v>
      </c>
      <c r="P22" s="75">
        <v>212707.60577066636</v>
      </c>
      <c r="Q22" s="75">
        <v>207050.71670694218</v>
      </c>
      <c r="R22" s="75">
        <v>205742.05218146267</v>
      </c>
      <c r="S22" s="75">
        <v>200132.84516127952</v>
      </c>
      <c r="T22" s="75">
        <v>194737.82582513016</v>
      </c>
      <c r="U22" s="75">
        <v>193011.90336353995</v>
      </c>
      <c r="V22" s="75">
        <v>187858.06736642952</v>
      </c>
      <c r="W22" s="75">
        <v>179900.02763508839</v>
      </c>
      <c r="X22" s="75">
        <v>175405.86062103513</v>
      </c>
      <c r="Y22" s="75">
        <v>171132.49989714392</v>
      </c>
      <c r="Z22" s="75">
        <v>164503.88146057638</v>
      </c>
      <c r="AA22" s="75">
        <v>158351.91859587448</v>
      </c>
      <c r="AC22" s="58">
        <v>36000</v>
      </c>
      <c r="AD22" s="59">
        <v>5.9085446047407322</v>
      </c>
      <c r="AE22" s="59">
        <v>5.7514087974150607</v>
      </c>
      <c r="AF22" s="59">
        <v>5.71505700504063</v>
      </c>
      <c r="AG22" s="59">
        <v>5.559245698924431</v>
      </c>
      <c r="AH22" s="59">
        <v>5.4093840506980602</v>
      </c>
      <c r="AI22" s="59">
        <v>5.361441760098332</v>
      </c>
      <c r="AJ22" s="59">
        <v>5.2182796490674868</v>
      </c>
      <c r="AK22" s="59">
        <v>4.9972229898635669</v>
      </c>
      <c r="AL22" s="59">
        <v>4.8723850172509762</v>
      </c>
      <c r="AM22" s="59">
        <v>4.7536805526984418</v>
      </c>
      <c r="AN22" s="59">
        <v>4.5695522627937883</v>
      </c>
      <c r="AO22" s="59">
        <v>4.3986644054409574</v>
      </c>
      <c r="AP22" s="59"/>
    </row>
    <row r="23" spans="1:42" x14ac:dyDescent="0.2">
      <c r="A23" s="58">
        <v>37000</v>
      </c>
      <c r="B23" s="54">
        <v>0.21999999999999997</v>
      </c>
      <c r="C23" s="54">
        <v>0.22999999999999998</v>
      </c>
      <c r="D23" s="50">
        <v>0.245</v>
      </c>
      <c r="E23" s="50">
        <v>0.255</v>
      </c>
      <c r="F23" s="50">
        <v>0.26500000000000001</v>
      </c>
      <c r="G23" s="50">
        <v>0.28000000000000003</v>
      </c>
      <c r="H23" s="50">
        <v>0.29000000000000004</v>
      </c>
      <c r="I23" s="54">
        <v>0.3</v>
      </c>
      <c r="J23" s="54">
        <v>0.30499999999999999</v>
      </c>
      <c r="K23" s="54">
        <v>0.315</v>
      </c>
      <c r="L23" s="54">
        <v>0.32</v>
      </c>
      <c r="M23" s="54">
        <v>0.33</v>
      </c>
      <c r="O23" s="58">
        <v>37000</v>
      </c>
      <c r="P23" s="75">
        <v>218616.15037540707</v>
      </c>
      <c r="Q23" s="75">
        <v>212802.12550435725</v>
      </c>
      <c r="R23" s="75">
        <v>211457.10918650331</v>
      </c>
      <c r="S23" s="75">
        <v>205692.09086020396</v>
      </c>
      <c r="T23" s="75">
        <v>200147.20987582824</v>
      </c>
      <c r="U23" s="75">
        <v>198373.34512363828</v>
      </c>
      <c r="V23" s="75">
        <v>193076.34701549704</v>
      </c>
      <c r="W23" s="75">
        <v>188031.10233045963</v>
      </c>
      <c r="X23" s="75">
        <v>180278.24563828608</v>
      </c>
      <c r="Y23" s="75">
        <v>175886.18044984236</v>
      </c>
      <c r="Z23" s="75">
        <v>169073.43372337014</v>
      </c>
      <c r="AA23" s="75">
        <v>165254.43812441258</v>
      </c>
      <c r="AC23" s="58">
        <v>37000</v>
      </c>
      <c r="AD23" s="59">
        <v>5.9085446047407313</v>
      </c>
      <c r="AE23" s="59">
        <v>5.7514087974150607</v>
      </c>
      <c r="AF23" s="59">
        <v>5.71505700504063</v>
      </c>
      <c r="AG23" s="59">
        <v>5.559245698924431</v>
      </c>
      <c r="AH23" s="59">
        <v>5.4093840506980602</v>
      </c>
      <c r="AI23" s="59">
        <v>5.361441760098332</v>
      </c>
      <c r="AJ23" s="59">
        <v>5.2182796490674876</v>
      </c>
      <c r="AK23" s="59">
        <v>5.0819216846070168</v>
      </c>
      <c r="AL23" s="59">
        <v>4.8723850172509753</v>
      </c>
      <c r="AM23" s="59">
        <v>4.7536805526984418</v>
      </c>
      <c r="AN23" s="59">
        <v>4.5695522627937875</v>
      </c>
      <c r="AO23" s="59">
        <v>4.4663361655246643</v>
      </c>
      <c r="AP23" s="59"/>
    </row>
    <row r="24" spans="1:42" x14ac:dyDescent="0.2">
      <c r="A24" s="58">
        <v>38000</v>
      </c>
      <c r="B24" s="50">
        <v>0.21999999999999997</v>
      </c>
      <c r="C24" s="50">
        <v>0.23499999999999999</v>
      </c>
      <c r="D24" s="50">
        <v>0.245</v>
      </c>
      <c r="E24" s="50">
        <v>0.255</v>
      </c>
      <c r="F24" s="50">
        <v>0.26500000000000001</v>
      </c>
      <c r="G24" s="50">
        <v>0.28000000000000003</v>
      </c>
      <c r="H24" s="50">
        <v>0.29000000000000004</v>
      </c>
      <c r="I24" s="50">
        <v>0.3</v>
      </c>
      <c r="J24" s="50">
        <v>0.30499999999999999</v>
      </c>
      <c r="K24" s="50">
        <v>0.315</v>
      </c>
      <c r="L24" s="50">
        <v>0.32500000000000001</v>
      </c>
      <c r="M24" s="50">
        <v>0.33</v>
      </c>
      <c r="O24" s="58">
        <v>38000</v>
      </c>
      <c r="P24" s="75">
        <v>224524.69498014779</v>
      </c>
      <c r="Q24" s="75">
        <v>223304.69809094127</v>
      </c>
      <c r="R24" s="75">
        <v>217172.16619154395</v>
      </c>
      <c r="S24" s="75">
        <v>211251.33655912837</v>
      </c>
      <c r="T24" s="75">
        <v>205556.59392652629</v>
      </c>
      <c r="U24" s="75">
        <v>203734.78688373664</v>
      </c>
      <c r="V24" s="75">
        <v>198294.62666456451</v>
      </c>
      <c r="W24" s="75">
        <v>193113.02401506665</v>
      </c>
      <c r="X24" s="75">
        <v>185150.63065553707</v>
      </c>
      <c r="Y24" s="75">
        <v>180639.8610025408</v>
      </c>
      <c r="Z24" s="75">
        <v>176356.15764219777</v>
      </c>
      <c r="AA24" s="75">
        <v>169720.77428993725</v>
      </c>
      <c r="AC24" s="58">
        <v>38000</v>
      </c>
      <c r="AD24" s="59">
        <v>5.9085446047407313</v>
      </c>
      <c r="AE24" s="59">
        <v>5.8764394234458228</v>
      </c>
      <c r="AF24" s="59">
        <v>5.71505700504063</v>
      </c>
      <c r="AG24" s="59">
        <v>5.559245698924431</v>
      </c>
      <c r="AH24" s="59">
        <v>5.4093840506980602</v>
      </c>
      <c r="AI24" s="59">
        <v>5.3614417600983328</v>
      </c>
      <c r="AJ24" s="59">
        <v>5.2182796490674868</v>
      </c>
      <c r="AK24" s="59">
        <v>5.0819216846070168</v>
      </c>
      <c r="AL24" s="59">
        <v>4.8723850172509753</v>
      </c>
      <c r="AM24" s="59">
        <v>4.7536805526984418</v>
      </c>
      <c r="AN24" s="59">
        <v>4.6409515168999409</v>
      </c>
      <c r="AO24" s="59">
        <v>4.4663361655246643</v>
      </c>
      <c r="AP24" s="59"/>
    </row>
    <row r="25" spans="1:42" x14ac:dyDescent="0.2">
      <c r="A25" s="58">
        <v>39000</v>
      </c>
      <c r="B25" s="54">
        <v>0.22499999999999998</v>
      </c>
      <c r="C25" s="54">
        <v>0.23499999999999999</v>
      </c>
      <c r="D25" s="50">
        <v>0.245</v>
      </c>
      <c r="E25" s="50">
        <v>0.255</v>
      </c>
      <c r="F25" s="50">
        <v>0.26500000000000001</v>
      </c>
      <c r="G25" s="50">
        <v>0.28000000000000003</v>
      </c>
      <c r="H25" s="50">
        <v>0.29000000000000004</v>
      </c>
      <c r="I25" s="54">
        <v>0.3</v>
      </c>
      <c r="J25" s="54">
        <v>0.30499999999999999</v>
      </c>
      <c r="K25" s="54">
        <v>0.315</v>
      </c>
      <c r="L25" s="54">
        <v>0.32500000000000001</v>
      </c>
      <c r="M25" s="54">
        <v>0.33</v>
      </c>
      <c r="O25" s="58">
        <v>39000</v>
      </c>
      <c r="P25" s="75">
        <v>235670.35866636332</v>
      </c>
      <c r="Q25" s="75">
        <v>229181.13751438708</v>
      </c>
      <c r="R25" s="75">
        <v>222887.22319658456</v>
      </c>
      <c r="S25" s="75">
        <v>216810.5822580528</v>
      </c>
      <c r="T25" s="75">
        <v>210965.97797722436</v>
      </c>
      <c r="U25" s="75">
        <v>209096.22864383494</v>
      </c>
      <c r="V25" s="75">
        <v>203512.90631363197</v>
      </c>
      <c r="W25" s="75">
        <v>198194.94569967367</v>
      </c>
      <c r="X25" s="75">
        <v>190023.01567278805</v>
      </c>
      <c r="Y25" s="75">
        <v>185393.54155523924</v>
      </c>
      <c r="Z25" s="75">
        <v>180997.10915909769</v>
      </c>
      <c r="AA25" s="75">
        <v>174187.11045546192</v>
      </c>
      <c r="AC25" s="58">
        <v>39000</v>
      </c>
      <c r="AD25" s="59">
        <v>6.0428297093939314</v>
      </c>
      <c r="AE25" s="59">
        <v>5.8764394234458228</v>
      </c>
      <c r="AF25" s="59">
        <v>5.71505700504063</v>
      </c>
      <c r="AG25" s="59">
        <v>5.559245698924431</v>
      </c>
      <c r="AH25" s="59">
        <v>5.4093840506980602</v>
      </c>
      <c r="AI25" s="59">
        <v>5.361441760098332</v>
      </c>
      <c r="AJ25" s="59">
        <v>5.2182796490674868</v>
      </c>
      <c r="AK25" s="59">
        <v>5.0819216846070168</v>
      </c>
      <c r="AL25" s="59">
        <v>4.8723850172509753</v>
      </c>
      <c r="AM25" s="59">
        <v>4.7536805526984418</v>
      </c>
      <c r="AN25" s="59">
        <v>4.6409515168999409</v>
      </c>
      <c r="AO25" s="59">
        <v>4.4663361655246643</v>
      </c>
      <c r="AP25" s="59"/>
    </row>
    <row r="26" spans="1:42" x14ac:dyDescent="0.2">
      <c r="A26" s="58">
        <v>40000</v>
      </c>
      <c r="B26" s="50">
        <v>0.22499999999999998</v>
      </c>
      <c r="C26" s="50">
        <v>0.23499999999999999</v>
      </c>
      <c r="D26" s="50">
        <v>0.245</v>
      </c>
      <c r="E26" s="50">
        <v>0.255</v>
      </c>
      <c r="F26" s="50">
        <v>0.26500000000000001</v>
      </c>
      <c r="G26" s="50">
        <v>0.28000000000000003</v>
      </c>
      <c r="H26" s="50">
        <v>0.29000000000000004</v>
      </c>
      <c r="I26" s="50">
        <v>0.3</v>
      </c>
      <c r="J26" s="50">
        <v>0.30499999999999999</v>
      </c>
      <c r="K26" s="50">
        <v>0.315</v>
      </c>
      <c r="L26" s="50">
        <v>0.32500000000000001</v>
      </c>
      <c r="M26" s="50">
        <v>0.33</v>
      </c>
      <c r="O26" s="58">
        <v>40000</v>
      </c>
      <c r="P26" s="75">
        <v>241713.18837575725</v>
      </c>
      <c r="Q26" s="75">
        <v>235057.57693783293</v>
      </c>
      <c r="R26" s="75">
        <v>228602.2802016252</v>
      </c>
      <c r="S26" s="75">
        <v>222369.82795697724</v>
      </c>
      <c r="T26" s="75">
        <v>216375.36202792241</v>
      </c>
      <c r="U26" s="75">
        <v>214457.67040393327</v>
      </c>
      <c r="V26" s="75">
        <v>208731.1859626995</v>
      </c>
      <c r="W26" s="75">
        <v>203276.86738428066</v>
      </c>
      <c r="X26" s="75">
        <v>194895.40069003901</v>
      </c>
      <c r="Y26" s="75">
        <v>190147.22210793768</v>
      </c>
      <c r="Z26" s="75">
        <v>185638.06067599761</v>
      </c>
      <c r="AA26" s="75">
        <v>178653.44662098659</v>
      </c>
      <c r="AC26" s="58">
        <v>40000</v>
      </c>
      <c r="AD26" s="59">
        <v>6.0428297093939314</v>
      </c>
      <c r="AE26" s="59">
        <v>5.8764394234458228</v>
      </c>
      <c r="AF26" s="59">
        <v>5.71505700504063</v>
      </c>
      <c r="AG26" s="59">
        <v>5.559245698924431</v>
      </c>
      <c r="AH26" s="59">
        <v>5.4093840506980602</v>
      </c>
      <c r="AI26" s="59">
        <v>5.361441760098332</v>
      </c>
      <c r="AJ26" s="59">
        <v>5.2182796490674876</v>
      </c>
      <c r="AK26" s="59">
        <v>5.0819216846070168</v>
      </c>
      <c r="AL26" s="59">
        <v>4.8723850172509753</v>
      </c>
      <c r="AM26" s="59">
        <v>4.7536805526984418</v>
      </c>
      <c r="AN26" s="59">
        <v>4.64095151689994</v>
      </c>
      <c r="AO26" s="59">
        <v>4.4663361655246652</v>
      </c>
      <c r="AP26" s="59"/>
    </row>
    <row r="27" spans="1:42" x14ac:dyDescent="0.2">
      <c r="A27" s="58">
        <v>41000</v>
      </c>
      <c r="B27" s="54">
        <v>0.22499999999999998</v>
      </c>
      <c r="C27" s="54">
        <v>0.23499999999999999</v>
      </c>
      <c r="D27" s="50">
        <v>0.245</v>
      </c>
      <c r="E27" s="50">
        <v>0.255</v>
      </c>
      <c r="F27" s="50">
        <v>0.26500000000000001</v>
      </c>
      <c r="G27" s="50">
        <v>0.28000000000000003</v>
      </c>
      <c r="H27" s="50">
        <v>0.29000000000000004</v>
      </c>
      <c r="I27" s="54">
        <v>0.3</v>
      </c>
      <c r="J27" s="54">
        <v>0.30499999999999999</v>
      </c>
      <c r="K27" s="54">
        <v>0.315</v>
      </c>
      <c r="L27" s="54">
        <v>0.32500000000000001</v>
      </c>
      <c r="M27" s="54">
        <v>0.33</v>
      </c>
      <c r="O27" s="58">
        <v>41000</v>
      </c>
      <c r="P27" s="75">
        <v>247756.01808515115</v>
      </c>
      <c r="Q27" s="75">
        <v>240934.01636127871</v>
      </c>
      <c r="R27" s="75">
        <v>234317.33720666583</v>
      </c>
      <c r="S27" s="75">
        <v>227929.07365590168</v>
      </c>
      <c r="T27" s="75">
        <v>221784.74607862046</v>
      </c>
      <c r="U27" s="75">
        <v>219819.11216403163</v>
      </c>
      <c r="V27" s="75">
        <v>213949.46561176697</v>
      </c>
      <c r="W27" s="75">
        <v>208358.78906888768</v>
      </c>
      <c r="X27" s="75">
        <v>199767.78570728999</v>
      </c>
      <c r="Y27" s="75">
        <v>194900.90266063611</v>
      </c>
      <c r="Z27" s="75">
        <v>190279.01219289759</v>
      </c>
      <c r="AA27" s="75">
        <v>183119.78278651126</v>
      </c>
      <c r="AC27" s="58">
        <v>41000</v>
      </c>
      <c r="AD27" s="59">
        <v>6.0428297093939305</v>
      </c>
      <c r="AE27" s="59">
        <v>5.8764394234458219</v>
      </c>
      <c r="AF27" s="59">
        <v>5.71505700504063</v>
      </c>
      <c r="AG27" s="59">
        <v>5.559245698924431</v>
      </c>
      <c r="AH27" s="59">
        <v>5.4093840506980602</v>
      </c>
      <c r="AI27" s="59">
        <v>5.361441760098332</v>
      </c>
      <c r="AJ27" s="59">
        <v>5.2182796490674868</v>
      </c>
      <c r="AK27" s="59">
        <v>5.0819216846070168</v>
      </c>
      <c r="AL27" s="59">
        <v>4.8723850172509753</v>
      </c>
      <c r="AM27" s="59">
        <v>4.7536805526984418</v>
      </c>
      <c r="AN27" s="59">
        <v>4.6409515168999409</v>
      </c>
      <c r="AO27" s="59">
        <v>4.4663361655246652</v>
      </c>
      <c r="AP27" s="59"/>
    </row>
    <row r="28" spans="1:42" x14ac:dyDescent="0.2">
      <c r="A28" s="58">
        <v>42000</v>
      </c>
      <c r="B28" s="50">
        <v>0.22999999999999998</v>
      </c>
      <c r="C28" s="50">
        <v>0.24</v>
      </c>
      <c r="D28" s="50">
        <v>0.25</v>
      </c>
      <c r="E28" s="50">
        <v>0.26</v>
      </c>
      <c r="F28" s="50">
        <v>0.27</v>
      </c>
      <c r="G28" s="50">
        <v>0.28000000000000003</v>
      </c>
      <c r="H28" s="50">
        <v>0.29000000000000004</v>
      </c>
      <c r="I28" s="50">
        <v>0.3</v>
      </c>
      <c r="J28" s="50">
        <v>0.30499999999999999</v>
      </c>
      <c r="K28" s="50">
        <v>0.315</v>
      </c>
      <c r="L28" s="50">
        <v>0.32500000000000001</v>
      </c>
      <c r="M28" s="50">
        <v>0.33</v>
      </c>
      <c r="O28" s="58">
        <v>42000</v>
      </c>
      <c r="P28" s="75">
        <v>259438.82218997946</v>
      </c>
      <c r="Q28" s="75">
        <v>252061.74207801657</v>
      </c>
      <c r="R28" s="75">
        <v>244931.01450174127</v>
      </c>
      <c r="S28" s="75">
        <v>238066.5216951168</v>
      </c>
      <c r="T28" s="75">
        <v>231480.8118298717</v>
      </c>
      <c r="U28" s="75">
        <v>225180.55392412993</v>
      </c>
      <c r="V28" s="75">
        <v>219167.74526083443</v>
      </c>
      <c r="W28" s="75">
        <v>213440.7107534947</v>
      </c>
      <c r="X28" s="75">
        <v>204640.17072454098</v>
      </c>
      <c r="Y28" s="75">
        <v>199654.58321333455</v>
      </c>
      <c r="Z28" s="75">
        <v>194919.96370979751</v>
      </c>
      <c r="AA28" s="75">
        <v>187586.11895203593</v>
      </c>
      <c r="AC28" s="58">
        <v>42000</v>
      </c>
      <c r="AD28" s="59">
        <v>6.1771148140471297</v>
      </c>
      <c r="AE28" s="59">
        <v>6.0014700494765849</v>
      </c>
      <c r="AF28" s="59">
        <v>5.8316908214700307</v>
      </c>
      <c r="AG28" s="59">
        <v>5.6682505165504002</v>
      </c>
      <c r="AH28" s="59">
        <v>5.5114479007112314</v>
      </c>
      <c r="AI28" s="59">
        <v>5.361441760098332</v>
      </c>
      <c r="AJ28" s="59">
        <v>5.2182796490674868</v>
      </c>
      <c r="AK28" s="59">
        <v>5.0819216846070168</v>
      </c>
      <c r="AL28" s="59">
        <v>4.8723850172509753</v>
      </c>
      <c r="AM28" s="59">
        <v>4.7536805526984418</v>
      </c>
      <c r="AN28" s="59">
        <v>4.6409515168999409</v>
      </c>
      <c r="AO28" s="59">
        <v>4.4663361655246652</v>
      </c>
      <c r="AP28" s="59"/>
    </row>
    <row r="29" spans="1:42" x14ac:dyDescent="0.2">
      <c r="A29" s="58">
        <v>43000</v>
      </c>
      <c r="B29" s="50">
        <v>0.23499999999999999</v>
      </c>
      <c r="C29" s="50">
        <v>0.245</v>
      </c>
      <c r="D29" s="50">
        <v>0.255</v>
      </c>
      <c r="E29" s="50">
        <v>0.26</v>
      </c>
      <c r="F29" s="50">
        <v>0.27</v>
      </c>
      <c r="G29" s="50">
        <v>0.28000000000000003</v>
      </c>
      <c r="H29" s="50">
        <v>0.29000000000000004</v>
      </c>
      <c r="I29" s="54">
        <v>0.3</v>
      </c>
      <c r="J29" s="54">
        <v>0.31</v>
      </c>
      <c r="K29" s="54">
        <v>0.315</v>
      </c>
      <c r="L29" s="54">
        <v>0.32500000000000001</v>
      </c>
      <c r="M29" s="54">
        <v>0.33500000000000002</v>
      </c>
      <c r="O29" s="58">
        <v>43000</v>
      </c>
      <c r="P29" s="75">
        <v>271390.19650411414</v>
      </c>
      <c r="Q29" s="75">
        <v>263439.52904681594</v>
      </c>
      <c r="R29" s="75">
        <v>255777.95942967554</v>
      </c>
      <c r="S29" s="75">
        <v>243734.77221166721</v>
      </c>
      <c r="T29" s="75">
        <v>236992.25973058294</v>
      </c>
      <c r="U29" s="75">
        <v>230541.99568422828</v>
      </c>
      <c r="V29" s="75">
        <v>224386.02490990193</v>
      </c>
      <c r="W29" s="75">
        <v>218522.63243810172</v>
      </c>
      <c r="X29" s="75">
        <v>212947.18780313278</v>
      </c>
      <c r="Y29" s="75">
        <v>204408.26376603302</v>
      </c>
      <c r="Z29" s="75">
        <v>199560.91522669746</v>
      </c>
      <c r="AA29" s="75">
        <v>194962.34080116</v>
      </c>
      <c r="AC29" s="58">
        <v>43000</v>
      </c>
      <c r="AD29" s="59">
        <v>6.3113999187003289</v>
      </c>
      <c r="AE29" s="59">
        <v>6.126500675507347</v>
      </c>
      <c r="AF29" s="59">
        <v>5.9483246378994314</v>
      </c>
      <c r="AG29" s="59">
        <v>5.6682505165504002</v>
      </c>
      <c r="AH29" s="59">
        <v>5.5114479007112314</v>
      </c>
      <c r="AI29" s="59">
        <v>5.361441760098332</v>
      </c>
      <c r="AJ29" s="59">
        <v>5.2182796490674868</v>
      </c>
      <c r="AK29" s="59">
        <v>5.0819216846070168</v>
      </c>
      <c r="AL29" s="59">
        <v>4.9522601814682039</v>
      </c>
      <c r="AM29" s="59">
        <v>4.7536805526984427</v>
      </c>
      <c r="AN29" s="59">
        <v>4.6409515168999409</v>
      </c>
      <c r="AO29" s="59">
        <v>4.5340079256083721</v>
      </c>
      <c r="AP29" s="59"/>
    </row>
    <row r="30" spans="1:42" x14ac:dyDescent="0.2">
      <c r="A30" s="58">
        <v>44000</v>
      </c>
      <c r="B30" s="50">
        <v>0.23499999999999999</v>
      </c>
      <c r="C30" s="50">
        <v>0.25</v>
      </c>
      <c r="D30" s="50">
        <v>0.255</v>
      </c>
      <c r="E30" s="50">
        <v>0.26500000000000001</v>
      </c>
      <c r="F30" s="50">
        <v>0.27500000000000002</v>
      </c>
      <c r="G30" s="50">
        <v>0.28500000000000003</v>
      </c>
      <c r="H30" s="50">
        <v>0.29499999999999998</v>
      </c>
      <c r="I30" s="50">
        <v>0.30499999999999999</v>
      </c>
      <c r="J30" s="50">
        <v>0.31</v>
      </c>
      <c r="K30" s="50">
        <v>0.32</v>
      </c>
      <c r="L30" s="50">
        <v>0.33</v>
      </c>
      <c r="M30" s="50">
        <v>0.33500000000000002</v>
      </c>
      <c r="O30" s="58">
        <v>44000</v>
      </c>
      <c r="P30" s="75">
        <v>277701.59642281441</v>
      </c>
      <c r="Q30" s="75">
        <v>275067.37726767681</v>
      </c>
      <c r="R30" s="75">
        <v>261726.28406757498</v>
      </c>
      <c r="S30" s="75">
        <v>254199.23470376024</v>
      </c>
      <c r="T30" s="75">
        <v>246994.51703187372</v>
      </c>
      <c r="U30" s="75">
        <v>240115.99882726104</v>
      </c>
      <c r="V30" s="75">
        <v>233562.99946515853</v>
      </c>
      <c r="W30" s="75">
        <v>227331.29669142055</v>
      </c>
      <c r="X30" s="75">
        <v>217899.44798460102</v>
      </c>
      <c r="Y30" s="75">
        <v>212481.97518093351</v>
      </c>
      <c r="Z30" s="75">
        <v>207343.43392426812</v>
      </c>
      <c r="AA30" s="75">
        <v>199496.34872676834</v>
      </c>
      <c r="AC30" s="58">
        <v>44000</v>
      </c>
      <c r="AD30" s="59">
        <v>6.311399918700328</v>
      </c>
      <c r="AE30" s="59">
        <v>6.2515313015381091</v>
      </c>
      <c r="AF30" s="59">
        <v>5.9483246378994314</v>
      </c>
      <c r="AG30" s="59">
        <v>5.7772553341763695</v>
      </c>
      <c r="AH30" s="59">
        <v>5.6135117507244026</v>
      </c>
      <c r="AI30" s="59">
        <v>5.4571817915286598</v>
      </c>
      <c r="AJ30" s="59">
        <v>5.308249987844512</v>
      </c>
      <c r="AK30" s="59">
        <v>5.1666203793504666</v>
      </c>
      <c r="AL30" s="59">
        <v>4.9522601814682048</v>
      </c>
      <c r="AM30" s="59">
        <v>4.8291357995666706</v>
      </c>
      <c r="AN30" s="59">
        <v>4.7123507710060935</v>
      </c>
      <c r="AO30" s="59">
        <v>4.5340079256083712</v>
      </c>
      <c r="AP30" s="59"/>
    </row>
    <row r="31" spans="1:42" x14ac:dyDescent="0.2">
      <c r="A31" s="58">
        <v>45000</v>
      </c>
      <c r="B31" s="50">
        <v>0.24</v>
      </c>
      <c r="C31" s="50">
        <v>0.25</v>
      </c>
      <c r="D31" s="50">
        <v>0.26</v>
      </c>
      <c r="E31" s="50">
        <v>0.27</v>
      </c>
      <c r="F31" s="50">
        <v>0.28000000000000003</v>
      </c>
      <c r="G31" s="50">
        <v>0.29000000000000004</v>
      </c>
      <c r="H31" s="50">
        <v>0.3</v>
      </c>
      <c r="I31" s="50">
        <v>0.31</v>
      </c>
      <c r="J31" s="50">
        <v>0.315</v>
      </c>
      <c r="K31" s="50">
        <v>0.32500000000000001</v>
      </c>
      <c r="L31" s="50">
        <v>0.33500000000000002</v>
      </c>
      <c r="M31" s="50">
        <v>0.34</v>
      </c>
      <c r="O31" s="58">
        <v>45000</v>
      </c>
      <c r="P31" s="75">
        <v>290055.82605090871</v>
      </c>
      <c r="Q31" s="75">
        <v>281318.90856921492</v>
      </c>
      <c r="R31" s="75">
        <v>272923.13044479745</v>
      </c>
      <c r="S31" s="75">
        <v>264881.70683110523</v>
      </c>
      <c r="T31" s="75">
        <v>257200.90203319085</v>
      </c>
      <c r="U31" s="75">
        <v>249881.4820331544</v>
      </c>
      <c r="V31" s="75">
        <v>242919.91469796919</v>
      </c>
      <c r="W31" s="75">
        <v>236309.35833422627</v>
      </c>
      <c r="X31" s="75">
        <v>226446.09055584454</v>
      </c>
      <c r="Y31" s="75">
        <v>220706.59708957051</v>
      </c>
      <c r="Z31" s="75">
        <v>215268.7511300511</v>
      </c>
      <c r="AA31" s="75">
        <v>207075.58585614359</v>
      </c>
      <c r="AC31" s="58">
        <v>45000</v>
      </c>
      <c r="AD31" s="59">
        <v>6.4456850233535272</v>
      </c>
      <c r="AE31" s="59">
        <v>6.2515313015381091</v>
      </c>
      <c r="AF31" s="59">
        <v>6.0649584543288322</v>
      </c>
      <c r="AG31" s="59">
        <v>5.8862601518023387</v>
      </c>
      <c r="AH31" s="59">
        <v>5.7155756007375746</v>
      </c>
      <c r="AI31" s="59">
        <v>5.5529218229589867</v>
      </c>
      <c r="AJ31" s="59">
        <v>5.3982203266215372</v>
      </c>
      <c r="AK31" s="59">
        <v>5.2513190740939173</v>
      </c>
      <c r="AL31" s="59">
        <v>5.0321353456854343</v>
      </c>
      <c r="AM31" s="59">
        <v>4.9045910464349003</v>
      </c>
      <c r="AN31" s="59">
        <v>4.7837500251122469</v>
      </c>
      <c r="AO31" s="59">
        <v>4.6016796856920799</v>
      </c>
      <c r="AP31" s="59"/>
    </row>
    <row r="32" spans="1:42" x14ac:dyDescent="0.2">
      <c r="A32" s="58">
        <v>46000</v>
      </c>
      <c r="B32" s="50">
        <v>0.24</v>
      </c>
      <c r="C32" s="50">
        <v>0.255</v>
      </c>
      <c r="D32" s="50">
        <v>0.26500000000000001</v>
      </c>
      <c r="E32" s="50">
        <v>0.27500000000000002</v>
      </c>
      <c r="F32" s="50">
        <v>0.28500000000000003</v>
      </c>
      <c r="G32" s="50">
        <v>0.29499999999999998</v>
      </c>
      <c r="H32" s="50">
        <v>0.30499999999999999</v>
      </c>
      <c r="I32" s="50">
        <v>0.31</v>
      </c>
      <c r="J32" s="50">
        <v>0.32</v>
      </c>
      <c r="K32" s="50">
        <v>0.33</v>
      </c>
      <c r="L32" s="50">
        <v>0.33500000000000002</v>
      </c>
      <c r="M32" s="50">
        <v>0.34500000000000003</v>
      </c>
      <c r="O32" s="58">
        <v>46000</v>
      </c>
      <c r="P32" s="75">
        <v>296501.51107426221</v>
      </c>
      <c r="Q32" s="75">
        <v>293321.84866816812</v>
      </c>
      <c r="R32" s="75">
        <v>284353.24445487867</v>
      </c>
      <c r="S32" s="75">
        <v>275782.18859370216</v>
      </c>
      <c r="T32" s="75">
        <v>267611.41473453428</v>
      </c>
      <c r="U32" s="75">
        <v>259838.44530190839</v>
      </c>
      <c r="V32" s="75">
        <v>252456.77060833393</v>
      </c>
      <c r="W32" s="75">
        <v>241560.67740832019</v>
      </c>
      <c r="X32" s="75">
        <v>235152.48345552251</v>
      </c>
      <c r="Y32" s="75">
        <v>229082.12949194398</v>
      </c>
      <c r="Z32" s="75">
        <v>220052.50115516337</v>
      </c>
      <c r="AA32" s="75">
        <v>214790.16650568618</v>
      </c>
      <c r="AC32" s="58">
        <v>46000</v>
      </c>
      <c r="AD32" s="59">
        <v>6.4456850233535263</v>
      </c>
      <c r="AE32" s="59">
        <v>6.3765619275688721</v>
      </c>
      <c r="AF32" s="59">
        <v>6.181592270758232</v>
      </c>
      <c r="AG32" s="59">
        <v>5.995264969428308</v>
      </c>
      <c r="AH32" s="59">
        <v>5.817639450750745</v>
      </c>
      <c r="AI32" s="59">
        <v>5.6486618543893128</v>
      </c>
      <c r="AJ32" s="59">
        <v>5.4881906653985633</v>
      </c>
      <c r="AK32" s="59">
        <v>5.2513190740939173</v>
      </c>
      <c r="AL32" s="59">
        <v>5.1120105099026629</v>
      </c>
      <c r="AM32" s="59">
        <v>4.98004629330313</v>
      </c>
      <c r="AN32" s="59">
        <v>4.7837500251122469</v>
      </c>
      <c r="AO32" s="59">
        <v>4.6693514457757868</v>
      </c>
      <c r="AP32" s="59"/>
    </row>
    <row r="33" spans="1:42" x14ac:dyDescent="0.2">
      <c r="A33" s="58">
        <v>47000</v>
      </c>
      <c r="B33" s="50">
        <v>0.245</v>
      </c>
      <c r="C33" s="50">
        <v>0.26</v>
      </c>
      <c r="D33" s="50">
        <v>0.27500000000000002</v>
      </c>
      <c r="E33" s="50">
        <v>0.28500000000000003</v>
      </c>
      <c r="F33" s="50">
        <v>0.29499999999999998</v>
      </c>
      <c r="G33" s="50">
        <v>0.3</v>
      </c>
      <c r="H33" s="50">
        <v>0.31</v>
      </c>
      <c r="I33" s="50">
        <v>0.32</v>
      </c>
      <c r="J33" s="50">
        <v>0.32500000000000001</v>
      </c>
      <c r="K33" s="50">
        <v>0.33500000000000002</v>
      </c>
      <c r="L33" s="50">
        <v>0.34500000000000003</v>
      </c>
      <c r="M33" s="50">
        <v>0.35000000000000003</v>
      </c>
      <c r="O33" s="58">
        <v>47000</v>
      </c>
      <c r="P33" s="75">
        <v>309258.59601631609</v>
      </c>
      <c r="Q33" s="75">
        <v>305574.85001918278</v>
      </c>
      <c r="R33" s="75">
        <v>301498.41547000065</v>
      </c>
      <c r="S33" s="75">
        <v>292023.90641997161</v>
      </c>
      <c r="T33" s="75">
        <v>283023.05608652305</v>
      </c>
      <c r="U33" s="75">
        <v>269986.88863352308</v>
      </c>
      <c r="V33" s="75">
        <v>262173.5671962527</v>
      </c>
      <c r="W33" s="75">
        <v>254773.67378829842</v>
      </c>
      <c r="X33" s="75">
        <v>244018.62668363494</v>
      </c>
      <c r="Y33" s="75">
        <v>237608.5723880539</v>
      </c>
      <c r="Z33" s="75">
        <v>231547.78106625401</v>
      </c>
      <c r="AA33" s="75">
        <v>222640.09067539615</v>
      </c>
      <c r="AC33" s="58">
        <v>47000</v>
      </c>
      <c r="AD33" s="59">
        <v>6.5799701280067255</v>
      </c>
      <c r="AE33" s="59">
        <v>6.5015925535996333</v>
      </c>
      <c r="AF33" s="59">
        <v>6.4148599036170353</v>
      </c>
      <c r="AG33" s="59">
        <v>6.2132746046802474</v>
      </c>
      <c r="AH33" s="59">
        <v>6.0217671507770865</v>
      </c>
      <c r="AI33" s="59">
        <v>5.7444018858196397</v>
      </c>
      <c r="AJ33" s="59">
        <v>5.5781610041755894</v>
      </c>
      <c r="AK33" s="59">
        <v>5.4207164635808169</v>
      </c>
      <c r="AL33" s="59">
        <v>5.1918856741198924</v>
      </c>
      <c r="AM33" s="59">
        <v>5.0555015401713597</v>
      </c>
      <c r="AN33" s="59">
        <v>4.9265485333245538</v>
      </c>
      <c r="AO33" s="59">
        <v>4.7370232058594928</v>
      </c>
      <c r="AP33" s="59"/>
    </row>
    <row r="34" spans="1:42" x14ac:dyDescent="0.2">
      <c r="A34" s="58">
        <v>48000</v>
      </c>
      <c r="B34" s="50">
        <v>0.245</v>
      </c>
      <c r="C34" s="50">
        <v>0.26</v>
      </c>
      <c r="D34" s="50">
        <v>0.27500000000000002</v>
      </c>
      <c r="E34" s="50">
        <v>0.29000000000000004</v>
      </c>
      <c r="F34" s="50">
        <v>0.3</v>
      </c>
      <c r="G34" s="50">
        <v>0.30499999999999999</v>
      </c>
      <c r="H34" s="50">
        <v>0.315</v>
      </c>
      <c r="I34" s="50">
        <v>0.32500000000000001</v>
      </c>
      <c r="J34" s="50">
        <v>0.33</v>
      </c>
      <c r="K34" s="50">
        <v>0.34</v>
      </c>
      <c r="L34" s="50">
        <v>0.35000000000000003</v>
      </c>
      <c r="M34" s="50">
        <v>0.35499999999999998</v>
      </c>
      <c r="O34" s="58">
        <v>48000</v>
      </c>
      <c r="P34" s="75">
        <v>315838.5661443228</v>
      </c>
      <c r="Q34" s="75">
        <v>312076.4425727824</v>
      </c>
      <c r="R34" s="75">
        <v>307913.27537361765</v>
      </c>
      <c r="S34" s="75">
        <v>303469.41227069841</v>
      </c>
      <c r="T34" s="75">
        <v>293943.88803793234</v>
      </c>
      <c r="U34" s="75">
        <v>280326.81202799844</v>
      </c>
      <c r="V34" s="75">
        <v>272070.30446172546</v>
      </c>
      <c r="W34" s="75">
        <v>264259.92759956489</v>
      </c>
      <c r="X34" s="75">
        <v>253044.52024018182</v>
      </c>
      <c r="Y34" s="75">
        <v>246285.92577790027</v>
      </c>
      <c r="Z34" s="75">
        <v>239901.49379667387</v>
      </c>
      <c r="AA34" s="75">
        <v>230625.3583652736</v>
      </c>
      <c r="AC34" s="58">
        <v>48000</v>
      </c>
      <c r="AD34" s="59">
        <v>6.5799701280067247</v>
      </c>
      <c r="AE34" s="59">
        <v>6.5015925535996333</v>
      </c>
      <c r="AF34" s="59">
        <v>6.4148599036170344</v>
      </c>
      <c r="AG34" s="59">
        <v>6.3222794223062166</v>
      </c>
      <c r="AH34" s="59">
        <v>6.1238310007902568</v>
      </c>
      <c r="AI34" s="59">
        <v>5.8401419172499676</v>
      </c>
      <c r="AJ34" s="59">
        <v>5.6681313429526137</v>
      </c>
      <c r="AK34" s="59">
        <v>5.5054151583242685</v>
      </c>
      <c r="AL34" s="59">
        <v>5.2717608383371211</v>
      </c>
      <c r="AM34" s="59">
        <v>5.1309567870395885</v>
      </c>
      <c r="AN34" s="59">
        <v>4.9979477874307054</v>
      </c>
      <c r="AO34" s="59">
        <v>4.8046949659431997</v>
      </c>
      <c r="AP34" s="59"/>
    </row>
    <row r="35" spans="1:42" x14ac:dyDescent="0.2">
      <c r="A35" s="58">
        <v>49000</v>
      </c>
      <c r="B35" s="50">
        <v>0.245</v>
      </c>
      <c r="C35" s="50">
        <v>0.26</v>
      </c>
      <c r="D35" s="50">
        <v>0.27500000000000002</v>
      </c>
      <c r="E35" s="50">
        <v>0.29000000000000004</v>
      </c>
      <c r="F35" s="50">
        <v>0.3</v>
      </c>
      <c r="G35" s="50">
        <v>0.31</v>
      </c>
      <c r="H35" s="50">
        <v>0.32</v>
      </c>
      <c r="I35" s="50">
        <v>0.33</v>
      </c>
      <c r="J35" s="50">
        <v>0.33500000000000002</v>
      </c>
      <c r="K35" s="50">
        <v>0.34500000000000003</v>
      </c>
      <c r="L35" s="50">
        <v>0.35000000000000003</v>
      </c>
      <c r="M35" s="50">
        <v>0.36</v>
      </c>
      <c r="O35" s="58">
        <v>49000</v>
      </c>
      <c r="P35" s="75">
        <v>322418.53627232951</v>
      </c>
      <c r="Q35" s="75">
        <v>318578.03512638208</v>
      </c>
      <c r="R35" s="75">
        <v>314328.13527723466</v>
      </c>
      <c r="S35" s="75">
        <v>309791.69169300457</v>
      </c>
      <c r="T35" s="75">
        <v>300067.71903872257</v>
      </c>
      <c r="U35" s="75">
        <v>290858.21548533445</v>
      </c>
      <c r="V35" s="75">
        <v>282146.9824047524</v>
      </c>
      <c r="W35" s="75">
        <v>273915.57880031818</v>
      </c>
      <c r="X35" s="75">
        <v>262230.16412516317</v>
      </c>
      <c r="Y35" s="75">
        <v>255114.18966148305</v>
      </c>
      <c r="Z35" s="75">
        <v>244899.44158410458</v>
      </c>
      <c r="AA35" s="75">
        <v>238745.96957531845</v>
      </c>
      <c r="AC35" s="58">
        <v>49000</v>
      </c>
      <c r="AD35" s="59">
        <v>6.5799701280067247</v>
      </c>
      <c r="AE35" s="59">
        <v>6.5015925535996342</v>
      </c>
      <c r="AF35" s="59">
        <v>6.4148599036170335</v>
      </c>
      <c r="AG35" s="59">
        <v>6.3222794223062158</v>
      </c>
      <c r="AH35" s="59">
        <v>6.1238310007902568</v>
      </c>
      <c r="AI35" s="59">
        <v>5.9358819486802954</v>
      </c>
      <c r="AJ35" s="59">
        <v>5.7581016817296407</v>
      </c>
      <c r="AK35" s="59">
        <v>5.5901138530677184</v>
      </c>
      <c r="AL35" s="59">
        <v>5.3516360025543506</v>
      </c>
      <c r="AM35" s="59">
        <v>5.2064120339078173</v>
      </c>
      <c r="AN35" s="59">
        <v>4.9979477874307054</v>
      </c>
      <c r="AO35" s="59">
        <v>4.8723667260269075</v>
      </c>
      <c r="AP35" s="59"/>
    </row>
    <row r="36" spans="1:42" x14ac:dyDescent="0.2">
      <c r="A36" s="58">
        <v>50000</v>
      </c>
      <c r="B36" s="50">
        <v>0.245</v>
      </c>
      <c r="C36" s="50">
        <v>0.26</v>
      </c>
      <c r="D36" s="50">
        <v>0.27500000000000002</v>
      </c>
      <c r="E36" s="50">
        <v>0.28999999999999998</v>
      </c>
      <c r="F36" s="50">
        <v>0.30499999999999999</v>
      </c>
      <c r="G36" s="50">
        <v>0.315</v>
      </c>
      <c r="H36" s="50">
        <v>0.32500000000000001</v>
      </c>
      <c r="I36" s="50">
        <v>0.33500000000000002</v>
      </c>
      <c r="J36" s="50">
        <v>0.34</v>
      </c>
      <c r="K36" s="50">
        <v>0.35000000000000003</v>
      </c>
      <c r="L36" s="50">
        <v>0.35499999999999998</v>
      </c>
      <c r="M36" s="50">
        <v>0.36499999999999999</v>
      </c>
      <c r="O36" s="58">
        <v>50000</v>
      </c>
      <c r="P36" s="75">
        <v>328998.50640033628</v>
      </c>
      <c r="Q36" s="75">
        <v>325079.6276799817</v>
      </c>
      <c r="R36" s="75">
        <v>320742.99518085172</v>
      </c>
      <c r="S36" s="75">
        <v>316113.97111531073</v>
      </c>
      <c r="T36" s="75">
        <v>311294.74254017137</v>
      </c>
      <c r="U36" s="75">
        <v>301581.09900553111</v>
      </c>
      <c r="V36" s="75">
        <v>292403.60102533328</v>
      </c>
      <c r="W36" s="75">
        <v>283740.62739055842</v>
      </c>
      <c r="X36" s="75">
        <v>271575.55833857897</v>
      </c>
      <c r="Y36" s="75">
        <v>264093.36403880233</v>
      </c>
      <c r="Z36" s="75">
        <v>253467.35207684294</v>
      </c>
      <c r="AA36" s="75">
        <v>247001.9243055307</v>
      </c>
      <c r="AC36" s="58">
        <v>50000</v>
      </c>
      <c r="AD36" s="59">
        <v>6.5799701280067255</v>
      </c>
      <c r="AE36" s="59">
        <v>6.5015925535996342</v>
      </c>
      <c r="AF36" s="59">
        <v>6.4148599036170344</v>
      </c>
      <c r="AG36" s="59">
        <v>6.3222794223062149</v>
      </c>
      <c r="AH36" s="59">
        <v>6.2258948508034271</v>
      </c>
      <c r="AI36" s="59">
        <v>6.0316219801106223</v>
      </c>
      <c r="AJ36" s="59">
        <v>5.8480720205066659</v>
      </c>
      <c r="AK36" s="59">
        <v>5.6748125478111682</v>
      </c>
      <c r="AL36" s="59">
        <v>5.4315111667715792</v>
      </c>
      <c r="AM36" s="59">
        <v>5.2818672807760469</v>
      </c>
      <c r="AN36" s="59">
        <v>5.0693470415368589</v>
      </c>
      <c r="AO36" s="59">
        <v>4.9400384861106144</v>
      </c>
      <c r="AP36" s="59"/>
    </row>
    <row r="37" spans="1:42" x14ac:dyDescent="0.2">
      <c r="A37" s="58">
        <v>51000</v>
      </c>
      <c r="B37" s="50">
        <v>0.25</v>
      </c>
      <c r="C37" s="50">
        <v>0.26500000000000001</v>
      </c>
      <c r="D37" s="50">
        <v>0.28000000000000003</v>
      </c>
      <c r="E37" s="50">
        <v>0.29499999999999998</v>
      </c>
      <c r="F37" s="50">
        <v>0.30499999999999999</v>
      </c>
      <c r="G37" s="50">
        <v>0.32</v>
      </c>
      <c r="H37" s="50">
        <v>0.33</v>
      </c>
      <c r="I37" s="50">
        <v>0.34</v>
      </c>
      <c r="J37" s="50">
        <v>0.34500000000000003</v>
      </c>
      <c r="K37" s="50">
        <v>0.35499999999999998</v>
      </c>
      <c r="L37" s="50">
        <v>0.36</v>
      </c>
      <c r="M37" s="50">
        <v>0.37</v>
      </c>
      <c r="O37" s="58">
        <v>51000</v>
      </c>
      <c r="P37" s="75">
        <v>342427.01686565613</v>
      </c>
      <c r="Q37" s="75">
        <v>337957.78216115019</v>
      </c>
      <c r="R37" s="75">
        <v>333106.17972236819</v>
      </c>
      <c r="S37" s="75">
        <v>327995.49623654142</v>
      </c>
      <c r="T37" s="75">
        <v>317520.63739097479</v>
      </c>
      <c r="U37" s="75">
        <v>312495.46258858842</v>
      </c>
      <c r="V37" s="75">
        <v>302840.16032346827</v>
      </c>
      <c r="W37" s="75">
        <v>293735.07337028557</v>
      </c>
      <c r="X37" s="75">
        <v>281080.70288042922</v>
      </c>
      <c r="Y37" s="75">
        <v>273223.44890985807</v>
      </c>
      <c r="Z37" s="75">
        <v>262178.06107779359</v>
      </c>
      <c r="AA37" s="75">
        <v>255393.22255591038</v>
      </c>
      <c r="AC37" s="58">
        <v>51000</v>
      </c>
      <c r="AD37" s="59">
        <v>6.7142552326599239</v>
      </c>
      <c r="AE37" s="59">
        <v>6.6266231796303954</v>
      </c>
      <c r="AF37" s="59">
        <v>6.5314937200464351</v>
      </c>
      <c r="AG37" s="59">
        <v>6.431284239932185</v>
      </c>
      <c r="AH37" s="59">
        <v>6.2258948508034271</v>
      </c>
      <c r="AI37" s="59">
        <v>6.1273620115409493</v>
      </c>
      <c r="AJ37" s="59">
        <v>5.938042359283692</v>
      </c>
      <c r="AK37" s="59">
        <v>5.7595112425546189</v>
      </c>
      <c r="AL37" s="59">
        <v>5.5113863309888078</v>
      </c>
      <c r="AM37" s="59">
        <v>5.3573225276442757</v>
      </c>
      <c r="AN37" s="59">
        <v>5.1407462956430114</v>
      </c>
      <c r="AO37" s="59">
        <v>5.0077102461943213</v>
      </c>
      <c r="AP37" s="59"/>
    </row>
    <row r="38" spans="1:42" x14ac:dyDescent="0.2">
      <c r="A38" s="58">
        <v>52000</v>
      </c>
      <c r="B38" s="50">
        <v>0.25</v>
      </c>
      <c r="C38" s="50">
        <v>0.26500000000000001</v>
      </c>
      <c r="D38" s="50">
        <v>0.28000000000000003</v>
      </c>
      <c r="E38" s="50">
        <v>0.29499999999999998</v>
      </c>
      <c r="F38" s="50">
        <v>0.31</v>
      </c>
      <c r="G38" s="50">
        <v>0.32500000000000001</v>
      </c>
      <c r="H38" s="50">
        <v>0.33500000000000002</v>
      </c>
      <c r="I38" s="50">
        <v>0.34</v>
      </c>
      <c r="J38" s="50">
        <v>0.35000000000000003</v>
      </c>
      <c r="K38" s="50">
        <v>0.36</v>
      </c>
      <c r="L38" s="50">
        <v>0.36499999999999999</v>
      </c>
      <c r="M38" s="50">
        <v>0.375</v>
      </c>
      <c r="O38" s="58">
        <v>52000</v>
      </c>
      <c r="P38" s="75">
        <v>349141.272098316</v>
      </c>
      <c r="Q38" s="75">
        <v>344584.40534078056</v>
      </c>
      <c r="R38" s="75">
        <v>339637.67344241461</v>
      </c>
      <c r="S38" s="75">
        <v>334426.78047647356</v>
      </c>
      <c r="T38" s="75">
        <v>329053.8524424631</v>
      </c>
      <c r="U38" s="75">
        <v>323601.30623450642</v>
      </c>
      <c r="V38" s="75">
        <v>313456.66029915732</v>
      </c>
      <c r="W38" s="75">
        <v>299494.58461284015</v>
      </c>
      <c r="X38" s="75">
        <v>290745.59775071399</v>
      </c>
      <c r="Y38" s="75">
        <v>282504.44427465025</v>
      </c>
      <c r="Z38" s="75">
        <v>271031.56858695654</v>
      </c>
      <c r="AA38" s="75">
        <v>263919.86432645743</v>
      </c>
      <c r="AC38" s="58">
        <v>52000</v>
      </c>
      <c r="AD38" s="59">
        <v>6.714255232659923</v>
      </c>
      <c r="AE38" s="59">
        <v>6.6266231796303954</v>
      </c>
      <c r="AF38" s="59">
        <v>6.5314937200464351</v>
      </c>
      <c r="AG38" s="59">
        <v>6.4312842399321841</v>
      </c>
      <c r="AH38" s="59">
        <v>6.3279587008165983</v>
      </c>
      <c r="AI38" s="59">
        <v>6.2231020429712771</v>
      </c>
      <c r="AJ38" s="59">
        <v>6.028012698060718</v>
      </c>
      <c r="AK38" s="59">
        <v>5.759511242554618</v>
      </c>
      <c r="AL38" s="59">
        <v>5.5912614952060382</v>
      </c>
      <c r="AM38" s="59">
        <v>5.4327777745125045</v>
      </c>
      <c r="AN38" s="59">
        <v>5.212145549749164</v>
      </c>
      <c r="AO38" s="59">
        <v>5.0753820062780273</v>
      </c>
      <c r="AP38" s="59"/>
    </row>
    <row r="39" spans="1:42" x14ac:dyDescent="0.2">
      <c r="A39" s="58">
        <v>53000</v>
      </c>
      <c r="B39" s="50">
        <v>0.25</v>
      </c>
      <c r="C39" s="50">
        <v>0.26500000000000001</v>
      </c>
      <c r="D39" s="50">
        <v>0.28000000000000003</v>
      </c>
      <c r="E39" s="50">
        <v>0.29499999999999998</v>
      </c>
      <c r="F39" s="50">
        <v>0.31</v>
      </c>
      <c r="G39" s="50">
        <v>0.32500000000000001</v>
      </c>
      <c r="H39" s="50">
        <v>0.34</v>
      </c>
      <c r="I39" s="50">
        <v>0.34500000000000003</v>
      </c>
      <c r="J39" s="50">
        <v>0.35499999999999998</v>
      </c>
      <c r="K39" s="50">
        <v>0.36499999999999999</v>
      </c>
      <c r="L39" s="50">
        <v>0.37</v>
      </c>
      <c r="M39" s="50">
        <v>0.375</v>
      </c>
      <c r="O39" s="58">
        <v>53000</v>
      </c>
      <c r="P39" s="75">
        <v>355855.52733097598</v>
      </c>
      <c r="Q39" s="75">
        <v>351211.028520411</v>
      </c>
      <c r="R39" s="75">
        <v>346169.16716246103</v>
      </c>
      <c r="S39" s="75">
        <v>340858.06471640582</v>
      </c>
      <c r="T39" s="75">
        <v>335381.81114327977</v>
      </c>
      <c r="U39" s="75">
        <v>329824.40827747772</v>
      </c>
      <c r="V39" s="75">
        <v>324253.10095240036</v>
      </c>
      <c r="W39" s="75">
        <v>309743.12667679769</v>
      </c>
      <c r="X39" s="75">
        <v>300570.24294943316</v>
      </c>
      <c r="Y39" s="75">
        <v>291936.35013317893</v>
      </c>
      <c r="Z39" s="75">
        <v>280027.87460433185</v>
      </c>
      <c r="AA39" s="75">
        <v>268995.24633273546</v>
      </c>
      <c r="AC39" s="58">
        <v>53000</v>
      </c>
      <c r="AD39" s="59">
        <v>6.7142552326599239</v>
      </c>
      <c r="AE39" s="59">
        <v>6.6266231796303963</v>
      </c>
      <c r="AF39" s="59">
        <v>6.5314937200464342</v>
      </c>
      <c r="AG39" s="59">
        <v>6.431284239932185</v>
      </c>
      <c r="AH39" s="59">
        <v>6.3279587008165992</v>
      </c>
      <c r="AI39" s="59">
        <v>6.223102042971278</v>
      </c>
      <c r="AJ39" s="59">
        <v>6.1179830368377424</v>
      </c>
      <c r="AK39" s="59">
        <v>5.8442099372980696</v>
      </c>
      <c r="AL39" s="59">
        <v>5.6711366594232668</v>
      </c>
      <c r="AM39" s="59">
        <v>5.5082330213807342</v>
      </c>
      <c r="AN39" s="59">
        <v>5.2835448038553183</v>
      </c>
      <c r="AO39" s="59">
        <v>5.0753820062780273</v>
      </c>
      <c r="AP39" s="59"/>
    </row>
    <row r="40" spans="1:42" x14ac:dyDescent="0.2">
      <c r="A40" s="58">
        <v>54000</v>
      </c>
      <c r="B40" s="50">
        <v>0.25</v>
      </c>
      <c r="C40" s="50">
        <v>0.26500000000000001</v>
      </c>
      <c r="D40" s="50">
        <v>0.28000000000000003</v>
      </c>
      <c r="E40" s="50">
        <v>0.29499999999999998</v>
      </c>
      <c r="F40" s="50">
        <v>0.315</v>
      </c>
      <c r="G40" s="50">
        <v>0.33</v>
      </c>
      <c r="H40" s="50">
        <v>0.34500000000000003</v>
      </c>
      <c r="I40" s="50">
        <v>0.35000000000000003</v>
      </c>
      <c r="J40" s="50">
        <v>0.36</v>
      </c>
      <c r="K40" s="50">
        <v>0.36499999999999999</v>
      </c>
      <c r="L40" s="50">
        <v>0.375</v>
      </c>
      <c r="M40" s="50">
        <v>0.38</v>
      </c>
      <c r="O40" s="58">
        <v>54000</v>
      </c>
      <c r="P40" s="75">
        <v>362569.78256363585</v>
      </c>
      <c r="Q40" s="75">
        <v>357837.65170004137</v>
      </c>
      <c r="R40" s="75">
        <v>352700.66088250751</v>
      </c>
      <c r="S40" s="75">
        <v>347289.34895633796</v>
      </c>
      <c r="T40" s="75">
        <v>347221.2177448076</v>
      </c>
      <c r="U40" s="75">
        <v>341217.47201768664</v>
      </c>
      <c r="V40" s="75">
        <v>335229.48228319746</v>
      </c>
      <c r="W40" s="75">
        <v>320161.06613024208</v>
      </c>
      <c r="X40" s="75">
        <v>310554.63847658678</v>
      </c>
      <c r="Y40" s="75">
        <v>297444.58315455966</v>
      </c>
      <c r="Z40" s="75">
        <v>289166.97912991937</v>
      </c>
      <c r="AA40" s="75">
        <v>277724.9033835337</v>
      </c>
      <c r="AC40" s="58">
        <v>54000</v>
      </c>
      <c r="AD40" s="59">
        <v>6.714255232659923</v>
      </c>
      <c r="AE40" s="59">
        <v>6.6266231796303954</v>
      </c>
      <c r="AF40" s="59">
        <v>6.5314937200464351</v>
      </c>
      <c r="AG40" s="59">
        <v>6.4312842399321841</v>
      </c>
      <c r="AH40" s="59">
        <v>6.4300225508297704</v>
      </c>
      <c r="AI40" s="59">
        <v>6.3188420744016041</v>
      </c>
      <c r="AJ40" s="59">
        <v>6.2079533756147676</v>
      </c>
      <c r="AK40" s="59">
        <v>5.9289086320415203</v>
      </c>
      <c r="AL40" s="59">
        <v>5.7510118236404963</v>
      </c>
      <c r="AM40" s="59">
        <v>5.5082330213807342</v>
      </c>
      <c r="AN40" s="59">
        <v>5.35494405796147</v>
      </c>
      <c r="AO40" s="59">
        <v>5.1430537663617351</v>
      </c>
      <c r="AP40" s="59"/>
    </row>
    <row r="41" spans="1:42" x14ac:dyDescent="0.2">
      <c r="A41" s="58">
        <v>55000</v>
      </c>
      <c r="B41" s="50">
        <v>0.25</v>
      </c>
      <c r="C41" s="50">
        <v>0.26500000000000001</v>
      </c>
      <c r="D41" s="50">
        <v>0.28000000000000003</v>
      </c>
      <c r="E41" s="50">
        <v>0.29499999999999998</v>
      </c>
      <c r="F41" s="50">
        <v>0.315</v>
      </c>
      <c r="G41" s="50">
        <v>0.33</v>
      </c>
      <c r="H41" s="50">
        <v>0.34500000000000003</v>
      </c>
      <c r="I41" s="50">
        <v>0.35499999999999998</v>
      </c>
      <c r="J41" s="50">
        <v>0.36499999999999999</v>
      </c>
      <c r="K41" s="50">
        <v>0.37</v>
      </c>
      <c r="L41" s="50">
        <v>0.38</v>
      </c>
      <c r="M41" s="50">
        <v>0.38500000000000001</v>
      </c>
      <c r="O41" s="58">
        <v>55000</v>
      </c>
      <c r="P41" s="75">
        <v>369284.03779629577</v>
      </c>
      <c r="Q41" s="75">
        <v>364464.27487967175</v>
      </c>
      <c r="R41" s="75">
        <v>359232.15460255393</v>
      </c>
      <c r="S41" s="75">
        <v>353720.63319627015</v>
      </c>
      <c r="T41" s="75">
        <v>353651.24029563734</v>
      </c>
      <c r="U41" s="75">
        <v>347536.31409208826</v>
      </c>
      <c r="V41" s="75">
        <v>341437.43565881223</v>
      </c>
      <c r="W41" s="75">
        <v>330748.4029731733</v>
      </c>
      <c r="X41" s="75">
        <v>320698.78433217487</v>
      </c>
      <c r="Y41" s="75">
        <v>307102.85475369298</v>
      </c>
      <c r="Z41" s="75">
        <v>298448.88216371927</v>
      </c>
      <c r="AA41" s="75">
        <v>286589.90395449928</v>
      </c>
      <c r="AC41" s="58">
        <v>55000</v>
      </c>
      <c r="AD41" s="59">
        <v>6.714255232659923</v>
      </c>
      <c r="AE41" s="59">
        <v>6.6266231796303954</v>
      </c>
      <c r="AF41" s="59">
        <v>6.5314937200464351</v>
      </c>
      <c r="AG41" s="59">
        <v>6.431284239932185</v>
      </c>
      <c r="AH41" s="59">
        <v>6.4300225508297695</v>
      </c>
      <c r="AI41" s="59">
        <v>6.3188420744016049</v>
      </c>
      <c r="AJ41" s="59">
        <v>6.2079533756147676</v>
      </c>
      <c r="AK41" s="59">
        <v>6.0136073267849692</v>
      </c>
      <c r="AL41" s="59">
        <v>5.830886987857725</v>
      </c>
      <c r="AM41" s="59">
        <v>5.583688268248963</v>
      </c>
      <c r="AN41" s="59">
        <v>5.4263433120676234</v>
      </c>
      <c r="AO41" s="59">
        <v>5.210725526445442</v>
      </c>
      <c r="AP41" s="59"/>
    </row>
    <row r="42" spans="1:42" x14ac:dyDescent="0.2">
      <c r="A42" s="58">
        <v>56000</v>
      </c>
      <c r="B42" s="50">
        <v>0.25</v>
      </c>
      <c r="C42" s="50">
        <v>0.26500000000000001</v>
      </c>
      <c r="D42" s="50">
        <v>0.28000000000000003</v>
      </c>
      <c r="E42" s="50">
        <v>0.29499999999999998</v>
      </c>
      <c r="F42" s="50">
        <v>0.315</v>
      </c>
      <c r="G42" s="50">
        <v>0.33</v>
      </c>
      <c r="H42" s="50">
        <v>0.35000000000000003</v>
      </c>
      <c r="I42" s="50">
        <v>0.36</v>
      </c>
      <c r="J42" s="50">
        <v>0.37</v>
      </c>
      <c r="K42" s="50">
        <v>0.375</v>
      </c>
      <c r="L42" s="50">
        <v>0.38500000000000001</v>
      </c>
      <c r="M42" s="50">
        <v>0.39</v>
      </c>
      <c r="O42" s="58">
        <v>56000</v>
      </c>
      <c r="P42" s="75">
        <v>375998.29302895576</v>
      </c>
      <c r="Q42" s="75">
        <v>371090.89805930218</v>
      </c>
      <c r="R42" s="75">
        <v>365763.64832260035</v>
      </c>
      <c r="S42" s="75">
        <v>360151.91743620235</v>
      </c>
      <c r="T42" s="75">
        <v>360081.26284646709</v>
      </c>
      <c r="U42" s="75">
        <v>353855.15616648988</v>
      </c>
      <c r="V42" s="75">
        <v>352683.7280059405</v>
      </c>
      <c r="W42" s="75">
        <v>341505.13720559154</v>
      </c>
      <c r="X42" s="75">
        <v>331002.68051619746</v>
      </c>
      <c r="Y42" s="75">
        <v>316912.03684656281</v>
      </c>
      <c r="Z42" s="75">
        <v>307873.58370573149</v>
      </c>
      <c r="AA42" s="75">
        <v>295590.24804563238</v>
      </c>
      <c r="AC42" s="58">
        <v>56000</v>
      </c>
      <c r="AD42" s="59">
        <v>6.7142552326599239</v>
      </c>
      <c r="AE42" s="59">
        <v>6.6266231796303963</v>
      </c>
      <c r="AF42" s="59">
        <v>6.5314937200464351</v>
      </c>
      <c r="AG42" s="59">
        <v>6.431284239932185</v>
      </c>
      <c r="AH42" s="59">
        <v>6.4300225508297695</v>
      </c>
      <c r="AI42" s="59">
        <v>6.3188420744016049</v>
      </c>
      <c r="AJ42" s="59">
        <v>6.2979237143917945</v>
      </c>
      <c r="AK42" s="59">
        <v>6.0983060215284208</v>
      </c>
      <c r="AL42" s="59">
        <v>5.9107621520749545</v>
      </c>
      <c r="AM42" s="59">
        <v>5.6591435151171927</v>
      </c>
      <c r="AN42" s="59">
        <v>5.4977425661737769</v>
      </c>
      <c r="AO42" s="59">
        <v>5.2783972865291497</v>
      </c>
      <c r="AP42" s="59"/>
    </row>
    <row r="43" spans="1:42" x14ac:dyDescent="0.2">
      <c r="A43" s="58">
        <v>57000</v>
      </c>
      <c r="B43" s="50">
        <v>0.25</v>
      </c>
      <c r="C43" s="50">
        <v>0.26500000000000001</v>
      </c>
      <c r="D43" s="50">
        <v>0.28000000000000003</v>
      </c>
      <c r="E43" s="50">
        <v>0.29499999999999998</v>
      </c>
      <c r="F43" s="50">
        <v>0.315</v>
      </c>
      <c r="G43" s="50">
        <v>0.33</v>
      </c>
      <c r="H43" s="50">
        <v>0.35000000000000003</v>
      </c>
      <c r="I43" s="50">
        <v>0.36499999999999999</v>
      </c>
      <c r="J43" s="50">
        <v>0.37</v>
      </c>
      <c r="K43" s="50">
        <v>0.38</v>
      </c>
      <c r="L43" s="50">
        <v>0.38500000000000001</v>
      </c>
      <c r="M43" s="50">
        <v>0.39500000000000002</v>
      </c>
      <c r="O43" s="58">
        <v>57000</v>
      </c>
      <c r="P43" s="75">
        <v>382712.54826161562</v>
      </c>
      <c r="Q43" s="75">
        <v>377717.52123893256</v>
      </c>
      <c r="R43" s="75">
        <v>372295.14204264682</v>
      </c>
      <c r="S43" s="75">
        <v>366583.20167613454</v>
      </c>
      <c r="T43" s="75">
        <v>366511.28539729689</v>
      </c>
      <c r="U43" s="75">
        <v>360173.99824089144</v>
      </c>
      <c r="V43" s="75">
        <v>358981.65172033227</v>
      </c>
      <c r="W43" s="75">
        <v>352431.26882749662</v>
      </c>
      <c r="X43" s="75">
        <v>336913.44266827236</v>
      </c>
      <c r="Y43" s="75">
        <v>326872.12943316909</v>
      </c>
      <c r="Z43" s="75">
        <v>313371.32627190521</v>
      </c>
      <c r="AA43" s="75">
        <v>304725.93565693282</v>
      </c>
      <c r="AC43" s="58">
        <v>57000</v>
      </c>
      <c r="AD43" s="59">
        <v>6.714255232659923</v>
      </c>
      <c r="AE43" s="59">
        <v>6.6266231796303954</v>
      </c>
      <c r="AF43" s="59">
        <v>6.5314937200464351</v>
      </c>
      <c r="AG43" s="59">
        <v>6.431284239932185</v>
      </c>
      <c r="AH43" s="59">
        <v>6.4300225508297704</v>
      </c>
      <c r="AI43" s="59">
        <v>6.3188420744016041</v>
      </c>
      <c r="AJ43" s="59">
        <v>6.2979237143917945</v>
      </c>
      <c r="AK43" s="59">
        <v>6.1830047162718706</v>
      </c>
      <c r="AL43" s="59">
        <v>5.9107621520749536</v>
      </c>
      <c r="AM43" s="59">
        <v>5.7345987619854224</v>
      </c>
      <c r="AN43" s="59">
        <v>5.497742566173776</v>
      </c>
      <c r="AO43" s="59">
        <v>5.3460690466128566</v>
      </c>
      <c r="AP43" s="59"/>
    </row>
    <row r="44" spans="1:42" x14ac:dyDescent="0.2">
      <c r="A44" s="58">
        <v>58000</v>
      </c>
      <c r="B44" s="50">
        <v>0.25</v>
      </c>
      <c r="C44" s="50">
        <v>0.26500000000000001</v>
      </c>
      <c r="D44" s="50">
        <v>0.28000000000000003</v>
      </c>
      <c r="E44" s="50">
        <v>0.29499999999999998</v>
      </c>
      <c r="F44" s="50">
        <v>0.315</v>
      </c>
      <c r="G44" s="50">
        <v>0.33500000000000002</v>
      </c>
      <c r="H44" s="50">
        <v>0.35000000000000003</v>
      </c>
      <c r="I44" s="50">
        <v>0.36499999999999999</v>
      </c>
      <c r="J44" s="50">
        <v>0.375</v>
      </c>
      <c r="K44" s="50">
        <v>0.38500000000000001</v>
      </c>
      <c r="L44" s="50">
        <v>0.39</v>
      </c>
      <c r="M44" s="50">
        <v>0.4</v>
      </c>
      <c r="O44" s="58">
        <v>58000</v>
      </c>
      <c r="P44" s="75">
        <v>389426.80349427555</v>
      </c>
      <c r="Q44" s="75">
        <v>384344.14441856294</v>
      </c>
      <c r="R44" s="75">
        <v>378826.63576269324</v>
      </c>
      <c r="S44" s="75">
        <v>373014.48591606668</v>
      </c>
      <c r="T44" s="75">
        <v>372941.30794812663</v>
      </c>
      <c r="U44" s="75">
        <v>372045.76213825209</v>
      </c>
      <c r="V44" s="75">
        <v>365279.5754347241</v>
      </c>
      <c r="W44" s="75">
        <v>358614.2735437685</v>
      </c>
      <c r="X44" s="75">
        <v>347456.96434494661</v>
      </c>
      <c r="Y44" s="75">
        <v>336983.13251351175</v>
      </c>
      <c r="Z44" s="75">
        <v>323010.22557623591</v>
      </c>
      <c r="AA44" s="75">
        <v>313996.96678840066</v>
      </c>
      <c r="AC44" s="58">
        <v>58000</v>
      </c>
      <c r="AD44" s="59">
        <v>6.714255232659923</v>
      </c>
      <c r="AE44" s="59">
        <v>6.6266231796303954</v>
      </c>
      <c r="AF44" s="59">
        <v>6.5314937200464351</v>
      </c>
      <c r="AG44" s="59">
        <v>6.4312842399321841</v>
      </c>
      <c r="AH44" s="59">
        <v>6.4300225508297695</v>
      </c>
      <c r="AI44" s="59">
        <v>6.4145821058319328</v>
      </c>
      <c r="AJ44" s="59">
        <v>6.2979237143917945</v>
      </c>
      <c r="AK44" s="59">
        <v>6.1830047162718706</v>
      </c>
      <c r="AL44" s="59">
        <v>5.9906373162921831</v>
      </c>
      <c r="AM44" s="59">
        <v>5.8100540088536512</v>
      </c>
      <c r="AN44" s="59">
        <v>5.5691418202799294</v>
      </c>
      <c r="AO44" s="59">
        <v>5.4137408066965635</v>
      </c>
      <c r="AP44" s="59"/>
    </row>
    <row r="45" spans="1:42" x14ac:dyDescent="0.2">
      <c r="A45" s="58">
        <v>59000</v>
      </c>
      <c r="B45" s="50">
        <v>0.25</v>
      </c>
      <c r="C45" s="50">
        <v>0.26500000000000001</v>
      </c>
      <c r="D45" s="50">
        <v>0.28000000000000003</v>
      </c>
      <c r="E45" s="50">
        <v>0.29499999999999998</v>
      </c>
      <c r="F45" s="50">
        <v>0.315</v>
      </c>
      <c r="G45" s="50">
        <v>0.33500000000000002</v>
      </c>
      <c r="H45" s="50">
        <v>0.35000000000000003</v>
      </c>
      <c r="I45" s="50">
        <v>0.36499999999999999</v>
      </c>
      <c r="J45" s="50">
        <v>0.38</v>
      </c>
      <c r="K45" s="50">
        <v>0.38500000000000001</v>
      </c>
      <c r="L45" s="50">
        <v>0.39500000000000002</v>
      </c>
      <c r="M45" s="50">
        <v>0.4</v>
      </c>
      <c r="O45" s="58">
        <v>59000</v>
      </c>
      <c r="P45" s="75">
        <v>396141.05872693553</v>
      </c>
      <c r="Q45" s="75">
        <v>390970.76759819337</v>
      </c>
      <c r="R45" s="75">
        <v>385358.12948273966</v>
      </c>
      <c r="S45" s="75">
        <v>379445.77015599894</v>
      </c>
      <c r="T45" s="75">
        <v>379371.33049895643</v>
      </c>
      <c r="U45" s="75">
        <v>378460.34424408397</v>
      </c>
      <c r="V45" s="75">
        <v>371577.49914911593</v>
      </c>
      <c r="W45" s="75">
        <v>364797.27826004033</v>
      </c>
      <c r="X45" s="75">
        <v>358160.23635005532</v>
      </c>
      <c r="Y45" s="75">
        <v>342793.18652236543</v>
      </c>
      <c r="Z45" s="75">
        <v>332791.92338877881</v>
      </c>
      <c r="AA45" s="75">
        <v>319410.70759509725</v>
      </c>
      <c r="AC45" s="58">
        <v>59000</v>
      </c>
      <c r="AD45" s="59">
        <v>6.7142552326599239</v>
      </c>
      <c r="AE45" s="59">
        <v>6.6266231796303963</v>
      </c>
      <c r="AF45" s="59">
        <v>6.5314937200464351</v>
      </c>
      <c r="AG45" s="59">
        <v>6.431284239932185</v>
      </c>
      <c r="AH45" s="59">
        <v>6.4300225508297704</v>
      </c>
      <c r="AI45" s="59">
        <v>6.4145821058319319</v>
      </c>
      <c r="AJ45" s="59">
        <v>6.2979237143917954</v>
      </c>
      <c r="AK45" s="59">
        <v>6.1830047162718698</v>
      </c>
      <c r="AL45" s="59">
        <v>6.0705124805094126</v>
      </c>
      <c r="AM45" s="59">
        <v>5.8100540088536512</v>
      </c>
      <c r="AN45" s="59">
        <v>5.640541074386082</v>
      </c>
      <c r="AO45" s="59">
        <v>5.4137408066965635</v>
      </c>
      <c r="AP45" s="59"/>
    </row>
    <row r="46" spans="1:42" x14ac:dyDescent="0.2">
      <c r="A46" s="58">
        <v>60000</v>
      </c>
      <c r="B46" s="50">
        <v>0.25</v>
      </c>
      <c r="C46" s="50">
        <v>0.26500000000000001</v>
      </c>
      <c r="D46" s="50">
        <v>0.28000000000000003</v>
      </c>
      <c r="E46" s="50">
        <v>0.29499999999999998</v>
      </c>
      <c r="F46" s="50">
        <v>0.315</v>
      </c>
      <c r="G46" s="50">
        <v>0.33500000000000002</v>
      </c>
      <c r="H46" s="50">
        <v>0.35000000000000003</v>
      </c>
      <c r="I46" s="50">
        <v>0.36499999999999999</v>
      </c>
      <c r="J46" s="50">
        <v>0.38</v>
      </c>
      <c r="K46" s="50">
        <v>0.39</v>
      </c>
      <c r="L46" s="50">
        <v>0.4</v>
      </c>
      <c r="M46" s="50">
        <v>0.40500000000000003</v>
      </c>
      <c r="O46" s="58">
        <v>60000</v>
      </c>
      <c r="P46" s="75">
        <v>402855.3139595954</v>
      </c>
      <c r="Q46" s="75">
        <v>397597.39077782375</v>
      </c>
      <c r="R46" s="75">
        <v>391889.62320278608</v>
      </c>
      <c r="S46" s="75">
        <v>385877.05439593107</v>
      </c>
      <c r="T46" s="75">
        <v>385801.35304978618</v>
      </c>
      <c r="U46" s="75">
        <v>384874.92634991591</v>
      </c>
      <c r="V46" s="75">
        <v>377875.42286350764</v>
      </c>
      <c r="W46" s="75">
        <v>370980.28297631221</v>
      </c>
      <c r="X46" s="75">
        <v>364230.74883056473</v>
      </c>
      <c r="Y46" s="75">
        <v>353130.55534331285</v>
      </c>
      <c r="Z46" s="75">
        <v>342716.41970953409</v>
      </c>
      <c r="AA46" s="75">
        <v>328884.75400681625</v>
      </c>
      <c r="AC46" s="58">
        <v>60000</v>
      </c>
      <c r="AD46" s="59">
        <v>6.714255232659923</v>
      </c>
      <c r="AE46" s="59">
        <v>6.6266231796303954</v>
      </c>
      <c r="AF46" s="59">
        <v>6.5314937200464351</v>
      </c>
      <c r="AG46" s="59">
        <v>6.431284239932185</v>
      </c>
      <c r="AH46" s="59">
        <v>6.4300225508297695</v>
      </c>
      <c r="AI46" s="59">
        <v>6.4145821058319319</v>
      </c>
      <c r="AJ46" s="59">
        <v>6.2979237143917937</v>
      </c>
      <c r="AK46" s="59">
        <v>6.1830047162718706</v>
      </c>
      <c r="AL46" s="59">
        <v>6.0705124805094117</v>
      </c>
      <c r="AM46" s="59">
        <v>5.8855092557218809</v>
      </c>
      <c r="AN46" s="59">
        <v>5.7119403284922345</v>
      </c>
      <c r="AO46" s="59">
        <v>5.4814125667802704</v>
      </c>
      <c r="AP46" s="59"/>
    </row>
    <row r="47" spans="1:42" x14ac:dyDescent="0.2">
      <c r="A47" s="58">
        <v>61000</v>
      </c>
      <c r="B47" s="50">
        <v>0.25</v>
      </c>
      <c r="C47" s="50">
        <v>0.26500000000000001</v>
      </c>
      <c r="D47" s="50">
        <v>0.28000000000000003</v>
      </c>
      <c r="E47" s="50">
        <v>0.29499999999999998</v>
      </c>
      <c r="F47" s="50">
        <v>0.315</v>
      </c>
      <c r="G47" s="50">
        <v>0.33500000000000002</v>
      </c>
      <c r="H47" s="50">
        <v>0.35000000000000003</v>
      </c>
      <c r="I47" s="50">
        <v>0.36499999999999999</v>
      </c>
      <c r="J47" s="50">
        <v>0.38</v>
      </c>
      <c r="K47" s="50">
        <v>0.39500000000000002</v>
      </c>
      <c r="L47" s="50">
        <v>0.4</v>
      </c>
      <c r="M47" s="50">
        <v>0.41000000000000003</v>
      </c>
      <c r="O47" s="58">
        <v>61000</v>
      </c>
      <c r="P47" s="75">
        <v>409569.56919225532</v>
      </c>
      <c r="Q47" s="75">
        <v>404224.01395745412</v>
      </c>
      <c r="R47" s="75">
        <v>398421.11692283244</v>
      </c>
      <c r="S47" s="75">
        <v>392308.33863586327</v>
      </c>
      <c r="T47" s="75">
        <v>392231.37560061598</v>
      </c>
      <c r="U47" s="75">
        <v>391289.50845574785</v>
      </c>
      <c r="V47" s="75">
        <v>384173.34657789947</v>
      </c>
      <c r="W47" s="75">
        <v>377163.2876925841</v>
      </c>
      <c r="X47" s="75">
        <v>370301.26131107414</v>
      </c>
      <c r="Y47" s="75">
        <v>363618.83465799672</v>
      </c>
      <c r="Z47" s="75">
        <v>348428.36003802629</v>
      </c>
      <c r="AA47" s="75">
        <v>338494.14393870265</v>
      </c>
      <c r="AC47" s="58">
        <v>61000</v>
      </c>
      <c r="AD47" s="59">
        <v>6.714255232659923</v>
      </c>
      <c r="AE47" s="59">
        <v>6.6266231796303954</v>
      </c>
      <c r="AF47" s="59">
        <v>6.5314937200464334</v>
      </c>
      <c r="AG47" s="59">
        <v>6.431284239932185</v>
      </c>
      <c r="AH47" s="59">
        <v>6.4300225508297704</v>
      </c>
      <c r="AI47" s="59">
        <v>6.4145821058319319</v>
      </c>
      <c r="AJ47" s="59">
        <v>6.2979237143917945</v>
      </c>
      <c r="AK47" s="59">
        <v>6.1830047162718706</v>
      </c>
      <c r="AL47" s="59">
        <v>6.0705124805094117</v>
      </c>
      <c r="AM47" s="59">
        <v>5.9609645025901106</v>
      </c>
      <c r="AN47" s="59">
        <v>5.7119403284922345</v>
      </c>
      <c r="AO47" s="59">
        <v>5.5490843268639782</v>
      </c>
      <c r="AP47" s="59"/>
    </row>
    <row r="48" spans="1:42" x14ac:dyDescent="0.2">
      <c r="A48" s="58">
        <v>62000</v>
      </c>
      <c r="B48" s="50">
        <v>0.25</v>
      </c>
      <c r="C48" s="50">
        <v>0.26500000000000001</v>
      </c>
      <c r="D48" s="50">
        <v>0.28000000000000003</v>
      </c>
      <c r="E48" s="50">
        <v>0.29499999999999998</v>
      </c>
      <c r="F48" s="50">
        <v>0.315</v>
      </c>
      <c r="G48" s="50">
        <v>0.33500000000000002</v>
      </c>
      <c r="H48" s="50">
        <v>0.35000000000000003</v>
      </c>
      <c r="I48" s="50">
        <v>0.36499999999999999</v>
      </c>
      <c r="J48" s="50">
        <v>0.38</v>
      </c>
      <c r="K48" s="50">
        <v>0.39500000000000002</v>
      </c>
      <c r="L48" s="50">
        <v>0.40500000000000003</v>
      </c>
      <c r="M48" s="50">
        <v>0.41000000000000003</v>
      </c>
      <c r="O48" s="58">
        <v>62000</v>
      </c>
      <c r="P48" s="75">
        <v>416283.82442491531</v>
      </c>
      <c r="Q48" s="75">
        <v>410850.63713708456</v>
      </c>
      <c r="R48" s="75">
        <v>404952.61064287892</v>
      </c>
      <c r="S48" s="75">
        <v>398739.62287579547</v>
      </c>
      <c r="T48" s="75">
        <v>398661.39815144573</v>
      </c>
      <c r="U48" s="75">
        <v>397704.09056157974</v>
      </c>
      <c r="V48" s="75">
        <v>390471.2702922913</v>
      </c>
      <c r="W48" s="75">
        <v>383346.29240885598</v>
      </c>
      <c r="X48" s="75">
        <v>376371.77379158355</v>
      </c>
      <c r="Y48" s="75">
        <v>369579.79916058679</v>
      </c>
      <c r="Z48" s="75">
        <v>358567.05412110005</v>
      </c>
      <c r="AA48" s="75">
        <v>344043.22826556663</v>
      </c>
      <c r="AC48" s="58">
        <v>62000</v>
      </c>
      <c r="AD48" s="59">
        <v>6.7142552326599247</v>
      </c>
      <c r="AE48" s="59">
        <v>6.6266231796303963</v>
      </c>
      <c r="AF48" s="59">
        <v>6.5314937200464342</v>
      </c>
      <c r="AG48" s="59">
        <v>6.431284239932185</v>
      </c>
      <c r="AH48" s="59">
        <v>6.4300225508297695</v>
      </c>
      <c r="AI48" s="59">
        <v>6.414582105831931</v>
      </c>
      <c r="AJ48" s="59">
        <v>6.2979237143917954</v>
      </c>
      <c r="AK48" s="59">
        <v>6.1830047162718706</v>
      </c>
      <c r="AL48" s="59">
        <v>6.0705124805094117</v>
      </c>
      <c r="AM48" s="59">
        <v>5.9609645025901097</v>
      </c>
      <c r="AN48" s="59">
        <v>5.783339582598388</v>
      </c>
      <c r="AO48" s="59">
        <v>5.5490843268639782</v>
      </c>
      <c r="AP48" s="59"/>
    </row>
    <row r="49" spans="1:42" x14ac:dyDescent="0.2">
      <c r="A49" s="58">
        <v>63000</v>
      </c>
      <c r="B49" s="50">
        <v>0.25</v>
      </c>
      <c r="C49" s="50">
        <v>0.26500000000000001</v>
      </c>
      <c r="D49" s="50">
        <v>0.28000000000000003</v>
      </c>
      <c r="E49" s="50">
        <v>0.29499999999999998</v>
      </c>
      <c r="F49" s="50">
        <v>0.315</v>
      </c>
      <c r="G49" s="50">
        <v>0.33500000000000002</v>
      </c>
      <c r="H49" s="50">
        <v>0.35000000000000003</v>
      </c>
      <c r="I49" s="50">
        <v>0.36499999999999999</v>
      </c>
      <c r="J49" s="50">
        <v>0.38</v>
      </c>
      <c r="K49" s="50">
        <v>0.39500000000000002</v>
      </c>
      <c r="L49" s="50">
        <v>0.41000000000000003</v>
      </c>
      <c r="M49" s="50">
        <v>0.41500000000000004</v>
      </c>
      <c r="O49" s="58">
        <v>63000</v>
      </c>
      <c r="P49" s="75">
        <v>422998.07965757517</v>
      </c>
      <c r="Q49" s="75">
        <v>417477.26031671494</v>
      </c>
      <c r="R49" s="75">
        <v>411484.10436292534</v>
      </c>
      <c r="S49" s="75">
        <v>405170.90711572766</v>
      </c>
      <c r="T49" s="75">
        <v>405091.42070227547</v>
      </c>
      <c r="U49" s="75">
        <v>404118.67266741174</v>
      </c>
      <c r="V49" s="75">
        <v>396769.19400668307</v>
      </c>
      <c r="W49" s="75">
        <v>389529.29712512787</v>
      </c>
      <c r="X49" s="75">
        <v>382442.28627209296</v>
      </c>
      <c r="Y49" s="75">
        <v>375540.76366317691</v>
      </c>
      <c r="Z49" s="75">
        <v>368848.54671238613</v>
      </c>
      <c r="AA49" s="75">
        <v>353855.63347770419</v>
      </c>
      <c r="AC49" s="58">
        <v>63000</v>
      </c>
      <c r="AD49" s="59">
        <v>6.714255232659923</v>
      </c>
      <c r="AE49" s="59">
        <v>6.6266231796303954</v>
      </c>
      <c r="AF49" s="59">
        <v>6.5314937200464342</v>
      </c>
      <c r="AG49" s="59">
        <v>6.431284239932185</v>
      </c>
      <c r="AH49" s="59">
        <v>6.4300225508297695</v>
      </c>
      <c r="AI49" s="59">
        <v>6.4145821058319328</v>
      </c>
      <c r="AJ49" s="59">
        <v>6.2979237143917945</v>
      </c>
      <c r="AK49" s="59">
        <v>6.1830047162718706</v>
      </c>
      <c r="AL49" s="59">
        <v>6.0705124805094117</v>
      </c>
      <c r="AM49" s="59">
        <v>5.9609645025901097</v>
      </c>
      <c r="AN49" s="59">
        <v>5.8547388367045414</v>
      </c>
      <c r="AO49" s="59">
        <v>5.616756086947686</v>
      </c>
      <c r="AP49" s="59"/>
    </row>
    <row r="50" spans="1:42" x14ac:dyDescent="0.2">
      <c r="A50" s="58">
        <v>64000</v>
      </c>
      <c r="B50" s="50">
        <v>0.255</v>
      </c>
      <c r="C50" s="50">
        <v>0.27</v>
      </c>
      <c r="D50" s="50">
        <v>0.28500000000000003</v>
      </c>
      <c r="E50" s="50">
        <v>0.3</v>
      </c>
      <c r="F50" s="50">
        <v>0.315</v>
      </c>
      <c r="G50" s="50">
        <v>0.33500000000000002</v>
      </c>
      <c r="H50" s="50">
        <v>0.35000000000000003</v>
      </c>
      <c r="I50" s="50">
        <v>0.36499999999999999</v>
      </c>
      <c r="J50" s="50">
        <v>0.38</v>
      </c>
      <c r="K50" s="50">
        <v>0.39500000000000002</v>
      </c>
      <c r="L50" s="50">
        <v>0.41000000000000003</v>
      </c>
      <c r="M50" s="50">
        <v>0.42000000000000004</v>
      </c>
      <c r="O50" s="58">
        <v>64000</v>
      </c>
      <c r="P50" s="75">
        <v>438306.58158803981</v>
      </c>
      <c r="Q50" s="75">
        <v>432105.84356231411</v>
      </c>
      <c r="R50" s="75">
        <v>425480.16233445349</v>
      </c>
      <c r="S50" s="75">
        <v>418578.49968372186</v>
      </c>
      <c r="T50" s="75">
        <v>411521.44325310527</v>
      </c>
      <c r="U50" s="75">
        <v>410533.25477324368</v>
      </c>
      <c r="V50" s="75">
        <v>403067.11772107484</v>
      </c>
      <c r="W50" s="75">
        <v>395712.30184139975</v>
      </c>
      <c r="X50" s="75">
        <v>388512.79875260242</v>
      </c>
      <c r="Y50" s="75">
        <v>381501.72816576698</v>
      </c>
      <c r="Z50" s="75">
        <v>374703.28554909065</v>
      </c>
      <c r="AA50" s="75">
        <v>363803.38221000915</v>
      </c>
      <c r="AC50" s="58">
        <v>64000</v>
      </c>
      <c r="AD50" s="59">
        <v>6.8485403373131222</v>
      </c>
      <c r="AE50" s="59">
        <v>6.7516538056611584</v>
      </c>
      <c r="AF50" s="59">
        <v>6.6481275364758359</v>
      </c>
      <c r="AG50" s="59">
        <v>6.5402890575581543</v>
      </c>
      <c r="AH50" s="59">
        <v>6.4300225508297695</v>
      </c>
      <c r="AI50" s="59">
        <v>6.4145821058319328</v>
      </c>
      <c r="AJ50" s="59">
        <v>6.2979237143917945</v>
      </c>
      <c r="AK50" s="59">
        <v>6.1830047162718706</v>
      </c>
      <c r="AL50" s="59">
        <v>6.0705124805094126</v>
      </c>
      <c r="AM50" s="59">
        <v>5.9609645025901088</v>
      </c>
      <c r="AN50" s="59">
        <v>5.8547388367045414</v>
      </c>
      <c r="AO50" s="59">
        <v>5.6844278470313929</v>
      </c>
      <c r="AP50" s="59"/>
    </row>
    <row r="51" spans="1:42" x14ac:dyDescent="0.2">
      <c r="A51" s="58">
        <v>65000</v>
      </c>
      <c r="B51" s="50">
        <v>0.255</v>
      </c>
      <c r="C51" s="50">
        <v>0.27</v>
      </c>
      <c r="D51" s="50">
        <v>0.28500000000000003</v>
      </c>
      <c r="E51" s="50">
        <v>0.3</v>
      </c>
      <c r="F51" s="50">
        <v>0.315</v>
      </c>
      <c r="G51" s="50">
        <v>0.33500000000000002</v>
      </c>
      <c r="H51" s="50">
        <v>0.35000000000000003</v>
      </c>
      <c r="I51" s="50">
        <v>0.36499999999999999</v>
      </c>
      <c r="J51" s="50">
        <v>0.38</v>
      </c>
      <c r="K51" s="50">
        <v>0.39500000000000002</v>
      </c>
      <c r="L51" s="50">
        <v>0.41000000000000003</v>
      </c>
      <c r="M51" s="50">
        <v>0.42000000000000004</v>
      </c>
      <c r="O51" s="58">
        <v>65000</v>
      </c>
      <c r="P51" s="75">
        <v>445155.12192535296</v>
      </c>
      <c r="Q51" s="75">
        <v>438857.4973679753</v>
      </c>
      <c r="R51" s="75">
        <v>432128.28987092932</v>
      </c>
      <c r="S51" s="75">
        <v>425118.78874128003</v>
      </c>
      <c r="T51" s="75">
        <v>417951.46580393502</v>
      </c>
      <c r="U51" s="75">
        <v>416947.83687907556</v>
      </c>
      <c r="V51" s="75">
        <v>409365.04143546667</v>
      </c>
      <c r="W51" s="75">
        <v>401895.30655767157</v>
      </c>
      <c r="X51" s="75">
        <v>394583.31123311183</v>
      </c>
      <c r="Y51" s="75">
        <v>387462.69266835717</v>
      </c>
      <c r="Z51" s="75">
        <v>380558.02438579517</v>
      </c>
      <c r="AA51" s="75">
        <v>369487.81005704054</v>
      </c>
      <c r="AC51" s="58">
        <v>65000</v>
      </c>
      <c r="AD51" s="59">
        <v>6.8485403373131222</v>
      </c>
      <c r="AE51" s="59">
        <v>6.7516538056611584</v>
      </c>
      <c r="AF51" s="59">
        <v>6.6481275364758359</v>
      </c>
      <c r="AG51" s="59">
        <v>6.5402890575581543</v>
      </c>
      <c r="AH51" s="59">
        <v>6.4300225508297695</v>
      </c>
      <c r="AI51" s="59">
        <v>6.4145821058319319</v>
      </c>
      <c r="AJ51" s="59">
        <v>6.2979237143917945</v>
      </c>
      <c r="AK51" s="59">
        <v>6.1830047162718706</v>
      </c>
      <c r="AL51" s="59">
        <v>6.0705124805094126</v>
      </c>
      <c r="AM51" s="59">
        <v>5.9609645025901106</v>
      </c>
      <c r="AN51" s="59">
        <v>5.8547388367045414</v>
      </c>
      <c r="AO51" s="59">
        <v>5.6844278470313929</v>
      </c>
      <c r="AP51" s="59"/>
    </row>
    <row r="52" spans="1:42" x14ac:dyDescent="0.2">
      <c r="A52" s="58">
        <v>66000</v>
      </c>
      <c r="B52" s="50">
        <v>0.255</v>
      </c>
      <c r="C52" s="50">
        <v>0.27</v>
      </c>
      <c r="D52" s="50">
        <v>0.28500000000000003</v>
      </c>
      <c r="E52" s="50">
        <v>0.3</v>
      </c>
      <c r="F52" s="50">
        <v>0.315</v>
      </c>
      <c r="G52" s="50">
        <v>0.33500000000000002</v>
      </c>
      <c r="H52" s="50">
        <v>0.35000000000000003</v>
      </c>
      <c r="I52" s="50">
        <v>0.36499999999999999</v>
      </c>
      <c r="J52" s="50">
        <v>0.38500000000000001</v>
      </c>
      <c r="K52" s="50">
        <v>0.39500000000000002</v>
      </c>
      <c r="L52" s="50">
        <v>0.41000000000000003</v>
      </c>
      <c r="M52" s="50">
        <v>0.42500000000000004</v>
      </c>
      <c r="O52" s="58">
        <v>66000</v>
      </c>
      <c r="P52" s="75">
        <v>452003.66226266604</v>
      </c>
      <c r="Q52" s="75">
        <v>445609.15117363643</v>
      </c>
      <c r="R52" s="75">
        <v>438776.41740740516</v>
      </c>
      <c r="S52" s="75">
        <v>431659.07779883815</v>
      </c>
      <c r="T52" s="75">
        <v>424381.48835476482</v>
      </c>
      <c r="U52" s="75">
        <v>423362.4189849075</v>
      </c>
      <c r="V52" s="75">
        <v>415662.96514985844</v>
      </c>
      <c r="W52" s="75">
        <v>408078.31127394346</v>
      </c>
      <c r="X52" s="75">
        <v>405925.58455195831</v>
      </c>
      <c r="Y52" s="75">
        <v>393423.65717094723</v>
      </c>
      <c r="Z52" s="75">
        <v>386412.76322249975</v>
      </c>
      <c r="AA52" s="75">
        <v>379638.57406959659</v>
      </c>
      <c r="AC52" s="58">
        <v>66000</v>
      </c>
      <c r="AD52" s="59">
        <v>6.8485403373131222</v>
      </c>
      <c r="AE52" s="59">
        <v>6.7516538056611584</v>
      </c>
      <c r="AF52" s="59">
        <v>6.6481275364758359</v>
      </c>
      <c r="AG52" s="59">
        <v>6.5402890575581534</v>
      </c>
      <c r="AH52" s="59">
        <v>6.4300225508297704</v>
      </c>
      <c r="AI52" s="59">
        <v>6.4145821058319319</v>
      </c>
      <c r="AJ52" s="59">
        <v>6.2979237143917945</v>
      </c>
      <c r="AK52" s="59">
        <v>6.1830047162718706</v>
      </c>
      <c r="AL52" s="59">
        <v>6.1503876447266412</v>
      </c>
      <c r="AM52" s="59">
        <v>5.9609645025901097</v>
      </c>
      <c r="AN52" s="59">
        <v>5.8547388367045414</v>
      </c>
      <c r="AO52" s="59">
        <v>5.7520996071150998</v>
      </c>
      <c r="AP52" s="59"/>
    </row>
    <row r="53" spans="1:42" x14ac:dyDescent="0.2">
      <c r="A53" s="58">
        <v>67000</v>
      </c>
      <c r="B53" s="50">
        <v>0.255</v>
      </c>
      <c r="C53" s="50">
        <v>0.27</v>
      </c>
      <c r="D53" s="50">
        <v>0.28500000000000003</v>
      </c>
      <c r="E53" s="50">
        <v>0.3</v>
      </c>
      <c r="F53" s="50">
        <v>0.32</v>
      </c>
      <c r="G53" s="50">
        <v>0.33500000000000002</v>
      </c>
      <c r="H53" s="50">
        <v>0.35000000000000003</v>
      </c>
      <c r="I53" s="50">
        <v>0.36499999999999999</v>
      </c>
      <c r="J53" s="50">
        <v>0.38500000000000001</v>
      </c>
      <c r="K53" s="50">
        <v>0.4</v>
      </c>
      <c r="L53" s="50">
        <v>0.41000000000000003</v>
      </c>
      <c r="M53" s="50">
        <v>0.42500000000000004</v>
      </c>
      <c r="O53" s="58">
        <v>67000</v>
      </c>
      <c r="P53" s="75">
        <v>458852.20259997918</v>
      </c>
      <c r="Q53" s="75">
        <v>452360.80497929762</v>
      </c>
      <c r="R53" s="75">
        <v>445424.54494388099</v>
      </c>
      <c r="S53" s="75">
        <v>438199.36685639631</v>
      </c>
      <c r="T53" s="75">
        <v>437649.78885647707</v>
      </c>
      <c r="U53" s="75">
        <v>429777.00109073945</v>
      </c>
      <c r="V53" s="75">
        <v>421960.88886425027</v>
      </c>
      <c r="W53" s="75">
        <v>414261.31599021534</v>
      </c>
      <c r="X53" s="75">
        <v>412075.97219668498</v>
      </c>
      <c r="Y53" s="75">
        <v>404440.12321370875</v>
      </c>
      <c r="Z53" s="75">
        <v>392267.50205920427</v>
      </c>
      <c r="AA53" s="75">
        <v>385390.67367671168</v>
      </c>
      <c r="AC53" s="58">
        <v>67000</v>
      </c>
      <c r="AD53" s="59">
        <v>6.8485403373131222</v>
      </c>
      <c r="AE53" s="59">
        <v>6.7516538056611584</v>
      </c>
      <c r="AF53" s="59">
        <v>6.6481275364758359</v>
      </c>
      <c r="AG53" s="59">
        <v>6.5402890575581543</v>
      </c>
      <c r="AH53" s="59">
        <v>6.5320864008429416</v>
      </c>
      <c r="AI53" s="59">
        <v>6.4145821058319319</v>
      </c>
      <c r="AJ53" s="59">
        <v>6.2979237143917954</v>
      </c>
      <c r="AK53" s="59">
        <v>6.1830047162718706</v>
      </c>
      <c r="AL53" s="59">
        <v>6.1503876447266412</v>
      </c>
      <c r="AM53" s="59">
        <v>6.0364197494583394</v>
      </c>
      <c r="AN53" s="59">
        <v>5.8547388367045414</v>
      </c>
      <c r="AO53" s="59">
        <v>5.7520996071150998</v>
      </c>
      <c r="AP53" s="59"/>
    </row>
    <row r="54" spans="1:42" x14ac:dyDescent="0.2">
      <c r="A54" s="58">
        <v>68000</v>
      </c>
      <c r="B54" s="50">
        <v>0.26</v>
      </c>
      <c r="C54" s="50">
        <v>0.27500000000000002</v>
      </c>
      <c r="D54" s="50">
        <v>0.29000000000000004</v>
      </c>
      <c r="E54" s="50">
        <v>0.30499999999999999</v>
      </c>
      <c r="F54" s="50">
        <v>0.32</v>
      </c>
      <c r="G54" s="50">
        <v>0.33500000000000002</v>
      </c>
      <c r="H54" s="50">
        <v>0.35000000000000003</v>
      </c>
      <c r="I54" s="50">
        <v>0.36499999999999999</v>
      </c>
      <c r="J54" s="50">
        <v>0.38500000000000001</v>
      </c>
      <c r="K54" s="50">
        <v>0.4</v>
      </c>
      <c r="L54" s="50">
        <v>0.41000000000000003</v>
      </c>
      <c r="M54" s="50">
        <v>0.42999999999999994</v>
      </c>
      <c r="O54" s="58">
        <v>68000</v>
      </c>
      <c r="P54" s="75">
        <v>474832.13005370978</v>
      </c>
      <c r="Q54" s="75">
        <v>467614.54135505058</v>
      </c>
      <c r="R54" s="75">
        <v>460003.77199755609</v>
      </c>
      <c r="S54" s="75">
        <v>452151.98351252038</v>
      </c>
      <c r="T54" s="75">
        <v>444181.87525731995</v>
      </c>
      <c r="U54" s="75">
        <v>436191.58319657133</v>
      </c>
      <c r="V54" s="75">
        <v>428258.81257864204</v>
      </c>
      <c r="W54" s="75">
        <v>420444.32070648723</v>
      </c>
      <c r="X54" s="75">
        <v>418226.35984141158</v>
      </c>
      <c r="Y54" s="75">
        <v>410476.54296316701</v>
      </c>
      <c r="Z54" s="75">
        <v>398122.24089590879</v>
      </c>
      <c r="AA54" s="75">
        <v>395744.45296951878</v>
      </c>
      <c r="AC54" s="58">
        <v>68000</v>
      </c>
      <c r="AD54" s="59">
        <v>6.9828254419663205</v>
      </c>
      <c r="AE54" s="59">
        <v>6.8766844316919205</v>
      </c>
      <c r="AF54" s="59">
        <v>6.7647613529052366</v>
      </c>
      <c r="AG54" s="59">
        <v>6.6492938751841235</v>
      </c>
      <c r="AH54" s="59">
        <v>6.5320864008429407</v>
      </c>
      <c r="AI54" s="59">
        <v>6.414582105831931</v>
      </c>
      <c r="AJ54" s="59">
        <v>6.2979237143917945</v>
      </c>
      <c r="AK54" s="59">
        <v>6.1830047162718706</v>
      </c>
      <c r="AL54" s="59">
        <v>6.1503876447266412</v>
      </c>
      <c r="AM54" s="59">
        <v>6.0364197494583385</v>
      </c>
      <c r="AN54" s="59">
        <v>5.8547388367045414</v>
      </c>
      <c r="AO54" s="59">
        <v>5.8197713671988058</v>
      </c>
      <c r="AP54" s="59"/>
    </row>
    <row r="55" spans="1:42" x14ac:dyDescent="0.2">
      <c r="A55" s="58">
        <v>69000</v>
      </c>
      <c r="B55" s="50">
        <v>0.26</v>
      </c>
      <c r="C55" s="50">
        <v>0.27500000000000002</v>
      </c>
      <c r="D55" s="50">
        <v>0.29000000000000004</v>
      </c>
      <c r="E55" s="50">
        <v>0.30499999999999999</v>
      </c>
      <c r="F55" s="50">
        <v>0.32</v>
      </c>
      <c r="G55" s="50">
        <v>0.33500000000000002</v>
      </c>
      <c r="H55" s="50">
        <v>0.35000000000000003</v>
      </c>
      <c r="I55" s="50">
        <v>0.36499999999999999</v>
      </c>
      <c r="J55" s="50">
        <v>0.38500000000000001</v>
      </c>
      <c r="K55" s="50">
        <v>0.4</v>
      </c>
      <c r="L55" s="50">
        <v>0.41000000000000003</v>
      </c>
      <c r="M55" s="50">
        <v>0.42999999999999994</v>
      </c>
      <c r="O55" s="58">
        <v>69000</v>
      </c>
      <c r="P55" s="75">
        <v>481814.95549567614</v>
      </c>
      <c r="Q55" s="75">
        <v>474491.22578674252</v>
      </c>
      <c r="R55" s="75">
        <v>466768.53335046134</v>
      </c>
      <c r="S55" s="75">
        <v>458801.27738770453</v>
      </c>
      <c r="T55" s="75">
        <v>450713.96165816294</v>
      </c>
      <c r="U55" s="75">
        <v>442606.16530240333</v>
      </c>
      <c r="V55" s="75">
        <v>434556.73629303381</v>
      </c>
      <c r="W55" s="75">
        <v>426627.32542275905</v>
      </c>
      <c r="X55" s="75">
        <v>424376.74748613825</v>
      </c>
      <c r="Y55" s="75">
        <v>416512.96271262539</v>
      </c>
      <c r="Z55" s="75">
        <v>403976.97973261337</v>
      </c>
      <c r="AA55" s="75">
        <v>401564.22433671751</v>
      </c>
      <c r="AC55" s="58">
        <v>69000</v>
      </c>
      <c r="AD55" s="59">
        <v>6.9828254419663205</v>
      </c>
      <c r="AE55" s="59">
        <v>6.8766844316919205</v>
      </c>
      <c r="AF55" s="59">
        <v>6.7647613529052366</v>
      </c>
      <c r="AG55" s="59">
        <v>6.6492938751841235</v>
      </c>
      <c r="AH55" s="59">
        <v>6.5320864008429416</v>
      </c>
      <c r="AI55" s="59">
        <v>6.4145821058319319</v>
      </c>
      <c r="AJ55" s="59">
        <v>6.2979237143917945</v>
      </c>
      <c r="AK55" s="59">
        <v>6.1830047162718706</v>
      </c>
      <c r="AL55" s="59">
        <v>6.1503876447266412</v>
      </c>
      <c r="AM55" s="59">
        <v>6.0364197494583394</v>
      </c>
      <c r="AN55" s="59">
        <v>5.8547388367045414</v>
      </c>
      <c r="AO55" s="59">
        <v>5.8197713671988041</v>
      </c>
      <c r="AP55" s="59"/>
    </row>
    <row r="56" spans="1:42" x14ac:dyDescent="0.2">
      <c r="A56" s="58">
        <v>70000</v>
      </c>
      <c r="B56" s="50">
        <v>0.26</v>
      </c>
      <c r="C56" s="50">
        <v>0.27500000000000002</v>
      </c>
      <c r="D56" s="50">
        <v>0.29000000000000004</v>
      </c>
      <c r="E56" s="50">
        <v>0.30499999999999999</v>
      </c>
      <c r="F56" s="50">
        <v>0.32</v>
      </c>
      <c r="G56" s="50">
        <v>0.33500000000000002</v>
      </c>
      <c r="H56" s="50">
        <v>0.35499999999999998</v>
      </c>
      <c r="I56" s="50">
        <v>0.37</v>
      </c>
      <c r="J56" s="50">
        <v>0.38500000000000001</v>
      </c>
      <c r="K56" s="50">
        <v>0.4</v>
      </c>
      <c r="L56" s="50">
        <v>0.41000000000000003</v>
      </c>
      <c r="M56" s="50">
        <v>0.42999999999999994</v>
      </c>
      <c r="O56" s="58">
        <v>70000</v>
      </c>
      <c r="P56" s="75">
        <v>488797.78093764244</v>
      </c>
      <c r="Q56" s="75">
        <v>481367.91021843447</v>
      </c>
      <c r="R56" s="75">
        <v>473533.29470336658</v>
      </c>
      <c r="S56" s="75">
        <v>465450.57126288867</v>
      </c>
      <c r="T56" s="75">
        <v>457246.04805900587</v>
      </c>
      <c r="U56" s="75">
        <v>449020.74740823527</v>
      </c>
      <c r="V56" s="75">
        <v>447152.58372181741</v>
      </c>
      <c r="W56" s="75">
        <v>438739.23877107247</v>
      </c>
      <c r="X56" s="75">
        <v>430527.13513086492</v>
      </c>
      <c r="Y56" s="75">
        <v>422549.38246208377</v>
      </c>
      <c r="Z56" s="75">
        <v>409831.71856931789</v>
      </c>
      <c r="AA56" s="75">
        <v>407383.99570391636</v>
      </c>
      <c r="AC56" s="58">
        <v>70000</v>
      </c>
      <c r="AD56" s="59">
        <v>6.9828254419663205</v>
      </c>
      <c r="AE56" s="59">
        <v>6.8766844316919213</v>
      </c>
      <c r="AF56" s="59">
        <v>6.7647613529052366</v>
      </c>
      <c r="AG56" s="59">
        <v>6.6492938751841235</v>
      </c>
      <c r="AH56" s="59">
        <v>6.5320864008429407</v>
      </c>
      <c r="AI56" s="59">
        <v>6.4145821058319328</v>
      </c>
      <c r="AJ56" s="59">
        <v>6.3878940531688198</v>
      </c>
      <c r="AK56" s="59">
        <v>6.2677034110153214</v>
      </c>
      <c r="AL56" s="59">
        <v>6.1503876447266412</v>
      </c>
      <c r="AM56" s="59">
        <v>6.0364197494583394</v>
      </c>
      <c r="AN56" s="59">
        <v>5.8547388367045414</v>
      </c>
      <c r="AO56" s="59">
        <v>5.8197713671988049</v>
      </c>
      <c r="AP56" s="59"/>
    </row>
    <row r="57" spans="1:42" x14ac:dyDescent="0.2">
      <c r="A57" s="58">
        <v>71000</v>
      </c>
      <c r="B57" s="50">
        <v>0.26500000000000001</v>
      </c>
      <c r="C57" s="50">
        <v>0.28000000000000003</v>
      </c>
      <c r="D57" s="50">
        <v>0.29499999999999998</v>
      </c>
      <c r="E57" s="50">
        <v>0.31</v>
      </c>
      <c r="F57" s="50">
        <v>0.32500000000000001</v>
      </c>
      <c r="G57" s="50">
        <v>0.34</v>
      </c>
      <c r="H57" s="50">
        <v>0.35499999999999998</v>
      </c>
      <c r="I57" s="50">
        <v>0.37</v>
      </c>
      <c r="J57" s="50">
        <v>0.38500000000000001</v>
      </c>
      <c r="K57" s="50">
        <v>0.4</v>
      </c>
      <c r="L57" s="50">
        <v>0.41000000000000003</v>
      </c>
      <c r="M57" s="50">
        <v>0.42999999999999994</v>
      </c>
      <c r="O57" s="58">
        <v>71000</v>
      </c>
      <c r="P57" s="75">
        <v>505314.84880998585</v>
      </c>
      <c r="Q57" s="75">
        <v>497121.76909831056</v>
      </c>
      <c r="R57" s="75">
        <v>488579.05702275917</v>
      </c>
      <c r="S57" s="75">
        <v>479839.20718951657</v>
      </c>
      <c r="T57" s="75">
        <v>471024.66781078395</v>
      </c>
      <c r="U57" s="75">
        <v>462232.87174562045</v>
      </c>
      <c r="V57" s="75">
        <v>453540.47777498612</v>
      </c>
      <c r="W57" s="75">
        <v>445006.94218208775</v>
      </c>
      <c r="X57" s="75">
        <v>436677.52277559153</v>
      </c>
      <c r="Y57" s="75">
        <v>428585.80221154203</v>
      </c>
      <c r="Z57" s="75">
        <v>415686.45740602241</v>
      </c>
      <c r="AA57" s="75">
        <v>413203.7670711152</v>
      </c>
      <c r="AC57" s="58">
        <v>71000</v>
      </c>
      <c r="AD57" s="59">
        <v>7.1171105466195188</v>
      </c>
      <c r="AE57" s="59">
        <v>7.0017150577226843</v>
      </c>
      <c r="AF57" s="59">
        <v>6.8813951693346365</v>
      </c>
      <c r="AG57" s="59">
        <v>6.7582986928100928</v>
      </c>
      <c r="AH57" s="59">
        <v>6.6341502508561119</v>
      </c>
      <c r="AI57" s="59">
        <v>6.5103221372622597</v>
      </c>
      <c r="AJ57" s="59">
        <v>6.3878940531688189</v>
      </c>
      <c r="AK57" s="59">
        <v>6.2677034110153205</v>
      </c>
      <c r="AL57" s="59">
        <v>6.1503876447266412</v>
      </c>
      <c r="AM57" s="59">
        <v>6.0364197494583385</v>
      </c>
      <c r="AN57" s="59">
        <v>5.8547388367045414</v>
      </c>
      <c r="AO57" s="59">
        <v>5.8197713671988058</v>
      </c>
      <c r="AP57" s="59"/>
    </row>
    <row r="58" spans="1:42" x14ac:dyDescent="0.2">
      <c r="A58" s="58">
        <v>72000</v>
      </c>
      <c r="B58" s="50">
        <v>0.26500000000000001</v>
      </c>
      <c r="C58" s="50">
        <v>0.28000000000000003</v>
      </c>
      <c r="D58" s="50">
        <v>0.29499999999999998</v>
      </c>
      <c r="E58" s="50">
        <v>0.31</v>
      </c>
      <c r="F58" s="50">
        <v>0.32500000000000001</v>
      </c>
      <c r="G58" s="50">
        <v>0.34</v>
      </c>
      <c r="H58" s="50">
        <v>0.35499999999999998</v>
      </c>
      <c r="I58" s="50">
        <v>0.37</v>
      </c>
      <c r="J58" s="50">
        <v>0.38500000000000001</v>
      </c>
      <c r="K58" s="50">
        <v>0.4</v>
      </c>
      <c r="L58" s="50">
        <v>0.41500000000000004</v>
      </c>
      <c r="M58" s="50">
        <v>0.42999999999999994</v>
      </c>
      <c r="O58" s="58">
        <v>72000</v>
      </c>
      <c r="P58" s="75">
        <v>512431.95935660537</v>
      </c>
      <c r="Q58" s="75">
        <v>504123.4841560332</v>
      </c>
      <c r="R58" s="75">
        <v>495460.45219209377</v>
      </c>
      <c r="S58" s="75">
        <v>486597.50588232669</v>
      </c>
      <c r="T58" s="75">
        <v>477658.81806164002</v>
      </c>
      <c r="U58" s="75">
        <v>468743.19388288265</v>
      </c>
      <c r="V58" s="75">
        <v>459928.37182815501</v>
      </c>
      <c r="W58" s="75">
        <v>451274.64559310308</v>
      </c>
      <c r="X58" s="75">
        <v>442827.91042031819</v>
      </c>
      <c r="Y58" s="75">
        <v>434622.22196100041</v>
      </c>
      <c r="Z58" s="75">
        <v>426681.94253837003</v>
      </c>
      <c r="AA58" s="75">
        <v>419023.53843831393</v>
      </c>
      <c r="AC58" s="58">
        <v>72000</v>
      </c>
      <c r="AD58" s="59">
        <v>7.1171105466195188</v>
      </c>
      <c r="AE58" s="59">
        <v>7.0017150577226834</v>
      </c>
      <c r="AF58" s="59">
        <v>6.8813951693346356</v>
      </c>
      <c r="AG58" s="59">
        <v>6.7582986928100928</v>
      </c>
      <c r="AH58" s="59">
        <v>6.634150250856111</v>
      </c>
      <c r="AI58" s="59">
        <v>6.5103221372622588</v>
      </c>
      <c r="AJ58" s="59">
        <v>6.3878940531688198</v>
      </c>
      <c r="AK58" s="59">
        <v>6.2677034110153205</v>
      </c>
      <c r="AL58" s="59">
        <v>6.1503876447266412</v>
      </c>
      <c r="AM58" s="59">
        <v>6.0364197494583394</v>
      </c>
      <c r="AN58" s="59">
        <v>5.9261380908106949</v>
      </c>
      <c r="AO58" s="59">
        <v>5.8197713671988049</v>
      </c>
      <c r="AP58" s="59"/>
    </row>
    <row r="59" spans="1:42" x14ac:dyDescent="0.2">
      <c r="A59" s="58">
        <v>73000</v>
      </c>
      <c r="B59" s="50">
        <v>0.26500000000000001</v>
      </c>
      <c r="C59" s="50">
        <v>0.28000000000000003</v>
      </c>
      <c r="D59" s="50">
        <v>0.29499999999999998</v>
      </c>
      <c r="E59" s="50">
        <v>0.31</v>
      </c>
      <c r="F59" s="50">
        <v>0.32500000000000001</v>
      </c>
      <c r="G59" s="50">
        <v>0.34</v>
      </c>
      <c r="H59" s="50">
        <v>0.35499999999999998</v>
      </c>
      <c r="I59" s="50">
        <v>0.37</v>
      </c>
      <c r="J59" s="50">
        <v>0.38500000000000001</v>
      </c>
      <c r="K59" s="50">
        <v>0.4</v>
      </c>
      <c r="L59" s="50">
        <v>0.41500000000000004</v>
      </c>
      <c r="M59" s="50">
        <v>0.42999999999999994</v>
      </c>
      <c r="O59" s="58">
        <v>73000</v>
      </c>
      <c r="P59" s="75">
        <v>519549.06990322488</v>
      </c>
      <c r="Q59" s="75">
        <v>511125.19921375596</v>
      </c>
      <c r="R59" s="75">
        <v>502341.84736142843</v>
      </c>
      <c r="S59" s="75">
        <v>493355.80457513675</v>
      </c>
      <c r="T59" s="75">
        <v>484292.96831249614</v>
      </c>
      <c r="U59" s="75">
        <v>475253.51602014498</v>
      </c>
      <c r="V59" s="75">
        <v>466316.26588132384</v>
      </c>
      <c r="W59" s="75">
        <v>457542.34900411847</v>
      </c>
      <c r="X59" s="75">
        <v>448978.29806504486</v>
      </c>
      <c r="Y59" s="75">
        <v>440658.64171045879</v>
      </c>
      <c r="Z59" s="75">
        <v>432608.08062918065</v>
      </c>
      <c r="AA59" s="75">
        <v>424843.30980551278</v>
      </c>
      <c r="AC59" s="58">
        <v>73000</v>
      </c>
      <c r="AD59" s="59">
        <v>7.1171105466195188</v>
      </c>
      <c r="AE59" s="59">
        <v>7.0017150577226843</v>
      </c>
      <c r="AF59" s="59">
        <v>6.8813951693346365</v>
      </c>
      <c r="AG59" s="59">
        <v>6.7582986928100928</v>
      </c>
      <c r="AH59" s="59">
        <v>6.6341502508561119</v>
      </c>
      <c r="AI59" s="59">
        <v>6.5103221372622597</v>
      </c>
      <c r="AJ59" s="59">
        <v>6.3878940531688198</v>
      </c>
      <c r="AK59" s="59">
        <v>6.2677034110153214</v>
      </c>
      <c r="AL59" s="59">
        <v>6.1503876447266421</v>
      </c>
      <c r="AM59" s="59">
        <v>6.0364197494583394</v>
      </c>
      <c r="AN59" s="59">
        <v>5.926138090810694</v>
      </c>
      <c r="AO59" s="59">
        <v>5.8197713671988049</v>
      </c>
      <c r="AP59" s="59"/>
    </row>
    <row r="60" spans="1:42" x14ac:dyDescent="0.2">
      <c r="A60" s="58">
        <v>74000</v>
      </c>
      <c r="B60" s="50">
        <v>0.26500000000000001</v>
      </c>
      <c r="C60" s="50">
        <v>0.28000000000000003</v>
      </c>
      <c r="D60" s="50">
        <v>0.3</v>
      </c>
      <c r="E60" s="50">
        <v>0.315</v>
      </c>
      <c r="F60" s="50">
        <v>0.33</v>
      </c>
      <c r="G60" s="50">
        <v>0.34500000000000003</v>
      </c>
      <c r="H60" s="50">
        <v>0.35499999999999998</v>
      </c>
      <c r="I60" s="50">
        <v>0.37</v>
      </c>
      <c r="J60" s="50">
        <v>0.38500000000000001</v>
      </c>
      <c r="K60" s="50">
        <v>0.4</v>
      </c>
      <c r="L60" s="50">
        <v>0.41500000000000004</v>
      </c>
      <c r="M60" s="50">
        <v>0.42999999999999994</v>
      </c>
      <c r="O60" s="58">
        <v>74000</v>
      </c>
      <c r="P60" s="75">
        <v>526666.18044984445</v>
      </c>
      <c r="Q60" s="75">
        <v>518126.9142714786</v>
      </c>
      <c r="R60" s="75">
        <v>517854.14494653873</v>
      </c>
      <c r="S60" s="75">
        <v>508180.45977226854</v>
      </c>
      <c r="T60" s="75">
        <v>498479.84346432693</v>
      </c>
      <c r="U60" s="75">
        <v>488848.6004832515</v>
      </c>
      <c r="V60" s="75">
        <v>472704.15993449261</v>
      </c>
      <c r="W60" s="75">
        <v>463810.05241513369</v>
      </c>
      <c r="X60" s="75">
        <v>455128.68570977141</v>
      </c>
      <c r="Y60" s="75">
        <v>446695.06145991705</v>
      </c>
      <c r="Z60" s="75">
        <v>438534.21871999139</v>
      </c>
      <c r="AA60" s="75">
        <v>430663.08117271157</v>
      </c>
      <c r="AC60" s="58">
        <v>74000</v>
      </c>
      <c r="AD60" s="59">
        <v>7.1171105466195197</v>
      </c>
      <c r="AE60" s="59">
        <v>7.0017150577226834</v>
      </c>
      <c r="AF60" s="59">
        <v>6.9980289857640372</v>
      </c>
      <c r="AG60" s="59">
        <v>6.8673035104360611</v>
      </c>
      <c r="AH60" s="59">
        <v>6.7362141008692831</v>
      </c>
      <c r="AI60" s="59">
        <v>6.6060621686925876</v>
      </c>
      <c r="AJ60" s="59">
        <v>6.3878940531688189</v>
      </c>
      <c r="AK60" s="59">
        <v>6.2677034110153205</v>
      </c>
      <c r="AL60" s="59">
        <v>6.1503876447266403</v>
      </c>
      <c r="AM60" s="59">
        <v>6.0364197494583385</v>
      </c>
      <c r="AN60" s="59">
        <v>5.9261380908106949</v>
      </c>
      <c r="AO60" s="59">
        <v>5.8197713671988049</v>
      </c>
      <c r="AP60" s="59"/>
    </row>
    <row r="61" spans="1:42" x14ac:dyDescent="0.2">
      <c r="A61" s="58">
        <v>75000</v>
      </c>
      <c r="B61" s="50">
        <v>0.27</v>
      </c>
      <c r="C61" s="50">
        <v>0.28500000000000003</v>
      </c>
      <c r="D61" s="50">
        <v>0.3</v>
      </c>
      <c r="E61" s="50">
        <v>0.315</v>
      </c>
      <c r="F61" s="50">
        <v>0.33</v>
      </c>
      <c r="G61" s="50">
        <v>0.34500000000000003</v>
      </c>
      <c r="H61" s="50">
        <v>0.36</v>
      </c>
      <c r="I61" s="50">
        <v>0.375</v>
      </c>
      <c r="J61" s="50">
        <v>0.39</v>
      </c>
      <c r="K61" s="50">
        <v>0.4</v>
      </c>
      <c r="L61" s="50">
        <v>0.41500000000000004</v>
      </c>
      <c r="M61" s="50">
        <v>0.42999999999999994</v>
      </c>
      <c r="O61" s="58">
        <v>75000</v>
      </c>
      <c r="P61" s="75">
        <v>543854.67384545377</v>
      </c>
      <c r="Q61" s="75">
        <v>534505.92628150841</v>
      </c>
      <c r="R61" s="75">
        <v>524852.17393230274</v>
      </c>
      <c r="S61" s="75">
        <v>515047.76328270463</v>
      </c>
      <c r="T61" s="75">
        <v>505216.05756519618</v>
      </c>
      <c r="U61" s="75">
        <v>495454.66265194409</v>
      </c>
      <c r="V61" s="75">
        <v>485839.82939593837</v>
      </c>
      <c r="W61" s="75">
        <v>476430.1579319078</v>
      </c>
      <c r="X61" s="75">
        <v>467269.71067079029</v>
      </c>
      <c r="Y61" s="75">
        <v>452731.48120937543</v>
      </c>
      <c r="Z61" s="75">
        <v>444460.35681080213</v>
      </c>
      <c r="AA61" s="75">
        <v>436482.85253991035</v>
      </c>
      <c r="AC61" s="58">
        <v>75000</v>
      </c>
      <c r="AD61" s="59">
        <v>7.2513956512727171</v>
      </c>
      <c r="AE61" s="59">
        <v>7.1267456837534455</v>
      </c>
      <c r="AF61" s="59">
        <v>6.9980289857640363</v>
      </c>
      <c r="AG61" s="59">
        <v>6.867303510436062</v>
      </c>
      <c r="AH61" s="59">
        <v>6.7362141008692822</v>
      </c>
      <c r="AI61" s="59">
        <v>6.6060621686925876</v>
      </c>
      <c r="AJ61" s="59">
        <v>6.477864391945845</v>
      </c>
      <c r="AK61" s="59">
        <v>6.3524021057587703</v>
      </c>
      <c r="AL61" s="59">
        <v>6.2302628089438707</v>
      </c>
      <c r="AM61" s="59">
        <v>6.0364197494583394</v>
      </c>
      <c r="AN61" s="59">
        <v>5.9261380908106949</v>
      </c>
      <c r="AO61" s="59">
        <v>5.8197713671988049</v>
      </c>
      <c r="AP61" s="59"/>
    </row>
    <row r="62" spans="1:42" x14ac:dyDescent="0.2">
      <c r="A62" s="58">
        <v>76000</v>
      </c>
      <c r="B62" s="50">
        <v>0.27</v>
      </c>
      <c r="C62" s="50">
        <v>0.28500000000000003</v>
      </c>
      <c r="D62" s="50">
        <v>0.3</v>
      </c>
      <c r="E62" s="50">
        <v>0.315</v>
      </c>
      <c r="F62" s="50">
        <v>0.33</v>
      </c>
      <c r="G62" s="50">
        <v>0.34500000000000003</v>
      </c>
      <c r="H62" s="50">
        <v>0.36</v>
      </c>
      <c r="I62" s="50">
        <v>0.375</v>
      </c>
      <c r="J62" s="50">
        <v>0.39</v>
      </c>
      <c r="K62" s="50">
        <v>0.40500000000000003</v>
      </c>
      <c r="L62" s="50">
        <v>0.41500000000000004</v>
      </c>
      <c r="M62" s="50">
        <v>0.42999999999999994</v>
      </c>
      <c r="O62" s="58">
        <v>76000</v>
      </c>
      <c r="P62" s="75">
        <v>551106.0694967265</v>
      </c>
      <c r="Q62" s="75">
        <v>541632.67196526192</v>
      </c>
      <c r="R62" s="75">
        <v>531850.20291806676</v>
      </c>
      <c r="S62" s="75">
        <v>521915.06679314066</v>
      </c>
      <c r="T62" s="75">
        <v>511952.2716660655</v>
      </c>
      <c r="U62" s="75">
        <v>502060.72482063668</v>
      </c>
      <c r="V62" s="75">
        <v>492317.6937878842</v>
      </c>
      <c r="W62" s="75">
        <v>482782.56003766658</v>
      </c>
      <c r="X62" s="75">
        <v>473499.97347973415</v>
      </c>
      <c r="Y62" s="75">
        <v>464502.49972081929</v>
      </c>
      <c r="Z62" s="75">
        <v>450386.49490161275</v>
      </c>
      <c r="AA62" s="75">
        <v>442302.6239071092</v>
      </c>
      <c r="AC62" s="58">
        <v>76000</v>
      </c>
      <c r="AD62" s="59">
        <v>7.2513956512727171</v>
      </c>
      <c r="AE62" s="59">
        <v>7.1267456837534464</v>
      </c>
      <c r="AF62" s="59">
        <v>6.9980289857640363</v>
      </c>
      <c r="AG62" s="59">
        <v>6.8673035104360611</v>
      </c>
      <c r="AH62" s="59">
        <v>6.7362141008692831</v>
      </c>
      <c r="AI62" s="59">
        <v>6.6060621686925876</v>
      </c>
      <c r="AJ62" s="59">
        <v>6.477864391945845</v>
      </c>
      <c r="AK62" s="59">
        <v>6.3524021057587712</v>
      </c>
      <c r="AL62" s="59">
        <v>6.2302628089438707</v>
      </c>
      <c r="AM62" s="59">
        <v>6.1118749963265699</v>
      </c>
      <c r="AN62" s="59">
        <v>5.926138090810694</v>
      </c>
      <c r="AO62" s="59">
        <v>5.8197713671988049</v>
      </c>
      <c r="AP62" s="59"/>
    </row>
    <row r="63" spans="1:42" x14ac:dyDescent="0.2">
      <c r="A63" s="58">
        <v>77000</v>
      </c>
      <c r="B63" s="50">
        <v>0.27</v>
      </c>
      <c r="C63" s="50">
        <v>0.28500000000000003</v>
      </c>
      <c r="D63" s="50">
        <v>0.3</v>
      </c>
      <c r="E63" s="50">
        <v>0.315</v>
      </c>
      <c r="F63" s="50">
        <v>0.33</v>
      </c>
      <c r="G63" s="50">
        <v>0.34500000000000003</v>
      </c>
      <c r="H63" s="50">
        <v>0.36</v>
      </c>
      <c r="I63" s="50">
        <v>0.375</v>
      </c>
      <c r="J63" s="50">
        <v>0.39</v>
      </c>
      <c r="K63" s="50">
        <v>0.40500000000000003</v>
      </c>
      <c r="L63" s="50">
        <v>0.41500000000000004</v>
      </c>
      <c r="M63" s="50">
        <v>0.42999999999999994</v>
      </c>
      <c r="O63" s="58">
        <v>77000</v>
      </c>
      <c r="P63" s="75">
        <v>558357.46514799923</v>
      </c>
      <c r="Q63" s="75">
        <v>548759.41764901532</v>
      </c>
      <c r="R63" s="75">
        <v>538848.23190383078</v>
      </c>
      <c r="S63" s="75">
        <v>528782.3703035767</v>
      </c>
      <c r="T63" s="75">
        <v>518688.48576693475</v>
      </c>
      <c r="U63" s="75">
        <v>508666.78698932927</v>
      </c>
      <c r="V63" s="75">
        <v>498795.55817983008</v>
      </c>
      <c r="W63" s="75">
        <v>489134.96214342536</v>
      </c>
      <c r="X63" s="75">
        <v>479730.23628867802</v>
      </c>
      <c r="Y63" s="75">
        <v>470614.37471714587</v>
      </c>
      <c r="Z63" s="75">
        <v>456312.63299242349</v>
      </c>
      <c r="AA63" s="75">
        <v>448122.39527430793</v>
      </c>
      <c r="AC63" s="58">
        <v>77000</v>
      </c>
      <c r="AD63" s="59">
        <v>7.2513956512727171</v>
      </c>
      <c r="AE63" s="59">
        <v>7.1267456837534455</v>
      </c>
      <c r="AF63" s="59">
        <v>6.9980289857640363</v>
      </c>
      <c r="AG63" s="59">
        <v>6.8673035104360611</v>
      </c>
      <c r="AH63" s="59">
        <v>6.7362141008692822</v>
      </c>
      <c r="AI63" s="59">
        <v>6.6060621686925876</v>
      </c>
      <c r="AJ63" s="59">
        <v>6.477864391945845</v>
      </c>
      <c r="AK63" s="59">
        <v>6.3524021057587712</v>
      </c>
      <c r="AL63" s="59">
        <v>6.2302628089438707</v>
      </c>
      <c r="AM63" s="59">
        <v>6.1118749963265699</v>
      </c>
      <c r="AN63" s="59">
        <v>5.9261380908106949</v>
      </c>
      <c r="AO63" s="59">
        <v>5.8197713671988041</v>
      </c>
      <c r="AP63" s="59"/>
    </row>
    <row r="64" spans="1:42" x14ac:dyDescent="0.2">
      <c r="A64" s="58">
        <v>78000</v>
      </c>
      <c r="B64" s="50">
        <v>0.27</v>
      </c>
      <c r="C64" s="50">
        <v>0.28500000000000003</v>
      </c>
      <c r="D64" s="50">
        <v>0.3</v>
      </c>
      <c r="E64" s="50">
        <v>0.32</v>
      </c>
      <c r="F64" s="50">
        <v>0.33500000000000002</v>
      </c>
      <c r="G64" s="50">
        <v>0.35000000000000003</v>
      </c>
      <c r="H64" s="50">
        <v>0.36</v>
      </c>
      <c r="I64" s="50">
        <v>0.375</v>
      </c>
      <c r="J64" s="50">
        <v>0.39</v>
      </c>
      <c r="K64" s="50">
        <v>0.40500000000000003</v>
      </c>
      <c r="L64" s="50">
        <v>0.42000000000000004</v>
      </c>
      <c r="M64" s="50">
        <v>0.42999999999999994</v>
      </c>
      <c r="O64" s="58">
        <v>78000</v>
      </c>
      <c r="P64" s="75">
        <v>565608.86079927196</v>
      </c>
      <c r="Q64" s="75">
        <v>555886.16333276872</v>
      </c>
      <c r="R64" s="75">
        <v>545846.26088959491</v>
      </c>
      <c r="S64" s="75">
        <v>544152.04958883836</v>
      </c>
      <c r="T64" s="75">
        <v>533385.68016883137</v>
      </c>
      <c r="U64" s="75">
        <v>522740.57160958741</v>
      </c>
      <c r="V64" s="75">
        <v>505273.42257177591</v>
      </c>
      <c r="W64" s="75">
        <v>495487.36424918415</v>
      </c>
      <c r="X64" s="75">
        <v>485960.49909762188</v>
      </c>
      <c r="Y64" s="75">
        <v>476726.24971347244</v>
      </c>
      <c r="Z64" s="75">
        <v>467807.91290351411</v>
      </c>
      <c r="AA64" s="75">
        <v>453942.16664150677</v>
      </c>
      <c r="AC64" s="58">
        <v>78000</v>
      </c>
      <c r="AD64" s="59">
        <v>7.2513956512727171</v>
      </c>
      <c r="AE64" s="59">
        <v>7.1267456837534446</v>
      </c>
      <c r="AF64" s="59">
        <v>6.9980289857640372</v>
      </c>
      <c r="AG64" s="59">
        <v>6.9763083280620304</v>
      </c>
      <c r="AH64" s="59">
        <v>6.8382779508824534</v>
      </c>
      <c r="AI64" s="59">
        <v>6.7018022001229154</v>
      </c>
      <c r="AJ64" s="59">
        <v>6.477864391945845</v>
      </c>
      <c r="AK64" s="59">
        <v>6.3524021057587712</v>
      </c>
      <c r="AL64" s="59">
        <v>6.2302628089438699</v>
      </c>
      <c r="AM64" s="59">
        <v>6.1118749963265699</v>
      </c>
      <c r="AN64" s="59">
        <v>5.9975373449168474</v>
      </c>
      <c r="AO64" s="59">
        <v>5.8197713671988049</v>
      </c>
      <c r="AP64" s="59"/>
    </row>
    <row r="65" spans="1:42" x14ac:dyDescent="0.2">
      <c r="A65" s="58">
        <v>79000</v>
      </c>
      <c r="B65" s="50">
        <v>0.27</v>
      </c>
      <c r="C65" s="50">
        <v>0.28500000000000003</v>
      </c>
      <c r="D65" s="50">
        <v>0.30499999999999999</v>
      </c>
      <c r="E65" s="50">
        <v>0.32</v>
      </c>
      <c r="F65" s="50">
        <v>0.33500000000000002</v>
      </c>
      <c r="G65" s="50">
        <v>0.35000000000000003</v>
      </c>
      <c r="H65" s="50">
        <v>0.36499999999999999</v>
      </c>
      <c r="I65" s="50">
        <v>0.375</v>
      </c>
      <c r="J65" s="50">
        <v>0.39</v>
      </c>
      <c r="K65" s="50">
        <v>0.40500000000000003</v>
      </c>
      <c r="L65" s="50">
        <v>0.42000000000000004</v>
      </c>
      <c r="M65" s="50">
        <v>0.42999999999999994</v>
      </c>
      <c r="O65" s="58">
        <v>79000</v>
      </c>
      <c r="P65" s="75">
        <v>572860.25645054469</v>
      </c>
      <c r="Q65" s="75">
        <v>563012.90901652223</v>
      </c>
      <c r="R65" s="75">
        <v>562058.36137328157</v>
      </c>
      <c r="S65" s="75">
        <v>551128.35791690042</v>
      </c>
      <c r="T65" s="75">
        <v>540223.95811971382</v>
      </c>
      <c r="U65" s="75">
        <v>529442.37380971026</v>
      </c>
      <c r="V65" s="75">
        <v>518858.94372710673</v>
      </c>
      <c r="W65" s="75">
        <v>501839.76635494293</v>
      </c>
      <c r="X65" s="75">
        <v>492190.76190656575</v>
      </c>
      <c r="Y65" s="75">
        <v>482838.12470979895</v>
      </c>
      <c r="Z65" s="75">
        <v>473805.45024843089</v>
      </c>
      <c r="AA65" s="75">
        <v>459761.9380087055</v>
      </c>
      <c r="AC65" s="58">
        <v>79000</v>
      </c>
      <c r="AD65" s="59">
        <v>7.251395651272718</v>
      </c>
      <c r="AE65" s="59">
        <v>7.1267456837534455</v>
      </c>
      <c r="AF65" s="59">
        <v>7.1146628021934379</v>
      </c>
      <c r="AG65" s="59">
        <v>6.9763083280620304</v>
      </c>
      <c r="AH65" s="59">
        <v>6.8382779508824534</v>
      </c>
      <c r="AI65" s="59">
        <v>6.7018022001229145</v>
      </c>
      <c r="AJ65" s="59">
        <v>6.5678347307228702</v>
      </c>
      <c r="AK65" s="59">
        <v>6.3524021057587712</v>
      </c>
      <c r="AL65" s="59">
        <v>6.2302628089438699</v>
      </c>
      <c r="AM65" s="59">
        <v>6.1118749963265691</v>
      </c>
      <c r="AN65" s="59">
        <v>5.9975373449168465</v>
      </c>
      <c r="AO65" s="59">
        <v>5.8197713671988041</v>
      </c>
      <c r="AP65" s="59"/>
    </row>
    <row r="66" spans="1:42" x14ac:dyDescent="0.2">
      <c r="A66" s="58">
        <v>80000</v>
      </c>
      <c r="B66" s="50">
        <v>0.27500000000000002</v>
      </c>
      <c r="C66" s="50">
        <v>0.28499999999999998</v>
      </c>
      <c r="D66" s="50">
        <v>0.30499999999999999</v>
      </c>
      <c r="E66" s="50">
        <v>0.32</v>
      </c>
      <c r="F66" s="50">
        <v>0.33500000000000002</v>
      </c>
      <c r="G66" s="50">
        <v>0.35000000000000003</v>
      </c>
      <c r="H66" s="50">
        <v>0.36499999999999999</v>
      </c>
      <c r="I66" s="50">
        <v>0.38</v>
      </c>
      <c r="J66" s="50">
        <v>0.39</v>
      </c>
      <c r="K66" s="50">
        <v>0.40500000000000003</v>
      </c>
      <c r="L66" s="50">
        <v>0.42000000000000004</v>
      </c>
      <c r="M66" s="50">
        <v>0.42999999999999994</v>
      </c>
      <c r="O66" s="58">
        <v>80000</v>
      </c>
      <c r="P66" s="75">
        <v>590854.4604740733</v>
      </c>
      <c r="Q66" s="75">
        <v>570139.65470027551</v>
      </c>
      <c r="R66" s="75">
        <v>569173.024175475</v>
      </c>
      <c r="S66" s="75">
        <v>558104.66624496249</v>
      </c>
      <c r="T66" s="75">
        <v>547062.23607059638</v>
      </c>
      <c r="U66" s="75">
        <v>536144.17600983311</v>
      </c>
      <c r="V66" s="75">
        <v>525426.77845782973</v>
      </c>
      <c r="W66" s="75">
        <v>514968.06404017773</v>
      </c>
      <c r="X66" s="75">
        <v>498421.02471550961</v>
      </c>
      <c r="Y66" s="75">
        <v>488949.99970612553</v>
      </c>
      <c r="Z66" s="75">
        <v>479802.98759334773</v>
      </c>
      <c r="AA66" s="75">
        <v>465581.70937590435</v>
      </c>
      <c r="AC66" s="58">
        <v>80000</v>
      </c>
      <c r="AD66" s="59">
        <v>7.3856807559259163</v>
      </c>
      <c r="AE66" s="59">
        <v>7.1267456837534437</v>
      </c>
      <c r="AF66" s="59">
        <v>7.1146628021934379</v>
      </c>
      <c r="AG66" s="59">
        <v>6.9763083280620313</v>
      </c>
      <c r="AH66" s="59">
        <v>6.8382779508824552</v>
      </c>
      <c r="AI66" s="59">
        <v>6.7018022001229136</v>
      </c>
      <c r="AJ66" s="59">
        <v>6.5678347307228719</v>
      </c>
      <c r="AK66" s="59">
        <v>6.4371008005022219</v>
      </c>
      <c r="AL66" s="59">
        <v>6.2302628089438699</v>
      </c>
      <c r="AM66" s="59">
        <v>6.1118749963265691</v>
      </c>
      <c r="AN66" s="59">
        <v>5.9975373449168465</v>
      </c>
      <c r="AO66" s="59">
        <v>5.8197713671988041</v>
      </c>
      <c r="AP66" s="59"/>
    </row>
    <row r="67" spans="1:42" x14ac:dyDescent="0.2">
      <c r="A67" s="58">
        <v>81000</v>
      </c>
      <c r="B67" s="50">
        <v>0.27500000000000002</v>
      </c>
      <c r="C67" s="50">
        <v>0.28499999999999998</v>
      </c>
      <c r="D67" s="50">
        <v>0.30499999999999999</v>
      </c>
      <c r="E67" s="50">
        <v>0.32</v>
      </c>
      <c r="F67" s="50">
        <v>0.33500000000000002</v>
      </c>
      <c r="G67" s="50">
        <v>0.35000000000000003</v>
      </c>
      <c r="H67" s="50">
        <v>0.36499999999999999</v>
      </c>
      <c r="I67" s="50">
        <v>0.38</v>
      </c>
      <c r="J67" s="50">
        <v>0.39</v>
      </c>
      <c r="K67" s="50">
        <v>0.40500000000000003</v>
      </c>
      <c r="L67" s="50">
        <v>0.42000000000000004</v>
      </c>
      <c r="M67" s="50">
        <v>0.42999999999999994</v>
      </c>
      <c r="O67" s="58">
        <v>81000</v>
      </c>
      <c r="P67" s="75">
        <v>598240.14122999914</v>
      </c>
      <c r="Q67" s="75">
        <v>577266.40038402891</v>
      </c>
      <c r="R67" s="75">
        <v>576287.68697766843</v>
      </c>
      <c r="S67" s="75">
        <v>565080.97457302455</v>
      </c>
      <c r="T67" s="75">
        <v>553900.51402147871</v>
      </c>
      <c r="U67" s="75">
        <v>542845.97820995608</v>
      </c>
      <c r="V67" s="75">
        <v>531994.61318855255</v>
      </c>
      <c r="W67" s="75">
        <v>521405.16484067991</v>
      </c>
      <c r="X67" s="75">
        <v>504651.28752445354</v>
      </c>
      <c r="Y67" s="75">
        <v>495061.87470245204</v>
      </c>
      <c r="Z67" s="75">
        <v>485800.52493826457</v>
      </c>
      <c r="AA67" s="75">
        <v>471401.48074310319</v>
      </c>
      <c r="AC67" s="58">
        <v>81000</v>
      </c>
      <c r="AD67" s="59">
        <v>7.3856807559259154</v>
      </c>
      <c r="AE67" s="59">
        <v>7.1267456837534437</v>
      </c>
      <c r="AF67" s="59">
        <v>7.1146628021934371</v>
      </c>
      <c r="AG67" s="59">
        <v>6.9763083280620313</v>
      </c>
      <c r="AH67" s="59">
        <v>6.8382779508824534</v>
      </c>
      <c r="AI67" s="59">
        <v>6.7018022001229145</v>
      </c>
      <c r="AJ67" s="59">
        <v>6.5678347307228711</v>
      </c>
      <c r="AK67" s="59">
        <v>6.437100800502221</v>
      </c>
      <c r="AL67" s="59">
        <v>6.2302628089438707</v>
      </c>
      <c r="AM67" s="59">
        <v>6.1118749963265682</v>
      </c>
      <c r="AN67" s="59">
        <v>5.9975373449168465</v>
      </c>
      <c r="AO67" s="59">
        <v>5.8197713671988049</v>
      </c>
      <c r="AP67" s="59"/>
    </row>
    <row r="68" spans="1:42" x14ac:dyDescent="0.2">
      <c r="A68" s="58">
        <v>82000</v>
      </c>
      <c r="B68" s="50">
        <v>0.27500000000000002</v>
      </c>
      <c r="C68" s="50">
        <v>0.28499999999999998</v>
      </c>
      <c r="D68" s="50">
        <v>0.30499999999999999</v>
      </c>
      <c r="E68" s="50">
        <v>0.32</v>
      </c>
      <c r="F68" s="50">
        <v>0.33500000000000002</v>
      </c>
      <c r="G68" s="50">
        <v>0.35000000000000003</v>
      </c>
      <c r="H68" s="50">
        <v>0.36499999999999999</v>
      </c>
      <c r="I68" s="50">
        <v>0.38</v>
      </c>
      <c r="J68" s="50">
        <v>0.39500000000000002</v>
      </c>
      <c r="K68" s="50">
        <v>0.40500000000000003</v>
      </c>
      <c r="L68" s="50">
        <v>0.42000000000000004</v>
      </c>
      <c r="M68" s="50">
        <v>0.42999999999999994</v>
      </c>
      <c r="O68" s="58">
        <v>82000</v>
      </c>
      <c r="P68" s="75">
        <v>605625.8219859252</v>
      </c>
      <c r="Q68" s="75">
        <v>584393.14606778242</v>
      </c>
      <c r="R68" s="75">
        <v>583402.34977986186</v>
      </c>
      <c r="S68" s="75">
        <v>572057.2829010865</v>
      </c>
      <c r="T68" s="75">
        <v>560738.79197236116</v>
      </c>
      <c r="U68" s="75">
        <v>549547.78041007905</v>
      </c>
      <c r="V68" s="75">
        <v>538562.44791927538</v>
      </c>
      <c r="W68" s="75">
        <v>527842.26564118208</v>
      </c>
      <c r="X68" s="75">
        <v>517431.31379921013</v>
      </c>
      <c r="Y68" s="75">
        <v>501173.74969877861</v>
      </c>
      <c r="Z68" s="75">
        <v>491798.06228318141</v>
      </c>
      <c r="AA68" s="75">
        <v>477221.25211030192</v>
      </c>
      <c r="AC68" s="58">
        <v>82000</v>
      </c>
      <c r="AD68" s="59">
        <v>7.3856807559259172</v>
      </c>
      <c r="AE68" s="59">
        <v>7.1267456837534437</v>
      </c>
      <c r="AF68" s="59">
        <v>7.1146628021934371</v>
      </c>
      <c r="AG68" s="59">
        <v>6.9763083280620304</v>
      </c>
      <c r="AH68" s="59">
        <v>6.8382779508824534</v>
      </c>
      <c r="AI68" s="59">
        <v>6.7018022001229154</v>
      </c>
      <c r="AJ68" s="59">
        <v>6.5678347307228702</v>
      </c>
      <c r="AK68" s="59">
        <v>6.4371008005022201</v>
      </c>
      <c r="AL68" s="59">
        <v>6.3101379731610994</v>
      </c>
      <c r="AM68" s="59">
        <v>6.1118749963265682</v>
      </c>
      <c r="AN68" s="59">
        <v>5.9975373449168465</v>
      </c>
      <c r="AO68" s="59">
        <v>5.8197713671988041</v>
      </c>
      <c r="AP68" s="59"/>
    </row>
    <row r="69" spans="1:42" x14ac:dyDescent="0.2">
      <c r="A69" s="58">
        <v>83000</v>
      </c>
      <c r="B69" s="50">
        <v>0.27500000000000002</v>
      </c>
      <c r="C69" s="50">
        <v>0.28499999999999998</v>
      </c>
      <c r="D69" s="50">
        <v>0.30499999999999999</v>
      </c>
      <c r="E69" s="50">
        <v>0.32</v>
      </c>
      <c r="F69" s="50">
        <v>0.34</v>
      </c>
      <c r="G69" s="50">
        <v>0.35499999999999998</v>
      </c>
      <c r="H69" s="50">
        <v>0.36499999999999999</v>
      </c>
      <c r="I69" s="50">
        <v>0.38</v>
      </c>
      <c r="J69" s="50">
        <v>0.39500000000000002</v>
      </c>
      <c r="K69" s="50">
        <v>0.40500000000000003</v>
      </c>
      <c r="L69" s="50">
        <v>0.42000000000000004</v>
      </c>
      <c r="M69" s="50">
        <v>0.43499999999999994</v>
      </c>
      <c r="O69" s="58">
        <v>83000</v>
      </c>
      <c r="P69" s="75">
        <v>613011.50274185115</v>
      </c>
      <c r="Q69" s="75">
        <v>591519.89175153582</v>
      </c>
      <c r="R69" s="75">
        <v>590517.01258205529</v>
      </c>
      <c r="S69" s="75">
        <v>579033.59122914856</v>
      </c>
      <c r="T69" s="75">
        <v>576048.36947433685</v>
      </c>
      <c r="U69" s="75">
        <v>564196.00521891902</v>
      </c>
      <c r="V69" s="75">
        <v>545130.28264999832</v>
      </c>
      <c r="W69" s="75">
        <v>534279.36644168443</v>
      </c>
      <c r="X69" s="75">
        <v>523741.45177237131</v>
      </c>
      <c r="Y69" s="75">
        <v>507285.62469510519</v>
      </c>
      <c r="Z69" s="75">
        <v>497795.59962809825</v>
      </c>
      <c r="AA69" s="75">
        <v>488657.77956444846</v>
      </c>
      <c r="AC69" s="58">
        <v>83000</v>
      </c>
      <c r="AD69" s="59">
        <v>7.3856807559259172</v>
      </c>
      <c r="AE69" s="59">
        <v>7.1267456837534437</v>
      </c>
      <c r="AF69" s="59">
        <v>7.1146628021934371</v>
      </c>
      <c r="AG69" s="59">
        <v>6.9763083280620304</v>
      </c>
      <c r="AH69" s="59">
        <v>6.9403418008956246</v>
      </c>
      <c r="AI69" s="59">
        <v>6.7975422315532414</v>
      </c>
      <c r="AJ69" s="59">
        <v>6.5678347307228711</v>
      </c>
      <c r="AK69" s="59">
        <v>6.4371008005022219</v>
      </c>
      <c r="AL69" s="59">
        <v>6.3101379731611003</v>
      </c>
      <c r="AM69" s="59">
        <v>6.1118749963265682</v>
      </c>
      <c r="AN69" s="59">
        <v>5.9975373449168465</v>
      </c>
      <c r="AO69" s="59">
        <v>5.8874431272825118</v>
      </c>
      <c r="AP69" s="59"/>
    </row>
    <row r="70" spans="1:42" x14ac:dyDescent="0.2">
      <c r="A70" s="58">
        <v>84000</v>
      </c>
      <c r="B70" s="50">
        <v>0.27500000000000002</v>
      </c>
      <c r="C70" s="50">
        <v>0.28499999999999998</v>
      </c>
      <c r="D70" s="50">
        <v>0.30499999999999999</v>
      </c>
      <c r="E70" s="50">
        <v>0.32500000000000001</v>
      </c>
      <c r="F70" s="50">
        <v>0.34</v>
      </c>
      <c r="G70" s="50">
        <v>0.35499999999999998</v>
      </c>
      <c r="H70" s="50">
        <v>0.37</v>
      </c>
      <c r="I70" s="50">
        <v>0.38</v>
      </c>
      <c r="J70" s="50">
        <v>0.39500000000000002</v>
      </c>
      <c r="K70" s="50">
        <v>0.41000000000000003</v>
      </c>
      <c r="L70" s="50">
        <v>0.42000000000000004</v>
      </c>
      <c r="M70" s="50">
        <v>0.43499999999999994</v>
      </c>
      <c r="O70" s="58">
        <v>84000</v>
      </c>
      <c r="P70" s="75">
        <v>620397.18349777698</v>
      </c>
      <c r="Q70" s="75">
        <v>598646.63743528933</v>
      </c>
      <c r="R70" s="75">
        <v>597631.67538424872</v>
      </c>
      <c r="S70" s="75">
        <v>595166.30423779204</v>
      </c>
      <c r="T70" s="75">
        <v>582988.71127523261</v>
      </c>
      <c r="U70" s="75">
        <v>570993.54745047225</v>
      </c>
      <c r="V70" s="75">
        <v>559255.62583799125</v>
      </c>
      <c r="W70" s="75">
        <v>540716.46724218654</v>
      </c>
      <c r="X70" s="75">
        <v>530051.58974553237</v>
      </c>
      <c r="Y70" s="75">
        <v>519735.74042836297</v>
      </c>
      <c r="Z70" s="75">
        <v>503793.13697301509</v>
      </c>
      <c r="AA70" s="75">
        <v>494545.222691731</v>
      </c>
      <c r="AC70" s="58">
        <v>84000</v>
      </c>
      <c r="AD70" s="59">
        <v>7.3856807559259163</v>
      </c>
      <c r="AE70" s="59">
        <v>7.1267456837534446</v>
      </c>
      <c r="AF70" s="59">
        <v>7.1146628021934371</v>
      </c>
      <c r="AG70" s="59">
        <v>7.0853131456880005</v>
      </c>
      <c r="AH70" s="59">
        <v>6.9403418008956264</v>
      </c>
      <c r="AI70" s="59">
        <v>6.7975422315532414</v>
      </c>
      <c r="AJ70" s="59">
        <v>6.6578050694998954</v>
      </c>
      <c r="AK70" s="59">
        <v>6.437100800502221</v>
      </c>
      <c r="AL70" s="59">
        <v>6.3101379731610994</v>
      </c>
      <c r="AM70" s="59">
        <v>6.187330243194797</v>
      </c>
      <c r="AN70" s="59">
        <v>5.9975373449168465</v>
      </c>
      <c r="AO70" s="59">
        <v>5.8874431272825118</v>
      </c>
      <c r="AP70" s="59"/>
    </row>
    <row r="71" spans="1:42" x14ac:dyDescent="0.2">
      <c r="A71" s="58">
        <v>85000</v>
      </c>
      <c r="B71" s="50">
        <v>0.27500000000000002</v>
      </c>
      <c r="C71" s="50">
        <v>0.28499999999999998</v>
      </c>
      <c r="D71" s="50">
        <v>0.30499999999999999</v>
      </c>
      <c r="E71" s="50">
        <v>0.32500000000000001</v>
      </c>
      <c r="F71" s="50">
        <v>0.34</v>
      </c>
      <c r="G71" s="50">
        <v>0.35499999999999998</v>
      </c>
      <c r="H71" s="50">
        <v>0.37</v>
      </c>
      <c r="I71" s="50">
        <v>0.38500000000000001</v>
      </c>
      <c r="J71" s="50">
        <v>0.39500000000000002</v>
      </c>
      <c r="K71" s="50">
        <v>0.41000000000000003</v>
      </c>
      <c r="L71" s="50">
        <v>0.42000000000000004</v>
      </c>
      <c r="M71" s="50">
        <v>0.43499999999999994</v>
      </c>
      <c r="O71" s="58">
        <v>85000</v>
      </c>
      <c r="P71" s="75">
        <v>627782.86425370292</v>
      </c>
      <c r="Q71" s="75">
        <v>605773.38311904273</v>
      </c>
      <c r="R71" s="75">
        <v>604746.33818644215</v>
      </c>
      <c r="S71" s="75">
        <v>602251.61738348007</v>
      </c>
      <c r="T71" s="75">
        <v>589929.05307612813</v>
      </c>
      <c r="U71" s="75">
        <v>577791.08968202549</v>
      </c>
      <c r="V71" s="75">
        <v>565913.43090749125</v>
      </c>
      <c r="W71" s="75">
        <v>554352.95709588216</v>
      </c>
      <c r="X71" s="75">
        <v>536361.72771869344</v>
      </c>
      <c r="Y71" s="75">
        <v>525923.0706715578</v>
      </c>
      <c r="Z71" s="75">
        <v>509790.67431793199</v>
      </c>
      <c r="AA71" s="75">
        <v>500432.66581901349</v>
      </c>
      <c r="AC71" s="58">
        <v>85000</v>
      </c>
      <c r="AD71" s="59">
        <v>7.3856807559259163</v>
      </c>
      <c r="AE71" s="59">
        <v>7.1267456837534437</v>
      </c>
      <c r="AF71" s="59">
        <v>7.1146628021934371</v>
      </c>
      <c r="AG71" s="59">
        <v>7.0853131456880005</v>
      </c>
      <c r="AH71" s="59">
        <v>6.9403418008956246</v>
      </c>
      <c r="AI71" s="59">
        <v>6.7975422315532414</v>
      </c>
      <c r="AJ71" s="59">
        <v>6.6578050694998971</v>
      </c>
      <c r="AK71" s="59">
        <v>6.5217994952456726</v>
      </c>
      <c r="AL71" s="59">
        <v>6.3101379731610994</v>
      </c>
      <c r="AM71" s="59">
        <v>6.1873302431947979</v>
      </c>
      <c r="AN71" s="59">
        <v>5.9975373449168465</v>
      </c>
      <c r="AO71" s="59">
        <v>5.8874431272825118</v>
      </c>
      <c r="AP71" s="59"/>
    </row>
    <row r="72" spans="1:42" x14ac:dyDescent="0.2">
      <c r="A72" s="58">
        <v>86000</v>
      </c>
      <c r="B72" s="50">
        <v>0.27500000000000002</v>
      </c>
      <c r="C72" s="50">
        <v>0.28499999999999998</v>
      </c>
      <c r="D72" s="50">
        <v>0.30499999999999999</v>
      </c>
      <c r="E72" s="50">
        <v>0.32500000000000001</v>
      </c>
      <c r="F72" s="50">
        <v>0.34</v>
      </c>
      <c r="G72" s="50">
        <v>0.35499999999999998</v>
      </c>
      <c r="H72" s="50">
        <v>0.37</v>
      </c>
      <c r="I72" s="50">
        <v>0.38500000000000001</v>
      </c>
      <c r="J72" s="50">
        <v>0.39500000000000002</v>
      </c>
      <c r="K72" s="50">
        <v>0.41000000000000003</v>
      </c>
      <c r="L72" s="50">
        <v>0.42000000000000004</v>
      </c>
      <c r="M72" s="50">
        <v>0.43499999999999994</v>
      </c>
      <c r="O72" s="58">
        <v>86000</v>
      </c>
      <c r="P72" s="75">
        <v>635168.54500962887</v>
      </c>
      <c r="Q72" s="75">
        <v>612900.12880279613</v>
      </c>
      <c r="R72" s="75">
        <v>611861.0009886357</v>
      </c>
      <c r="S72" s="75">
        <v>609336.93052916799</v>
      </c>
      <c r="T72" s="75">
        <v>596869.39487702376</v>
      </c>
      <c r="U72" s="75">
        <v>584588.63191357872</v>
      </c>
      <c r="V72" s="75">
        <v>572571.23597699101</v>
      </c>
      <c r="W72" s="75">
        <v>560874.75659112772</v>
      </c>
      <c r="X72" s="75">
        <v>542671.86569185462</v>
      </c>
      <c r="Y72" s="75">
        <v>532110.40091475262</v>
      </c>
      <c r="Z72" s="75">
        <v>515788.21166284883</v>
      </c>
      <c r="AA72" s="75">
        <v>506320.10894629604</v>
      </c>
      <c r="AC72" s="58">
        <v>86000</v>
      </c>
      <c r="AD72" s="59">
        <v>7.3856807559259172</v>
      </c>
      <c r="AE72" s="59">
        <v>7.1267456837534437</v>
      </c>
      <c r="AF72" s="59">
        <v>7.1146628021934379</v>
      </c>
      <c r="AG72" s="59">
        <v>7.0853131456879996</v>
      </c>
      <c r="AH72" s="59">
        <v>6.9403418008956255</v>
      </c>
      <c r="AI72" s="59">
        <v>6.7975422315532406</v>
      </c>
      <c r="AJ72" s="59">
        <v>6.6578050694998954</v>
      </c>
      <c r="AK72" s="59">
        <v>6.5217994952456708</v>
      </c>
      <c r="AL72" s="59">
        <v>6.3101379731611003</v>
      </c>
      <c r="AM72" s="59">
        <v>6.1873302431947979</v>
      </c>
      <c r="AN72" s="59">
        <v>5.9975373449168465</v>
      </c>
      <c r="AO72" s="59">
        <v>5.8874431272825118</v>
      </c>
      <c r="AP72" s="59"/>
    </row>
    <row r="73" spans="1:42" x14ac:dyDescent="0.2">
      <c r="A73" s="58">
        <v>87000</v>
      </c>
      <c r="B73" s="50">
        <v>0.27500000000000002</v>
      </c>
      <c r="C73" s="50">
        <v>0.28499999999999998</v>
      </c>
      <c r="D73" s="50">
        <v>0.30499999999999999</v>
      </c>
      <c r="E73" s="50">
        <v>0.32500000000000001</v>
      </c>
      <c r="F73" s="50">
        <v>0.34</v>
      </c>
      <c r="G73" s="50">
        <v>0.35499999999999998</v>
      </c>
      <c r="H73" s="50">
        <v>0.37</v>
      </c>
      <c r="I73" s="50">
        <v>0.38500000000000001</v>
      </c>
      <c r="J73" s="50">
        <v>0.4</v>
      </c>
      <c r="K73" s="50">
        <v>0.41000000000000003</v>
      </c>
      <c r="L73" s="50">
        <v>0.42500000000000004</v>
      </c>
      <c r="M73" s="50">
        <v>0.43499999999999994</v>
      </c>
      <c r="O73" s="58">
        <v>87000</v>
      </c>
      <c r="P73" s="75">
        <v>642554.2257655547</v>
      </c>
      <c r="Q73" s="75">
        <v>620026.87448654952</v>
      </c>
      <c r="R73" s="75">
        <v>618975.66379082901</v>
      </c>
      <c r="S73" s="75">
        <v>616422.24367485603</v>
      </c>
      <c r="T73" s="75">
        <v>603809.7366779194</v>
      </c>
      <c r="U73" s="75">
        <v>591386.17414513195</v>
      </c>
      <c r="V73" s="75">
        <v>579229.04104649101</v>
      </c>
      <c r="W73" s="75">
        <v>567396.5560863734</v>
      </c>
      <c r="X73" s="75">
        <v>555931.14295191457</v>
      </c>
      <c r="Y73" s="75">
        <v>538297.73115794733</v>
      </c>
      <c r="Z73" s="75">
        <v>527997.48411500105</v>
      </c>
      <c r="AA73" s="75">
        <v>512207.55207357852</v>
      </c>
      <c r="AC73" s="58">
        <v>87000</v>
      </c>
      <c r="AD73" s="59">
        <v>7.3856807559259163</v>
      </c>
      <c r="AE73" s="59">
        <v>7.1267456837534429</v>
      </c>
      <c r="AF73" s="59">
        <v>7.1146628021934371</v>
      </c>
      <c r="AG73" s="59">
        <v>7.0853131456880005</v>
      </c>
      <c r="AH73" s="59">
        <v>6.9403418008956255</v>
      </c>
      <c r="AI73" s="59">
        <v>6.7975422315532406</v>
      </c>
      <c r="AJ73" s="59">
        <v>6.6578050694998963</v>
      </c>
      <c r="AK73" s="59">
        <v>6.5217994952456708</v>
      </c>
      <c r="AL73" s="59">
        <v>6.3900131373783289</v>
      </c>
      <c r="AM73" s="59">
        <v>6.187330243194797</v>
      </c>
      <c r="AN73" s="59">
        <v>6.0689365990230009</v>
      </c>
      <c r="AO73" s="59">
        <v>5.8874431272825118</v>
      </c>
      <c r="AP73" s="59"/>
    </row>
    <row r="74" spans="1:42" x14ac:dyDescent="0.2">
      <c r="A74" s="58">
        <v>88000</v>
      </c>
      <c r="B74" s="50">
        <v>0.27500000000000002</v>
      </c>
      <c r="C74" s="50">
        <v>0.28499999999999998</v>
      </c>
      <c r="D74" s="50">
        <v>0.30499999999999999</v>
      </c>
      <c r="E74" s="50">
        <v>0.32500000000000001</v>
      </c>
      <c r="F74" s="50">
        <v>0.34</v>
      </c>
      <c r="G74" s="50">
        <v>0.35499999999999998</v>
      </c>
      <c r="H74" s="50">
        <v>0.37</v>
      </c>
      <c r="I74" s="50">
        <v>0.38500000000000001</v>
      </c>
      <c r="J74" s="50">
        <v>0.4</v>
      </c>
      <c r="K74" s="50">
        <v>0.41000000000000003</v>
      </c>
      <c r="L74" s="50">
        <v>0.42500000000000004</v>
      </c>
      <c r="M74" s="50">
        <v>0.43499999999999994</v>
      </c>
      <c r="O74" s="58">
        <v>88000</v>
      </c>
      <c r="P74" s="75">
        <v>649939.90652148065</v>
      </c>
      <c r="Q74" s="75">
        <v>627153.62017030304</v>
      </c>
      <c r="R74" s="75">
        <v>626090.32659302244</v>
      </c>
      <c r="S74" s="75">
        <v>623507.55682054406</v>
      </c>
      <c r="T74" s="75">
        <v>610750.07847881503</v>
      </c>
      <c r="U74" s="75">
        <v>598183.7163766853</v>
      </c>
      <c r="V74" s="75">
        <v>585886.84611599089</v>
      </c>
      <c r="W74" s="75">
        <v>573918.35558161908</v>
      </c>
      <c r="X74" s="75">
        <v>562321.15608929296</v>
      </c>
      <c r="Y74" s="75">
        <v>544485.06140114216</v>
      </c>
      <c r="Z74" s="75">
        <v>534066.42071402411</v>
      </c>
      <c r="AA74" s="75">
        <v>518094.99520086101</v>
      </c>
      <c r="AC74" s="58">
        <v>88000</v>
      </c>
      <c r="AD74" s="59">
        <v>7.3856807559259163</v>
      </c>
      <c r="AE74" s="59">
        <v>7.1267456837534437</v>
      </c>
      <c r="AF74" s="59">
        <v>7.1146628021934371</v>
      </c>
      <c r="AG74" s="59">
        <v>7.0853131456880005</v>
      </c>
      <c r="AH74" s="59">
        <v>6.9403418008956255</v>
      </c>
      <c r="AI74" s="59">
        <v>6.7975422315532423</v>
      </c>
      <c r="AJ74" s="59">
        <v>6.6578050694998963</v>
      </c>
      <c r="AK74" s="59">
        <v>6.5217994952456717</v>
      </c>
      <c r="AL74" s="59">
        <v>6.3900131373783289</v>
      </c>
      <c r="AM74" s="59">
        <v>6.187330243194797</v>
      </c>
      <c r="AN74" s="59">
        <v>6.0689365990230009</v>
      </c>
      <c r="AO74" s="59">
        <v>5.8874431272825118</v>
      </c>
      <c r="AP74" s="59"/>
    </row>
    <row r="75" spans="1:42" x14ac:dyDescent="0.2">
      <c r="A75" s="58">
        <v>89000</v>
      </c>
      <c r="B75" s="50">
        <v>0.27500000000000002</v>
      </c>
      <c r="C75" s="50">
        <v>0.28499999999999998</v>
      </c>
      <c r="D75" s="50">
        <v>0.30499999999999999</v>
      </c>
      <c r="E75" s="50">
        <v>0.32500000000000001</v>
      </c>
      <c r="F75" s="50">
        <v>0.34</v>
      </c>
      <c r="G75" s="50">
        <v>0.35499999999999998</v>
      </c>
      <c r="H75" s="50">
        <v>0.37</v>
      </c>
      <c r="I75" s="50">
        <v>0.38500000000000001</v>
      </c>
      <c r="J75" s="50">
        <v>0.4</v>
      </c>
      <c r="K75" s="50">
        <v>0.41000000000000003</v>
      </c>
      <c r="L75" s="50">
        <v>0.42500000000000004</v>
      </c>
      <c r="M75" s="50">
        <v>0.43499999999999994</v>
      </c>
      <c r="O75" s="58">
        <v>89000</v>
      </c>
      <c r="P75" s="75">
        <v>657325.58727740659</v>
      </c>
      <c r="Q75" s="75">
        <v>634280.36585405644</v>
      </c>
      <c r="R75" s="75">
        <v>633204.98939521599</v>
      </c>
      <c r="S75" s="75">
        <v>630592.86996623199</v>
      </c>
      <c r="T75" s="75">
        <v>617690.42027971067</v>
      </c>
      <c r="U75" s="75">
        <v>604981.25860823842</v>
      </c>
      <c r="V75" s="75">
        <v>592544.65118549077</v>
      </c>
      <c r="W75" s="75">
        <v>580440.15507686476</v>
      </c>
      <c r="X75" s="75">
        <v>568711.16922667122</v>
      </c>
      <c r="Y75" s="75">
        <v>550672.39164433698</v>
      </c>
      <c r="Z75" s="75">
        <v>540135.35731304705</v>
      </c>
      <c r="AA75" s="75">
        <v>523982.43832814356</v>
      </c>
      <c r="AC75" s="58">
        <v>89000</v>
      </c>
      <c r="AD75" s="59">
        <v>7.3856807559259172</v>
      </c>
      <c r="AE75" s="59">
        <v>7.1267456837534429</v>
      </c>
      <c r="AF75" s="59">
        <v>7.1146628021934379</v>
      </c>
      <c r="AG75" s="59">
        <v>7.0853131456879996</v>
      </c>
      <c r="AH75" s="59">
        <v>6.9403418008956255</v>
      </c>
      <c r="AI75" s="59">
        <v>6.7975422315532406</v>
      </c>
      <c r="AJ75" s="59">
        <v>6.6578050694998963</v>
      </c>
      <c r="AK75" s="59">
        <v>6.5217994952456717</v>
      </c>
      <c r="AL75" s="59">
        <v>6.390013137378328</v>
      </c>
      <c r="AM75" s="59">
        <v>6.1873302431947979</v>
      </c>
      <c r="AN75" s="59">
        <v>6.0689365990230009</v>
      </c>
      <c r="AO75" s="59">
        <v>5.8874431272825118</v>
      </c>
      <c r="AP75" s="59"/>
    </row>
    <row r="76" spans="1:42" x14ac:dyDescent="0.2">
      <c r="A76" s="58">
        <v>90000</v>
      </c>
      <c r="B76" s="50">
        <v>0.27500000000000002</v>
      </c>
      <c r="C76" s="50">
        <v>0.28499999999999998</v>
      </c>
      <c r="D76" s="50">
        <v>0.30499999999999999</v>
      </c>
      <c r="E76" s="50">
        <v>0.32500000000000001</v>
      </c>
      <c r="F76" s="50">
        <v>0.34</v>
      </c>
      <c r="G76" s="50">
        <v>0.35499999999999998</v>
      </c>
      <c r="H76" s="50">
        <v>0.37</v>
      </c>
      <c r="I76" s="50">
        <v>0.38500000000000001</v>
      </c>
      <c r="J76" s="50">
        <v>0.4</v>
      </c>
      <c r="K76" s="50">
        <v>0.41000000000000003</v>
      </c>
      <c r="L76" s="50">
        <v>0.42500000000000004</v>
      </c>
      <c r="M76" s="50">
        <v>0.43499999999999994</v>
      </c>
      <c r="O76" s="58">
        <v>90000</v>
      </c>
      <c r="P76" s="75">
        <v>664711.26803333254</v>
      </c>
      <c r="Q76" s="75">
        <v>641407.11153780995</v>
      </c>
      <c r="R76" s="75">
        <v>640319.6521974093</v>
      </c>
      <c r="S76" s="75">
        <v>637678.18311192002</v>
      </c>
      <c r="T76" s="75">
        <v>624630.76208060631</v>
      </c>
      <c r="U76" s="75">
        <v>611778.80083979166</v>
      </c>
      <c r="V76" s="75">
        <v>599202.45625499065</v>
      </c>
      <c r="W76" s="75">
        <v>586961.95457211044</v>
      </c>
      <c r="X76" s="75">
        <v>575101.1823640496</v>
      </c>
      <c r="Y76" s="75">
        <v>556859.72188753181</v>
      </c>
      <c r="Z76" s="75">
        <v>546204.29391206999</v>
      </c>
      <c r="AA76" s="75">
        <v>529869.8814554261</v>
      </c>
      <c r="AC76" s="58">
        <v>90000</v>
      </c>
      <c r="AD76" s="59">
        <v>7.3856807559259172</v>
      </c>
      <c r="AE76" s="59">
        <v>7.1267456837534437</v>
      </c>
      <c r="AF76" s="59">
        <v>7.1146628021934371</v>
      </c>
      <c r="AG76" s="59">
        <v>7.0853131456880005</v>
      </c>
      <c r="AH76" s="59">
        <v>6.9403418008956255</v>
      </c>
      <c r="AI76" s="59">
        <v>6.7975422315532406</v>
      </c>
      <c r="AJ76" s="59">
        <v>6.6578050694998963</v>
      </c>
      <c r="AK76" s="59">
        <v>6.5217994952456717</v>
      </c>
      <c r="AL76" s="59">
        <v>6.3900131373783289</v>
      </c>
      <c r="AM76" s="59">
        <v>6.1873302431947979</v>
      </c>
      <c r="AN76" s="59">
        <v>6.068936599023</v>
      </c>
      <c r="AO76" s="59">
        <v>5.8874431272825118</v>
      </c>
      <c r="AP76" s="59"/>
    </row>
    <row r="77" spans="1:42" x14ac:dyDescent="0.2">
      <c r="A77" s="58">
        <v>91000</v>
      </c>
      <c r="B77" s="50">
        <v>0.27500000000000002</v>
      </c>
      <c r="C77" s="50">
        <v>0.28499999999999998</v>
      </c>
      <c r="D77" s="50">
        <v>0.30499999999999999</v>
      </c>
      <c r="E77" s="50">
        <v>0.32500000000000001</v>
      </c>
      <c r="F77" s="50">
        <v>0.34</v>
      </c>
      <c r="G77" s="50">
        <v>0.35499999999999998</v>
      </c>
      <c r="H77" s="50">
        <v>0.37</v>
      </c>
      <c r="I77" s="50">
        <v>0.38500000000000001</v>
      </c>
      <c r="J77" s="50">
        <v>0.4</v>
      </c>
      <c r="K77" s="50">
        <v>0.41</v>
      </c>
      <c r="L77" s="50">
        <v>0.42500000000000004</v>
      </c>
      <c r="M77" s="50">
        <v>0.43499999999999994</v>
      </c>
      <c r="N77" s="62"/>
      <c r="O77" s="58">
        <v>91000</v>
      </c>
      <c r="P77" s="75">
        <v>672096.94878925849</v>
      </c>
      <c r="Q77" s="75">
        <v>648533.85722156335</v>
      </c>
      <c r="R77" s="75">
        <v>647434.31499960274</v>
      </c>
      <c r="S77" s="75">
        <v>644763.49625760806</v>
      </c>
      <c r="T77" s="75">
        <v>631571.10388150183</v>
      </c>
      <c r="U77" s="75">
        <v>618576.34307134501</v>
      </c>
      <c r="V77" s="75">
        <v>605860.26132449054</v>
      </c>
      <c r="W77" s="75">
        <v>593483.75406735612</v>
      </c>
      <c r="X77" s="75">
        <v>581491.19550142798</v>
      </c>
      <c r="Y77" s="75">
        <v>563047.05213072652</v>
      </c>
      <c r="Z77" s="75">
        <v>552273.23051109305</v>
      </c>
      <c r="AA77" s="75">
        <v>535757.32458270853</v>
      </c>
      <c r="AB77" s="62"/>
      <c r="AC77" s="58">
        <v>91000</v>
      </c>
      <c r="AD77" s="59">
        <v>7.3856807559259172</v>
      </c>
      <c r="AE77" s="59">
        <v>7.1267456837534437</v>
      </c>
      <c r="AF77" s="59">
        <v>7.1146628021934371</v>
      </c>
      <c r="AG77" s="59">
        <v>7.0853131456880005</v>
      </c>
      <c r="AH77" s="59">
        <v>6.9403418008956246</v>
      </c>
      <c r="AI77" s="59">
        <v>6.7975422315532414</v>
      </c>
      <c r="AJ77" s="59">
        <v>6.6578050694998963</v>
      </c>
      <c r="AK77" s="59">
        <v>6.5217994952456717</v>
      </c>
      <c r="AL77" s="59">
        <v>6.3900131373783298</v>
      </c>
      <c r="AM77" s="59">
        <v>6.187330243194797</v>
      </c>
      <c r="AN77" s="59">
        <v>6.0689365990230009</v>
      </c>
      <c r="AO77" s="59">
        <v>5.887443127282511</v>
      </c>
      <c r="AP77" s="59"/>
    </row>
    <row r="78" spans="1:42" x14ac:dyDescent="0.2">
      <c r="A78" s="58">
        <v>92000</v>
      </c>
      <c r="B78" s="50">
        <v>0.27500000000000002</v>
      </c>
      <c r="C78" s="50">
        <v>0.28499999999999998</v>
      </c>
      <c r="D78" s="50">
        <v>0.30499999999999999</v>
      </c>
      <c r="E78" s="50">
        <v>0.32500000000000001</v>
      </c>
      <c r="F78" s="50">
        <v>0.34</v>
      </c>
      <c r="G78" s="50">
        <v>0.35499999999999998</v>
      </c>
      <c r="H78" s="50">
        <v>0.37</v>
      </c>
      <c r="I78" s="50">
        <v>0.38500000000000001</v>
      </c>
      <c r="J78" s="50">
        <v>0.4</v>
      </c>
      <c r="K78" s="50">
        <v>0.41</v>
      </c>
      <c r="L78" s="50">
        <v>0.42500000000000004</v>
      </c>
      <c r="M78" s="50">
        <v>0.43499999999999994</v>
      </c>
      <c r="O78" s="58">
        <v>92000</v>
      </c>
      <c r="P78" s="75">
        <v>679482.62954518432</v>
      </c>
      <c r="Q78" s="75">
        <v>655660.60290531674</v>
      </c>
      <c r="R78" s="75">
        <v>654548.97780179628</v>
      </c>
      <c r="S78" s="75">
        <v>651848.80940329598</v>
      </c>
      <c r="T78" s="75">
        <v>638511.44568239758</v>
      </c>
      <c r="U78" s="75">
        <v>625373.88530289812</v>
      </c>
      <c r="V78" s="75">
        <v>612518.06639399042</v>
      </c>
      <c r="W78" s="75">
        <v>600005.5535626018</v>
      </c>
      <c r="X78" s="75">
        <v>587881.20863880625</v>
      </c>
      <c r="Y78" s="75">
        <v>569234.38237392146</v>
      </c>
      <c r="Z78" s="75">
        <v>558342.1671101161</v>
      </c>
      <c r="AA78" s="75">
        <v>541644.76770999108</v>
      </c>
      <c r="AC78" s="58">
        <v>92000</v>
      </c>
      <c r="AD78" s="59">
        <v>7.3856807559259163</v>
      </c>
      <c r="AE78" s="59">
        <v>7.1267456837534429</v>
      </c>
      <c r="AF78" s="59">
        <v>7.1146628021934379</v>
      </c>
      <c r="AG78" s="59">
        <v>7.0853131456879996</v>
      </c>
      <c r="AH78" s="59">
        <v>6.9403418008956255</v>
      </c>
      <c r="AI78" s="59">
        <v>6.7975422315532406</v>
      </c>
      <c r="AJ78" s="59">
        <v>6.6578050694998963</v>
      </c>
      <c r="AK78" s="59">
        <v>6.5217994952456717</v>
      </c>
      <c r="AL78" s="59">
        <v>6.3900131373783289</v>
      </c>
      <c r="AM78" s="59">
        <v>6.1873302431947987</v>
      </c>
      <c r="AN78" s="59">
        <v>6.0689365990230009</v>
      </c>
      <c r="AO78" s="59">
        <v>5.8874431272825118</v>
      </c>
      <c r="AP78" s="59"/>
    </row>
    <row r="79" spans="1:42" s="62" customFormat="1" x14ac:dyDescent="0.2">
      <c r="A79" s="58">
        <v>93000</v>
      </c>
      <c r="B79" s="50">
        <v>0.27500000000000002</v>
      </c>
      <c r="C79" s="50">
        <v>0.28499999999999998</v>
      </c>
      <c r="D79" s="50">
        <v>0.30499999999999999</v>
      </c>
      <c r="E79" s="50">
        <v>0.32500000000000001</v>
      </c>
      <c r="F79" s="50">
        <v>0.34</v>
      </c>
      <c r="G79" s="50">
        <v>0.35499999999999998</v>
      </c>
      <c r="H79" s="50">
        <v>0.37</v>
      </c>
      <c r="I79" s="50">
        <v>0.38500000000000001</v>
      </c>
      <c r="J79" s="50">
        <v>0.4</v>
      </c>
      <c r="K79" s="50">
        <v>0.41</v>
      </c>
      <c r="L79" s="50">
        <v>0.42500000000000004</v>
      </c>
      <c r="M79" s="50">
        <v>0.43499999999999994</v>
      </c>
      <c r="N79" s="35"/>
      <c r="O79" s="58">
        <v>93000</v>
      </c>
      <c r="P79" s="75">
        <v>686868.31030111038</v>
      </c>
      <c r="Q79" s="75">
        <v>662787.34858907026</v>
      </c>
      <c r="R79" s="75">
        <v>661663.64060398971</v>
      </c>
      <c r="S79" s="75">
        <v>658934.12254898401</v>
      </c>
      <c r="T79" s="75">
        <v>645451.78748329321</v>
      </c>
      <c r="U79" s="75">
        <v>632171.42753445148</v>
      </c>
      <c r="V79" s="75">
        <v>619175.8714634903</v>
      </c>
      <c r="W79" s="75">
        <v>606527.35305784747</v>
      </c>
      <c r="X79" s="75">
        <v>594271.22177618463</v>
      </c>
      <c r="Y79" s="75">
        <v>575421.71261711617</v>
      </c>
      <c r="Z79" s="75">
        <v>564411.10370913905</v>
      </c>
      <c r="AA79" s="75">
        <v>547532.21083727363</v>
      </c>
      <c r="AB79" s="35"/>
      <c r="AC79" s="58">
        <v>93000</v>
      </c>
      <c r="AD79" s="59">
        <v>7.3856807559259181</v>
      </c>
      <c r="AE79" s="59">
        <v>7.1267456837534437</v>
      </c>
      <c r="AF79" s="59">
        <v>7.1146628021934379</v>
      </c>
      <c r="AG79" s="59">
        <v>7.0853131456880005</v>
      </c>
      <c r="AH79" s="59">
        <v>6.9403418008956264</v>
      </c>
      <c r="AI79" s="59">
        <v>6.7975422315532414</v>
      </c>
      <c r="AJ79" s="59">
        <v>6.6578050694998954</v>
      </c>
      <c r="AK79" s="59">
        <v>6.5217994952456717</v>
      </c>
      <c r="AL79" s="59">
        <v>6.3900131373783289</v>
      </c>
      <c r="AM79" s="59">
        <v>6.1873302431947979</v>
      </c>
      <c r="AN79" s="59">
        <v>6.0689365990230009</v>
      </c>
      <c r="AO79" s="59">
        <v>5.8874431272825118</v>
      </c>
      <c r="AP79" s="59"/>
    </row>
    <row r="80" spans="1:42" x14ac:dyDescent="0.2">
      <c r="A80" s="58">
        <v>94000</v>
      </c>
      <c r="B80" s="50">
        <v>0.27500000000000002</v>
      </c>
      <c r="C80" s="50">
        <v>0.28499999999999998</v>
      </c>
      <c r="D80" s="50">
        <v>0.30499999999999999</v>
      </c>
      <c r="E80" s="50">
        <v>0.32500000000000001</v>
      </c>
      <c r="F80" s="50">
        <v>0.34</v>
      </c>
      <c r="G80" s="50">
        <v>0.35499999999999998</v>
      </c>
      <c r="H80" s="50">
        <v>0.37</v>
      </c>
      <c r="I80" s="50">
        <v>0.38500000000000001</v>
      </c>
      <c r="J80" s="50">
        <v>0.4</v>
      </c>
      <c r="K80" s="50">
        <v>0.41</v>
      </c>
      <c r="L80" s="50">
        <v>0.42500000000000004</v>
      </c>
      <c r="M80" s="50">
        <v>0.43499999999999994</v>
      </c>
      <c r="O80" s="58">
        <v>94000</v>
      </c>
      <c r="P80" s="75">
        <v>694253.99105703621</v>
      </c>
      <c r="Q80" s="75">
        <v>669914.09427282366</v>
      </c>
      <c r="R80" s="75">
        <v>668778.30340618303</v>
      </c>
      <c r="S80" s="75">
        <v>666019.43569467205</v>
      </c>
      <c r="T80" s="75">
        <v>652392.12928418873</v>
      </c>
      <c r="U80" s="75">
        <v>638968.96976600471</v>
      </c>
      <c r="V80" s="75">
        <v>625833.6765329903</v>
      </c>
      <c r="W80" s="75">
        <v>613049.15255309315</v>
      </c>
      <c r="X80" s="75">
        <v>600661.23491356289</v>
      </c>
      <c r="Y80" s="75">
        <v>581609.04286031099</v>
      </c>
      <c r="Z80" s="75">
        <v>570480.0403081621</v>
      </c>
      <c r="AA80" s="75">
        <v>553419.65396455617</v>
      </c>
      <c r="AC80" s="58">
        <v>94000</v>
      </c>
      <c r="AD80" s="59">
        <v>7.3856807559259172</v>
      </c>
      <c r="AE80" s="59">
        <v>7.1267456837534429</v>
      </c>
      <c r="AF80" s="59">
        <v>7.1146628021934362</v>
      </c>
      <c r="AG80" s="59">
        <v>7.0853131456880005</v>
      </c>
      <c r="AH80" s="59">
        <v>6.9403418008956246</v>
      </c>
      <c r="AI80" s="59">
        <v>6.7975422315532414</v>
      </c>
      <c r="AJ80" s="59">
        <v>6.6578050694998971</v>
      </c>
      <c r="AK80" s="59">
        <v>6.5217994952456717</v>
      </c>
      <c r="AL80" s="59">
        <v>6.3900131373783289</v>
      </c>
      <c r="AM80" s="59">
        <v>6.1873302431947979</v>
      </c>
      <c r="AN80" s="59">
        <v>6.0689365990230009</v>
      </c>
      <c r="AO80" s="59">
        <v>5.8874431272825127</v>
      </c>
      <c r="AP80" s="59"/>
    </row>
    <row r="81" spans="1:42" x14ac:dyDescent="0.2">
      <c r="A81" s="58">
        <v>95000</v>
      </c>
      <c r="B81" s="50">
        <v>0.27500000000000002</v>
      </c>
      <c r="C81" s="50">
        <v>0.28499999999999998</v>
      </c>
      <c r="D81" s="50">
        <v>0.30499999999999999</v>
      </c>
      <c r="E81" s="50">
        <v>0.32500000000000001</v>
      </c>
      <c r="F81" s="50">
        <v>0.34</v>
      </c>
      <c r="G81" s="50">
        <v>0.35499999999999998</v>
      </c>
      <c r="H81" s="50">
        <v>0.37</v>
      </c>
      <c r="I81" s="50">
        <v>0.38500000000000001</v>
      </c>
      <c r="J81" s="50">
        <v>0.4</v>
      </c>
      <c r="K81" s="50">
        <v>0.41</v>
      </c>
      <c r="L81" s="50">
        <v>0.42500000000000004</v>
      </c>
      <c r="M81" s="50">
        <v>0.43499999999999994</v>
      </c>
      <c r="O81" s="58">
        <v>95000</v>
      </c>
      <c r="P81" s="75">
        <v>701639.67181296204</v>
      </c>
      <c r="Q81" s="75">
        <v>677040.83995657717</v>
      </c>
      <c r="R81" s="75">
        <v>675892.96620837657</v>
      </c>
      <c r="S81" s="75">
        <v>673104.74884035997</v>
      </c>
      <c r="T81" s="75">
        <v>659332.47108508437</v>
      </c>
      <c r="U81" s="75">
        <v>645766.51199755794</v>
      </c>
      <c r="V81" s="75">
        <v>632491.48160249006</v>
      </c>
      <c r="W81" s="75">
        <v>619570.95204833872</v>
      </c>
      <c r="X81" s="75">
        <v>607051.24805094115</v>
      </c>
      <c r="Y81" s="75">
        <v>587796.37310350582</v>
      </c>
      <c r="Z81" s="75">
        <v>576548.97690718505</v>
      </c>
      <c r="AA81" s="75">
        <v>559307.0970918386</v>
      </c>
      <c r="AC81" s="58">
        <v>95000</v>
      </c>
      <c r="AD81" s="59">
        <v>7.3856807559259163</v>
      </c>
      <c r="AE81" s="59">
        <v>7.1267456837534437</v>
      </c>
      <c r="AF81" s="59">
        <v>7.1146628021934379</v>
      </c>
      <c r="AG81" s="59">
        <v>7.0853131456879996</v>
      </c>
      <c r="AH81" s="59">
        <v>6.9403418008956246</v>
      </c>
      <c r="AI81" s="59">
        <v>6.7975422315532414</v>
      </c>
      <c r="AJ81" s="59">
        <v>6.6578050694998954</v>
      </c>
      <c r="AK81" s="59">
        <v>6.5217994952456708</v>
      </c>
      <c r="AL81" s="59">
        <v>6.390013137378328</v>
      </c>
      <c r="AM81" s="59">
        <v>6.1873302431947979</v>
      </c>
      <c r="AN81" s="59">
        <v>6.0689365990230009</v>
      </c>
      <c r="AO81" s="59">
        <v>5.8874431272825118</v>
      </c>
      <c r="AP81" s="59"/>
    </row>
    <row r="82" spans="1:42" x14ac:dyDescent="0.2">
      <c r="A82" s="58">
        <v>96000</v>
      </c>
      <c r="B82" s="50">
        <v>0.27500000000000002</v>
      </c>
      <c r="C82" s="50">
        <v>0.28499999999999998</v>
      </c>
      <c r="D82" s="50">
        <v>0.30499999999999999</v>
      </c>
      <c r="E82" s="50">
        <v>0.32500000000000001</v>
      </c>
      <c r="F82" s="50">
        <v>0.34</v>
      </c>
      <c r="G82" s="50">
        <v>0.35499999999999998</v>
      </c>
      <c r="H82" s="50">
        <v>0.37</v>
      </c>
      <c r="I82" s="50">
        <v>0.38500000000000001</v>
      </c>
      <c r="J82" s="50">
        <v>0.4</v>
      </c>
      <c r="K82" s="50">
        <v>0.41</v>
      </c>
      <c r="L82" s="50">
        <v>0.42500000000000004</v>
      </c>
      <c r="M82" s="50">
        <v>0.43499999999999994</v>
      </c>
      <c r="O82" s="58">
        <v>96000</v>
      </c>
      <c r="P82" s="75">
        <v>709025.35256888811</v>
      </c>
      <c r="Q82" s="75">
        <v>684167.58564033057</v>
      </c>
      <c r="R82" s="75">
        <v>683007.62901057</v>
      </c>
      <c r="S82" s="75">
        <v>680190.06198604801</v>
      </c>
      <c r="T82" s="75">
        <v>666272.81288598012</v>
      </c>
      <c r="U82" s="75">
        <v>652564.05422911118</v>
      </c>
      <c r="V82" s="75">
        <v>639149.28667199006</v>
      </c>
      <c r="W82" s="75">
        <v>626092.75154358451</v>
      </c>
      <c r="X82" s="75">
        <v>613441.26118831953</v>
      </c>
      <c r="Y82" s="75">
        <v>593983.70334670052</v>
      </c>
      <c r="Z82" s="75">
        <v>582617.91350620799</v>
      </c>
      <c r="AA82" s="75">
        <v>565194.54021912115</v>
      </c>
      <c r="AC82" s="58">
        <v>96000</v>
      </c>
      <c r="AD82" s="59">
        <v>7.3856807559259181</v>
      </c>
      <c r="AE82" s="59">
        <v>7.1267456837534437</v>
      </c>
      <c r="AF82" s="59">
        <v>7.1146628021934379</v>
      </c>
      <c r="AG82" s="59">
        <v>7.0853131456879996</v>
      </c>
      <c r="AH82" s="59">
        <v>6.9403418008956264</v>
      </c>
      <c r="AI82" s="59">
        <v>6.7975422315532414</v>
      </c>
      <c r="AJ82" s="59">
        <v>6.6578050694998963</v>
      </c>
      <c r="AK82" s="59">
        <v>6.5217994952456717</v>
      </c>
      <c r="AL82" s="59">
        <v>6.3900131373783289</v>
      </c>
      <c r="AM82" s="59">
        <v>6.187330243194797</v>
      </c>
      <c r="AN82" s="59">
        <v>6.068936599023</v>
      </c>
      <c r="AO82" s="59">
        <v>5.8874431272825118</v>
      </c>
      <c r="AP82" s="59"/>
    </row>
    <row r="83" spans="1:42" x14ac:dyDescent="0.2">
      <c r="A83" s="58">
        <v>97000</v>
      </c>
      <c r="B83" s="50">
        <v>0.27500000000000002</v>
      </c>
      <c r="C83" s="50">
        <v>0.28499999999999998</v>
      </c>
      <c r="D83" s="50">
        <v>0.30499999999999999</v>
      </c>
      <c r="E83" s="50">
        <v>0.32500000000000001</v>
      </c>
      <c r="F83" s="50">
        <v>0.34</v>
      </c>
      <c r="G83" s="50">
        <v>0.35499999999999998</v>
      </c>
      <c r="H83" s="50">
        <v>0.37</v>
      </c>
      <c r="I83" s="50">
        <v>0.38500000000000001</v>
      </c>
      <c r="J83" s="50">
        <v>0.4</v>
      </c>
      <c r="K83" s="50">
        <v>0.41</v>
      </c>
      <c r="L83" s="50">
        <v>0.42500000000000004</v>
      </c>
      <c r="M83" s="50">
        <v>0.43499999999999994</v>
      </c>
      <c r="O83" s="58">
        <v>97000</v>
      </c>
      <c r="P83" s="75">
        <v>716411.03332481394</v>
      </c>
      <c r="Q83" s="75">
        <v>691294.33132408396</v>
      </c>
      <c r="R83" s="75">
        <v>690122.29181276343</v>
      </c>
      <c r="S83" s="75">
        <v>687275.37513173604</v>
      </c>
      <c r="T83" s="75">
        <v>673213.15468687564</v>
      </c>
      <c r="U83" s="75">
        <v>659361.59646066441</v>
      </c>
      <c r="V83" s="75">
        <v>645807.09174148994</v>
      </c>
      <c r="W83" s="75">
        <v>632614.55103883019</v>
      </c>
      <c r="X83" s="75">
        <v>619831.27432569792</v>
      </c>
      <c r="Y83" s="75">
        <v>600171.03358989535</v>
      </c>
      <c r="Z83" s="75">
        <v>588686.85010523105</v>
      </c>
      <c r="AA83" s="75">
        <v>571081.98334640369</v>
      </c>
      <c r="AC83" s="58">
        <v>97000</v>
      </c>
      <c r="AD83" s="59">
        <v>7.3856807559259172</v>
      </c>
      <c r="AE83" s="59">
        <v>7.1267456837534429</v>
      </c>
      <c r="AF83" s="59">
        <v>7.1146628021934371</v>
      </c>
      <c r="AG83" s="59">
        <v>7.0853131456880005</v>
      </c>
      <c r="AH83" s="59">
        <v>6.9403418008956255</v>
      </c>
      <c r="AI83" s="59">
        <v>6.7975422315532414</v>
      </c>
      <c r="AJ83" s="59">
        <v>6.6578050694998963</v>
      </c>
      <c r="AK83" s="59">
        <v>6.5217994952456717</v>
      </c>
      <c r="AL83" s="59">
        <v>6.3900131373783289</v>
      </c>
      <c r="AM83" s="59">
        <v>6.1873302431947979</v>
      </c>
      <c r="AN83" s="59">
        <v>6.0689365990230009</v>
      </c>
      <c r="AO83" s="59">
        <v>5.8874431272825127</v>
      </c>
      <c r="AP83" s="59"/>
    </row>
    <row r="84" spans="1:42" x14ac:dyDescent="0.2">
      <c r="A84" s="58">
        <v>98000</v>
      </c>
      <c r="B84" s="50">
        <v>0.27500000000000002</v>
      </c>
      <c r="C84" s="50">
        <v>0.28499999999999998</v>
      </c>
      <c r="D84" s="50">
        <v>0.30499999999999999</v>
      </c>
      <c r="E84" s="50">
        <v>0.32500000000000001</v>
      </c>
      <c r="F84" s="50">
        <v>0.34</v>
      </c>
      <c r="G84" s="50">
        <v>0.35499999999999998</v>
      </c>
      <c r="H84" s="50">
        <v>0.37</v>
      </c>
      <c r="I84" s="50">
        <v>0.38500000000000001</v>
      </c>
      <c r="J84" s="50">
        <v>0.4</v>
      </c>
      <c r="K84" s="50">
        <v>0.41</v>
      </c>
      <c r="L84" s="50">
        <v>0.42500000000000004</v>
      </c>
      <c r="M84" s="50">
        <v>0.43999999999999995</v>
      </c>
      <c r="O84" s="58">
        <v>98000</v>
      </c>
      <c r="P84" s="75">
        <v>723796.71408073977</v>
      </c>
      <c r="Q84" s="75">
        <v>698421.07700783748</v>
      </c>
      <c r="R84" s="75">
        <v>697236.95461495686</v>
      </c>
      <c r="S84" s="75">
        <v>694360.68827742396</v>
      </c>
      <c r="T84" s="75">
        <v>680153.49648777116</v>
      </c>
      <c r="U84" s="75">
        <v>666159.13869221765</v>
      </c>
      <c r="V84" s="75">
        <v>652464.89681098983</v>
      </c>
      <c r="W84" s="75">
        <v>639136.35053407575</v>
      </c>
      <c r="X84" s="75">
        <v>626221.28746307618</v>
      </c>
      <c r="Y84" s="75">
        <v>606358.36383309017</v>
      </c>
      <c r="Z84" s="75">
        <v>594755.7867042541</v>
      </c>
      <c r="AA84" s="75">
        <v>583601.25896188943</v>
      </c>
      <c r="AC84" s="58">
        <v>98000</v>
      </c>
      <c r="AD84" s="59">
        <v>7.3856807559259163</v>
      </c>
      <c r="AE84" s="59">
        <v>7.1267456837534437</v>
      </c>
      <c r="AF84" s="59">
        <v>7.1146628021934371</v>
      </c>
      <c r="AG84" s="59">
        <v>7.0853131456879996</v>
      </c>
      <c r="AH84" s="59">
        <v>6.9403418008956237</v>
      </c>
      <c r="AI84" s="59">
        <v>6.7975422315532414</v>
      </c>
      <c r="AJ84" s="59">
        <v>6.6578050694998963</v>
      </c>
      <c r="AK84" s="59">
        <v>6.5217994952456708</v>
      </c>
      <c r="AL84" s="59">
        <v>6.390013137378328</v>
      </c>
      <c r="AM84" s="59">
        <v>6.1873302431947979</v>
      </c>
      <c r="AN84" s="59">
        <v>6.0689365990230009</v>
      </c>
      <c r="AO84" s="59">
        <v>5.9551148873662187</v>
      </c>
      <c r="AP84" s="59"/>
    </row>
    <row r="85" spans="1:42" x14ac:dyDescent="0.2">
      <c r="A85" s="58">
        <v>99000</v>
      </c>
      <c r="B85" s="50">
        <v>0.27500000000000002</v>
      </c>
      <c r="C85" s="50">
        <v>0.28499999999999998</v>
      </c>
      <c r="D85" s="50">
        <v>0.30499999999999999</v>
      </c>
      <c r="E85" s="50">
        <v>0.32500000000000001</v>
      </c>
      <c r="F85" s="50">
        <v>0.34</v>
      </c>
      <c r="G85" s="50">
        <v>0.35499999999999998</v>
      </c>
      <c r="H85" s="50">
        <v>0.37</v>
      </c>
      <c r="I85" s="50">
        <v>0.38500000000000001</v>
      </c>
      <c r="J85" s="50">
        <v>0.4</v>
      </c>
      <c r="K85" s="50">
        <v>0.41</v>
      </c>
      <c r="L85" s="50">
        <v>0.42500000000000004</v>
      </c>
      <c r="M85" s="50">
        <v>0.43999999999999995</v>
      </c>
      <c r="O85" s="58">
        <v>99000</v>
      </c>
      <c r="P85" s="75">
        <v>731182.39483666583</v>
      </c>
      <c r="Q85" s="75">
        <v>705547.82269159087</v>
      </c>
      <c r="R85" s="75">
        <v>704351.61741715029</v>
      </c>
      <c r="S85" s="75">
        <v>701446.001423112</v>
      </c>
      <c r="T85" s="75">
        <v>687093.8382886668</v>
      </c>
      <c r="U85" s="75">
        <v>672956.68092377088</v>
      </c>
      <c r="V85" s="75">
        <v>659122.70188048971</v>
      </c>
      <c r="W85" s="75">
        <v>645658.15002932143</v>
      </c>
      <c r="X85" s="75">
        <v>632611.30060045456</v>
      </c>
      <c r="Y85" s="75">
        <v>612545.694076285</v>
      </c>
      <c r="Z85" s="75">
        <v>600824.72330327705</v>
      </c>
      <c r="AA85" s="75">
        <v>589556.37384925573</v>
      </c>
      <c r="AC85" s="58">
        <v>99000</v>
      </c>
      <c r="AD85" s="59">
        <v>7.3856807559259172</v>
      </c>
      <c r="AE85" s="59">
        <v>7.1267456837534429</v>
      </c>
      <c r="AF85" s="59">
        <v>7.1146628021934371</v>
      </c>
      <c r="AG85" s="59">
        <v>7.0853131456879996</v>
      </c>
      <c r="AH85" s="59">
        <v>6.9403418008956246</v>
      </c>
      <c r="AI85" s="59">
        <v>6.7975422315532414</v>
      </c>
      <c r="AJ85" s="59">
        <v>6.6578050694998963</v>
      </c>
      <c r="AK85" s="59">
        <v>6.5217994952456708</v>
      </c>
      <c r="AL85" s="59">
        <v>6.3900131373783289</v>
      </c>
      <c r="AM85" s="59">
        <v>6.1873302431947979</v>
      </c>
      <c r="AN85" s="59">
        <v>6.0689365990230009</v>
      </c>
      <c r="AO85" s="59">
        <v>5.9551148873662196</v>
      </c>
      <c r="AP85" s="59"/>
    </row>
    <row r="86" spans="1:42" x14ac:dyDescent="0.2">
      <c r="A86" s="58">
        <v>100000</v>
      </c>
      <c r="B86" s="50">
        <v>0.27500000000000002</v>
      </c>
      <c r="C86" s="50">
        <v>0.28499999999999998</v>
      </c>
      <c r="D86" s="50">
        <v>0.30499999999999999</v>
      </c>
      <c r="E86" s="50">
        <v>0.32500000000000001</v>
      </c>
      <c r="F86" s="50">
        <v>0.34</v>
      </c>
      <c r="G86" s="50">
        <v>0.35499999999999998</v>
      </c>
      <c r="H86" s="50">
        <v>0.37</v>
      </c>
      <c r="I86" s="50">
        <v>0.38500000000000001</v>
      </c>
      <c r="J86" s="50">
        <v>0.4</v>
      </c>
      <c r="K86" s="50">
        <v>0.41</v>
      </c>
      <c r="L86" s="50">
        <v>0.42500000000000004</v>
      </c>
      <c r="M86" s="50">
        <v>0.43999999999999995</v>
      </c>
      <c r="O86" s="58">
        <v>100000</v>
      </c>
      <c r="P86" s="75">
        <v>738568.07559259166</v>
      </c>
      <c r="Q86" s="75">
        <v>712674.56837534439</v>
      </c>
      <c r="R86" s="75">
        <v>711466.28021934372</v>
      </c>
      <c r="S86" s="75">
        <v>708531.31456880004</v>
      </c>
      <c r="T86" s="75">
        <v>694034.18008956243</v>
      </c>
      <c r="U86" s="75">
        <v>679754.22315532411</v>
      </c>
      <c r="V86" s="75">
        <v>665780.50694998971</v>
      </c>
      <c r="W86" s="75">
        <v>652179.94952456723</v>
      </c>
      <c r="X86" s="75">
        <v>639001.31373783294</v>
      </c>
      <c r="Y86" s="75">
        <v>618733.02431947971</v>
      </c>
      <c r="Z86" s="75">
        <v>606893.6599023001</v>
      </c>
      <c r="AA86" s="75">
        <v>595511.48873662192</v>
      </c>
      <c r="AC86" s="58">
        <v>100000</v>
      </c>
      <c r="AD86" s="59">
        <v>7.3856807559259163</v>
      </c>
      <c r="AE86" s="59">
        <v>7.1267456837534437</v>
      </c>
      <c r="AF86" s="59">
        <v>7.1146628021934371</v>
      </c>
      <c r="AG86" s="59">
        <v>7.0853131456880005</v>
      </c>
      <c r="AH86" s="59">
        <v>6.9403418008956246</v>
      </c>
      <c r="AI86" s="59">
        <v>6.7975422315532414</v>
      </c>
      <c r="AJ86" s="59">
        <v>6.6578050694998971</v>
      </c>
      <c r="AK86" s="59">
        <v>6.5217994952456726</v>
      </c>
      <c r="AL86" s="59">
        <v>6.3900131373783298</v>
      </c>
      <c r="AM86" s="59">
        <v>6.187330243194797</v>
      </c>
      <c r="AN86" s="59">
        <v>6.0689365990230009</v>
      </c>
      <c r="AO86" s="59">
        <v>5.9551148873662196</v>
      </c>
      <c r="AP86" s="59"/>
    </row>
    <row r="87" spans="1:42" x14ac:dyDescent="0.2">
      <c r="A87" s="58">
        <v>101000</v>
      </c>
      <c r="B87" s="50">
        <v>0.27500000000000002</v>
      </c>
      <c r="C87" s="50">
        <v>0.28499999999999998</v>
      </c>
      <c r="D87" s="50">
        <v>0.30499999999999999</v>
      </c>
      <c r="E87" s="50">
        <v>0.32500000000000001</v>
      </c>
      <c r="F87" s="50">
        <v>0.34</v>
      </c>
      <c r="G87" s="50">
        <v>0.35499999999999998</v>
      </c>
      <c r="H87" s="50">
        <v>0.37</v>
      </c>
      <c r="I87" s="50">
        <v>0.38500000000000001</v>
      </c>
      <c r="J87" s="50">
        <v>0.4</v>
      </c>
      <c r="K87" s="50">
        <v>0.41</v>
      </c>
      <c r="L87" s="50">
        <v>0.42500000000000004</v>
      </c>
      <c r="M87" s="50">
        <v>0.43999999999999995</v>
      </c>
      <c r="O87" s="58">
        <v>101000</v>
      </c>
      <c r="P87" s="75">
        <v>745953.75634851761</v>
      </c>
      <c r="Q87" s="75">
        <v>719801.31405909779</v>
      </c>
      <c r="R87" s="75">
        <v>718580.94302153715</v>
      </c>
      <c r="S87" s="75">
        <v>715616.62771448796</v>
      </c>
      <c r="T87" s="75">
        <v>700974.52189045807</v>
      </c>
      <c r="U87" s="75">
        <v>686551.76538687735</v>
      </c>
      <c r="V87" s="75">
        <v>672438.31201948947</v>
      </c>
      <c r="W87" s="75">
        <v>658701.74901981279</v>
      </c>
      <c r="X87" s="75">
        <v>645391.32687521121</v>
      </c>
      <c r="Y87" s="75">
        <v>624920.35456267453</v>
      </c>
      <c r="Z87" s="75">
        <v>612962.59650132305</v>
      </c>
      <c r="AA87" s="75">
        <v>601466.60362398811</v>
      </c>
      <c r="AC87" s="58">
        <v>101000</v>
      </c>
      <c r="AD87" s="59">
        <v>7.3856807559259172</v>
      </c>
      <c r="AE87" s="59">
        <v>7.1267456837534437</v>
      </c>
      <c r="AF87" s="59">
        <v>7.1146628021934371</v>
      </c>
      <c r="AG87" s="59">
        <v>7.0853131456879996</v>
      </c>
      <c r="AH87" s="59">
        <v>6.9403418008956246</v>
      </c>
      <c r="AI87" s="59">
        <v>6.7975422315532414</v>
      </c>
      <c r="AJ87" s="59">
        <v>6.6578050694998954</v>
      </c>
      <c r="AK87" s="59">
        <v>6.5217994952456708</v>
      </c>
      <c r="AL87" s="59">
        <v>6.3900131373783289</v>
      </c>
      <c r="AM87" s="59">
        <v>6.187330243194797</v>
      </c>
      <c r="AN87" s="59">
        <v>6.0689365990230009</v>
      </c>
      <c r="AO87" s="59">
        <v>5.9551148873662187</v>
      </c>
      <c r="AP87" s="59"/>
    </row>
    <row r="88" spans="1:42" x14ac:dyDescent="0.2">
      <c r="A88" s="58">
        <v>102000</v>
      </c>
      <c r="B88" s="50">
        <v>0.27500000000000002</v>
      </c>
      <c r="C88" s="50">
        <v>0.28499999999999998</v>
      </c>
      <c r="D88" s="50">
        <v>0.30499999999999999</v>
      </c>
      <c r="E88" s="50">
        <v>0.32500000000000001</v>
      </c>
      <c r="F88" s="50">
        <v>0.34</v>
      </c>
      <c r="G88" s="50">
        <v>0.35499999999999998</v>
      </c>
      <c r="H88" s="50">
        <v>0.37</v>
      </c>
      <c r="I88" s="50">
        <v>0.38500000000000001</v>
      </c>
      <c r="J88" s="50">
        <v>0.4</v>
      </c>
      <c r="K88" s="50">
        <v>0.41</v>
      </c>
      <c r="L88" s="50">
        <v>0.42500000000000004</v>
      </c>
      <c r="M88" s="50">
        <v>0.43999999999999995</v>
      </c>
      <c r="O88" s="58">
        <v>102000</v>
      </c>
      <c r="P88" s="75">
        <v>753339.43710444355</v>
      </c>
      <c r="Q88" s="75">
        <v>726928.05974285118</v>
      </c>
      <c r="R88" s="75">
        <v>725695.60582373058</v>
      </c>
      <c r="S88" s="75">
        <v>722701.94086017599</v>
      </c>
      <c r="T88" s="75">
        <v>707914.8636913537</v>
      </c>
      <c r="U88" s="75">
        <v>693349.30761843058</v>
      </c>
      <c r="V88" s="75">
        <v>679096.11708898947</v>
      </c>
      <c r="W88" s="75">
        <v>665223.54851505847</v>
      </c>
      <c r="X88" s="75">
        <v>651781.34001258959</v>
      </c>
      <c r="Y88" s="75">
        <v>631107.68480586936</v>
      </c>
      <c r="Z88" s="75">
        <v>619031.53310034599</v>
      </c>
      <c r="AA88" s="75">
        <v>607421.71851135429</v>
      </c>
      <c r="AC88" s="58">
        <v>102000</v>
      </c>
      <c r="AD88" s="59">
        <v>7.3856807559259172</v>
      </c>
      <c r="AE88" s="59">
        <v>7.1267456837534429</v>
      </c>
      <c r="AF88" s="59">
        <v>7.1146628021934371</v>
      </c>
      <c r="AG88" s="59">
        <v>7.0853131456879996</v>
      </c>
      <c r="AH88" s="59">
        <v>6.9403418008956246</v>
      </c>
      <c r="AI88" s="59">
        <v>6.7975422315532414</v>
      </c>
      <c r="AJ88" s="59">
        <v>6.6578050694998971</v>
      </c>
      <c r="AK88" s="59">
        <v>6.5217994952456717</v>
      </c>
      <c r="AL88" s="59">
        <v>6.3900131373783289</v>
      </c>
      <c r="AM88" s="59">
        <v>6.1873302431947979</v>
      </c>
      <c r="AN88" s="59">
        <v>6.068936599023</v>
      </c>
      <c r="AO88" s="59">
        <v>5.9551148873662187</v>
      </c>
      <c r="AP88" s="59"/>
    </row>
    <row r="89" spans="1:42" x14ac:dyDescent="0.2">
      <c r="A89" s="58">
        <v>103000</v>
      </c>
      <c r="B89" s="50">
        <v>0.27500000000000002</v>
      </c>
      <c r="C89" s="50">
        <v>0.28499999999999998</v>
      </c>
      <c r="D89" s="50">
        <v>0.30499999999999999</v>
      </c>
      <c r="E89" s="50">
        <v>0.32500000000000001</v>
      </c>
      <c r="F89" s="50">
        <v>0.34</v>
      </c>
      <c r="G89" s="50">
        <v>0.35499999999999998</v>
      </c>
      <c r="H89" s="50">
        <v>0.37</v>
      </c>
      <c r="I89" s="50">
        <v>0.38500000000000001</v>
      </c>
      <c r="J89" s="50">
        <v>0.4</v>
      </c>
      <c r="K89" s="50">
        <v>0.41</v>
      </c>
      <c r="L89" s="50">
        <v>0.42499999999999999</v>
      </c>
      <c r="M89" s="50">
        <v>0.43999999999999995</v>
      </c>
      <c r="O89" s="58">
        <v>103000</v>
      </c>
      <c r="P89" s="75">
        <v>760725.11786036938</v>
      </c>
      <c r="Q89" s="75">
        <v>734054.8054266047</v>
      </c>
      <c r="R89" s="75">
        <v>732810.26862592401</v>
      </c>
      <c r="S89" s="75">
        <v>729787.25400586403</v>
      </c>
      <c r="T89" s="75">
        <v>714855.20549224934</v>
      </c>
      <c r="U89" s="75">
        <v>700146.84984998393</v>
      </c>
      <c r="V89" s="75">
        <v>685753.92215848935</v>
      </c>
      <c r="W89" s="75">
        <v>671745.34801030415</v>
      </c>
      <c r="X89" s="75">
        <v>658171.35314996785</v>
      </c>
      <c r="Y89" s="75">
        <v>637295.01504906407</v>
      </c>
      <c r="Z89" s="75">
        <v>625100.46969936893</v>
      </c>
      <c r="AA89" s="75">
        <v>613376.83339872048</v>
      </c>
      <c r="AC89" s="58">
        <v>103000</v>
      </c>
      <c r="AD89" s="59">
        <v>7.3856807559259163</v>
      </c>
      <c r="AE89" s="59">
        <v>7.1267456837534437</v>
      </c>
      <c r="AF89" s="59">
        <v>7.1146628021934371</v>
      </c>
      <c r="AG89" s="59">
        <v>7.0853131456880005</v>
      </c>
      <c r="AH89" s="59">
        <v>6.9403418008956246</v>
      </c>
      <c r="AI89" s="59">
        <v>6.7975422315532423</v>
      </c>
      <c r="AJ89" s="59">
        <v>6.6578050694998963</v>
      </c>
      <c r="AK89" s="59">
        <v>6.5217994952456717</v>
      </c>
      <c r="AL89" s="59">
        <v>6.3900131373783289</v>
      </c>
      <c r="AM89" s="59">
        <v>6.187330243194797</v>
      </c>
      <c r="AN89" s="59">
        <v>6.0689365990229991</v>
      </c>
      <c r="AO89" s="59">
        <v>5.9551148873662179</v>
      </c>
      <c r="AP89" s="59"/>
    </row>
    <row r="90" spans="1:42" x14ac:dyDescent="0.2">
      <c r="A90" s="58">
        <v>104000</v>
      </c>
      <c r="B90" s="50">
        <v>0.27500000000000002</v>
      </c>
      <c r="C90" s="50">
        <v>0.28499999999999998</v>
      </c>
      <c r="D90" s="50">
        <v>0.30499999999999999</v>
      </c>
      <c r="E90" s="50">
        <v>0.32500000000000001</v>
      </c>
      <c r="F90" s="50">
        <v>0.34</v>
      </c>
      <c r="G90" s="50">
        <v>0.35499999999999998</v>
      </c>
      <c r="H90" s="50">
        <v>0.37</v>
      </c>
      <c r="I90" s="50">
        <v>0.38500000000000001</v>
      </c>
      <c r="J90" s="50">
        <v>0.4</v>
      </c>
      <c r="K90" s="50">
        <v>0.41</v>
      </c>
      <c r="L90" s="50">
        <v>0.42499999999999999</v>
      </c>
      <c r="M90" s="50">
        <v>0.43999999999999995</v>
      </c>
      <c r="O90" s="58">
        <v>104000</v>
      </c>
      <c r="P90" s="75">
        <v>768110.79861629533</v>
      </c>
      <c r="Q90" s="75">
        <v>741181.55111035809</v>
      </c>
      <c r="R90" s="75">
        <v>739924.93142811756</v>
      </c>
      <c r="S90" s="75">
        <v>736872.56715155195</v>
      </c>
      <c r="T90" s="75">
        <v>721795.54729314486</v>
      </c>
      <c r="U90" s="75">
        <v>706944.39208153705</v>
      </c>
      <c r="V90" s="75">
        <v>692411.72722798912</v>
      </c>
      <c r="W90" s="75">
        <v>678267.14750554983</v>
      </c>
      <c r="X90" s="75">
        <v>664561.36628734611</v>
      </c>
      <c r="Y90" s="75">
        <v>643482.34529225901</v>
      </c>
      <c r="Z90" s="75">
        <v>631169.40629839199</v>
      </c>
      <c r="AA90" s="75">
        <v>619331.94828608667</v>
      </c>
      <c r="AC90" s="58">
        <v>104000</v>
      </c>
      <c r="AD90" s="59">
        <v>7.3856807559259163</v>
      </c>
      <c r="AE90" s="59">
        <v>7.1267456837534429</v>
      </c>
      <c r="AF90" s="59">
        <v>7.1146628021934379</v>
      </c>
      <c r="AG90" s="59">
        <v>7.0853131456879996</v>
      </c>
      <c r="AH90" s="59">
        <v>6.9403418008956237</v>
      </c>
      <c r="AI90" s="59">
        <v>6.7975422315532406</v>
      </c>
      <c r="AJ90" s="59">
        <v>6.6578050694998954</v>
      </c>
      <c r="AK90" s="59">
        <v>6.5217994952456717</v>
      </c>
      <c r="AL90" s="59">
        <v>6.390013137378328</v>
      </c>
      <c r="AM90" s="59">
        <v>6.1873302431947979</v>
      </c>
      <c r="AN90" s="59">
        <v>6.068936599023</v>
      </c>
      <c r="AO90" s="59">
        <v>5.9551148873662179</v>
      </c>
      <c r="AP90" s="59"/>
    </row>
    <row r="91" spans="1:42" x14ac:dyDescent="0.2">
      <c r="A91" s="58">
        <v>105000</v>
      </c>
      <c r="B91" s="50">
        <v>0.27500000000000002</v>
      </c>
      <c r="C91" s="50">
        <v>0.28499999999999998</v>
      </c>
      <c r="D91" s="50">
        <v>0.30499999999999999</v>
      </c>
      <c r="E91" s="50">
        <v>0.32500000000000001</v>
      </c>
      <c r="F91" s="50">
        <v>0.34</v>
      </c>
      <c r="G91" s="50">
        <v>0.35499999999999998</v>
      </c>
      <c r="H91" s="50">
        <v>0.37</v>
      </c>
      <c r="I91" s="50">
        <v>0.38500000000000001</v>
      </c>
      <c r="J91" s="50">
        <v>0.4</v>
      </c>
      <c r="K91" s="50">
        <v>0.41</v>
      </c>
      <c r="L91" s="50">
        <v>0.42499999999999999</v>
      </c>
      <c r="M91" s="50">
        <v>0.43999999999999995</v>
      </c>
      <c r="O91" s="58">
        <v>105000</v>
      </c>
      <c r="P91" s="75">
        <v>775496.47937222128</v>
      </c>
      <c r="Q91" s="75">
        <v>748308.29679411161</v>
      </c>
      <c r="R91" s="75">
        <v>747039.59423031087</v>
      </c>
      <c r="S91" s="75">
        <v>743957.88029723999</v>
      </c>
      <c r="T91" s="75">
        <v>728735.88909404061</v>
      </c>
      <c r="U91" s="75">
        <v>713741.93431309029</v>
      </c>
      <c r="V91" s="75">
        <v>699069.53229748912</v>
      </c>
      <c r="W91" s="75">
        <v>684788.94700079551</v>
      </c>
      <c r="X91" s="75">
        <v>670951.3794247245</v>
      </c>
      <c r="Y91" s="75">
        <v>649669.67553545372</v>
      </c>
      <c r="Z91" s="75">
        <v>637238.34289741493</v>
      </c>
      <c r="AA91" s="75">
        <v>625287.06317345297</v>
      </c>
      <c r="AC91" s="58">
        <v>105000</v>
      </c>
      <c r="AD91" s="59">
        <v>7.3856807559259172</v>
      </c>
      <c r="AE91" s="59">
        <v>7.1267456837534437</v>
      </c>
      <c r="AF91" s="59">
        <v>7.1146628021934371</v>
      </c>
      <c r="AG91" s="59">
        <v>7.0853131456879996</v>
      </c>
      <c r="AH91" s="59">
        <v>6.9403418008956246</v>
      </c>
      <c r="AI91" s="59">
        <v>6.7975422315532406</v>
      </c>
      <c r="AJ91" s="59">
        <v>6.6578050694998963</v>
      </c>
      <c r="AK91" s="59">
        <v>6.5217994952456717</v>
      </c>
      <c r="AL91" s="59">
        <v>6.3900131373783289</v>
      </c>
      <c r="AM91" s="59">
        <v>6.187330243194797</v>
      </c>
      <c r="AN91" s="59">
        <v>6.0689365990229991</v>
      </c>
      <c r="AO91" s="59">
        <v>5.9551148873662187</v>
      </c>
      <c r="AP91" s="59"/>
    </row>
    <row r="92" spans="1:42" x14ac:dyDescent="0.2">
      <c r="A92" s="58">
        <v>106000</v>
      </c>
      <c r="B92" s="50">
        <v>0.27500000000000002</v>
      </c>
      <c r="C92" s="50">
        <v>0.28499999999999998</v>
      </c>
      <c r="D92" s="50">
        <v>0.30499999999999999</v>
      </c>
      <c r="E92" s="50">
        <v>0.32500000000000001</v>
      </c>
      <c r="F92" s="50">
        <v>0.34</v>
      </c>
      <c r="G92" s="50">
        <v>0.35499999999999998</v>
      </c>
      <c r="H92" s="50">
        <v>0.37</v>
      </c>
      <c r="I92" s="50">
        <v>0.38500000000000001</v>
      </c>
      <c r="J92" s="50">
        <v>0.4</v>
      </c>
      <c r="K92" s="50">
        <v>0.41</v>
      </c>
      <c r="L92" s="50">
        <v>0.42499999999999999</v>
      </c>
      <c r="M92" s="50">
        <v>0.43999999999999995</v>
      </c>
      <c r="O92" s="58">
        <v>106000</v>
      </c>
      <c r="P92" s="75">
        <v>782882.16012814722</v>
      </c>
      <c r="Q92" s="75">
        <v>755435.042477865</v>
      </c>
      <c r="R92" s="75">
        <v>754154.25703250431</v>
      </c>
      <c r="S92" s="75">
        <v>751043.19344292802</v>
      </c>
      <c r="T92" s="75">
        <v>735676.23089493625</v>
      </c>
      <c r="U92" s="75">
        <v>720539.47654464364</v>
      </c>
      <c r="V92" s="75">
        <v>705727.337366989</v>
      </c>
      <c r="W92" s="75">
        <v>691310.74649604119</v>
      </c>
      <c r="X92" s="75">
        <v>677341.39256210288</v>
      </c>
      <c r="Y92" s="75">
        <v>655857.00577864854</v>
      </c>
      <c r="Z92" s="75">
        <v>643307.27949643799</v>
      </c>
      <c r="AA92" s="75">
        <v>631242.17806081916</v>
      </c>
      <c r="AC92" s="58">
        <v>106000</v>
      </c>
      <c r="AD92" s="59">
        <v>7.3856807559259172</v>
      </c>
      <c r="AE92" s="59">
        <v>7.1267456837534437</v>
      </c>
      <c r="AF92" s="59">
        <v>7.1146628021934371</v>
      </c>
      <c r="AG92" s="59">
        <v>7.0853131456880005</v>
      </c>
      <c r="AH92" s="59">
        <v>6.9403418008956246</v>
      </c>
      <c r="AI92" s="59">
        <v>6.7975422315532414</v>
      </c>
      <c r="AJ92" s="59">
        <v>6.6578050694998963</v>
      </c>
      <c r="AK92" s="59">
        <v>6.5217994952456717</v>
      </c>
      <c r="AL92" s="59">
        <v>6.3900131373783289</v>
      </c>
      <c r="AM92" s="59">
        <v>6.1873302431947979</v>
      </c>
      <c r="AN92" s="59">
        <v>6.068936599023</v>
      </c>
      <c r="AO92" s="59">
        <v>5.9551148873662187</v>
      </c>
      <c r="AP92" s="59"/>
    </row>
    <row r="93" spans="1:42" x14ac:dyDescent="0.2">
      <c r="A93" s="58">
        <v>107000</v>
      </c>
      <c r="B93" s="50">
        <v>0.27500000000000002</v>
      </c>
      <c r="C93" s="50">
        <v>0.28499999999999998</v>
      </c>
      <c r="D93" s="50">
        <v>0.30499999999999999</v>
      </c>
      <c r="E93" s="50">
        <v>0.32500000000000001</v>
      </c>
      <c r="F93" s="50">
        <v>0.34</v>
      </c>
      <c r="G93" s="50">
        <v>0.35499999999999998</v>
      </c>
      <c r="H93" s="50">
        <v>0.37</v>
      </c>
      <c r="I93" s="50">
        <v>0.38500000000000001</v>
      </c>
      <c r="J93" s="50">
        <v>0.4</v>
      </c>
      <c r="K93" s="50">
        <v>0.41</v>
      </c>
      <c r="L93" s="50">
        <v>0.42499999999999999</v>
      </c>
      <c r="M93" s="50">
        <v>0.43999999999999995</v>
      </c>
      <c r="O93" s="58">
        <v>107000</v>
      </c>
      <c r="P93" s="75">
        <v>790267.84088407306</v>
      </c>
      <c r="Q93" s="75">
        <v>762561.7881616184</v>
      </c>
      <c r="R93" s="75">
        <v>761268.91983469785</v>
      </c>
      <c r="S93" s="75">
        <v>758128.50658861594</v>
      </c>
      <c r="T93" s="75">
        <v>742616.57269583177</v>
      </c>
      <c r="U93" s="75">
        <v>727337.01877619675</v>
      </c>
      <c r="V93" s="75">
        <v>712385.14243648888</v>
      </c>
      <c r="W93" s="75">
        <v>697832.54599128687</v>
      </c>
      <c r="X93" s="75">
        <v>683731.40569948114</v>
      </c>
      <c r="Y93" s="75">
        <v>662044.33602184337</v>
      </c>
      <c r="Z93" s="75">
        <v>649376.21609546093</v>
      </c>
      <c r="AA93" s="75">
        <v>637197.29294818535</v>
      </c>
      <c r="AC93" s="58">
        <v>107000</v>
      </c>
      <c r="AD93" s="59">
        <v>7.3856807559259163</v>
      </c>
      <c r="AE93" s="59">
        <v>7.1267456837534429</v>
      </c>
      <c r="AF93" s="59">
        <v>7.1146628021934379</v>
      </c>
      <c r="AG93" s="59">
        <v>7.0853131456879996</v>
      </c>
      <c r="AH93" s="59">
        <v>6.9403418008956237</v>
      </c>
      <c r="AI93" s="59">
        <v>6.7975422315532406</v>
      </c>
      <c r="AJ93" s="59">
        <v>6.6578050694998963</v>
      </c>
      <c r="AK93" s="59">
        <v>6.5217994952456717</v>
      </c>
      <c r="AL93" s="59">
        <v>6.390013137378328</v>
      </c>
      <c r="AM93" s="59">
        <v>6.1873302431947979</v>
      </c>
      <c r="AN93" s="59">
        <v>6.0689365990229991</v>
      </c>
      <c r="AO93" s="59">
        <v>5.9551148873662179</v>
      </c>
      <c r="AP93" s="59"/>
    </row>
    <row r="94" spans="1:42" x14ac:dyDescent="0.2">
      <c r="A94" s="58">
        <v>108000</v>
      </c>
      <c r="B94" s="50">
        <v>0.27500000000000002</v>
      </c>
      <c r="C94" s="50">
        <v>0.28499999999999998</v>
      </c>
      <c r="D94" s="50">
        <v>0.30499999999999999</v>
      </c>
      <c r="E94" s="50">
        <v>0.32500000000000001</v>
      </c>
      <c r="F94" s="50">
        <v>0.34</v>
      </c>
      <c r="G94" s="50">
        <v>0.35499999999999998</v>
      </c>
      <c r="H94" s="50">
        <v>0.37</v>
      </c>
      <c r="I94" s="50">
        <v>0.38500000000000001</v>
      </c>
      <c r="J94" s="50">
        <v>0.4</v>
      </c>
      <c r="K94" s="50">
        <v>0.41</v>
      </c>
      <c r="L94" s="50">
        <v>0.42499999999999999</v>
      </c>
      <c r="M94" s="50">
        <v>0.43999999999999995</v>
      </c>
      <c r="O94" s="58">
        <v>108000</v>
      </c>
      <c r="P94" s="75">
        <v>797653.52163999912</v>
      </c>
      <c r="Q94" s="75">
        <v>769688.53384537192</v>
      </c>
      <c r="R94" s="75">
        <v>768383.58263689128</v>
      </c>
      <c r="S94" s="75">
        <v>765213.81973430398</v>
      </c>
      <c r="T94" s="75">
        <v>749556.9144967274</v>
      </c>
      <c r="U94" s="75">
        <v>734134.5610077501</v>
      </c>
      <c r="V94" s="75">
        <v>719042.94750598876</v>
      </c>
      <c r="W94" s="75">
        <v>704354.34548653255</v>
      </c>
      <c r="X94" s="75">
        <v>690121.41883685952</v>
      </c>
      <c r="Y94" s="75">
        <v>668231.66626503819</v>
      </c>
      <c r="Z94" s="75">
        <v>655445.15269448399</v>
      </c>
      <c r="AA94" s="75">
        <v>643152.40783555165</v>
      </c>
      <c r="AC94" s="58">
        <v>108000</v>
      </c>
      <c r="AD94" s="59">
        <v>7.3856807559259181</v>
      </c>
      <c r="AE94" s="59">
        <v>7.1267456837534437</v>
      </c>
      <c r="AF94" s="59">
        <v>7.1146628021934379</v>
      </c>
      <c r="AG94" s="59">
        <v>7.0853131456879996</v>
      </c>
      <c r="AH94" s="59">
        <v>6.9403418008956237</v>
      </c>
      <c r="AI94" s="59">
        <v>6.7975422315532414</v>
      </c>
      <c r="AJ94" s="59">
        <v>6.6578050694998963</v>
      </c>
      <c r="AK94" s="59">
        <v>6.5217994952456717</v>
      </c>
      <c r="AL94" s="59">
        <v>6.3900131373783289</v>
      </c>
      <c r="AM94" s="59">
        <v>6.1873302431947979</v>
      </c>
      <c r="AN94" s="59">
        <v>6.068936599023</v>
      </c>
      <c r="AO94" s="59">
        <v>5.9551148873662187</v>
      </c>
      <c r="AP94" s="59"/>
    </row>
    <row r="95" spans="1:42" x14ac:dyDescent="0.2">
      <c r="A95" s="58">
        <v>109000</v>
      </c>
      <c r="B95" s="50">
        <v>0.27500000000000002</v>
      </c>
      <c r="C95" s="50">
        <v>0.28499999999999998</v>
      </c>
      <c r="D95" s="50">
        <v>0.30499999999999999</v>
      </c>
      <c r="E95" s="50">
        <v>0.32500000000000001</v>
      </c>
      <c r="F95" s="50">
        <v>0.34</v>
      </c>
      <c r="G95" s="50">
        <v>0.35499999999999998</v>
      </c>
      <c r="H95" s="50">
        <v>0.37</v>
      </c>
      <c r="I95" s="50">
        <v>0.38500000000000001</v>
      </c>
      <c r="J95" s="50">
        <v>0.4</v>
      </c>
      <c r="K95" s="50">
        <v>0.41</v>
      </c>
      <c r="L95" s="50">
        <v>0.42499999999999999</v>
      </c>
      <c r="M95" s="50">
        <v>0.43999999999999995</v>
      </c>
      <c r="O95" s="58">
        <v>109000</v>
      </c>
      <c r="P95" s="75">
        <v>805039.20239592495</v>
      </c>
      <c r="Q95" s="75">
        <v>776815.27952912531</v>
      </c>
      <c r="R95" s="75">
        <v>775498.2454390846</v>
      </c>
      <c r="S95" s="75">
        <v>772299.13287999202</v>
      </c>
      <c r="T95" s="75">
        <v>756497.25629762316</v>
      </c>
      <c r="U95" s="75">
        <v>740932.10323930334</v>
      </c>
      <c r="V95" s="75">
        <v>725700.75257548876</v>
      </c>
      <c r="W95" s="75">
        <v>710876.14498177823</v>
      </c>
      <c r="X95" s="75">
        <v>696511.4319742379</v>
      </c>
      <c r="Y95" s="75">
        <v>674418.9965082329</v>
      </c>
      <c r="Z95" s="75">
        <v>661514.08929350693</v>
      </c>
      <c r="AA95" s="75">
        <v>649107.52272291784</v>
      </c>
      <c r="AC95" s="58">
        <v>109000</v>
      </c>
      <c r="AD95" s="59">
        <v>7.3856807559259172</v>
      </c>
      <c r="AE95" s="59">
        <v>7.1267456837534429</v>
      </c>
      <c r="AF95" s="59">
        <v>7.1146628021934371</v>
      </c>
      <c r="AG95" s="59">
        <v>7.0853131456880005</v>
      </c>
      <c r="AH95" s="59">
        <v>6.9403418008956255</v>
      </c>
      <c r="AI95" s="59">
        <v>6.7975422315532414</v>
      </c>
      <c r="AJ95" s="59">
        <v>6.6578050694998971</v>
      </c>
      <c r="AK95" s="59">
        <v>6.5217994952456717</v>
      </c>
      <c r="AL95" s="59">
        <v>6.3900131373783298</v>
      </c>
      <c r="AM95" s="59">
        <v>6.187330243194797</v>
      </c>
      <c r="AN95" s="59">
        <v>6.0689365990229991</v>
      </c>
      <c r="AO95" s="59">
        <v>5.9551148873662187</v>
      </c>
      <c r="AP95" s="59"/>
    </row>
    <row r="96" spans="1:42" x14ac:dyDescent="0.2">
      <c r="A96" s="58">
        <v>110000</v>
      </c>
      <c r="B96" s="50">
        <v>0.27500000000000002</v>
      </c>
      <c r="C96" s="50">
        <v>0.28499999999999998</v>
      </c>
      <c r="D96" s="50">
        <v>0.30499999999999999</v>
      </c>
      <c r="E96" s="50">
        <v>0.32500000000000001</v>
      </c>
      <c r="F96" s="50">
        <v>0.34</v>
      </c>
      <c r="G96" s="50">
        <v>0.35499999999999998</v>
      </c>
      <c r="H96" s="50">
        <v>0.37</v>
      </c>
      <c r="I96" s="50">
        <v>0.38500000000000001</v>
      </c>
      <c r="J96" s="50">
        <v>0.4</v>
      </c>
      <c r="K96" s="50">
        <v>0.41</v>
      </c>
      <c r="L96" s="50">
        <v>0.42499999999999999</v>
      </c>
      <c r="M96" s="50">
        <v>0.43999999999999995</v>
      </c>
      <c r="O96" s="58">
        <v>110000</v>
      </c>
      <c r="P96" s="75">
        <v>812424.88315185078</v>
      </c>
      <c r="Q96" s="75">
        <v>783942.02521287883</v>
      </c>
      <c r="R96" s="75">
        <v>782612.90824127814</v>
      </c>
      <c r="S96" s="75">
        <v>779384.44602567994</v>
      </c>
      <c r="T96" s="75">
        <v>763437.59809851868</v>
      </c>
      <c r="U96" s="75">
        <v>747729.64547085646</v>
      </c>
      <c r="V96" s="75">
        <v>732358.55764498853</v>
      </c>
      <c r="W96" s="75">
        <v>717397.94447702379</v>
      </c>
      <c r="X96" s="75">
        <v>702901.44511161617</v>
      </c>
      <c r="Y96" s="75">
        <v>680606.32675142772</v>
      </c>
      <c r="Z96" s="75">
        <v>667583.02589252999</v>
      </c>
      <c r="AA96" s="75">
        <v>655062.63761028403</v>
      </c>
      <c r="AC96" s="58">
        <v>110000</v>
      </c>
      <c r="AD96" s="59">
        <v>7.3856807559259163</v>
      </c>
      <c r="AE96" s="59">
        <v>7.1267456837534437</v>
      </c>
      <c r="AF96" s="59">
        <v>7.1146628021934379</v>
      </c>
      <c r="AG96" s="59">
        <v>7.0853131456879996</v>
      </c>
      <c r="AH96" s="59">
        <v>6.9403418008956246</v>
      </c>
      <c r="AI96" s="59">
        <v>6.7975422315532406</v>
      </c>
      <c r="AJ96" s="59">
        <v>6.6578050694998954</v>
      </c>
      <c r="AK96" s="59">
        <v>6.5217994952456708</v>
      </c>
      <c r="AL96" s="59">
        <v>6.3900131373783289</v>
      </c>
      <c r="AM96" s="59">
        <v>6.1873302431947979</v>
      </c>
      <c r="AN96" s="59">
        <v>6.068936599023</v>
      </c>
      <c r="AO96" s="59">
        <v>5.9551148873662187</v>
      </c>
      <c r="AP96" s="59"/>
    </row>
    <row r="97" spans="1:42" x14ac:dyDescent="0.2">
      <c r="A97" s="58"/>
      <c r="B97" s="50"/>
      <c r="C97" s="50"/>
      <c r="D97" s="50"/>
      <c r="E97" s="50"/>
      <c r="F97" s="50"/>
      <c r="G97" s="50"/>
      <c r="H97" s="50"/>
      <c r="I97" s="50"/>
      <c r="J97" s="50"/>
      <c r="K97" s="50"/>
      <c r="L97" s="50"/>
      <c r="M97" s="50"/>
      <c r="O97" s="58"/>
      <c r="P97" s="75"/>
      <c r="Q97" s="75"/>
      <c r="R97" s="75"/>
      <c r="S97" s="75"/>
      <c r="T97" s="75"/>
      <c r="U97" s="75"/>
      <c r="V97" s="75"/>
      <c r="W97" s="75"/>
      <c r="X97" s="75"/>
      <c r="Y97" s="75"/>
      <c r="Z97" s="75"/>
      <c r="AA97" s="75"/>
      <c r="AC97" s="58"/>
      <c r="AD97" s="59"/>
      <c r="AE97" s="59"/>
      <c r="AF97" s="59"/>
      <c r="AG97" s="59"/>
      <c r="AH97" s="59"/>
      <c r="AI97" s="59"/>
      <c r="AJ97" s="59"/>
      <c r="AK97" s="59"/>
      <c r="AL97" s="59"/>
      <c r="AM97" s="59"/>
      <c r="AN97" s="59"/>
      <c r="AO97" s="59"/>
      <c r="AP97" s="59"/>
    </row>
    <row r="98" spans="1:42" x14ac:dyDescent="0.2">
      <c r="A98" s="58"/>
      <c r="B98" s="50"/>
      <c r="C98" s="50"/>
      <c r="D98" s="50"/>
      <c r="E98" s="50"/>
      <c r="F98" s="50"/>
      <c r="G98" s="50"/>
      <c r="H98" s="50"/>
      <c r="I98" s="50"/>
      <c r="J98" s="50"/>
      <c r="K98" s="50"/>
      <c r="L98" s="50"/>
      <c r="M98" s="50"/>
      <c r="O98" s="58"/>
      <c r="P98" s="75"/>
      <c r="Q98" s="75"/>
      <c r="R98" s="75"/>
      <c r="S98" s="75"/>
      <c r="T98" s="75"/>
      <c r="U98" s="75"/>
      <c r="V98" s="75"/>
      <c r="W98" s="75"/>
      <c r="X98" s="75"/>
      <c r="Y98" s="75"/>
      <c r="Z98" s="75"/>
      <c r="AA98" s="75"/>
      <c r="AC98" s="58"/>
      <c r="AD98" s="59"/>
      <c r="AE98" s="59"/>
      <c r="AF98" s="59"/>
      <c r="AG98" s="59"/>
      <c r="AH98" s="59"/>
      <c r="AI98" s="59"/>
      <c r="AJ98" s="59"/>
      <c r="AK98" s="59"/>
      <c r="AL98" s="59"/>
      <c r="AM98" s="59"/>
      <c r="AN98" s="59"/>
      <c r="AO98" s="59"/>
      <c r="AP98" s="59"/>
    </row>
    <row r="99" spans="1:42" x14ac:dyDescent="0.2">
      <c r="A99" s="76"/>
      <c r="B99" s="50"/>
      <c r="C99" s="50"/>
      <c r="D99" s="50"/>
      <c r="E99" s="50"/>
      <c r="F99" s="50"/>
      <c r="G99" s="50"/>
      <c r="H99" s="50"/>
      <c r="I99" s="50"/>
      <c r="J99" s="50"/>
      <c r="K99" s="50"/>
      <c r="L99" s="50"/>
      <c r="M99" s="50"/>
      <c r="O99" s="76"/>
      <c r="P99" s="75"/>
      <c r="Q99" s="75"/>
      <c r="R99" s="75"/>
      <c r="S99" s="75"/>
      <c r="T99" s="75"/>
      <c r="U99" s="75"/>
      <c r="V99" s="75"/>
      <c r="W99" s="75"/>
      <c r="X99" s="75"/>
      <c r="Y99" s="75"/>
      <c r="Z99" s="75"/>
      <c r="AA99" s="75"/>
      <c r="AC99" s="76"/>
      <c r="AD99" s="59"/>
      <c r="AE99" s="59"/>
      <c r="AF99" s="59"/>
      <c r="AG99" s="59"/>
      <c r="AH99" s="59"/>
      <c r="AI99" s="59"/>
      <c r="AJ99" s="59"/>
      <c r="AK99" s="59"/>
      <c r="AL99" s="59"/>
      <c r="AM99" s="59"/>
      <c r="AN99" s="59"/>
      <c r="AO99" s="59"/>
    </row>
    <row r="149" spans="1:13" x14ac:dyDescent="0.2">
      <c r="A149" s="76"/>
      <c r="B149" s="50"/>
      <c r="C149" s="50"/>
      <c r="D149" s="50"/>
      <c r="E149" s="50"/>
      <c r="F149" s="50"/>
      <c r="G149" s="50"/>
      <c r="H149" s="50"/>
      <c r="I149" s="50"/>
      <c r="J149" s="50"/>
      <c r="K149" s="50"/>
      <c r="L149" s="50"/>
      <c r="M149" s="50"/>
    </row>
    <row r="150" spans="1:13" x14ac:dyDescent="0.2">
      <c r="A150" s="76"/>
      <c r="B150" s="50"/>
      <c r="C150" s="50"/>
      <c r="D150" s="50"/>
      <c r="E150" s="50"/>
      <c r="F150" s="50"/>
      <c r="G150" s="50"/>
      <c r="H150" s="50"/>
      <c r="I150" s="50"/>
      <c r="J150" s="50"/>
      <c r="K150" s="50"/>
      <c r="L150" s="50"/>
      <c r="M150" s="50"/>
    </row>
    <row r="151" spans="1:13" x14ac:dyDescent="0.2">
      <c r="A151" s="76"/>
      <c r="B151" s="54"/>
      <c r="C151" s="54"/>
      <c r="D151" s="50"/>
      <c r="E151" s="50"/>
      <c r="F151" s="50"/>
      <c r="G151" s="50"/>
      <c r="H151" s="50"/>
      <c r="I151" s="54"/>
      <c r="J151" s="54"/>
      <c r="K151" s="54"/>
      <c r="L151" s="54"/>
      <c r="M151" s="54"/>
    </row>
    <row r="152" spans="1:13" x14ac:dyDescent="0.2">
      <c r="A152" s="76"/>
      <c r="B152" s="50"/>
      <c r="C152" s="50"/>
      <c r="D152" s="50"/>
      <c r="E152" s="50"/>
      <c r="F152" s="50"/>
      <c r="G152" s="50"/>
      <c r="H152" s="50"/>
      <c r="I152" s="50"/>
      <c r="J152" s="50"/>
      <c r="K152" s="50"/>
      <c r="L152" s="50"/>
      <c r="M152" s="50"/>
    </row>
    <row r="153" spans="1:13" x14ac:dyDescent="0.2">
      <c r="A153" s="76"/>
      <c r="B153" s="54"/>
      <c r="C153" s="54"/>
      <c r="D153" s="50"/>
      <c r="E153" s="50"/>
      <c r="F153" s="50"/>
      <c r="G153" s="50"/>
      <c r="H153" s="50"/>
      <c r="I153" s="54"/>
      <c r="J153" s="54"/>
      <c r="K153" s="54"/>
      <c r="L153" s="54"/>
      <c r="M153" s="54"/>
    </row>
    <row r="154" spans="1:13" x14ac:dyDescent="0.2">
      <c r="A154" s="76"/>
      <c r="B154" s="50"/>
      <c r="C154" s="50"/>
      <c r="D154" s="50"/>
      <c r="E154" s="50"/>
      <c r="F154" s="50"/>
      <c r="G154" s="50"/>
      <c r="H154" s="50"/>
      <c r="I154" s="50"/>
      <c r="J154" s="50"/>
      <c r="K154" s="50"/>
      <c r="L154" s="50"/>
      <c r="M154" s="50"/>
    </row>
    <row r="155" spans="1:13" x14ac:dyDescent="0.2">
      <c r="A155" s="76"/>
      <c r="B155" s="54"/>
      <c r="C155" s="54"/>
      <c r="D155" s="50"/>
      <c r="E155" s="50"/>
      <c r="F155" s="50"/>
      <c r="G155" s="50"/>
      <c r="H155" s="50"/>
      <c r="I155" s="54"/>
      <c r="J155" s="54"/>
      <c r="K155" s="54"/>
      <c r="L155" s="54"/>
      <c r="M155" s="54"/>
    </row>
    <row r="156" spans="1:13" x14ac:dyDescent="0.2">
      <c r="A156" s="76"/>
      <c r="B156" s="50"/>
      <c r="C156" s="50"/>
      <c r="D156" s="50"/>
      <c r="E156" s="50"/>
      <c r="F156" s="50"/>
      <c r="G156" s="50"/>
      <c r="H156" s="50"/>
      <c r="I156" s="50"/>
      <c r="J156" s="50"/>
      <c r="K156" s="50"/>
      <c r="L156" s="50"/>
      <c r="M156" s="50"/>
    </row>
    <row r="157" spans="1:13" x14ac:dyDescent="0.2">
      <c r="A157" s="76"/>
      <c r="B157" s="54"/>
      <c r="C157" s="54"/>
      <c r="D157" s="50"/>
      <c r="E157" s="50"/>
      <c r="F157" s="50"/>
      <c r="G157" s="50"/>
      <c r="H157" s="50"/>
      <c r="I157" s="54"/>
      <c r="J157" s="54"/>
      <c r="K157" s="54"/>
      <c r="L157" s="54"/>
      <c r="M157" s="54"/>
    </row>
    <row r="158" spans="1:13" x14ac:dyDescent="0.2">
      <c r="A158" s="76"/>
      <c r="B158" s="50"/>
      <c r="C158" s="50"/>
      <c r="D158" s="50"/>
      <c r="E158" s="50"/>
      <c r="F158" s="50"/>
      <c r="G158" s="50"/>
      <c r="H158" s="50"/>
      <c r="I158" s="50"/>
      <c r="J158" s="50"/>
      <c r="K158" s="50"/>
      <c r="L158" s="50"/>
      <c r="M158" s="50"/>
    </row>
    <row r="159" spans="1:13" x14ac:dyDescent="0.2">
      <c r="A159" s="76"/>
      <c r="B159" s="54"/>
      <c r="C159" s="54"/>
      <c r="D159" s="50"/>
      <c r="E159" s="50"/>
      <c r="F159" s="50"/>
      <c r="G159" s="50"/>
      <c r="H159" s="50"/>
      <c r="I159" s="54"/>
      <c r="J159" s="54"/>
      <c r="K159" s="54"/>
      <c r="L159" s="54"/>
      <c r="M159" s="54"/>
    </row>
    <row r="160" spans="1:13" x14ac:dyDescent="0.2">
      <c r="A160" s="76"/>
      <c r="B160" s="50"/>
      <c r="C160" s="50"/>
      <c r="D160" s="50"/>
      <c r="E160" s="50"/>
      <c r="F160" s="50"/>
      <c r="G160" s="50"/>
      <c r="H160" s="50"/>
      <c r="I160" s="50"/>
      <c r="J160" s="50"/>
      <c r="K160" s="50"/>
      <c r="L160" s="50"/>
      <c r="M160" s="50"/>
    </row>
    <row r="161" spans="1:13" x14ac:dyDescent="0.2">
      <c r="A161" s="76"/>
      <c r="B161" s="54"/>
      <c r="C161" s="54"/>
      <c r="D161" s="50"/>
      <c r="E161" s="50"/>
      <c r="F161" s="50"/>
      <c r="G161" s="50"/>
      <c r="H161" s="50"/>
      <c r="I161" s="54"/>
      <c r="J161" s="54"/>
      <c r="K161" s="54"/>
      <c r="L161" s="54"/>
      <c r="M161" s="54"/>
    </row>
    <row r="162" spans="1:13" x14ac:dyDescent="0.2">
      <c r="A162" s="76"/>
      <c r="B162" s="50"/>
      <c r="C162" s="50"/>
      <c r="D162" s="50"/>
      <c r="E162" s="50"/>
      <c r="F162" s="50"/>
      <c r="G162" s="50"/>
      <c r="H162" s="50"/>
      <c r="I162" s="50"/>
      <c r="J162" s="50"/>
      <c r="K162" s="50"/>
      <c r="L162" s="50"/>
      <c r="M162" s="50"/>
    </row>
    <row r="163" spans="1:13" x14ac:dyDescent="0.2">
      <c r="A163" s="76"/>
      <c r="B163" s="54"/>
      <c r="C163" s="54"/>
      <c r="D163" s="50"/>
      <c r="E163" s="50"/>
      <c r="F163" s="50"/>
      <c r="G163" s="50"/>
      <c r="H163" s="50"/>
      <c r="I163" s="54"/>
      <c r="J163" s="54"/>
      <c r="K163" s="54"/>
      <c r="L163" s="54"/>
      <c r="M163" s="54"/>
    </row>
    <row r="164" spans="1:13" x14ac:dyDescent="0.2">
      <c r="A164" s="76"/>
      <c r="B164" s="50"/>
      <c r="C164" s="50"/>
      <c r="D164" s="50"/>
      <c r="E164" s="50"/>
      <c r="F164" s="50"/>
      <c r="G164" s="50"/>
      <c r="H164" s="50"/>
      <c r="I164" s="50"/>
      <c r="J164" s="50"/>
      <c r="K164" s="50"/>
      <c r="L164" s="50"/>
      <c r="M164" s="50"/>
    </row>
    <row r="165" spans="1:13" x14ac:dyDescent="0.2">
      <c r="A165" s="76"/>
      <c r="B165" s="54"/>
      <c r="C165" s="54"/>
      <c r="D165" s="50"/>
      <c r="E165" s="50"/>
      <c r="F165" s="50"/>
      <c r="G165" s="50"/>
      <c r="H165" s="50"/>
      <c r="I165" s="54"/>
      <c r="J165" s="54"/>
      <c r="K165" s="54"/>
      <c r="L165" s="54"/>
      <c r="M165" s="54"/>
    </row>
    <row r="166" spans="1:13" x14ac:dyDescent="0.2">
      <c r="A166" s="76"/>
      <c r="B166" s="50"/>
      <c r="C166" s="50"/>
      <c r="D166" s="50"/>
      <c r="E166" s="50"/>
      <c r="F166" s="50"/>
      <c r="G166" s="50"/>
      <c r="H166" s="50"/>
      <c r="I166" s="50"/>
      <c r="J166" s="50"/>
      <c r="K166" s="50"/>
      <c r="L166" s="50"/>
      <c r="M166" s="50"/>
    </row>
    <row r="167" spans="1:13" x14ac:dyDescent="0.2">
      <c r="A167" s="76"/>
      <c r="B167" s="54"/>
      <c r="C167" s="54"/>
      <c r="D167" s="50"/>
      <c r="E167" s="50"/>
      <c r="F167" s="50"/>
      <c r="G167" s="50"/>
      <c r="H167" s="50"/>
      <c r="I167" s="54"/>
      <c r="J167" s="54"/>
      <c r="K167" s="54"/>
      <c r="L167" s="54"/>
      <c r="M167" s="54"/>
    </row>
    <row r="168" spans="1:13" x14ac:dyDescent="0.2">
      <c r="A168" s="76"/>
      <c r="B168" s="50"/>
      <c r="C168" s="50"/>
      <c r="D168" s="50"/>
      <c r="E168" s="50"/>
      <c r="F168" s="50"/>
      <c r="G168" s="50"/>
      <c r="H168" s="50"/>
      <c r="I168" s="50"/>
      <c r="J168" s="50"/>
      <c r="K168" s="50"/>
      <c r="L168" s="50"/>
      <c r="M168" s="50"/>
    </row>
    <row r="169" spans="1:13" x14ac:dyDescent="0.2">
      <c r="A169" s="76"/>
      <c r="B169" s="54"/>
      <c r="C169" s="54"/>
      <c r="D169" s="50"/>
      <c r="E169" s="50"/>
      <c r="F169" s="50"/>
      <c r="G169" s="50"/>
      <c r="H169" s="50"/>
      <c r="I169" s="54"/>
      <c r="J169" s="54"/>
      <c r="K169" s="54"/>
      <c r="L169" s="54"/>
      <c r="M169" s="54"/>
    </row>
    <row r="170" spans="1:13" x14ac:dyDescent="0.2">
      <c r="A170" s="76"/>
      <c r="B170" s="50"/>
      <c r="C170" s="50"/>
      <c r="D170" s="50"/>
      <c r="E170" s="50"/>
      <c r="F170" s="50"/>
      <c r="G170" s="50"/>
      <c r="H170" s="50"/>
      <c r="I170" s="50"/>
      <c r="J170" s="50"/>
      <c r="K170" s="50"/>
      <c r="L170" s="50"/>
      <c r="M170" s="50"/>
    </row>
    <row r="171" spans="1:13" x14ac:dyDescent="0.2">
      <c r="A171" s="76"/>
      <c r="B171" s="54"/>
      <c r="C171" s="54"/>
      <c r="D171" s="50"/>
      <c r="E171" s="50"/>
      <c r="F171" s="50"/>
      <c r="G171" s="50"/>
      <c r="H171" s="50"/>
      <c r="I171" s="54"/>
      <c r="J171" s="54"/>
      <c r="K171" s="54"/>
      <c r="L171" s="54"/>
      <c r="M171" s="54"/>
    </row>
    <row r="172" spans="1:13" x14ac:dyDescent="0.2">
      <c r="A172" s="76"/>
      <c r="B172" s="50"/>
      <c r="C172" s="50"/>
      <c r="D172" s="50"/>
      <c r="E172" s="50"/>
      <c r="F172" s="50"/>
      <c r="G172" s="50"/>
      <c r="H172" s="50"/>
      <c r="I172" s="50"/>
      <c r="J172" s="50"/>
      <c r="K172" s="50"/>
      <c r="L172" s="50"/>
      <c r="M172" s="50"/>
    </row>
    <row r="173" spans="1:13" x14ac:dyDescent="0.2">
      <c r="A173" s="76"/>
      <c r="B173" s="54"/>
      <c r="C173" s="54"/>
      <c r="D173" s="50"/>
      <c r="E173" s="50"/>
      <c r="F173" s="50"/>
      <c r="G173" s="50"/>
      <c r="H173" s="50"/>
      <c r="I173" s="54"/>
      <c r="J173" s="54"/>
      <c r="K173" s="54"/>
      <c r="L173" s="54"/>
      <c r="M173" s="54"/>
    </row>
    <row r="174" spans="1:13" x14ac:dyDescent="0.2">
      <c r="A174" s="76"/>
      <c r="B174" s="50"/>
      <c r="C174" s="50"/>
      <c r="D174" s="50"/>
      <c r="E174" s="50"/>
      <c r="F174" s="50"/>
      <c r="G174" s="50"/>
      <c r="H174" s="50"/>
      <c r="I174" s="50"/>
      <c r="J174" s="50"/>
      <c r="K174" s="50"/>
      <c r="L174" s="50"/>
      <c r="M174" s="50"/>
    </row>
    <row r="175" spans="1:13" x14ac:dyDescent="0.2">
      <c r="A175" s="76"/>
      <c r="B175" s="54"/>
      <c r="C175" s="54"/>
      <c r="D175" s="50"/>
      <c r="E175" s="50"/>
      <c r="F175" s="50"/>
      <c r="G175" s="50"/>
      <c r="H175" s="50"/>
      <c r="I175" s="54"/>
      <c r="J175" s="54"/>
      <c r="K175" s="54"/>
      <c r="L175" s="54"/>
      <c r="M175" s="54"/>
    </row>
    <row r="176" spans="1:13" x14ac:dyDescent="0.2">
      <c r="A176" s="76"/>
      <c r="B176" s="50"/>
      <c r="C176" s="50"/>
      <c r="D176" s="50"/>
      <c r="E176" s="50"/>
      <c r="F176" s="50"/>
      <c r="G176" s="50"/>
      <c r="H176" s="50"/>
      <c r="I176" s="50"/>
      <c r="J176" s="50"/>
      <c r="K176" s="50"/>
      <c r="L176" s="50"/>
      <c r="M176" s="50"/>
    </row>
    <row r="177" spans="1:13" x14ac:dyDescent="0.2">
      <c r="A177" s="76"/>
      <c r="B177" s="50"/>
      <c r="C177" s="50"/>
      <c r="D177" s="50"/>
      <c r="E177" s="50"/>
      <c r="F177" s="50"/>
      <c r="G177" s="50"/>
      <c r="H177" s="50"/>
      <c r="I177" s="54"/>
      <c r="J177" s="54"/>
      <c r="K177" s="54"/>
      <c r="L177" s="54"/>
      <c r="M177" s="54"/>
    </row>
    <row r="178" spans="1:13" x14ac:dyDescent="0.2">
      <c r="A178" s="76"/>
      <c r="B178" s="50"/>
      <c r="C178" s="50"/>
      <c r="D178" s="50"/>
      <c r="E178" s="50"/>
      <c r="F178" s="50"/>
      <c r="G178" s="50"/>
      <c r="H178" s="50"/>
      <c r="I178" s="50"/>
      <c r="J178" s="50"/>
      <c r="K178" s="50"/>
      <c r="L178" s="50"/>
      <c r="M178" s="50"/>
    </row>
    <row r="179" spans="1:13" x14ac:dyDescent="0.2">
      <c r="A179" s="76"/>
      <c r="B179" s="50"/>
      <c r="C179" s="50"/>
      <c r="D179" s="50"/>
      <c r="E179" s="50"/>
      <c r="F179" s="50"/>
      <c r="G179" s="50"/>
      <c r="H179" s="50"/>
      <c r="I179" s="50"/>
      <c r="J179" s="50"/>
      <c r="K179" s="50"/>
      <c r="L179" s="50"/>
      <c r="M179" s="50"/>
    </row>
    <row r="180" spans="1:13" x14ac:dyDescent="0.2">
      <c r="A180" s="76"/>
      <c r="B180" s="50"/>
      <c r="C180" s="50"/>
      <c r="D180" s="50"/>
      <c r="E180" s="50"/>
      <c r="F180" s="50"/>
      <c r="G180" s="50"/>
      <c r="H180" s="50"/>
      <c r="I180" s="50"/>
      <c r="J180" s="50"/>
      <c r="K180" s="50"/>
      <c r="L180" s="50"/>
      <c r="M180" s="50"/>
    </row>
    <row r="181" spans="1:13" x14ac:dyDescent="0.2">
      <c r="A181" s="76"/>
      <c r="B181" s="50"/>
      <c r="C181" s="50"/>
      <c r="D181" s="50"/>
      <c r="E181" s="50"/>
      <c r="F181" s="50"/>
      <c r="G181" s="50"/>
      <c r="H181" s="50"/>
      <c r="I181" s="50"/>
      <c r="J181" s="50"/>
      <c r="K181" s="50"/>
      <c r="L181" s="50"/>
      <c r="M181" s="50"/>
    </row>
    <row r="182" spans="1:13" x14ac:dyDescent="0.2">
      <c r="A182" s="76"/>
      <c r="B182" s="50"/>
      <c r="C182" s="50"/>
      <c r="D182" s="50"/>
      <c r="E182" s="50"/>
      <c r="F182" s="50"/>
      <c r="G182" s="50"/>
      <c r="H182" s="50"/>
      <c r="I182" s="50"/>
      <c r="J182" s="50"/>
      <c r="K182" s="50"/>
      <c r="L182" s="50"/>
      <c r="M182" s="50"/>
    </row>
    <row r="183" spans="1:13" x14ac:dyDescent="0.2">
      <c r="A183" s="76"/>
      <c r="B183" s="50"/>
      <c r="C183" s="50"/>
      <c r="D183" s="50"/>
      <c r="E183" s="50"/>
      <c r="F183" s="50"/>
      <c r="G183" s="50"/>
      <c r="H183" s="50"/>
      <c r="I183" s="50"/>
      <c r="J183" s="50"/>
      <c r="K183" s="50"/>
      <c r="L183" s="50"/>
      <c r="M183" s="50"/>
    </row>
    <row r="184" spans="1:13" x14ac:dyDescent="0.2">
      <c r="A184" s="76"/>
      <c r="B184" s="50"/>
      <c r="C184" s="50"/>
      <c r="D184" s="50"/>
      <c r="E184" s="50"/>
      <c r="F184" s="50"/>
      <c r="G184" s="50"/>
      <c r="H184" s="50"/>
      <c r="I184" s="50"/>
      <c r="J184" s="50"/>
      <c r="K184" s="50"/>
      <c r="L184" s="50"/>
      <c r="M184" s="50"/>
    </row>
    <row r="185" spans="1:13" x14ac:dyDescent="0.2">
      <c r="A185" s="76"/>
      <c r="B185" s="50"/>
      <c r="C185" s="50"/>
      <c r="D185" s="50"/>
      <c r="E185" s="50"/>
      <c r="F185" s="50"/>
      <c r="G185" s="50"/>
      <c r="H185" s="50"/>
      <c r="I185" s="50"/>
      <c r="J185" s="50"/>
      <c r="K185" s="50"/>
      <c r="L185" s="50"/>
      <c r="M185" s="50"/>
    </row>
    <row r="186" spans="1:13" x14ac:dyDescent="0.2">
      <c r="A186" s="76"/>
      <c r="B186" s="50"/>
      <c r="C186" s="50"/>
      <c r="D186" s="50"/>
      <c r="E186" s="50"/>
      <c r="F186" s="50"/>
      <c r="G186" s="50"/>
      <c r="H186" s="50"/>
      <c r="I186" s="50"/>
      <c r="J186" s="50"/>
      <c r="K186" s="50"/>
      <c r="L186" s="50"/>
      <c r="M186" s="50"/>
    </row>
    <row r="187" spans="1:13" x14ac:dyDescent="0.2">
      <c r="A187" s="76"/>
      <c r="B187" s="50"/>
      <c r="C187" s="50"/>
      <c r="D187" s="50"/>
      <c r="E187" s="50"/>
      <c r="F187" s="50"/>
      <c r="G187" s="50"/>
      <c r="H187" s="50"/>
      <c r="I187" s="50"/>
      <c r="J187" s="50"/>
      <c r="K187" s="50"/>
      <c r="L187" s="50"/>
      <c r="M187" s="50"/>
    </row>
    <row r="188" spans="1:13" x14ac:dyDescent="0.2">
      <c r="A188" s="76"/>
      <c r="B188" s="50"/>
      <c r="C188" s="50"/>
      <c r="D188" s="50"/>
      <c r="E188" s="50"/>
      <c r="F188" s="50"/>
      <c r="G188" s="50"/>
      <c r="H188" s="50"/>
      <c r="I188" s="50"/>
      <c r="J188" s="50"/>
      <c r="K188" s="50"/>
      <c r="L188" s="50"/>
      <c r="M188" s="50"/>
    </row>
    <row r="189" spans="1:13" x14ac:dyDescent="0.2">
      <c r="A189" s="76"/>
      <c r="B189" s="50"/>
      <c r="C189" s="50"/>
      <c r="D189" s="50"/>
      <c r="E189" s="50"/>
      <c r="F189" s="50"/>
      <c r="G189" s="50"/>
      <c r="H189" s="50"/>
      <c r="I189" s="50"/>
      <c r="J189" s="50"/>
      <c r="K189" s="50"/>
      <c r="L189" s="50"/>
      <c r="M189" s="50"/>
    </row>
    <row r="190" spans="1:13" x14ac:dyDescent="0.2">
      <c r="A190" s="76"/>
      <c r="B190" s="50"/>
      <c r="C190" s="50"/>
      <c r="D190" s="50"/>
      <c r="E190" s="50"/>
      <c r="F190" s="50"/>
      <c r="G190" s="50"/>
      <c r="H190" s="50"/>
      <c r="I190" s="50"/>
      <c r="J190" s="50"/>
      <c r="K190" s="50"/>
      <c r="L190" s="50"/>
      <c r="M190" s="50"/>
    </row>
    <row r="191" spans="1:13" x14ac:dyDescent="0.2">
      <c r="A191" s="76"/>
      <c r="B191" s="50"/>
      <c r="C191" s="50"/>
      <c r="D191" s="50"/>
      <c r="E191" s="50"/>
      <c r="F191" s="50"/>
      <c r="G191" s="50"/>
      <c r="H191" s="50"/>
      <c r="I191" s="50"/>
      <c r="J191" s="50"/>
      <c r="K191" s="50"/>
      <c r="L191" s="50"/>
      <c r="M191" s="50"/>
    </row>
    <row r="192" spans="1:13" x14ac:dyDescent="0.2">
      <c r="A192" s="76"/>
      <c r="B192" s="50"/>
      <c r="C192" s="50"/>
      <c r="D192" s="50"/>
      <c r="E192" s="50"/>
      <c r="F192" s="50"/>
      <c r="G192" s="50"/>
      <c r="H192" s="50"/>
      <c r="I192" s="50"/>
      <c r="J192" s="50"/>
      <c r="K192" s="50"/>
      <c r="L192" s="50"/>
      <c r="M192" s="50"/>
    </row>
    <row r="193" spans="1:13" x14ac:dyDescent="0.2">
      <c r="A193" s="76"/>
      <c r="B193" s="50"/>
      <c r="C193" s="50"/>
      <c r="D193" s="50"/>
      <c r="E193" s="50"/>
      <c r="F193" s="50"/>
      <c r="G193" s="50"/>
      <c r="H193" s="50"/>
      <c r="I193" s="50"/>
      <c r="J193" s="50"/>
      <c r="K193" s="50"/>
      <c r="L193" s="50"/>
      <c r="M193" s="50"/>
    </row>
    <row r="194" spans="1:13" x14ac:dyDescent="0.2">
      <c r="A194" s="76"/>
      <c r="B194" s="50"/>
      <c r="C194" s="50"/>
      <c r="D194" s="50"/>
      <c r="E194" s="50"/>
      <c r="F194" s="50"/>
      <c r="G194" s="50"/>
      <c r="H194" s="50"/>
      <c r="I194" s="50"/>
      <c r="J194" s="50"/>
      <c r="K194" s="50"/>
      <c r="L194" s="50"/>
      <c r="M194" s="50"/>
    </row>
    <row r="195" spans="1:13" x14ac:dyDescent="0.2">
      <c r="A195" s="76"/>
      <c r="B195" s="50"/>
      <c r="C195" s="50"/>
      <c r="D195" s="50"/>
      <c r="E195" s="50"/>
      <c r="F195" s="50"/>
      <c r="G195" s="50"/>
      <c r="H195" s="50"/>
      <c r="I195" s="50"/>
      <c r="J195" s="50"/>
      <c r="K195" s="50"/>
      <c r="L195" s="50"/>
      <c r="M195" s="50"/>
    </row>
    <row r="196" spans="1:13" x14ac:dyDescent="0.2">
      <c r="A196" s="76"/>
      <c r="B196" s="50"/>
      <c r="C196" s="50"/>
      <c r="D196" s="50"/>
      <c r="E196" s="50"/>
      <c r="F196" s="50"/>
      <c r="G196" s="50"/>
      <c r="H196" s="50"/>
      <c r="I196" s="50"/>
      <c r="J196" s="50"/>
      <c r="K196" s="50"/>
      <c r="L196" s="50"/>
      <c r="M196" s="50"/>
    </row>
    <row r="197" spans="1:13" x14ac:dyDescent="0.2">
      <c r="A197" s="76"/>
      <c r="B197" s="50"/>
      <c r="C197" s="50"/>
      <c r="D197" s="50"/>
      <c r="E197" s="50"/>
      <c r="F197" s="50"/>
      <c r="G197" s="50"/>
      <c r="H197" s="50"/>
      <c r="I197" s="50"/>
      <c r="J197" s="50"/>
      <c r="K197" s="50"/>
      <c r="L197" s="50"/>
      <c r="M197" s="50"/>
    </row>
    <row r="198" spans="1:13" x14ac:dyDescent="0.2">
      <c r="A198" s="76"/>
      <c r="B198" s="50"/>
      <c r="C198" s="50"/>
      <c r="D198" s="50"/>
      <c r="E198" s="50"/>
      <c r="F198" s="50"/>
      <c r="G198" s="50"/>
      <c r="H198" s="50"/>
      <c r="I198" s="50"/>
      <c r="J198" s="50"/>
      <c r="K198" s="50"/>
      <c r="L198" s="50"/>
      <c r="M198" s="50"/>
    </row>
    <row r="199" spans="1:13" x14ac:dyDescent="0.2">
      <c r="A199" s="76"/>
      <c r="B199" s="50"/>
      <c r="C199" s="50"/>
      <c r="D199" s="50"/>
      <c r="E199" s="50"/>
      <c r="F199" s="50"/>
      <c r="G199" s="50"/>
      <c r="H199" s="50"/>
      <c r="I199" s="50"/>
      <c r="J199" s="50"/>
      <c r="K199" s="50"/>
      <c r="L199" s="50"/>
      <c r="M199" s="50"/>
    </row>
    <row r="200" spans="1:13" x14ac:dyDescent="0.2">
      <c r="A200" s="76"/>
      <c r="B200" s="50"/>
      <c r="C200" s="50"/>
      <c r="D200" s="50"/>
      <c r="E200" s="50"/>
      <c r="F200" s="50"/>
      <c r="G200" s="50"/>
      <c r="H200" s="50"/>
      <c r="I200" s="50"/>
      <c r="J200" s="50"/>
      <c r="K200" s="50"/>
      <c r="L200" s="50"/>
      <c r="M200" s="50"/>
    </row>
    <row r="201" spans="1:13" x14ac:dyDescent="0.2">
      <c r="A201" s="76"/>
      <c r="B201" s="50"/>
      <c r="C201" s="50"/>
      <c r="D201" s="50"/>
      <c r="E201" s="50"/>
      <c r="F201" s="50"/>
      <c r="G201" s="50"/>
      <c r="H201" s="50"/>
      <c r="I201" s="50"/>
      <c r="J201" s="50"/>
      <c r="K201" s="50"/>
      <c r="L201" s="50"/>
      <c r="M201" s="50"/>
    </row>
    <row r="202" spans="1:13" x14ac:dyDescent="0.2">
      <c r="A202" s="76"/>
      <c r="B202" s="50"/>
      <c r="C202" s="50"/>
      <c r="D202" s="50"/>
      <c r="E202" s="50"/>
      <c r="F202" s="50"/>
      <c r="G202" s="50"/>
      <c r="H202" s="50"/>
      <c r="I202" s="50"/>
      <c r="J202" s="50"/>
      <c r="K202" s="50"/>
      <c r="L202" s="50"/>
      <c r="M202" s="50"/>
    </row>
    <row r="203" spans="1:13" x14ac:dyDescent="0.2">
      <c r="A203" s="76"/>
      <c r="B203" s="50"/>
      <c r="C203" s="50"/>
      <c r="D203" s="50"/>
      <c r="E203" s="50"/>
      <c r="F203" s="50"/>
      <c r="G203" s="50"/>
      <c r="H203" s="50"/>
      <c r="I203" s="50"/>
      <c r="J203" s="50"/>
      <c r="K203" s="50"/>
      <c r="L203" s="50"/>
      <c r="M203" s="50"/>
    </row>
    <row r="204" spans="1:13" x14ac:dyDescent="0.2">
      <c r="A204" s="76"/>
      <c r="B204" s="50"/>
      <c r="C204" s="50"/>
      <c r="D204" s="50"/>
      <c r="E204" s="50"/>
      <c r="F204" s="50"/>
      <c r="G204" s="50"/>
      <c r="H204" s="50"/>
      <c r="I204" s="50"/>
      <c r="J204" s="50"/>
      <c r="K204" s="50"/>
      <c r="L204" s="50"/>
      <c r="M204" s="50"/>
    </row>
    <row r="205" spans="1:13" x14ac:dyDescent="0.2">
      <c r="A205" s="76"/>
      <c r="B205" s="50"/>
      <c r="C205" s="50"/>
      <c r="D205" s="50"/>
      <c r="E205" s="50"/>
      <c r="F205" s="50"/>
      <c r="G205" s="50"/>
      <c r="H205" s="50"/>
      <c r="I205" s="50"/>
      <c r="J205" s="50"/>
      <c r="K205" s="50"/>
      <c r="L205" s="50"/>
      <c r="M205" s="50"/>
    </row>
    <row r="206" spans="1:13" x14ac:dyDescent="0.2">
      <c r="A206" s="76"/>
      <c r="B206" s="50"/>
      <c r="C206" s="50"/>
      <c r="D206" s="50"/>
      <c r="E206" s="50"/>
      <c r="F206" s="50"/>
      <c r="G206" s="50"/>
      <c r="H206" s="50"/>
      <c r="I206" s="50"/>
      <c r="J206" s="50"/>
      <c r="K206" s="50"/>
      <c r="L206" s="50"/>
      <c r="M206" s="50"/>
    </row>
    <row r="207" spans="1:13" x14ac:dyDescent="0.2">
      <c r="A207" s="76"/>
      <c r="B207" s="50"/>
      <c r="C207" s="50"/>
      <c r="D207" s="50"/>
      <c r="E207" s="50"/>
      <c r="F207" s="50"/>
      <c r="G207" s="50"/>
      <c r="H207" s="50"/>
      <c r="I207" s="50"/>
      <c r="J207" s="50"/>
      <c r="K207" s="50"/>
      <c r="L207" s="50"/>
      <c r="M207" s="50"/>
    </row>
    <row r="208" spans="1:13" x14ac:dyDescent="0.2">
      <c r="A208" s="76"/>
      <c r="B208" s="50"/>
      <c r="C208" s="50"/>
      <c r="D208" s="50"/>
      <c r="E208" s="50"/>
      <c r="F208" s="50"/>
      <c r="G208" s="50"/>
      <c r="H208" s="50"/>
      <c r="I208" s="50"/>
      <c r="J208" s="50"/>
      <c r="K208" s="50"/>
      <c r="L208" s="50"/>
      <c r="M208" s="50"/>
    </row>
    <row r="209" spans="1:13" x14ac:dyDescent="0.2">
      <c r="A209" s="76"/>
      <c r="B209" s="50"/>
      <c r="C209" s="50"/>
      <c r="D209" s="50"/>
      <c r="E209" s="50"/>
      <c r="F209" s="50"/>
      <c r="G209" s="50"/>
      <c r="H209" s="50"/>
      <c r="I209" s="50"/>
      <c r="J209" s="50"/>
      <c r="K209" s="50"/>
      <c r="L209" s="50"/>
      <c r="M209" s="50"/>
    </row>
    <row r="210" spans="1:13" x14ac:dyDescent="0.2">
      <c r="A210" s="76"/>
      <c r="B210" s="50"/>
      <c r="C210" s="50"/>
      <c r="D210" s="50"/>
      <c r="E210" s="50"/>
      <c r="F210" s="50"/>
      <c r="G210" s="50"/>
      <c r="H210" s="50"/>
      <c r="I210" s="50"/>
      <c r="J210" s="50"/>
      <c r="K210" s="50"/>
      <c r="L210" s="50"/>
      <c r="M210" s="50"/>
    </row>
    <row r="211" spans="1:13" x14ac:dyDescent="0.2">
      <c r="A211" s="76"/>
      <c r="B211" s="50"/>
      <c r="C211" s="50"/>
      <c r="D211" s="50"/>
      <c r="E211" s="50"/>
      <c r="F211" s="50"/>
      <c r="G211" s="50"/>
      <c r="H211" s="50"/>
      <c r="I211" s="50"/>
      <c r="J211" s="50"/>
      <c r="K211" s="50"/>
      <c r="L211" s="50"/>
      <c r="M211" s="50"/>
    </row>
    <row r="212" spans="1:13" x14ac:dyDescent="0.2">
      <c r="A212" s="76"/>
      <c r="B212" s="50"/>
      <c r="C212" s="50"/>
      <c r="D212" s="50"/>
      <c r="E212" s="50"/>
      <c r="F212" s="50"/>
      <c r="G212" s="50"/>
      <c r="H212" s="50"/>
      <c r="I212" s="50"/>
      <c r="J212" s="50"/>
      <c r="K212" s="50"/>
      <c r="L212" s="50"/>
      <c r="M212" s="50"/>
    </row>
    <row r="213" spans="1:13" x14ac:dyDescent="0.2">
      <c r="A213" s="76"/>
      <c r="B213" s="50"/>
      <c r="C213" s="50"/>
      <c r="D213" s="50"/>
      <c r="E213" s="50"/>
      <c r="F213" s="50"/>
      <c r="G213" s="50"/>
      <c r="H213" s="50"/>
      <c r="I213" s="50"/>
      <c r="J213" s="50"/>
      <c r="K213" s="50"/>
      <c r="L213" s="50"/>
      <c r="M213" s="50"/>
    </row>
    <row r="214" spans="1:13" x14ac:dyDescent="0.2">
      <c r="A214" s="76"/>
      <c r="B214" s="50"/>
      <c r="C214" s="50"/>
      <c r="D214" s="50"/>
      <c r="E214" s="50"/>
      <c r="F214" s="50"/>
      <c r="G214" s="50"/>
      <c r="H214" s="50"/>
      <c r="I214" s="50"/>
      <c r="J214" s="50"/>
      <c r="K214" s="50"/>
      <c r="L214" s="50"/>
      <c r="M214" s="50"/>
    </row>
    <row r="215" spans="1:13" x14ac:dyDescent="0.2">
      <c r="A215" s="76"/>
      <c r="B215" s="50"/>
      <c r="C215" s="50"/>
      <c r="D215" s="50"/>
      <c r="E215" s="50"/>
      <c r="F215" s="50"/>
      <c r="G215" s="50"/>
      <c r="H215" s="50"/>
      <c r="I215" s="50"/>
      <c r="J215" s="50"/>
      <c r="K215" s="50"/>
      <c r="L215" s="50"/>
      <c r="M215" s="50"/>
    </row>
    <row r="216" spans="1:13" x14ac:dyDescent="0.2">
      <c r="A216" s="76"/>
      <c r="B216" s="50"/>
      <c r="C216" s="50"/>
      <c r="D216" s="50"/>
      <c r="E216" s="50"/>
      <c r="F216" s="50"/>
      <c r="G216" s="50"/>
      <c r="H216" s="50"/>
      <c r="I216" s="50"/>
      <c r="J216" s="50"/>
      <c r="K216" s="50"/>
      <c r="L216" s="50"/>
      <c r="M216" s="50"/>
    </row>
    <row r="217" spans="1:13" x14ac:dyDescent="0.2">
      <c r="A217" s="76"/>
      <c r="B217" s="50"/>
      <c r="C217" s="50"/>
      <c r="D217" s="50"/>
      <c r="E217" s="50"/>
      <c r="F217" s="50"/>
      <c r="G217" s="50"/>
      <c r="H217" s="50"/>
      <c r="I217" s="50"/>
      <c r="J217" s="50"/>
      <c r="K217" s="50"/>
      <c r="L217" s="50"/>
      <c r="M217" s="50"/>
    </row>
    <row r="218" spans="1:13" x14ac:dyDescent="0.2">
      <c r="A218" s="76"/>
      <c r="B218" s="50"/>
      <c r="C218" s="50"/>
      <c r="D218" s="50"/>
      <c r="E218" s="50"/>
      <c r="F218" s="50"/>
      <c r="G218" s="50"/>
      <c r="H218" s="50"/>
      <c r="I218" s="50"/>
      <c r="J218" s="50"/>
      <c r="K218" s="50"/>
      <c r="L218" s="50"/>
      <c r="M218" s="50"/>
    </row>
    <row r="219" spans="1:13" x14ac:dyDescent="0.2">
      <c r="A219" s="76"/>
      <c r="B219" s="50"/>
      <c r="C219" s="50"/>
      <c r="D219" s="50"/>
      <c r="E219" s="50"/>
      <c r="F219" s="50"/>
      <c r="G219" s="50"/>
      <c r="H219" s="50"/>
      <c r="I219" s="50"/>
      <c r="J219" s="50"/>
      <c r="K219" s="50"/>
      <c r="L219" s="50"/>
      <c r="M219" s="50"/>
    </row>
    <row r="220" spans="1:13" x14ac:dyDescent="0.2">
      <c r="A220" s="76"/>
      <c r="B220" s="50"/>
      <c r="C220" s="50"/>
      <c r="D220" s="50"/>
      <c r="E220" s="50"/>
      <c r="F220" s="50"/>
      <c r="G220" s="50"/>
      <c r="H220" s="50"/>
      <c r="I220" s="50"/>
      <c r="J220" s="50"/>
      <c r="K220" s="50"/>
      <c r="L220" s="50"/>
      <c r="M220" s="50"/>
    </row>
    <row r="221" spans="1:13" x14ac:dyDescent="0.2">
      <c r="A221" s="76"/>
      <c r="B221" s="50"/>
      <c r="C221" s="50"/>
      <c r="D221" s="50"/>
      <c r="E221" s="50"/>
      <c r="F221" s="50"/>
      <c r="G221" s="50"/>
      <c r="H221" s="50"/>
      <c r="I221" s="50"/>
      <c r="J221" s="50"/>
      <c r="K221" s="50"/>
      <c r="L221" s="50"/>
      <c r="M221" s="50"/>
    </row>
    <row r="222" spans="1:13" x14ac:dyDescent="0.2">
      <c r="A222" s="76"/>
      <c r="B222" s="50"/>
      <c r="C222" s="50"/>
      <c r="D222" s="50"/>
      <c r="E222" s="50"/>
      <c r="F222" s="50"/>
      <c r="G222" s="50"/>
      <c r="H222" s="50"/>
      <c r="I222" s="50"/>
      <c r="J222" s="50"/>
      <c r="K222" s="50"/>
      <c r="L222" s="50"/>
      <c r="M222" s="50"/>
    </row>
    <row r="223" spans="1:13" x14ac:dyDescent="0.2">
      <c r="A223" s="76"/>
      <c r="B223" s="50"/>
      <c r="C223" s="50"/>
      <c r="D223" s="50"/>
      <c r="E223" s="50"/>
      <c r="F223" s="50"/>
      <c r="G223" s="50"/>
      <c r="H223" s="50"/>
      <c r="I223" s="50"/>
      <c r="J223" s="50"/>
      <c r="K223" s="50"/>
      <c r="L223" s="50"/>
      <c r="M223" s="50"/>
    </row>
    <row r="224" spans="1:13" x14ac:dyDescent="0.2">
      <c r="A224" s="76"/>
      <c r="B224" s="50"/>
      <c r="C224" s="50"/>
      <c r="D224" s="50"/>
      <c r="E224" s="50"/>
      <c r="F224" s="50"/>
      <c r="G224" s="50"/>
      <c r="H224" s="50"/>
      <c r="I224" s="50"/>
      <c r="J224" s="50"/>
      <c r="K224" s="50"/>
      <c r="L224" s="50"/>
      <c r="M224" s="50"/>
    </row>
    <row r="225" spans="1:13" x14ac:dyDescent="0.2">
      <c r="A225" s="76"/>
      <c r="B225" s="50"/>
      <c r="C225" s="50"/>
      <c r="D225" s="50"/>
      <c r="E225" s="50"/>
      <c r="F225" s="50"/>
      <c r="G225" s="50"/>
      <c r="H225" s="50"/>
      <c r="I225" s="50"/>
      <c r="J225" s="50"/>
      <c r="K225" s="50"/>
      <c r="L225" s="50"/>
      <c r="M225" s="50"/>
    </row>
    <row r="226" spans="1:13" x14ac:dyDescent="0.2">
      <c r="A226" s="76"/>
      <c r="B226" s="50"/>
      <c r="C226" s="50"/>
      <c r="D226" s="50"/>
      <c r="E226" s="50"/>
      <c r="F226" s="50"/>
      <c r="G226" s="50"/>
      <c r="H226" s="50"/>
      <c r="I226" s="50"/>
      <c r="J226" s="50"/>
      <c r="K226" s="50"/>
      <c r="L226" s="50"/>
      <c r="M226" s="50"/>
    </row>
    <row r="227" spans="1:13" x14ac:dyDescent="0.2">
      <c r="A227" s="76"/>
      <c r="B227" s="50"/>
      <c r="C227" s="50"/>
      <c r="D227" s="50"/>
      <c r="E227" s="50"/>
      <c r="F227" s="50"/>
      <c r="G227" s="50"/>
      <c r="H227" s="50"/>
      <c r="I227" s="50"/>
      <c r="J227" s="50"/>
      <c r="K227" s="50"/>
      <c r="L227" s="50"/>
      <c r="M227" s="50"/>
    </row>
    <row r="228" spans="1:13" x14ac:dyDescent="0.2">
      <c r="A228" s="76"/>
      <c r="B228" s="50"/>
      <c r="C228" s="50"/>
      <c r="D228" s="50"/>
      <c r="E228" s="50"/>
      <c r="F228" s="50"/>
      <c r="G228" s="50"/>
      <c r="H228" s="50"/>
      <c r="I228" s="50"/>
      <c r="J228" s="50"/>
      <c r="K228" s="50"/>
      <c r="L228" s="50"/>
      <c r="M228" s="50"/>
    </row>
    <row r="229" spans="1:13" x14ac:dyDescent="0.2">
      <c r="A229" s="76"/>
      <c r="B229" s="50"/>
      <c r="C229" s="50"/>
      <c r="D229" s="50"/>
      <c r="E229" s="50"/>
      <c r="F229" s="50"/>
      <c r="G229" s="50"/>
      <c r="H229" s="50"/>
      <c r="I229" s="50"/>
      <c r="J229" s="50"/>
      <c r="K229" s="50"/>
      <c r="L229" s="50"/>
      <c r="M229" s="50"/>
    </row>
    <row r="230" spans="1:13" x14ac:dyDescent="0.2">
      <c r="A230" s="76"/>
      <c r="B230" s="50"/>
      <c r="C230" s="50"/>
      <c r="D230" s="50"/>
      <c r="E230" s="50"/>
      <c r="F230" s="50"/>
      <c r="G230" s="50"/>
      <c r="H230" s="50"/>
      <c r="I230" s="50"/>
      <c r="J230" s="50"/>
      <c r="K230" s="50"/>
      <c r="L230" s="50"/>
      <c r="M230" s="50"/>
    </row>
    <row r="231" spans="1:13" x14ac:dyDescent="0.2">
      <c r="A231" s="76"/>
      <c r="B231" s="50"/>
      <c r="C231" s="50"/>
      <c r="D231" s="50"/>
      <c r="E231" s="50"/>
      <c r="F231" s="50"/>
      <c r="G231" s="50"/>
      <c r="H231" s="50"/>
      <c r="I231" s="50"/>
      <c r="J231" s="50"/>
      <c r="K231" s="50"/>
      <c r="L231" s="50"/>
      <c r="M231" s="50"/>
    </row>
    <row r="232" spans="1:13" x14ac:dyDescent="0.2">
      <c r="A232" s="76"/>
      <c r="B232" s="50"/>
      <c r="C232" s="50"/>
      <c r="D232" s="50"/>
      <c r="E232" s="50"/>
      <c r="F232" s="50"/>
      <c r="G232" s="50"/>
      <c r="H232" s="50"/>
      <c r="I232" s="50"/>
      <c r="J232" s="50"/>
      <c r="K232" s="50"/>
      <c r="L232" s="50"/>
      <c r="M232" s="50"/>
    </row>
    <row r="233" spans="1:13" x14ac:dyDescent="0.2">
      <c r="A233" s="76"/>
      <c r="B233" s="50"/>
      <c r="C233" s="50"/>
      <c r="D233" s="50"/>
      <c r="E233" s="50"/>
      <c r="F233" s="50"/>
      <c r="G233" s="50"/>
      <c r="H233" s="50"/>
      <c r="I233" s="50"/>
      <c r="J233" s="50"/>
      <c r="K233" s="50"/>
      <c r="L233" s="50"/>
      <c r="M233" s="50"/>
    </row>
    <row r="234" spans="1:13" x14ac:dyDescent="0.2">
      <c r="A234" s="76"/>
      <c r="B234" s="50"/>
      <c r="C234" s="50"/>
      <c r="D234" s="50"/>
      <c r="E234" s="50"/>
      <c r="F234" s="50"/>
      <c r="G234" s="50"/>
      <c r="H234" s="50"/>
      <c r="I234" s="50"/>
      <c r="J234" s="50"/>
      <c r="K234" s="50"/>
      <c r="L234" s="50"/>
      <c r="M234" s="50"/>
    </row>
    <row r="235" spans="1:13" x14ac:dyDescent="0.2">
      <c r="A235" s="76"/>
      <c r="B235" s="50"/>
      <c r="C235" s="50"/>
      <c r="D235" s="50"/>
      <c r="E235" s="50"/>
      <c r="F235" s="50"/>
      <c r="G235" s="50"/>
      <c r="H235" s="50"/>
      <c r="I235" s="50"/>
      <c r="J235" s="50"/>
      <c r="K235" s="50"/>
      <c r="L235" s="50"/>
      <c r="M235" s="50"/>
    </row>
    <row r="236" spans="1:13" x14ac:dyDescent="0.2">
      <c r="A236" s="76"/>
      <c r="B236" s="50"/>
      <c r="C236" s="50"/>
      <c r="D236" s="50"/>
      <c r="E236" s="50"/>
      <c r="F236" s="50"/>
      <c r="G236" s="50"/>
      <c r="H236" s="50"/>
      <c r="I236" s="50"/>
      <c r="J236" s="50"/>
      <c r="K236" s="50"/>
      <c r="L236" s="50"/>
      <c r="M236" s="50"/>
    </row>
    <row r="237" spans="1:13" x14ac:dyDescent="0.2">
      <c r="A237" s="76"/>
      <c r="B237" s="50"/>
      <c r="C237" s="50"/>
      <c r="D237" s="50"/>
      <c r="E237" s="50"/>
      <c r="F237" s="50"/>
      <c r="G237" s="50"/>
      <c r="H237" s="50"/>
      <c r="I237" s="50"/>
      <c r="J237" s="50"/>
      <c r="K237" s="50"/>
      <c r="L237" s="50"/>
      <c r="M237" s="50"/>
    </row>
    <row r="238" spans="1:13" x14ac:dyDescent="0.2">
      <c r="A238" s="76"/>
      <c r="B238" s="50"/>
      <c r="C238" s="50"/>
      <c r="D238" s="50"/>
      <c r="E238" s="50"/>
      <c r="F238" s="50"/>
      <c r="G238" s="50"/>
      <c r="H238" s="50"/>
      <c r="I238" s="50"/>
      <c r="J238" s="50"/>
      <c r="K238" s="50"/>
      <c r="L238" s="50"/>
      <c r="M238" s="50"/>
    </row>
    <row r="239" spans="1:13" x14ac:dyDescent="0.2">
      <c r="A239" s="76"/>
      <c r="B239" s="50"/>
      <c r="C239" s="50"/>
      <c r="D239" s="50"/>
      <c r="E239" s="50"/>
      <c r="F239" s="50"/>
      <c r="G239" s="50"/>
      <c r="H239" s="50"/>
      <c r="I239" s="50"/>
      <c r="J239" s="50"/>
      <c r="K239" s="50"/>
      <c r="L239" s="50"/>
      <c r="M239" s="50"/>
    </row>
    <row r="240" spans="1:13" x14ac:dyDescent="0.2">
      <c r="A240" s="76"/>
      <c r="B240" s="50"/>
      <c r="C240" s="50"/>
      <c r="D240" s="50"/>
      <c r="E240" s="50"/>
      <c r="F240" s="50"/>
      <c r="G240" s="50"/>
      <c r="H240" s="50"/>
      <c r="I240" s="50"/>
      <c r="J240" s="50"/>
      <c r="K240" s="50"/>
      <c r="L240" s="50"/>
      <c r="M240" s="50"/>
    </row>
    <row r="241" spans="1:13" x14ac:dyDescent="0.2">
      <c r="A241" s="76"/>
      <c r="B241" s="50"/>
      <c r="C241" s="50"/>
      <c r="D241" s="50"/>
      <c r="E241" s="50"/>
      <c r="F241" s="50"/>
      <c r="G241" s="50"/>
      <c r="H241" s="50"/>
      <c r="I241" s="50"/>
      <c r="J241" s="50"/>
      <c r="K241" s="50"/>
      <c r="L241" s="50"/>
      <c r="M241" s="50"/>
    </row>
    <row r="242" spans="1:13" x14ac:dyDescent="0.2">
      <c r="A242" s="76"/>
      <c r="B242" s="50"/>
      <c r="C242" s="50"/>
      <c r="D242" s="50"/>
      <c r="E242" s="50"/>
      <c r="F242" s="50"/>
      <c r="G242" s="50"/>
      <c r="H242" s="50"/>
      <c r="I242" s="50"/>
      <c r="J242" s="50"/>
      <c r="K242" s="50"/>
      <c r="L242" s="50"/>
      <c r="M242" s="50"/>
    </row>
    <row r="243" spans="1:13" x14ac:dyDescent="0.2">
      <c r="A243" s="76"/>
      <c r="B243" s="50"/>
      <c r="C243" s="50"/>
      <c r="D243" s="50"/>
      <c r="E243" s="50"/>
      <c r="F243" s="50"/>
      <c r="G243" s="50"/>
      <c r="H243" s="50"/>
      <c r="I243" s="50"/>
      <c r="J243" s="50"/>
      <c r="K243" s="50"/>
      <c r="L243" s="50"/>
      <c r="M243" s="50"/>
    </row>
    <row r="244" spans="1:13" x14ac:dyDescent="0.2">
      <c r="A244" s="76"/>
      <c r="B244" s="50"/>
      <c r="C244" s="50"/>
      <c r="D244" s="50"/>
      <c r="E244" s="50"/>
      <c r="F244" s="50"/>
      <c r="G244" s="50"/>
      <c r="H244" s="50"/>
      <c r="I244" s="50"/>
      <c r="J244" s="50"/>
      <c r="K244" s="50"/>
      <c r="L244" s="50"/>
      <c r="M244" s="50"/>
    </row>
    <row r="254" spans="1:13" x14ac:dyDescent="0.2">
      <c r="A254" s="76"/>
      <c r="C254" s="77"/>
      <c r="D254" s="77"/>
      <c r="E254" s="77"/>
      <c r="F254" s="77"/>
      <c r="G254" s="77"/>
      <c r="H254" s="77"/>
      <c r="I254" s="77"/>
      <c r="J254" s="77"/>
      <c r="K254" s="77"/>
      <c r="L254" s="77"/>
    </row>
    <row r="255" spans="1:13" x14ac:dyDescent="0.2">
      <c r="A255" s="76"/>
      <c r="C255" s="77"/>
      <c r="D255" s="77"/>
      <c r="E255" s="77"/>
      <c r="F255" s="77"/>
      <c r="G255" s="77"/>
      <c r="H255" s="77"/>
      <c r="I255" s="77"/>
      <c r="J255" s="77"/>
      <c r="K255" s="77"/>
      <c r="L255" s="77"/>
    </row>
    <row r="256" spans="1:13" x14ac:dyDescent="0.2">
      <c r="A256" s="76"/>
      <c r="C256" s="77"/>
      <c r="D256" s="77"/>
      <c r="E256" s="77"/>
      <c r="F256" s="77"/>
      <c r="G256" s="77"/>
      <c r="H256" s="77"/>
      <c r="I256" s="77"/>
      <c r="J256" s="77"/>
      <c r="K256" s="77"/>
      <c r="L256" s="77"/>
    </row>
    <row r="257" spans="1:12" x14ac:dyDescent="0.2">
      <c r="A257" s="76"/>
      <c r="C257" s="77"/>
      <c r="D257" s="77"/>
      <c r="E257" s="77"/>
      <c r="F257" s="77"/>
      <c r="G257" s="77"/>
      <c r="H257" s="77"/>
      <c r="I257" s="77"/>
      <c r="J257" s="77"/>
      <c r="K257" s="77"/>
      <c r="L257" s="77"/>
    </row>
    <row r="258" spans="1:12" x14ac:dyDescent="0.2">
      <c r="A258" s="76"/>
      <c r="C258" s="77"/>
      <c r="D258" s="77"/>
      <c r="E258" s="77"/>
      <c r="F258" s="77"/>
      <c r="G258" s="77"/>
      <c r="H258" s="77"/>
      <c r="I258" s="77"/>
      <c r="J258" s="77"/>
      <c r="K258" s="77"/>
      <c r="L258" s="77"/>
    </row>
    <row r="259" spans="1:12" x14ac:dyDescent="0.2">
      <c r="A259" s="76"/>
      <c r="C259" s="77"/>
      <c r="D259" s="77"/>
      <c r="E259" s="77"/>
      <c r="F259" s="77"/>
      <c r="G259" s="77"/>
      <c r="H259" s="77"/>
      <c r="I259" s="77"/>
      <c r="J259" s="77"/>
      <c r="K259" s="77"/>
      <c r="L259" s="77"/>
    </row>
    <row r="260" spans="1:12" x14ac:dyDescent="0.2">
      <c r="A260" s="76"/>
      <c r="C260" s="77"/>
      <c r="D260" s="77"/>
      <c r="E260" s="77"/>
      <c r="F260" s="77"/>
      <c r="G260" s="77"/>
      <c r="H260" s="77"/>
      <c r="I260" s="77"/>
      <c r="J260" s="77"/>
      <c r="K260" s="77"/>
      <c r="L260" s="77"/>
    </row>
    <row r="261" spans="1:12" x14ac:dyDescent="0.2">
      <c r="A261" s="76"/>
      <c r="C261" s="77"/>
      <c r="D261" s="77"/>
      <c r="E261" s="77"/>
      <c r="F261" s="77"/>
      <c r="G261" s="77"/>
      <c r="H261" s="77"/>
      <c r="I261" s="77"/>
      <c r="J261" s="77"/>
      <c r="K261" s="77"/>
      <c r="L261" s="77"/>
    </row>
    <row r="262" spans="1:12" x14ac:dyDescent="0.2">
      <c r="A262" s="76"/>
      <c r="C262" s="77"/>
      <c r="D262" s="77"/>
      <c r="E262" s="77"/>
      <c r="F262" s="77"/>
      <c r="G262" s="77"/>
      <c r="H262" s="77"/>
      <c r="I262" s="77"/>
      <c r="J262" s="77"/>
      <c r="K262" s="77"/>
      <c r="L262" s="77"/>
    </row>
    <row r="263" spans="1:12" x14ac:dyDescent="0.2">
      <c r="A263" s="76"/>
      <c r="C263" s="77"/>
      <c r="D263" s="77"/>
      <c r="E263" s="77"/>
      <c r="F263" s="77"/>
      <c r="G263" s="77"/>
      <c r="H263" s="77"/>
      <c r="I263" s="77"/>
      <c r="J263" s="77"/>
      <c r="K263" s="77"/>
      <c r="L263" s="77"/>
    </row>
    <row r="264" spans="1:12" x14ac:dyDescent="0.2">
      <c r="A264" s="76"/>
      <c r="C264" s="77"/>
      <c r="D264" s="77"/>
      <c r="E264" s="77"/>
      <c r="F264" s="77"/>
      <c r="G264" s="77"/>
      <c r="H264" s="77"/>
      <c r="I264" s="77"/>
      <c r="J264" s="77"/>
      <c r="K264" s="77"/>
      <c r="L264" s="77"/>
    </row>
    <row r="265" spans="1:12" x14ac:dyDescent="0.2">
      <c r="A265" s="76"/>
      <c r="C265" s="77"/>
      <c r="D265" s="77"/>
      <c r="E265" s="77"/>
      <c r="F265" s="77"/>
      <c r="G265" s="77"/>
      <c r="H265" s="77"/>
      <c r="I265" s="77"/>
      <c r="J265" s="77"/>
      <c r="K265" s="77"/>
      <c r="L265" s="77"/>
    </row>
    <row r="266" spans="1:12" x14ac:dyDescent="0.2">
      <c r="A266" s="76"/>
      <c r="C266" s="77"/>
      <c r="D266" s="77"/>
      <c r="E266" s="77"/>
      <c r="F266" s="77"/>
      <c r="G266" s="77"/>
      <c r="H266" s="77"/>
      <c r="I266" s="77"/>
      <c r="J266" s="77"/>
      <c r="K266" s="77"/>
      <c r="L266" s="77"/>
    </row>
    <row r="267" spans="1:12" x14ac:dyDescent="0.2">
      <c r="A267" s="76"/>
      <c r="C267" s="77"/>
      <c r="D267" s="77"/>
      <c r="E267" s="77"/>
      <c r="F267" s="77"/>
      <c r="G267" s="77"/>
      <c r="H267" s="77"/>
      <c r="I267" s="77"/>
      <c r="J267" s="77"/>
      <c r="K267" s="77"/>
      <c r="L267" s="77"/>
    </row>
    <row r="268" spans="1:12" x14ac:dyDescent="0.2">
      <c r="A268" s="76"/>
      <c r="C268" s="77"/>
      <c r="D268" s="77"/>
      <c r="E268" s="77"/>
      <c r="F268" s="77"/>
      <c r="G268" s="77"/>
      <c r="H268" s="77"/>
      <c r="I268" s="77"/>
      <c r="J268" s="77"/>
      <c r="K268" s="77"/>
      <c r="L268" s="77"/>
    </row>
    <row r="269" spans="1:12" x14ac:dyDescent="0.2">
      <c r="A269" s="76"/>
      <c r="C269" s="77"/>
      <c r="D269" s="77"/>
      <c r="E269" s="77"/>
      <c r="F269" s="77"/>
      <c r="G269" s="77"/>
      <c r="H269" s="77"/>
      <c r="I269" s="77"/>
      <c r="J269" s="77"/>
      <c r="K269" s="77"/>
      <c r="L269" s="77"/>
    </row>
    <row r="270" spans="1:12" x14ac:dyDescent="0.2">
      <c r="A270" s="76"/>
      <c r="C270" s="77"/>
      <c r="D270" s="77"/>
      <c r="E270" s="77"/>
      <c r="F270" s="77"/>
      <c r="G270" s="77"/>
      <c r="H270" s="77"/>
      <c r="I270" s="77"/>
      <c r="J270" s="77"/>
      <c r="K270" s="77"/>
      <c r="L270" s="77"/>
    </row>
    <row r="271" spans="1:12" x14ac:dyDescent="0.2">
      <c r="A271" s="76"/>
      <c r="C271" s="77"/>
      <c r="D271" s="77"/>
      <c r="E271" s="77"/>
      <c r="F271" s="77"/>
      <c r="G271" s="77"/>
      <c r="H271" s="77"/>
      <c r="I271" s="77"/>
      <c r="J271" s="77"/>
      <c r="K271" s="77"/>
      <c r="L271" s="77"/>
    </row>
    <row r="272" spans="1:12" x14ac:dyDescent="0.2">
      <c r="A272" s="76"/>
      <c r="C272" s="77"/>
      <c r="D272" s="77"/>
      <c r="E272" s="77"/>
      <c r="F272" s="77"/>
      <c r="G272" s="77"/>
      <c r="H272" s="77"/>
      <c r="I272" s="77"/>
      <c r="J272" s="77"/>
      <c r="K272" s="77"/>
      <c r="L272" s="77"/>
    </row>
    <row r="273" spans="1:12" x14ac:dyDescent="0.2">
      <c r="A273" s="76"/>
      <c r="C273" s="77"/>
      <c r="D273" s="77"/>
      <c r="E273" s="77"/>
      <c r="F273" s="77"/>
      <c r="G273" s="77"/>
      <c r="H273" s="77"/>
      <c r="I273" s="77"/>
      <c r="J273" s="77"/>
      <c r="K273" s="77"/>
      <c r="L273" s="77"/>
    </row>
    <row r="274" spans="1:12" x14ac:dyDescent="0.2">
      <c r="A274" s="76"/>
      <c r="C274" s="77"/>
      <c r="D274" s="77"/>
      <c r="E274" s="77"/>
      <c r="F274" s="77"/>
      <c r="G274" s="77"/>
      <c r="H274" s="77"/>
      <c r="I274" s="77"/>
      <c r="J274" s="77"/>
      <c r="K274" s="77"/>
      <c r="L274" s="77"/>
    </row>
    <row r="275" spans="1:12" x14ac:dyDescent="0.2">
      <c r="A275" s="76"/>
      <c r="C275" s="77"/>
      <c r="D275" s="77"/>
      <c r="E275" s="77"/>
      <c r="F275" s="77"/>
      <c r="G275" s="77"/>
      <c r="H275" s="77"/>
      <c r="I275" s="77"/>
      <c r="J275" s="77"/>
      <c r="K275" s="77"/>
      <c r="L275" s="77"/>
    </row>
    <row r="276" spans="1:12" x14ac:dyDescent="0.2">
      <c r="A276" s="76"/>
      <c r="C276" s="77"/>
      <c r="D276" s="77"/>
      <c r="E276" s="77"/>
      <c r="F276" s="77"/>
      <c r="G276" s="77"/>
      <c r="H276" s="77"/>
      <c r="I276" s="77"/>
      <c r="J276" s="77"/>
      <c r="K276" s="77"/>
      <c r="L276" s="77"/>
    </row>
    <row r="277" spans="1:12" x14ac:dyDescent="0.2">
      <c r="A277" s="76"/>
      <c r="C277" s="77"/>
      <c r="D277" s="77"/>
      <c r="E277" s="77"/>
      <c r="F277" s="77"/>
      <c r="G277" s="77"/>
      <c r="H277" s="77"/>
      <c r="I277" s="77"/>
      <c r="J277" s="77"/>
      <c r="K277" s="77"/>
      <c r="L277" s="77"/>
    </row>
    <row r="278" spans="1:12" x14ac:dyDescent="0.2">
      <c r="A278" s="76"/>
      <c r="C278" s="77"/>
      <c r="D278" s="77"/>
      <c r="E278" s="77"/>
      <c r="F278" s="77"/>
      <c r="G278" s="77"/>
      <c r="H278" s="77"/>
      <c r="I278" s="77"/>
      <c r="J278" s="77"/>
      <c r="K278" s="77"/>
      <c r="L278" s="77"/>
    </row>
    <row r="279" spans="1:12" x14ac:dyDescent="0.2">
      <c r="A279" s="76"/>
      <c r="C279" s="77"/>
      <c r="D279" s="77"/>
      <c r="E279" s="77"/>
      <c r="F279" s="77"/>
      <c r="G279" s="77"/>
      <c r="H279" s="77"/>
      <c r="I279" s="77"/>
      <c r="J279" s="77"/>
      <c r="K279" s="77"/>
      <c r="L279" s="77"/>
    </row>
    <row r="280" spans="1:12" x14ac:dyDescent="0.2">
      <c r="A280" s="76"/>
      <c r="C280" s="77"/>
      <c r="D280" s="77"/>
      <c r="E280" s="77"/>
      <c r="F280" s="77"/>
      <c r="G280" s="77"/>
      <c r="H280" s="77"/>
      <c r="I280" s="77"/>
      <c r="J280" s="77"/>
      <c r="K280" s="77"/>
      <c r="L280" s="77"/>
    </row>
    <row r="281" spans="1:12" x14ac:dyDescent="0.2">
      <c r="A281" s="76"/>
      <c r="C281" s="77"/>
      <c r="D281" s="77"/>
      <c r="E281" s="77"/>
      <c r="F281" s="77"/>
      <c r="G281" s="77"/>
      <c r="H281" s="77"/>
      <c r="I281" s="77"/>
      <c r="J281" s="77"/>
      <c r="K281" s="77"/>
      <c r="L281" s="77"/>
    </row>
    <row r="282" spans="1:12" x14ac:dyDescent="0.2">
      <c r="A282" s="76"/>
      <c r="C282" s="77"/>
      <c r="D282" s="77"/>
      <c r="E282" s="77"/>
      <c r="F282" s="77"/>
      <c r="G282" s="77"/>
      <c r="H282" s="77"/>
      <c r="I282" s="77"/>
      <c r="J282" s="77"/>
      <c r="K282" s="77"/>
      <c r="L282" s="77"/>
    </row>
    <row r="283" spans="1:12" x14ac:dyDescent="0.2">
      <c r="A283" s="76"/>
      <c r="C283" s="77"/>
      <c r="D283" s="77"/>
      <c r="E283" s="77"/>
      <c r="F283" s="77"/>
      <c r="G283" s="77"/>
      <c r="H283" s="77"/>
      <c r="I283" s="77"/>
      <c r="J283" s="77"/>
      <c r="K283" s="77"/>
      <c r="L283" s="77"/>
    </row>
    <row r="284" spans="1:12" x14ac:dyDescent="0.2">
      <c r="A284" s="76"/>
      <c r="C284" s="77"/>
      <c r="D284" s="77"/>
      <c r="E284" s="77"/>
      <c r="F284" s="77"/>
      <c r="G284" s="77"/>
      <c r="H284" s="77"/>
      <c r="I284" s="77"/>
      <c r="J284" s="77"/>
      <c r="K284" s="77"/>
      <c r="L284" s="77"/>
    </row>
    <row r="285" spans="1:12" x14ac:dyDescent="0.2">
      <c r="A285" s="76"/>
      <c r="C285" s="77"/>
      <c r="D285" s="77"/>
      <c r="E285" s="77"/>
      <c r="F285" s="77"/>
      <c r="G285" s="77"/>
      <c r="H285" s="77"/>
      <c r="I285" s="77"/>
      <c r="J285" s="77"/>
      <c r="K285" s="77"/>
      <c r="L285" s="77"/>
    </row>
    <row r="286" spans="1:12" x14ac:dyDescent="0.2">
      <c r="A286" s="76"/>
      <c r="C286" s="77"/>
      <c r="D286" s="77"/>
      <c r="E286" s="77"/>
      <c r="F286" s="77"/>
      <c r="G286" s="77"/>
      <c r="H286" s="77"/>
      <c r="I286" s="77"/>
      <c r="J286" s="77"/>
      <c r="K286" s="77"/>
      <c r="L286" s="77"/>
    </row>
    <row r="287" spans="1:12" x14ac:dyDescent="0.2">
      <c r="A287" s="76"/>
      <c r="C287" s="77"/>
      <c r="D287" s="77"/>
      <c r="E287" s="77"/>
      <c r="F287" s="77"/>
      <c r="G287" s="77"/>
      <c r="H287" s="77"/>
      <c r="I287" s="77"/>
      <c r="J287" s="77"/>
      <c r="K287" s="77"/>
      <c r="L287" s="77"/>
    </row>
    <row r="288" spans="1:12" x14ac:dyDescent="0.2">
      <c r="A288" s="76"/>
      <c r="C288" s="77"/>
      <c r="D288" s="77"/>
      <c r="E288" s="77"/>
      <c r="F288" s="77"/>
      <c r="G288" s="77"/>
      <c r="H288" s="77"/>
      <c r="I288" s="77"/>
      <c r="J288" s="77"/>
      <c r="K288" s="77"/>
      <c r="L288" s="77"/>
    </row>
    <row r="289" spans="1:12" x14ac:dyDescent="0.2">
      <c r="A289" s="76"/>
      <c r="C289" s="77"/>
      <c r="D289" s="77"/>
      <c r="E289" s="77"/>
      <c r="F289" s="77"/>
      <c r="G289" s="77"/>
      <c r="H289" s="77"/>
      <c r="I289" s="77"/>
      <c r="J289" s="77"/>
      <c r="K289" s="77"/>
      <c r="L289" s="77"/>
    </row>
    <row r="290" spans="1:12" x14ac:dyDescent="0.2">
      <c r="A290" s="76"/>
      <c r="C290" s="77"/>
      <c r="D290" s="77"/>
      <c r="E290" s="77"/>
      <c r="F290" s="77"/>
      <c r="G290" s="77"/>
      <c r="H290" s="77"/>
      <c r="I290" s="77"/>
      <c r="J290" s="77"/>
      <c r="K290" s="77"/>
      <c r="L290" s="77"/>
    </row>
    <row r="291" spans="1:12" x14ac:dyDescent="0.2">
      <c r="A291" s="76"/>
      <c r="C291" s="77"/>
      <c r="D291" s="77"/>
      <c r="E291" s="77"/>
      <c r="F291" s="77"/>
      <c r="G291" s="77"/>
      <c r="H291" s="77"/>
      <c r="I291" s="77"/>
      <c r="J291" s="77"/>
      <c r="K291" s="77"/>
      <c r="L291" s="77"/>
    </row>
    <row r="292" spans="1:12" x14ac:dyDescent="0.2">
      <c r="A292" s="76"/>
      <c r="C292" s="77"/>
      <c r="D292" s="77"/>
      <c r="E292" s="77"/>
      <c r="F292" s="77"/>
      <c r="G292" s="77"/>
      <c r="H292" s="77"/>
      <c r="I292" s="77"/>
      <c r="J292" s="77"/>
      <c r="K292" s="77"/>
      <c r="L292" s="77"/>
    </row>
    <row r="293" spans="1:12" x14ac:dyDescent="0.2">
      <c r="A293" s="76"/>
      <c r="C293" s="77"/>
      <c r="D293" s="77"/>
      <c r="E293" s="77"/>
      <c r="F293" s="77"/>
      <c r="G293" s="77"/>
      <c r="H293" s="77"/>
      <c r="I293" s="77"/>
      <c r="J293" s="77"/>
      <c r="K293" s="77"/>
      <c r="L293" s="77"/>
    </row>
    <row r="294" spans="1:12" x14ac:dyDescent="0.2">
      <c r="A294" s="76"/>
      <c r="C294" s="77"/>
      <c r="D294" s="77"/>
      <c r="E294" s="77"/>
      <c r="F294" s="77"/>
      <c r="G294" s="77"/>
      <c r="H294" s="77"/>
      <c r="I294" s="77"/>
      <c r="J294" s="77"/>
      <c r="K294" s="77"/>
      <c r="L294" s="77"/>
    </row>
    <row r="295" spans="1:12" x14ac:dyDescent="0.2">
      <c r="A295" s="76"/>
      <c r="C295" s="77"/>
      <c r="D295" s="77"/>
      <c r="E295" s="77"/>
      <c r="F295" s="77"/>
      <c r="G295" s="77"/>
      <c r="H295" s="77"/>
      <c r="I295" s="77"/>
      <c r="J295" s="77"/>
      <c r="K295" s="77"/>
      <c r="L295" s="77"/>
    </row>
    <row r="296" spans="1:12" x14ac:dyDescent="0.2">
      <c r="A296" s="76"/>
      <c r="C296" s="77"/>
      <c r="D296" s="77"/>
      <c r="E296" s="77"/>
      <c r="F296" s="77"/>
      <c r="G296" s="77"/>
      <c r="H296" s="77"/>
      <c r="I296" s="77"/>
      <c r="J296" s="77"/>
      <c r="K296" s="77"/>
      <c r="L296" s="77"/>
    </row>
    <row r="297" spans="1:12" x14ac:dyDescent="0.2">
      <c r="A297" s="76"/>
      <c r="C297" s="77"/>
      <c r="D297" s="77"/>
      <c r="E297" s="77"/>
      <c r="F297" s="77"/>
      <c r="G297" s="77"/>
      <c r="H297" s="77"/>
      <c r="I297" s="77"/>
      <c r="J297" s="77"/>
      <c r="K297" s="77"/>
      <c r="L297" s="77"/>
    </row>
    <row r="298" spans="1:12" x14ac:dyDescent="0.2">
      <c r="A298" s="76"/>
      <c r="C298" s="77"/>
      <c r="D298" s="77"/>
      <c r="E298" s="77"/>
      <c r="F298" s="77"/>
      <c r="G298" s="77"/>
      <c r="H298" s="77"/>
      <c r="I298" s="77"/>
      <c r="J298" s="77"/>
      <c r="K298" s="77"/>
      <c r="L298" s="77"/>
    </row>
    <row r="299" spans="1:12" x14ac:dyDescent="0.2">
      <c r="A299" s="76"/>
      <c r="C299" s="77"/>
      <c r="D299" s="77"/>
      <c r="E299" s="77"/>
      <c r="F299" s="77"/>
      <c r="G299" s="77"/>
      <c r="H299" s="77"/>
      <c r="I299" s="77"/>
      <c r="J299" s="77"/>
      <c r="K299" s="77"/>
      <c r="L299" s="77"/>
    </row>
    <row r="300" spans="1:12" x14ac:dyDescent="0.2">
      <c r="A300" s="76"/>
      <c r="C300" s="77"/>
      <c r="D300" s="77"/>
      <c r="E300" s="77"/>
      <c r="F300" s="77"/>
      <c r="G300" s="77"/>
      <c r="H300" s="77"/>
      <c r="I300" s="77"/>
      <c r="J300" s="77"/>
      <c r="K300" s="77"/>
      <c r="L300" s="77"/>
    </row>
    <row r="301" spans="1:12" x14ac:dyDescent="0.2">
      <c r="A301" s="76"/>
      <c r="C301" s="77"/>
      <c r="D301" s="77"/>
      <c r="E301" s="77"/>
      <c r="F301" s="77"/>
      <c r="G301" s="77"/>
      <c r="H301" s="77"/>
      <c r="I301" s="77"/>
      <c r="J301" s="77"/>
      <c r="K301" s="77"/>
      <c r="L301" s="77"/>
    </row>
    <row r="302" spans="1:12" x14ac:dyDescent="0.2">
      <c r="A302" s="76"/>
      <c r="C302" s="77"/>
      <c r="D302" s="77"/>
      <c r="E302" s="77"/>
      <c r="F302" s="77"/>
      <c r="G302" s="77"/>
      <c r="H302" s="77"/>
      <c r="I302" s="77"/>
      <c r="J302" s="77"/>
      <c r="K302" s="77"/>
      <c r="L302" s="77"/>
    </row>
    <row r="303" spans="1:12" x14ac:dyDescent="0.2">
      <c r="A303" s="76"/>
      <c r="C303" s="77"/>
      <c r="D303" s="77"/>
      <c r="E303" s="77"/>
      <c r="F303" s="77"/>
      <c r="G303" s="77"/>
      <c r="H303" s="77"/>
      <c r="I303" s="77"/>
      <c r="J303" s="77"/>
      <c r="K303" s="77"/>
      <c r="L303" s="77"/>
    </row>
    <row r="304" spans="1:12" x14ac:dyDescent="0.2">
      <c r="A304" s="76"/>
      <c r="C304" s="77"/>
      <c r="D304" s="77"/>
      <c r="E304" s="77"/>
      <c r="F304" s="77"/>
      <c r="G304" s="77"/>
      <c r="H304" s="77"/>
      <c r="I304" s="77"/>
      <c r="J304" s="77"/>
      <c r="K304" s="77"/>
      <c r="L304" s="77"/>
    </row>
    <row r="305" spans="1:12" x14ac:dyDescent="0.2">
      <c r="A305" s="76"/>
      <c r="C305" s="77"/>
      <c r="D305" s="77"/>
      <c r="E305" s="77"/>
      <c r="F305" s="77"/>
      <c r="G305" s="77"/>
      <c r="H305" s="77"/>
      <c r="I305" s="77"/>
      <c r="J305" s="77"/>
      <c r="K305" s="77"/>
      <c r="L305" s="77"/>
    </row>
    <row r="306" spans="1:12" x14ac:dyDescent="0.2">
      <c r="A306" s="76"/>
      <c r="C306" s="77"/>
      <c r="D306" s="77"/>
      <c r="E306" s="77"/>
      <c r="F306" s="77"/>
      <c r="G306" s="77"/>
      <c r="H306" s="77"/>
      <c r="I306" s="77"/>
      <c r="J306" s="77"/>
      <c r="K306" s="77"/>
      <c r="L306" s="77"/>
    </row>
    <row r="307" spans="1:12" x14ac:dyDescent="0.2">
      <c r="A307" s="76"/>
      <c r="C307" s="77"/>
      <c r="D307" s="77"/>
      <c r="E307" s="77"/>
      <c r="F307" s="77"/>
      <c r="G307" s="77"/>
      <c r="H307" s="77"/>
      <c r="I307" s="77"/>
      <c r="J307" s="77"/>
      <c r="K307" s="77"/>
      <c r="L307" s="77"/>
    </row>
    <row r="308" spans="1:12" x14ac:dyDescent="0.2">
      <c r="A308" s="76"/>
      <c r="C308" s="77"/>
      <c r="D308" s="77"/>
      <c r="E308" s="77"/>
      <c r="F308" s="77"/>
      <c r="G308" s="77"/>
      <c r="H308" s="77"/>
      <c r="I308" s="77"/>
      <c r="J308" s="77"/>
      <c r="K308" s="77"/>
      <c r="L308" s="77"/>
    </row>
    <row r="309" spans="1:12" x14ac:dyDescent="0.2">
      <c r="A309" s="76"/>
      <c r="C309" s="77"/>
      <c r="D309" s="77"/>
      <c r="E309" s="77"/>
      <c r="F309" s="77"/>
      <c r="G309" s="77"/>
      <c r="H309" s="77"/>
      <c r="I309" s="77"/>
      <c r="J309" s="77"/>
      <c r="K309" s="77"/>
      <c r="L309" s="77"/>
    </row>
    <row r="310" spans="1:12" x14ac:dyDescent="0.2">
      <c r="A310" s="76"/>
      <c r="C310" s="77"/>
      <c r="D310" s="77"/>
      <c r="E310" s="77"/>
      <c r="F310" s="77"/>
      <c r="G310" s="77"/>
      <c r="H310" s="77"/>
      <c r="I310" s="77"/>
      <c r="J310" s="77"/>
      <c r="K310" s="77"/>
      <c r="L310" s="77"/>
    </row>
    <row r="311" spans="1:12" x14ac:dyDescent="0.2">
      <c r="A311" s="76"/>
      <c r="C311" s="77"/>
      <c r="D311" s="77"/>
      <c r="E311" s="77"/>
      <c r="F311" s="77"/>
      <c r="G311" s="77"/>
      <c r="H311" s="77"/>
      <c r="I311" s="77"/>
      <c r="J311" s="77"/>
      <c r="K311" s="77"/>
      <c r="L311" s="77"/>
    </row>
    <row r="312" spans="1:12" x14ac:dyDescent="0.2">
      <c r="A312" s="76"/>
      <c r="C312" s="77"/>
      <c r="D312" s="77"/>
      <c r="E312" s="77"/>
      <c r="F312" s="77"/>
      <c r="G312" s="77"/>
      <c r="H312" s="77"/>
      <c r="I312" s="77"/>
      <c r="J312" s="77"/>
      <c r="K312" s="77"/>
      <c r="L312" s="77"/>
    </row>
    <row r="313" spans="1:12" x14ac:dyDescent="0.2">
      <c r="A313" s="76"/>
      <c r="C313" s="77"/>
      <c r="D313" s="77"/>
      <c r="E313" s="77"/>
      <c r="F313" s="77"/>
      <c r="G313" s="77"/>
      <c r="H313" s="77"/>
      <c r="I313" s="77"/>
      <c r="J313" s="77"/>
      <c r="K313" s="77"/>
      <c r="L313" s="77"/>
    </row>
    <row r="314" spans="1:12" x14ac:dyDescent="0.2">
      <c r="A314" s="76"/>
      <c r="C314" s="77"/>
      <c r="D314" s="77"/>
      <c r="E314" s="77"/>
      <c r="F314" s="77"/>
      <c r="G314" s="77"/>
      <c r="H314" s="77"/>
      <c r="I314" s="77"/>
      <c r="J314" s="77"/>
      <c r="K314" s="77"/>
      <c r="L314" s="77"/>
    </row>
    <row r="315" spans="1:12" x14ac:dyDescent="0.2">
      <c r="A315" s="76"/>
      <c r="C315" s="77"/>
      <c r="D315" s="77"/>
      <c r="E315" s="77"/>
      <c r="F315" s="77"/>
      <c r="G315" s="77"/>
      <c r="H315" s="77"/>
      <c r="I315" s="77"/>
      <c r="J315" s="77"/>
      <c r="K315" s="77"/>
      <c r="L315" s="77"/>
    </row>
    <row r="316" spans="1:12" x14ac:dyDescent="0.2">
      <c r="A316" s="76"/>
      <c r="C316" s="77"/>
      <c r="D316" s="77"/>
      <c r="E316" s="77"/>
      <c r="F316" s="77"/>
      <c r="G316" s="77"/>
      <c r="H316" s="77"/>
      <c r="I316" s="77"/>
      <c r="J316" s="77"/>
      <c r="K316" s="77"/>
      <c r="L316" s="77"/>
    </row>
    <row r="317" spans="1:12" x14ac:dyDescent="0.2">
      <c r="A317" s="76"/>
      <c r="C317" s="77"/>
      <c r="D317" s="77"/>
      <c r="E317" s="77"/>
      <c r="F317" s="77"/>
      <c r="G317" s="77"/>
      <c r="H317" s="77"/>
      <c r="I317" s="77"/>
      <c r="J317" s="77"/>
      <c r="K317" s="77"/>
      <c r="L317" s="77"/>
    </row>
    <row r="318" spans="1:12" x14ac:dyDescent="0.2">
      <c r="A318" s="76"/>
      <c r="C318" s="77"/>
      <c r="D318" s="77"/>
      <c r="E318" s="77"/>
      <c r="F318" s="77"/>
      <c r="G318" s="77"/>
      <c r="H318" s="77"/>
      <c r="I318" s="77"/>
      <c r="J318" s="77"/>
      <c r="K318" s="77"/>
      <c r="L318" s="77"/>
    </row>
    <row r="319" spans="1:12" x14ac:dyDescent="0.2">
      <c r="A319" s="76"/>
      <c r="C319" s="77"/>
      <c r="D319" s="77"/>
      <c r="E319" s="77"/>
      <c r="F319" s="77"/>
      <c r="G319" s="77"/>
      <c r="H319" s="77"/>
      <c r="I319" s="77"/>
      <c r="J319" s="77"/>
      <c r="K319" s="77"/>
      <c r="L319" s="77"/>
    </row>
    <row r="320" spans="1:12" x14ac:dyDescent="0.2">
      <c r="A320" s="76"/>
      <c r="C320" s="77"/>
      <c r="D320" s="77"/>
      <c r="E320" s="77"/>
      <c r="F320" s="77"/>
      <c r="G320" s="77"/>
      <c r="H320" s="77"/>
      <c r="I320" s="77"/>
      <c r="J320" s="77"/>
      <c r="K320" s="77"/>
      <c r="L320" s="77"/>
    </row>
    <row r="321" spans="1:12" x14ac:dyDescent="0.2">
      <c r="A321" s="76"/>
      <c r="C321" s="77"/>
      <c r="D321" s="77"/>
      <c r="E321" s="77"/>
      <c r="F321" s="77"/>
      <c r="G321" s="77"/>
      <c r="H321" s="77"/>
      <c r="I321" s="77"/>
      <c r="J321" s="77"/>
      <c r="K321" s="77"/>
      <c r="L321" s="77"/>
    </row>
    <row r="322" spans="1:12" x14ac:dyDescent="0.2">
      <c r="A322" s="76"/>
      <c r="C322" s="77"/>
      <c r="D322" s="77"/>
      <c r="E322" s="77"/>
      <c r="F322" s="77"/>
      <c r="G322" s="77"/>
      <c r="H322" s="77"/>
      <c r="I322" s="77"/>
      <c r="J322" s="77"/>
      <c r="K322" s="77"/>
      <c r="L322" s="77"/>
    </row>
    <row r="323" spans="1:12" x14ac:dyDescent="0.2">
      <c r="A323" s="76"/>
      <c r="C323" s="77"/>
      <c r="D323" s="77"/>
      <c r="E323" s="77"/>
      <c r="F323" s="77"/>
      <c r="G323" s="77"/>
      <c r="H323" s="77"/>
      <c r="I323" s="77"/>
      <c r="J323" s="77"/>
      <c r="K323" s="77"/>
      <c r="L323" s="77"/>
    </row>
    <row r="324" spans="1:12" x14ac:dyDescent="0.2">
      <c r="A324" s="76"/>
      <c r="C324" s="77"/>
      <c r="D324" s="77"/>
      <c r="E324" s="77"/>
      <c r="F324" s="77"/>
      <c r="G324" s="77"/>
      <c r="H324" s="77"/>
      <c r="I324" s="77"/>
      <c r="J324" s="77"/>
      <c r="K324" s="77"/>
      <c r="L324" s="77"/>
    </row>
    <row r="325" spans="1:12" x14ac:dyDescent="0.2">
      <c r="A325" s="76"/>
      <c r="C325" s="77"/>
      <c r="D325" s="77"/>
      <c r="E325" s="77"/>
      <c r="F325" s="77"/>
      <c r="G325" s="77"/>
      <c r="H325" s="77"/>
      <c r="I325" s="77"/>
      <c r="J325" s="77"/>
      <c r="K325" s="77"/>
      <c r="L325" s="77"/>
    </row>
    <row r="326" spans="1:12" x14ac:dyDescent="0.2">
      <c r="A326" s="76"/>
      <c r="C326" s="77"/>
      <c r="D326" s="77"/>
      <c r="E326" s="77"/>
      <c r="F326" s="77"/>
      <c r="G326" s="77"/>
      <c r="H326" s="77"/>
      <c r="I326" s="77"/>
      <c r="J326" s="77"/>
      <c r="K326" s="77"/>
      <c r="L326" s="77"/>
    </row>
    <row r="327" spans="1:12" x14ac:dyDescent="0.2">
      <c r="A327" s="76"/>
      <c r="C327" s="77"/>
      <c r="D327" s="77"/>
      <c r="E327" s="77"/>
      <c r="F327" s="77"/>
      <c r="G327" s="77"/>
      <c r="H327" s="77"/>
      <c r="I327" s="77"/>
      <c r="J327" s="77"/>
      <c r="K327" s="77"/>
      <c r="L327" s="77"/>
    </row>
    <row r="328" spans="1:12" x14ac:dyDescent="0.2">
      <c r="A328" s="76"/>
      <c r="C328" s="77"/>
      <c r="D328" s="77"/>
      <c r="E328" s="77"/>
      <c r="F328" s="77"/>
      <c r="G328" s="77"/>
      <c r="H328" s="77"/>
      <c r="I328" s="77"/>
      <c r="J328" s="77"/>
      <c r="K328" s="77"/>
      <c r="L328" s="77"/>
    </row>
    <row r="329" spans="1:12" x14ac:dyDescent="0.2">
      <c r="A329" s="76"/>
      <c r="C329" s="77"/>
      <c r="D329" s="77"/>
      <c r="E329" s="77"/>
      <c r="F329" s="77"/>
      <c r="G329" s="77"/>
      <c r="H329" s="77"/>
      <c r="I329" s="77"/>
      <c r="J329" s="77"/>
      <c r="K329" s="77"/>
      <c r="L329" s="77"/>
    </row>
    <row r="330" spans="1:12" x14ac:dyDescent="0.2">
      <c r="A330" s="76"/>
      <c r="C330" s="77"/>
      <c r="D330" s="77"/>
      <c r="E330" s="77"/>
      <c r="F330" s="77"/>
      <c r="G330" s="77"/>
      <c r="H330" s="77"/>
      <c r="I330" s="77"/>
      <c r="J330" s="77"/>
      <c r="K330" s="77"/>
      <c r="L330" s="77"/>
    </row>
    <row r="331" spans="1:12" x14ac:dyDescent="0.2">
      <c r="A331" s="76"/>
      <c r="C331" s="77"/>
      <c r="D331" s="77"/>
      <c r="E331" s="77"/>
      <c r="F331" s="77"/>
      <c r="G331" s="77"/>
      <c r="H331" s="77"/>
      <c r="I331" s="77"/>
      <c r="J331" s="77"/>
      <c r="K331" s="77"/>
      <c r="L331" s="77"/>
    </row>
    <row r="332" spans="1:12" x14ac:dyDescent="0.2">
      <c r="A332" s="76"/>
      <c r="C332" s="77"/>
      <c r="D332" s="77"/>
      <c r="E332" s="77"/>
      <c r="F332" s="77"/>
      <c r="G332" s="77"/>
      <c r="H332" s="77"/>
      <c r="I332" s="77"/>
      <c r="J332" s="77"/>
      <c r="K332" s="77"/>
      <c r="L332" s="77"/>
    </row>
    <row r="333" spans="1:12" x14ac:dyDescent="0.2">
      <c r="A333" s="76"/>
      <c r="C333" s="77"/>
      <c r="D333" s="77"/>
      <c r="E333" s="77"/>
      <c r="F333" s="77"/>
      <c r="G333" s="77"/>
      <c r="H333" s="77"/>
      <c r="I333" s="77"/>
      <c r="J333" s="77"/>
      <c r="K333" s="77"/>
      <c r="L333" s="77"/>
    </row>
    <row r="334" spans="1:12" x14ac:dyDescent="0.2">
      <c r="A334" s="76"/>
      <c r="C334" s="77"/>
      <c r="D334" s="77"/>
      <c r="E334" s="77"/>
      <c r="F334" s="77"/>
      <c r="G334" s="77"/>
      <c r="H334" s="77"/>
      <c r="I334" s="77"/>
      <c r="J334" s="77"/>
      <c r="K334" s="77"/>
      <c r="L334" s="77"/>
    </row>
    <row r="335" spans="1:12" x14ac:dyDescent="0.2">
      <c r="A335" s="76"/>
      <c r="C335" s="77"/>
      <c r="D335" s="77"/>
      <c r="E335" s="77"/>
      <c r="F335" s="77"/>
      <c r="G335" s="77"/>
      <c r="H335" s="77"/>
      <c r="I335" s="77"/>
      <c r="J335" s="77"/>
      <c r="K335" s="77"/>
      <c r="L335" s="77"/>
    </row>
    <row r="336" spans="1:12" x14ac:dyDescent="0.2">
      <c r="A336" s="76"/>
      <c r="C336" s="77"/>
      <c r="D336" s="77"/>
      <c r="E336" s="77"/>
      <c r="F336" s="77"/>
      <c r="G336" s="77"/>
      <c r="H336" s="77"/>
      <c r="I336" s="77"/>
      <c r="J336" s="77"/>
      <c r="K336" s="77"/>
      <c r="L336" s="77"/>
    </row>
    <row r="337" spans="1:12" x14ac:dyDescent="0.2">
      <c r="A337" s="76"/>
      <c r="C337" s="77"/>
      <c r="D337" s="77"/>
      <c r="E337" s="77"/>
      <c r="F337" s="77"/>
      <c r="G337" s="77"/>
      <c r="H337" s="77"/>
      <c r="I337" s="77"/>
      <c r="J337" s="77"/>
      <c r="K337" s="77"/>
      <c r="L337" s="77"/>
    </row>
    <row r="338" spans="1:12" x14ac:dyDescent="0.2">
      <c r="A338" s="76"/>
      <c r="C338" s="77"/>
      <c r="D338" s="77"/>
      <c r="E338" s="77"/>
      <c r="F338" s="77"/>
      <c r="G338" s="77"/>
      <c r="H338" s="77"/>
      <c r="I338" s="77"/>
      <c r="J338" s="77"/>
      <c r="K338" s="77"/>
      <c r="L338" s="77"/>
    </row>
    <row r="339" spans="1:12" x14ac:dyDescent="0.2">
      <c r="A339" s="76"/>
      <c r="C339" s="77"/>
      <c r="D339" s="77"/>
      <c r="E339" s="77"/>
      <c r="F339" s="77"/>
      <c r="G339" s="77"/>
      <c r="H339" s="77"/>
      <c r="I339" s="77"/>
      <c r="J339" s="77"/>
      <c r="K339" s="77"/>
      <c r="L339" s="77"/>
    </row>
    <row r="340" spans="1:12" x14ac:dyDescent="0.2">
      <c r="A340" s="76"/>
      <c r="C340" s="77"/>
      <c r="D340" s="77"/>
      <c r="E340" s="77"/>
      <c r="F340" s="77"/>
      <c r="G340" s="77"/>
      <c r="H340" s="77"/>
      <c r="I340" s="77"/>
      <c r="J340" s="77"/>
      <c r="K340" s="77"/>
      <c r="L340" s="77"/>
    </row>
    <row r="341" spans="1:12" x14ac:dyDescent="0.2">
      <c r="A341" s="76"/>
      <c r="C341" s="77"/>
      <c r="D341" s="77"/>
      <c r="E341" s="77"/>
      <c r="F341" s="77"/>
      <c r="G341" s="77"/>
      <c r="H341" s="77"/>
      <c r="I341" s="77"/>
      <c r="J341" s="77"/>
      <c r="K341" s="77"/>
      <c r="L341" s="77"/>
    </row>
    <row r="342" spans="1:12" x14ac:dyDescent="0.2">
      <c r="A342" s="76"/>
      <c r="C342" s="77"/>
      <c r="D342" s="77"/>
      <c r="E342" s="77"/>
      <c r="F342" s="77"/>
      <c r="G342" s="77"/>
      <c r="H342" s="77"/>
      <c r="I342" s="77"/>
      <c r="J342" s="77"/>
      <c r="K342" s="77"/>
      <c r="L342" s="77"/>
    </row>
    <row r="343" spans="1:12" x14ac:dyDescent="0.2">
      <c r="A343" s="76"/>
      <c r="C343" s="77"/>
      <c r="D343" s="77"/>
      <c r="E343" s="77"/>
      <c r="F343" s="77"/>
      <c r="G343" s="77"/>
      <c r="H343" s="77"/>
      <c r="I343" s="77"/>
      <c r="J343" s="77"/>
      <c r="K343" s="77"/>
      <c r="L343" s="77"/>
    </row>
    <row r="344" spans="1:12" x14ac:dyDescent="0.2">
      <c r="A344" s="76"/>
      <c r="C344" s="77"/>
      <c r="D344" s="77"/>
      <c r="E344" s="77"/>
      <c r="F344" s="77"/>
      <c r="G344" s="77"/>
      <c r="H344" s="77"/>
      <c r="I344" s="77"/>
      <c r="J344" s="77"/>
      <c r="K344" s="77"/>
      <c r="L344" s="77"/>
    </row>
    <row r="345" spans="1:12" x14ac:dyDescent="0.2">
      <c r="A345" s="76"/>
      <c r="C345" s="77"/>
      <c r="D345" s="77"/>
      <c r="E345" s="77"/>
      <c r="F345" s="77"/>
      <c r="G345" s="77"/>
      <c r="H345" s="77"/>
      <c r="I345" s="77"/>
      <c r="J345" s="77"/>
      <c r="K345" s="77"/>
      <c r="L345" s="77"/>
    </row>
    <row r="346" spans="1:12" x14ac:dyDescent="0.2">
      <c r="A346" s="76"/>
      <c r="C346" s="77"/>
      <c r="D346" s="77"/>
      <c r="E346" s="77"/>
      <c r="F346" s="77"/>
      <c r="G346" s="77"/>
      <c r="H346" s="77"/>
      <c r="I346" s="77"/>
      <c r="J346" s="77"/>
      <c r="K346" s="77"/>
      <c r="L346" s="77"/>
    </row>
    <row r="347" spans="1:12" x14ac:dyDescent="0.2">
      <c r="A347" s="76"/>
      <c r="C347" s="77"/>
      <c r="D347" s="77"/>
      <c r="E347" s="77"/>
      <c r="F347" s="77"/>
      <c r="G347" s="77"/>
      <c r="H347" s="77"/>
      <c r="I347" s="77"/>
      <c r="J347" s="77"/>
      <c r="K347" s="77"/>
      <c r="L347" s="77"/>
    </row>
    <row r="348" spans="1:12" x14ac:dyDescent="0.2">
      <c r="A348" s="76"/>
      <c r="C348" s="77"/>
      <c r="D348" s="77"/>
      <c r="E348" s="77"/>
      <c r="F348" s="77"/>
      <c r="G348" s="77"/>
      <c r="H348" s="77"/>
      <c r="I348" s="77"/>
      <c r="J348" s="77"/>
      <c r="K348" s="77"/>
      <c r="L348" s="77"/>
    </row>
    <row r="349" spans="1:12" x14ac:dyDescent="0.2">
      <c r="A349" s="76"/>
      <c r="C349" s="77"/>
      <c r="D349" s="77"/>
      <c r="E349" s="77"/>
      <c r="F349" s="77"/>
      <c r="G349" s="77"/>
      <c r="H349" s="77"/>
      <c r="I349" s="77"/>
      <c r="J349" s="77"/>
      <c r="K349" s="77"/>
      <c r="L349" s="77"/>
    </row>
  </sheetData>
  <pageMargins left="0.7" right="0.7" top="0.75" bottom="0.75" header="0.3" footer="0.3"/>
  <pageSetup paperSize="9" scale="60" orientation="portrait" r:id="rId1"/>
  <rowBreaks count="1" manualBreakCount="1">
    <brk id="77" max="16383" man="1"/>
  </rowBreaks>
  <colBreaks count="2" manualBreakCount="2">
    <brk id="13" max="78" man="1"/>
    <brk id="27" max="7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74D7E-5E3A-4BAE-A6ED-60AF0991EC16}">
  <sheetPr codeName="Blad8">
    <tabColor theme="8"/>
  </sheetPr>
  <dimension ref="A1:AP345"/>
  <sheetViews>
    <sheetView showGridLines="0" showRowColHeaders="0" zoomScaleNormal="100" workbookViewId="0">
      <selection activeCell="B6" sqref="B6"/>
    </sheetView>
  </sheetViews>
  <sheetFormatPr defaultColWidth="9.140625" defaultRowHeight="12" x14ac:dyDescent="0.2"/>
  <cols>
    <col min="1" max="1" width="9.7109375" style="35" customWidth="1"/>
    <col min="2" max="13" width="10.7109375" style="71" customWidth="1"/>
    <col min="14" max="14" width="10.7109375" style="35" customWidth="1"/>
    <col min="15" max="15" width="9.7109375" style="70" customWidth="1"/>
    <col min="16" max="27" width="9.7109375" style="35" customWidth="1"/>
    <col min="28" max="28" width="10.7109375" style="35" customWidth="1"/>
    <col min="29" max="29" width="9.7109375" style="35" customWidth="1"/>
    <col min="30" max="41" width="7.7109375" style="71" customWidth="1"/>
    <col min="42" max="42" width="4.5703125" style="35" customWidth="1"/>
    <col min="43" max="16384" width="9.140625" style="35"/>
  </cols>
  <sheetData>
    <row r="1" spans="1:42" x14ac:dyDescent="0.2">
      <c r="A1" s="34" t="s">
        <v>101</v>
      </c>
      <c r="O1" s="34" t="s">
        <v>83</v>
      </c>
      <c r="AC1" s="34" t="s">
        <v>84</v>
      </c>
    </row>
    <row r="3" spans="1:42" x14ac:dyDescent="0.2">
      <c r="A3" s="78" t="s">
        <v>85</v>
      </c>
      <c r="B3" s="38" t="s">
        <v>86</v>
      </c>
      <c r="C3" s="38" t="s">
        <v>87</v>
      </c>
      <c r="D3" s="38" t="s">
        <v>88</v>
      </c>
      <c r="E3" s="38" t="s">
        <v>89</v>
      </c>
      <c r="F3" s="38" t="s">
        <v>90</v>
      </c>
      <c r="G3" s="38" t="s">
        <v>91</v>
      </c>
      <c r="H3" s="38" t="s">
        <v>92</v>
      </c>
      <c r="I3" s="38" t="s">
        <v>93</v>
      </c>
      <c r="J3" s="38" t="s">
        <v>94</v>
      </c>
      <c r="K3" s="38" t="s">
        <v>95</v>
      </c>
      <c r="L3" s="38" t="s">
        <v>96</v>
      </c>
      <c r="M3" s="38" t="s">
        <v>97</v>
      </c>
      <c r="O3" s="39" t="s">
        <v>42</v>
      </c>
      <c r="P3" s="40">
        <v>7.4999999999999997E-3</v>
      </c>
      <c r="Q3" s="40">
        <v>1.2500000000000001E-2</v>
      </c>
      <c r="R3" s="40">
        <v>1.7500000000000002E-2</v>
      </c>
      <c r="S3" s="40">
        <v>2.2499999999999999E-2</v>
      </c>
      <c r="T3" s="40">
        <v>2.75E-2</v>
      </c>
      <c r="U3" s="40">
        <v>3.2500000000000001E-2</v>
      </c>
      <c r="V3" s="40">
        <v>3.7499999999999999E-2</v>
      </c>
      <c r="W3" s="40">
        <v>4.2499999999999996E-2</v>
      </c>
      <c r="X3" s="40">
        <v>4.7499999999999994E-2</v>
      </c>
      <c r="Y3" s="40">
        <v>5.2499999999999991E-2</v>
      </c>
      <c r="Z3" s="40">
        <v>5.7499999999999989E-2</v>
      </c>
      <c r="AA3" s="40">
        <v>6.2499999999999986E-2</v>
      </c>
      <c r="AC3" s="79" t="s">
        <v>42</v>
      </c>
      <c r="AD3" s="40">
        <v>7.4999999999999997E-3</v>
      </c>
      <c r="AE3" s="40">
        <v>1.2500000000000001E-2</v>
      </c>
      <c r="AF3" s="40">
        <v>1.7500000000000002E-2</v>
      </c>
      <c r="AG3" s="40">
        <v>2.2499999999999999E-2</v>
      </c>
      <c r="AH3" s="40">
        <v>2.75E-2</v>
      </c>
      <c r="AI3" s="40">
        <v>3.2500000000000001E-2</v>
      </c>
      <c r="AJ3" s="40">
        <v>3.7499999999999999E-2</v>
      </c>
      <c r="AK3" s="40">
        <v>4.2499999999999996E-2</v>
      </c>
      <c r="AL3" s="40">
        <v>4.7499999999999994E-2</v>
      </c>
      <c r="AM3" s="40">
        <v>5.2499999999999991E-2</v>
      </c>
      <c r="AN3" s="40">
        <v>5.7499999999999989E-2</v>
      </c>
      <c r="AO3" s="40">
        <v>6.2499999999999986E-2</v>
      </c>
    </row>
    <row r="4" spans="1:42" x14ac:dyDescent="0.2">
      <c r="A4" s="80" t="s">
        <v>98</v>
      </c>
      <c r="B4" s="42">
        <v>0</v>
      </c>
      <c r="C4" s="42">
        <f>'Nibud LTI-rekenblad'!B46+0.00001</f>
        <v>1.001E-2</v>
      </c>
      <c r="D4" s="42">
        <f>C4+0.5%</f>
        <v>1.5009999999999999E-2</v>
      </c>
      <c r="E4" s="42">
        <f t="shared" ref="E4:M4" si="0">D4+0.5%</f>
        <v>2.001E-2</v>
      </c>
      <c r="F4" s="42">
        <f t="shared" si="0"/>
        <v>2.5010000000000001E-2</v>
      </c>
      <c r="G4" s="42">
        <f t="shared" si="0"/>
        <v>3.0010000000000002E-2</v>
      </c>
      <c r="H4" s="42">
        <f t="shared" si="0"/>
        <v>3.5009999999999999E-2</v>
      </c>
      <c r="I4" s="42">
        <f t="shared" si="0"/>
        <v>4.0009999999999997E-2</v>
      </c>
      <c r="J4" s="42">
        <f t="shared" si="0"/>
        <v>4.5009999999999994E-2</v>
      </c>
      <c r="K4" s="42">
        <f t="shared" si="0"/>
        <v>5.0009999999999992E-2</v>
      </c>
      <c r="L4" s="42">
        <f t="shared" si="0"/>
        <v>5.5009999999999989E-2</v>
      </c>
      <c r="M4" s="42">
        <f t="shared" si="0"/>
        <v>6.0009999999999987E-2</v>
      </c>
      <c r="O4" s="39" t="s">
        <v>98</v>
      </c>
      <c r="P4" s="47"/>
      <c r="Q4" s="47"/>
      <c r="R4" s="47"/>
      <c r="S4" s="47"/>
      <c r="T4" s="47"/>
      <c r="U4" s="48"/>
      <c r="V4" s="48"/>
      <c r="W4" s="48"/>
      <c r="X4" s="48"/>
      <c r="Y4" s="48"/>
      <c r="Z4" s="48"/>
      <c r="AA4" s="48"/>
      <c r="AC4" s="81" t="s">
        <v>98</v>
      </c>
      <c r="AD4" s="44"/>
      <c r="AE4" s="44"/>
      <c r="AF4" s="44"/>
      <c r="AG4" s="44"/>
      <c r="AH4" s="44"/>
      <c r="AI4" s="45"/>
      <c r="AJ4" s="45"/>
      <c r="AK4" s="45"/>
      <c r="AL4" s="45"/>
      <c r="AM4" s="45"/>
      <c r="AN4" s="45"/>
      <c r="AO4" s="45"/>
    </row>
    <row r="5" spans="1:42" x14ac:dyDescent="0.2">
      <c r="A5" s="49" t="s">
        <v>99</v>
      </c>
      <c r="B5" s="54">
        <v>0.13</v>
      </c>
      <c r="C5" s="54">
        <v>0.13500000000000001</v>
      </c>
      <c r="D5" s="54">
        <v>0.14000000000000001</v>
      </c>
      <c r="E5" s="54">
        <v>0.14000000000000001</v>
      </c>
      <c r="F5" s="54">
        <v>0.14000000000000001</v>
      </c>
      <c r="G5" s="54">
        <v>0.14500000000000002</v>
      </c>
      <c r="H5" s="54">
        <v>0.14500000000000002</v>
      </c>
      <c r="I5" s="54">
        <v>0.15</v>
      </c>
      <c r="J5" s="54">
        <v>0.15</v>
      </c>
      <c r="K5" s="54">
        <v>0.15</v>
      </c>
      <c r="L5" s="54">
        <v>0.15</v>
      </c>
      <c r="M5" s="54">
        <v>0.155</v>
      </c>
      <c r="O5" s="52"/>
      <c r="P5" s="74"/>
      <c r="Q5" s="74"/>
      <c r="R5" s="74"/>
      <c r="S5" s="74"/>
      <c r="T5" s="74"/>
      <c r="U5" s="50"/>
      <c r="V5" s="50"/>
      <c r="W5" s="50"/>
      <c r="X5" s="50"/>
      <c r="Y5" s="50"/>
      <c r="Z5" s="50"/>
      <c r="AA5" s="50"/>
      <c r="AC5" s="82"/>
      <c r="AI5" s="50"/>
      <c r="AJ5" s="50"/>
      <c r="AK5" s="50"/>
      <c r="AL5" s="50"/>
      <c r="AM5" s="50"/>
      <c r="AN5" s="50"/>
      <c r="AO5" s="50"/>
    </row>
    <row r="6" spans="1:42" x14ac:dyDescent="0.2">
      <c r="A6" s="58">
        <v>21500</v>
      </c>
      <c r="B6" s="54">
        <v>0.13</v>
      </c>
      <c r="C6" s="54">
        <v>0.13500000000000001</v>
      </c>
      <c r="D6" s="54">
        <v>0.14000000000000001</v>
      </c>
      <c r="E6" s="54">
        <v>0.14000000000000001</v>
      </c>
      <c r="F6" s="54">
        <v>0.14000000000000001</v>
      </c>
      <c r="G6" s="54">
        <v>0.14500000000000002</v>
      </c>
      <c r="H6" s="54">
        <v>0.14500000000000002</v>
      </c>
      <c r="I6" s="54">
        <v>0.15</v>
      </c>
      <c r="J6" s="54">
        <v>0.15</v>
      </c>
      <c r="K6" s="54">
        <v>0.15</v>
      </c>
      <c r="L6" s="54">
        <v>0.15</v>
      </c>
      <c r="M6" s="54">
        <v>0.155</v>
      </c>
      <c r="O6" s="58">
        <v>21500</v>
      </c>
      <c r="P6" s="66">
        <v>77952.503251181712</v>
      </c>
      <c r="Q6" s="66">
        <v>72580.278410857456</v>
      </c>
      <c r="R6" s="66">
        <v>70213.557490499181</v>
      </c>
      <c r="S6" s="66">
        <v>65620.900210833483</v>
      </c>
      <c r="T6" s="66">
        <v>61442.437707928919</v>
      </c>
      <c r="U6" s="66">
        <v>59693.909596809099</v>
      </c>
      <c r="V6" s="66">
        <v>56096.506227475482</v>
      </c>
      <c r="W6" s="66">
        <v>54630.658109525437</v>
      </c>
      <c r="X6" s="66">
        <v>51519.480920112786</v>
      </c>
      <c r="Y6" s="66">
        <v>48668.634230007861</v>
      </c>
      <c r="Z6" s="66">
        <v>46052.518898468661</v>
      </c>
      <c r="AA6" s="66">
        <v>45103.228095790742</v>
      </c>
      <c r="AC6" s="58">
        <v>21000</v>
      </c>
      <c r="AD6" s="59">
        <f>P6/$O6</f>
        <v>3.6256978256363586</v>
      </c>
      <c r="AE6" s="59">
        <f t="shared" ref="AE6:AO21" si="1">Q6/$O6</f>
        <v>3.3758269028305792</v>
      </c>
      <c r="AF6" s="59">
        <f t="shared" si="1"/>
        <v>3.2657468600232176</v>
      </c>
      <c r="AG6" s="59">
        <f t="shared" si="1"/>
        <v>3.0521348935271386</v>
      </c>
      <c r="AH6" s="59">
        <f t="shared" si="1"/>
        <v>2.8577878003687869</v>
      </c>
      <c r="AI6" s="59">
        <f t="shared" si="1"/>
        <v>2.7764609114794929</v>
      </c>
      <c r="AJ6" s="59">
        <f t="shared" si="1"/>
        <v>2.6091398245337434</v>
      </c>
      <c r="AK6" s="59">
        <f t="shared" si="1"/>
        <v>2.5409608423035088</v>
      </c>
      <c r="AL6" s="59">
        <f t="shared" si="1"/>
        <v>2.3962549265168738</v>
      </c>
      <c r="AM6" s="59">
        <f t="shared" si="1"/>
        <v>2.2636574060468773</v>
      </c>
      <c r="AN6" s="59">
        <f t="shared" si="1"/>
        <v>2.1419776231845891</v>
      </c>
      <c r="AO6" s="59">
        <f t="shared" si="1"/>
        <v>2.0978245625949183</v>
      </c>
      <c r="AP6" s="59"/>
    </row>
    <row r="7" spans="1:42" x14ac:dyDescent="0.2">
      <c r="A7" s="58">
        <v>22000</v>
      </c>
      <c r="B7" s="50">
        <v>0.14000000000000001</v>
      </c>
      <c r="C7" s="50">
        <v>0.14000000000000001</v>
      </c>
      <c r="D7" s="50">
        <v>0.14500000000000002</v>
      </c>
      <c r="E7" s="50">
        <v>0.14500000000000002</v>
      </c>
      <c r="F7" s="50">
        <v>0.15</v>
      </c>
      <c r="G7" s="50">
        <v>0.15</v>
      </c>
      <c r="H7" s="50">
        <v>0.15</v>
      </c>
      <c r="I7" s="50">
        <v>0.155</v>
      </c>
      <c r="J7" s="50">
        <v>0.155</v>
      </c>
      <c r="K7" s="50">
        <v>0.155</v>
      </c>
      <c r="L7" s="50">
        <v>0.16</v>
      </c>
      <c r="M7" s="50">
        <v>0.16</v>
      </c>
      <c r="O7" s="58">
        <v>22000</v>
      </c>
      <c r="P7" s="66">
        <v>82719.624466370267</v>
      </c>
      <c r="Q7" s="66">
        <v>77018.865634949514</v>
      </c>
      <c r="R7" s="66">
        <v>74412.374881957599</v>
      </c>
      <c r="S7" s="66">
        <v>69545.073645368378</v>
      </c>
      <c r="T7" s="66">
        <v>67362.141008692823</v>
      </c>
      <c r="U7" s="66">
        <v>63188.420744016046</v>
      </c>
      <c r="V7" s="66">
        <v>59380.423592836909</v>
      </c>
      <c r="W7" s="66">
        <v>57764.509815033103</v>
      </c>
      <c r="X7" s="66">
        <v>54474.861996150263</v>
      </c>
      <c r="Y7" s="66">
        <v>51460.478364132345</v>
      </c>
      <c r="Z7" s="66">
        <v>50265.074890731681</v>
      </c>
      <c r="AA7" s="66">
        <v>47640.919098929757</v>
      </c>
      <c r="AC7" s="58">
        <v>21500</v>
      </c>
      <c r="AD7" s="59">
        <f t="shared" ref="AD7:AO41" si="2">P7/$O7</f>
        <v>3.7599829302895578</v>
      </c>
      <c r="AE7" s="59">
        <f t="shared" si="1"/>
        <v>3.5008575288613417</v>
      </c>
      <c r="AF7" s="59">
        <f t="shared" si="1"/>
        <v>3.3823806764526183</v>
      </c>
      <c r="AG7" s="59">
        <f t="shared" si="1"/>
        <v>3.1611397111531083</v>
      </c>
      <c r="AH7" s="59">
        <f t="shared" si="1"/>
        <v>3.0619155003951284</v>
      </c>
      <c r="AI7" s="59">
        <f t="shared" si="1"/>
        <v>2.8722009429098203</v>
      </c>
      <c r="AJ7" s="59">
        <f t="shared" si="1"/>
        <v>2.6991101633107686</v>
      </c>
      <c r="AK7" s="59">
        <f t="shared" si="1"/>
        <v>2.6256595370469591</v>
      </c>
      <c r="AL7" s="59">
        <f t="shared" si="1"/>
        <v>2.4761300907341028</v>
      </c>
      <c r="AM7" s="59">
        <f t="shared" si="1"/>
        <v>2.3391126529151065</v>
      </c>
      <c r="AN7" s="59">
        <f t="shared" si="1"/>
        <v>2.2847761313968946</v>
      </c>
      <c r="AO7" s="59">
        <f t="shared" si="1"/>
        <v>2.1654963226786252</v>
      </c>
      <c r="AP7" s="59"/>
    </row>
    <row r="8" spans="1:42" x14ac:dyDescent="0.2">
      <c r="A8" s="58">
        <v>22500</v>
      </c>
      <c r="B8" s="54">
        <v>0.14000000000000001</v>
      </c>
      <c r="C8" s="54">
        <v>0.14500000000000002</v>
      </c>
      <c r="D8" s="54">
        <v>0.14500000000000002</v>
      </c>
      <c r="E8" s="54">
        <v>0.15</v>
      </c>
      <c r="F8" s="54">
        <v>0.15</v>
      </c>
      <c r="G8" s="54">
        <v>0.155</v>
      </c>
      <c r="H8" s="54">
        <v>0.155</v>
      </c>
      <c r="I8" s="54">
        <v>0.16</v>
      </c>
      <c r="J8" s="54">
        <v>0.16</v>
      </c>
      <c r="K8" s="54">
        <v>0.16</v>
      </c>
      <c r="L8" s="54">
        <v>0.16500000000000001</v>
      </c>
      <c r="M8" s="54">
        <v>0.16500000000000001</v>
      </c>
      <c r="O8" s="58">
        <v>22500</v>
      </c>
      <c r="P8" s="66">
        <v>84599.615931515058</v>
      </c>
      <c r="Q8" s="66">
        <v>81582.483485072342</v>
      </c>
      <c r="R8" s="66">
        <v>76103.565220183911</v>
      </c>
      <c r="S8" s="66">
        <v>73578.251897529233</v>
      </c>
      <c r="T8" s="66">
        <v>68893.098758890395</v>
      </c>
      <c r="U8" s="66">
        <v>66778.671922653317</v>
      </c>
      <c r="V8" s="66">
        <v>62754.311296975371</v>
      </c>
      <c r="W8" s="66">
        <v>60983.060215284211</v>
      </c>
      <c r="X8" s="66">
        <v>57510.118236404967</v>
      </c>
      <c r="Y8" s="66">
        <v>54327.777745125051</v>
      </c>
      <c r="Z8" s="66">
        <v>53013.946173818571</v>
      </c>
      <c r="AA8" s="66">
        <v>50246.281862152478</v>
      </c>
      <c r="AC8" s="58">
        <v>22000</v>
      </c>
      <c r="AD8" s="59">
        <f t="shared" si="2"/>
        <v>3.7599829302895582</v>
      </c>
      <c r="AE8" s="59">
        <f t="shared" si="1"/>
        <v>3.6258881548921043</v>
      </c>
      <c r="AF8" s="59">
        <f t="shared" si="1"/>
        <v>3.3823806764526183</v>
      </c>
      <c r="AG8" s="59">
        <f t="shared" si="1"/>
        <v>3.2701445287790771</v>
      </c>
      <c r="AH8" s="59">
        <f t="shared" si="1"/>
        <v>3.0619155003951288</v>
      </c>
      <c r="AI8" s="59">
        <f t="shared" si="1"/>
        <v>2.9679409743401473</v>
      </c>
      <c r="AJ8" s="59">
        <f t="shared" si="1"/>
        <v>2.7890805020877942</v>
      </c>
      <c r="AK8" s="59">
        <f t="shared" si="1"/>
        <v>2.7103582317904094</v>
      </c>
      <c r="AL8" s="59">
        <f t="shared" si="1"/>
        <v>2.5560052549513319</v>
      </c>
      <c r="AM8" s="59">
        <f t="shared" si="1"/>
        <v>2.4145678997833357</v>
      </c>
      <c r="AN8" s="59">
        <f t="shared" si="1"/>
        <v>2.3561753855030476</v>
      </c>
      <c r="AO8" s="59">
        <f t="shared" si="1"/>
        <v>2.2331680827623326</v>
      </c>
      <c r="AP8" s="59"/>
    </row>
    <row r="9" spans="1:42" x14ac:dyDescent="0.2">
      <c r="A9" s="58">
        <v>23000</v>
      </c>
      <c r="B9" s="50">
        <v>0.14500000000000002</v>
      </c>
      <c r="C9" s="50">
        <v>0.15</v>
      </c>
      <c r="D9" s="50">
        <v>0.15</v>
      </c>
      <c r="E9" s="50">
        <v>0.155</v>
      </c>
      <c r="F9" s="50">
        <v>0.155</v>
      </c>
      <c r="G9" s="50">
        <v>0.155</v>
      </c>
      <c r="H9" s="50">
        <v>0.16</v>
      </c>
      <c r="I9" s="50">
        <v>0.16</v>
      </c>
      <c r="J9" s="50">
        <v>0.16500000000000001</v>
      </c>
      <c r="K9" s="50">
        <v>0.16500000000000001</v>
      </c>
      <c r="L9" s="50">
        <v>0.16500000000000001</v>
      </c>
      <c r="M9" s="50">
        <v>0.17</v>
      </c>
      <c r="O9" s="58">
        <v>23000</v>
      </c>
      <c r="P9" s="66">
        <v>89568.164803683379</v>
      </c>
      <c r="Q9" s="66">
        <v>86271.13196122591</v>
      </c>
      <c r="R9" s="66">
        <v>80477.333336286421</v>
      </c>
      <c r="S9" s="66">
        <v>77720.434967316061</v>
      </c>
      <c r="T9" s="66">
        <v>72771.525059390886</v>
      </c>
      <c r="U9" s="66">
        <v>68262.642409823384</v>
      </c>
      <c r="V9" s="66">
        <v>66218.169339890868</v>
      </c>
      <c r="W9" s="66">
        <v>62338.239331179422</v>
      </c>
      <c r="X9" s="66">
        <v>60625.249640876908</v>
      </c>
      <c r="Y9" s="66">
        <v>57270.532372985996</v>
      </c>
      <c r="Z9" s="66">
        <v>54192.033866570098</v>
      </c>
      <c r="AA9" s="66">
        <v>52919.316385458915</v>
      </c>
      <c r="AC9" s="58">
        <v>22500</v>
      </c>
      <c r="AD9" s="59">
        <f t="shared" si="2"/>
        <v>3.8942680349427556</v>
      </c>
      <c r="AE9" s="59">
        <f t="shared" si="1"/>
        <v>3.7509187809228655</v>
      </c>
      <c r="AF9" s="59">
        <f t="shared" si="1"/>
        <v>3.4990144928820182</v>
      </c>
      <c r="AG9" s="59">
        <f t="shared" si="1"/>
        <v>3.3791493464050459</v>
      </c>
      <c r="AH9" s="59">
        <f t="shared" si="1"/>
        <v>3.1639793504082996</v>
      </c>
      <c r="AI9" s="59">
        <f t="shared" si="1"/>
        <v>2.9679409743401473</v>
      </c>
      <c r="AJ9" s="59">
        <f t="shared" si="1"/>
        <v>2.8790508408648203</v>
      </c>
      <c r="AK9" s="59">
        <f t="shared" si="1"/>
        <v>2.7103582317904098</v>
      </c>
      <c r="AL9" s="59">
        <f t="shared" si="1"/>
        <v>2.6358804191685614</v>
      </c>
      <c r="AM9" s="59">
        <f t="shared" si="1"/>
        <v>2.490023146651565</v>
      </c>
      <c r="AN9" s="59">
        <f t="shared" si="1"/>
        <v>2.3561753855030476</v>
      </c>
      <c r="AO9" s="59">
        <f t="shared" si="1"/>
        <v>2.3008398428460399</v>
      </c>
      <c r="AP9" s="59"/>
    </row>
    <row r="10" spans="1:42" x14ac:dyDescent="0.2">
      <c r="A10" s="58">
        <v>23500</v>
      </c>
      <c r="B10" s="54">
        <v>0.15</v>
      </c>
      <c r="C10" s="54">
        <v>0.15</v>
      </c>
      <c r="D10" s="54">
        <v>0.155</v>
      </c>
      <c r="E10" s="54">
        <v>0.155</v>
      </c>
      <c r="F10" s="54">
        <v>0.16</v>
      </c>
      <c r="G10" s="54">
        <v>0.16</v>
      </c>
      <c r="H10" s="54">
        <v>0.16500000000000001</v>
      </c>
      <c r="I10" s="54">
        <v>0.16500000000000001</v>
      </c>
      <c r="J10" s="54">
        <v>0.16500000000000001</v>
      </c>
      <c r="K10" s="54">
        <v>0.17</v>
      </c>
      <c r="L10" s="54">
        <v>0.17</v>
      </c>
      <c r="M10" s="54">
        <v>0.17</v>
      </c>
      <c r="O10" s="58">
        <v>23500</v>
      </c>
      <c r="P10" s="66">
        <v>94670.998780504917</v>
      </c>
      <c r="Q10" s="66">
        <v>88146.591351687341</v>
      </c>
      <c r="R10" s="66">
        <v>84967.735268818346</v>
      </c>
      <c r="S10" s="66">
        <v>79410.00964051859</v>
      </c>
      <c r="T10" s="66">
        <v>76752.015209904552</v>
      </c>
      <c r="U10" s="66">
        <v>71996.503635606161</v>
      </c>
      <c r="V10" s="66">
        <v>69771.997721583379</v>
      </c>
      <c r="W10" s="66">
        <v>65683.837773545703</v>
      </c>
      <c r="X10" s="66">
        <v>61943.189850461182</v>
      </c>
      <c r="Y10" s="66">
        <v>60288.742247715163</v>
      </c>
      <c r="Z10" s="66">
        <v>57048.004030816213</v>
      </c>
      <c r="AA10" s="66">
        <v>54069.736306881932</v>
      </c>
      <c r="AC10" s="58">
        <v>23000</v>
      </c>
      <c r="AD10" s="59">
        <f t="shared" si="2"/>
        <v>4.028553139595954</v>
      </c>
      <c r="AE10" s="59">
        <f t="shared" si="1"/>
        <v>3.7509187809228655</v>
      </c>
      <c r="AF10" s="59">
        <f t="shared" si="1"/>
        <v>3.6156483093114189</v>
      </c>
      <c r="AG10" s="59">
        <f t="shared" si="1"/>
        <v>3.3791493464050464</v>
      </c>
      <c r="AH10" s="59">
        <f t="shared" si="1"/>
        <v>3.2660432004214703</v>
      </c>
      <c r="AI10" s="59">
        <f t="shared" si="1"/>
        <v>3.0636810057704751</v>
      </c>
      <c r="AJ10" s="59">
        <f t="shared" si="1"/>
        <v>2.969021179641846</v>
      </c>
      <c r="AK10" s="59">
        <f t="shared" si="1"/>
        <v>2.7950569265338596</v>
      </c>
      <c r="AL10" s="59">
        <f t="shared" si="1"/>
        <v>2.635880419168561</v>
      </c>
      <c r="AM10" s="59">
        <f t="shared" si="1"/>
        <v>2.5654783935197942</v>
      </c>
      <c r="AN10" s="59">
        <f t="shared" si="1"/>
        <v>2.4275746396092006</v>
      </c>
      <c r="AO10" s="59">
        <f t="shared" si="1"/>
        <v>2.3008398428460395</v>
      </c>
      <c r="AP10" s="59"/>
    </row>
    <row r="11" spans="1:42" x14ac:dyDescent="0.2">
      <c r="A11" s="58">
        <v>24000</v>
      </c>
      <c r="B11" s="50">
        <v>0.15</v>
      </c>
      <c r="C11" s="50">
        <v>0.155</v>
      </c>
      <c r="D11" s="50">
        <v>0.155</v>
      </c>
      <c r="E11" s="50">
        <v>0.16</v>
      </c>
      <c r="F11" s="50">
        <v>0.16</v>
      </c>
      <c r="G11" s="50">
        <v>0.16500000000000001</v>
      </c>
      <c r="H11" s="50">
        <v>0.16500000000000001</v>
      </c>
      <c r="I11" s="50">
        <v>0.17</v>
      </c>
      <c r="J11" s="50">
        <v>0.17</v>
      </c>
      <c r="K11" s="50">
        <v>0.17</v>
      </c>
      <c r="L11" s="50">
        <v>0.17500000000000002</v>
      </c>
      <c r="M11" s="50">
        <v>0.17500000000000002</v>
      </c>
      <c r="O11" s="58">
        <v>24000</v>
      </c>
      <c r="P11" s="66">
        <v>96685.275350302894</v>
      </c>
      <c r="Q11" s="66">
        <v>93022.785766887071</v>
      </c>
      <c r="R11" s="66">
        <v>86775.559423474057</v>
      </c>
      <c r="S11" s="66">
        <v>83715.699936744379</v>
      </c>
      <c r="T11" s="66">
        <v>78385.036810115285</v>
      </c>
      <c r="U11" s="66">
        <v>75826.104892819261</v>
      </c>
      <c r="V11" s="66">
        <v>71256.508311404294</v>
      </c>
      <c r="W11" s="66">
        <v>69114.134910655455</v>
      </c>
      <c r="X11" s="66">
        <v>65178.134001258972</v>
      </c>
      <c r="Y11" s="66">
        <v>61571.481444475066</v>
      </c>
      <c r="Z11" s="66">
        <v>59975.373449168481</v>
      </c>
      <c r="AA11" s="66">
        <v>56844.278470313919</v>
      </c>
      <c r="AC11" s="58">
        <v>23500</v>
      </c>
      <c r="AD11" s="59">
        <f t="shared" si="2"/>
        <v>4.028553139595954</v>
      </c>
      <c r="AE11" s="59">
        <f t="shared" si="1"/>
        <v>3.875949406953628</v>
      </c>
      <c r="AF11" s="59">
        <f t="shared" si="1"/>
        <v>3.6156483093114189</v>
      </c>
      <c r="AG11" s="59">
        <f t="shared" si="1"/>
        <v>3.4881541640310156</v>
      </c>
      <c r="AH11" s="59">
        <f t="shared" si="1"/>
        <v>3.2660432004214703</v>
      </c>
      <c r="AI11" s="59">
        <f t="shared" si="1"/>
        <v>3.1594210372008025</v>
      </c>
      <c r="AJ11" s="59">
        <f t="shared" si="1"/>
        <v>2.9690211796418455</v>
      </c>
      <c r="AK11" s="59">
        <f t="shared" si="1"/>
        <v>2.8797556212773108</v>
      </c>
      <c r="AL11" s="59">
        <f t="shared" si="1"/>
        <v>2.7157555833857905</v>
      </c>
      <c r="AM11" s="59">
        <f t="shared" si="1"/>
        <v>2.5654783935197942</v>
      </c>
      <c r="AN11" s="59">
        <f t="shared" si="1"/>
        <v>2.4989738937153532</v>
      </c>
      <c r="AO11" s="59">
        <f t="shared" si="1"/>
        <v>2.3685116029297468</v>
      </c>
      <c r="AP11" s="59"/>
    </row>
    <row r="12" spans="1:42" x14ac:dyDescent="0.2">
      <c r="A12" s="58">
        <v>24500</v>
      </c>
      <c r="B12" s="54">
        <v>0.155</v>
      </c>
      <c r="C12" s="54">
        <v>0.155</v>
      </c>
      <c r="D12" s="54">
        <v>0.16</v>
      </c>
      <c r="E12" s="54">
        <v>0.16</v>
      </c>
      <c r="F12" s="54">
        <v>0.16500000000000001</v>
      </c>
      <c r="G12" s="54">
        <v>0.16500000000000001</v>
      </c>
      <c r="H12" s="54">
        <v>0.17</v>
      </c>
      <c r="I12" s="54">
        <v>0.17</v>
      </c>
      <c r="J12" s="54">
        <v>0.17500000000000002</v>
      </c>
      <c r="K12" s="54">
        <v>0.17500000000000002</v>
      </c>
      <c r="L12" s="54">
        <v>0.17500000000000002</v>
      </c>
      <c r="M12" s="54">
        <v>0.18</v>
      </c>
      <c r="O12" s="58">
        <v>24500</v>
      </c>
      <c r="P12" s="66">
        <v>101989.53698410423</v>
      </c>
      <c r="Q12" s="66">
        <v>94960.760470363879</v>
      </c>
      <c r="R12" s="66">
        <v>91440.912080650087</v>
      </c>
      <c r="S12" s="66">
        <v>85459.77701875988</v>
      </c>
      <c r="T12" s="66">
        <v>82518.622735648707</v>
      </c>
      <c r="U12" s="66">
        <v>77405.815411419651</v>
      </c>
      <c r="V12" s="66">
        <v>74945.292201262346</v>
      </c>
      <c r="W12" s="66">
        <v>70554.012721294086</v>
      </c>
      <c r="X12" s="66">
        <v>68492.953316273983</v>
      </c>
      <c r="Y12" s="66">
        <v>64702.874189506576</v>
      </c>
      <c r="Z12" s="66">
        <v>61224.860396026161</v>
      </c>
      <c r="AA12" s="66">
        <v>59686.492393829612</v>
      </c>
      <c r="AC12" s="58">
        <v>24000</v>
      </c>
      <c r="AD12" s="59">
        <f t="shared" si="2"/>
        <v>4.1628382442491523</v>
      </c>
      <c r="AE12" s="59">
        <f t="shared" si="1"/>
        <v>3.8759494069536276</v>
      </c>
      <c r="AF12" s="59">
        <f t="shared" si="1"/>
        <v>3.7322821257408201</v>
      </c>
      <c r="AG12" s="59">
        <f t="shared" si="1"/>
        <v>3.4881541640310156</v>
      </c>
      <c r="AH12" s="59">
        <f t="shared" si="1"/>
        <v>3.3681070504346411</v>
      </c>
      <c r="AI12" s="59">
        <f t="shared" si="1"/>
        <v>3.159421037200802</v>
      </c>
      <c r="AJ12" s="59">
        <f t="shared" si="1"/>
        <v>3.0589915184188712</v>
      </c>
      <c r="AK12" s="59">
        <f t="shared" si="1"/>
        <v>2.8797556212773094</v>
      </c>
      <c r="AL12" s="59">
        <f t="shared" si="1"/>
        <v>2.7956307476030196</v>
      </c>
      <c r="AM12" s="59">
        <f t="shared" si="1"/>
        <v>2.6409336403880235</v>
      </c>
      <c r="AN12" s="59">
        <f t="shared" si="1"/>
        <v>2.4989738937153536</v>
      </c>
      <c r="AO12" s="59">
        <f t="shared" si="1"/>
        <v>2.4361833630134537</v>
      </c>
      <c r="AP12" s="59"/>
    </row>
    <row r="13" spans="1:42" x14ac:dyDescent="0.2">
      <c r="A13" s="58">
        <v>25000</v>
      </c>
      <c r="B13" s="50">
        <v>0.155</v>
      </c>
      <c r="C13" s="50">
        <v>0.16</v>
      </c>
      <c r="D13" s="50">
        <v>0.16</v>
      </c>
      <c r="E13" s="50">
        <v>0.16500000000000001</v>
      </c>
      <c r="F13" s="50">
        <v>0.16500000000000001</v>
      </c>
      <c r="G13" s="50">
        <v>0.17</v>
      </c>
      <c r="H13" s="50">
        <v>0.17</v>
      </c>
      <c r="I13" s="50">
        <v>0.17500000000000002</v>
      </c>
      <c r="J13" s="50">
        <v>0.17500000000000002</v>
      </c>
      <c r="K13" s="50">
        <v>0.18</v>
      </c>
      <c r="L13" s="50">
        <v>0.18</v>
      </c>
      <c r="M13" s="50">
        <v>0.18</v>
      </c>
      <c r="O13" s="58">
        <v>25000</v>
      </c>
      <c r="P13" s="66">
        <v>104070.95610622883</v>
      </c>
      <c r="Q13" s="66">
        <v>100024.50082460974</v>
      </c>
      <c r="R13" s="66">
        <v>93307.05314352049</v>
      </c>
      <c r="S13" s="66">
        <v>89928.974541424614</v>
      </c>
      <c r="T13" s="66">
        <v>84202.676260866036</v>
      </c>
      <c r="U13" s="66">
        <v>81379.026715778251</v>
      </c>
      <c r="V13" s="66">
        <v>76474.787960471789</v>
      </c>
      <c r="W13" s="66">
        <v>74111.357900519011</v>
      </c>
      <c r="X13" s="66">
        <v>69890.768690075478</v>
      </c>
      <c r="Y13" s="66">
        <v>67909.722181406309</v>
      </c>
      <c r="Z13" s="66">
        <v>64259.328695537661</v>
      </c>
      <c r="AA13" s="66">
        <v>60904.584075336337</v>
      </c>
      <c r="AC13" s="58">
        <v>24500</v>
      </c>
      <c r="AD13" s="59">
        <f t="shared" si="2"/>
        <v>4.1628382442491532</v>
      </c>
      <c r="AE13" s="59">
        <f t="shared" si="1"/>
        <v>4.0009800329843896</v>
      </c>
      <c r="AF13" s="59">
        <f t="shared" si="1"/>
        <v>3.7322821257408196</v>
      </c>
      <c r="AG13" s="59">
        <f t="shared" si="1"/>
        <v>3.5971589816569844</v>
      </c>
      <c r="AH13" s="59">
        <f t="shared" si="1"/>
        <v>3.3681070504346415</v>
      </c>
      <c r="AI13" s="59">
        <f t="shared" si="1"/>
        <v>3.2551610686311299</v>
      </c>
      <c r="AJ13" s="59">
        <f t="shared" si="1"/>
        <v>3.0589915184188716</v>
      </c>
      <c r="AK13" s="59">
        <f t="shared" si="1"/>
        <v>2.9644543160207606</v>
      </c>
      <c r="AL13" s="59">
        <f t="shared" si="1"/>
        <v>2.7956307476030191</v>
      </c>
      <c r="AM13" s="59">
        <f t="shared" si="1"/>
        <v>2.7163888872562523</v>
      </c>
      <c r="AN13" s="59">
        <f t="shared" si="1"/>
        <v>2.5703731478215066</v>
      </c>
      <c r="AO13" s="59">
        <f t="shared" si="1"/>
        <v>2.4361833630134533</v>
      </c>
      <c r="AP13" s="59"/>
    </row>
    <row r="14" spans="1:42" x14ac:dyDescent="0.2">
      <c r="A14" s="58">
        <v>26000</v>
      </c>
      <c r="B14" s="54">
        <v>0.16</v>
      </c>
      <c r="C14" s="54">
        <v>0.16500000000000001</v>
      </c>
      <c r="D14" s="54">
        <v>0.16500000000000001</v>
      </c>
      <c r="E14" s="54">
        <v>0.17</v>
      </c>
      <c r="F14" s="54">
        <v>0.17500000000000002</v>
      </c>
      <c r="G14" s="54">
        <v>0.17500000000000002</v>
      </c>
      <c r="H14" s="54">
        <v>0.17500000000000002</v>
      </c>
      <c r="I14" s="54">
        <v>0.18</v>
      </c>
      <c r="J14" s="54">
        <v>0.18</v>
      </c>
      <c r="K14" s="54">
        <v>0.185</v>
      </c>
      <c r="L14" s="54">
        <v>0.185</v>
      </c>
      <c r="M14" s="54">
        <v>0.185</v>
      </c>
      <c r="O14" s="58">
        <v>26000</v>
      </c>
      <c r="P14" s="66">
        <v>111725.20707146113</v>
      </c>
      <c r="Q14" s="66">
        <v>107276.27713439395</v>
      </c>
      <c r="R14" s="66">
        <v>100071.81449642572</v>
      </c>
      <c r="S14" s="66">
        <v>96360.258781356795</v>
      </c>
      <c r="T14" s="66">
        <v>92878.103511985566</v>
      </c>
      <c r="U14" s="66">
        <v>87123.428601597887</v>
      </c>
      <c r="V14" s="66">
        <v>81873.008287093326</v>
      </c>
      <c r="W14" s="66">
        <v>79277.97827986948</v>
      </c>
      <c r="X14" s="66">
        <v>74763.153707326463</v>
      </c>
      <c r="Y14" s="66">
        <v>72587.947487236524</v>
      </c>
      <c r="Z14" s="66">
        <v>68686.082450119138</v>
      </c>
      <c r="AA14" s="66">
        <v>65100.233200526171</v>
      </c>
      <c r="AC14" s="58">
        <v>25000</v>
      </c>
      <c r="AD14" s="59">
        <f t="shared" si="2"/>
        <v>4.2971233489023515</v>
      </c>
      <c r="AE14" s="59">
        <f t="shared" si="1"/>
        <v>4.1260106590151517</v>
      </c>
      <c r="AF14" s="59">
        <f t="shared" si="1"/>
        <v>3.8489159421702199</v>
      </c>
      <c r="AG14" s="59">
        <f t="shared" si="1"/>
        <v>3.7061637992829537</v>
      </c>
      <c r="AH14" s="59">
        <f t="shared" si="1"/>
        <v>3.5722347504609835</v>
      </c>
      <c r="AI14" s="59">
        <f t="shared" si="1"/>
        <v>3.3509011000614572</v>
      </c>
      <c r="AJ14" s="59">
        <f t="shared" si="1"/>
        <v>3.1489618571958973</v>
      </c>
      <c r="AK14" s="59">
        <f t="shared" si="1"/>
        <v>3.0491530107642109</v>
      </c>
      <c r="AL14" s="59">
        <f t="shared" si="1"/>
        <v>2.8755059118202486</v>
      </c>
      <c r="AM14" s="59">
        <f t="shared" si="1"/>
        <v>2.7918441341244815</v>
      </c>
      <c r="AN14" s="59">
        <f t="shared" si="1"/>
        <v>2.6417724019276592</v>
      </c>
      <c r="AO14" s="59">
        <f t="shared" si="1"/>
        <v>2.5038551230971602</v>
      </c>
      <c r="AP14" s="59"/>
    </row>
    <row r="15" spans="1:42" x14ac:dyDescent="0.2">
      <c r="A15" s="58">
        <v>27000</v>
      </c>
      <c r="B15" s="50">
        <v>0.16500000000000001</v>
      </c>
      <c r="C15" s="50">
        <v>0.17</v>
      </c>
      <c r="D15" s="50">
        <v>0.17</v>
      </c>
      <c r="E15" s="50">
        <v>0.17500000000000002</v>
      </c>
      <c r="F15" s="50">
        <v>0.17500000000000002</v>
      </c>
      <c r="G15" s="50">
        <v>0.18</v>
      </c>
      <c r="H15" s="50">
        <v>0.18</v>
      </c>
      <c r="I15" s="50">
        <v>0.185</v>
      </c>
      <c r="J15" s="50">
        <v>0.185</v>
      </c>
      <c r="K15" s="50">
        <v>0.185</v>
      </c>
      <c r="L15" s="50">
        <v>0.19</v>
      </c>
      <c r="M15" s="50">
        <v>0.19</v>
      </c>
      <c r="O15" s="58">
        <v>27000</v>
      </c>
      <c r="P15" s="66">
        <v>119648.02824599984</v>
      </c>
      <c r="Q15" s="66">
        <v>114778.11469623969</v>
      </c>
      <c r="R15" s="66">
        <v>107069.84348218977</v>
      </c>
      <c r="S15" s="66">
        <v>103009.55265654092</v>
      </c>
      <c r="T15" s="66">
        <v>96450.338262446545</v>
      </c>
      <c r="U15" s="66">
        <v>93059.310550278169</v>
      </c>
      <c r="V15" s="66">
        <v>87451.169291268903</v>
      </c>
      <c r="W15" s="66">
        <v>84613.996048706846</v>
      </c>
      <c r="X15" s="66">
        <v>79795.289053011889</v>
      </c>
      <c r="Y15" s="66">
        <v>75379.791621361015</v>
      </c>
      <c r="Z15" s="66">
        <v>73255.634712912928</v>
      </c>
      <c r="AA15" s="66">
        <v>69431.225845883426</v>
      </c>
      <c r="AC15" s="58">
        <v>26000</v>
      </c>
      <c r="AD15" s="59">
        <f t="shared" si="2"/>
        <v>4.4314084535555498</v>
      </c>
      <c r="AE15" s="59">
        <f t="shared" si="1"/>
        <v>4.2510412850459147</v>
      </c>
      <c r="AF15" s="59">
        <f t="shared" si="1"/>
        <v>3.9655497585996211</v>
      </c>
      <c r="AG15" s="59">
        <f t="shared" si="1"/>
        <v>3.8151686169089229</v>
      </c>
      <c r="AH15" s="59">
        <f t="shared" si="1"/>
        <v>3.572234750460983</v>
      </c>
      <c r="AI15" s="59">
        <f t="shared" si="1"/>
        <v>3.4466411314917842</v>
      </c>
      <c r="AJ15" s="59">
        <f t="shared" si="1"/>
        <v>3.2389321959729225</v>
      </c>
      <c r="AK15" s="59">
        <f t="shared" si="1"/>
        <v>3.1338517055076611</v>
      </c>
      <c r="AL15" s="59">
        <f t="shared" si="1"/>
        <v>2.9553810760374772</v>
      </c>
      <c r="AM15" s="59">
        <f t="shared" si="1"/>
        <v>2.791844134124482</v>
      </c>
      <c r="AN15" s="59">
        <f t="shared" si="1"/>
        <v>2.7131716560338122</v>
      </c>
      <c r="AO15" s="59">
        <f t="shared" si="1"/>
        <v>2.5715268831808675</v>
      </c>
      <c r="AP15" s="59"/>
    </row>
    <row r="16" spans="1:42" x14ac:dyDescent="0.2">
      <c r="A16" s="58">
        <v>28000</v>
      </c>
      <c r="B16" s="54">
        <v>0.16500000000000001</v>
      </c>
      <c r="C16" s="54">
        <v>0.17</v>
      </c>
      <c r="D16" s="54">
        <v>0.17</v>
      </c>
      <c r="E16" s="54">
        <v>0.17500000000000002</v>
      </c>
      <c r="F16" s="54">
        <v>0.18</v>
      </c>
      <c r="G16" s="54">
        <v>0.18</v>
      </c>
      <c r="H16" s="54">
        <v>0.185</v>
      </c>
      <c r="I16" s="54">
        <v>0.185</v>
      </c>
      <c r="J16" s="54">
        <v>0.185</v>
      </c>
      <c r="K16" s="54">
        <v>0.19</v>
      </c>
      <c r="L16" s="54">
        <v>0.19</v>
      </c>
      <c r="M16" s="54">
        <v>0.19</v>
      </c>
      <c r="O16" s="58">
        <v>28000</v>
      </c>
      <c r="P16" s="66">
        <v>124079.43669955539</v>
      </c>
      <c r="Q16" s="66">
        <v>119029.15598128561</v>
      </c>
      <c r="R16" s="66">
        <v>111035.39324078939</v>
      </c>
      <c r="S16" s="66">
        <v>106824.72127344988</v>
      </c>
      <c r="T16" s="66">
        <v>102880.36081327632</v>
      </c>
      <c r="U16" s="66">
        <v>96505.951681769962</v>
      </c>
      <c r="V16" s="66">
        <v>93209.270972998551</v>
      </c>
      <c r="W16" s="66">
        <v>87747.847754214512</v>
      </c>
      <c r="X16" s="66">
        <v>82750.67012904938</v>
      </c>
      <c r="Y16" s="66">
        <v>80284.3826677959</v>
      </c>
      <c r="Z16" s="66">
        <v>75968.806368946738</v>
      </c>
      <c r="AA16" s="66">
        <v>72002.75272906429</v>
      </c>
      <c r="AC16" s="58">
        <v>27000</v>
      </c>
      <c r="AD16" s="59">
        <f t="shared" si="2"/>
        <v>4.4314084535555498</v>
      </c>
      <c r="AE16" s="59">
        <f t="shared" si="1"/>
        <v>4.2510412850459147</v>
      </c>
      <c r="AF16" s="59">
        <f t="shared" si="1"/>
        <v>3.9655497585996211</v>
      </c>
      <c r="AG16" s="59">
        <f t="shared" si="1"/>
        <v>3.8151686169089243</v>
      </c>
      <c r="AH16" s="59">
        <f t="shared" si="1"/>
        <v>3.6742986004741542</v>
      </c>
      <c r="AI16" s="59">
        <f t="shared" si="1"/>
        <v>3.4466411314917842</v>
      </c>
      <c r="AJ16" s="59">
        <f t="shared" si="1"/>
        <v>3.3289025347499481</v>
      </c>
      <c r="AK16" s="59">
        <f t="shared" si="1"/>
        <v>3.1338517055076611</v>
      </c>
      <c r="AL16" s="59">
        <f t="shared" si="1"/>
        <v>2.9553810760374777</v>
      </c>
      <c r="AM16" s="59">
        <f t="shared" si="1"/>
        <v>2.8672993809927108</v>
      </c>
      <c r="AN16" s="59">
        <f t="shared" si="1"/>
        <v>2.7131716560338122</v>
      </c>
      <c r="AO16" s="59">
        <f t="shared" si="1"/>
        <v>2.5715268831808675</v>
      </c>
      <c r="AP16" s="59"/>
    </row>
    <row r="17" spans="1:42" x14ac:dyDescent="0.2">
      <c r="A17" s="58">
        <v>29000</v>
      </c>
      <c r="B17" s="50">
        <v>0.16500000000000001</v>
      </c>
      <c r="C17" s="50">
        <v>0.17</v>
      </c>
      <c r="D17" s="50">
        <v>0.17500000000000002</v>
      </c>
      <c r="E17" s="50">
        <v>0.17500000000000002</v>
      </c>
      <c r="F17" s="50">
        <v>0.18</v>
      </c>
      <c r="G17" s="50">
        <v>0.18</v>
      </c>
      <c r="H17" s="50">
        <v>0.185</v>
      </c>
      <c r="I17" s="50">
        <v>0.185</v>
      </c>
      <c r="J17" s="50">
        <v>0.185</v>
      </c>
      <c r="K17" s="50">
        <v>0.19</v>
      </c>
      <c r="L17" s="50">
        <v>0.19</v>
      </c>
      <c r="M17" s="50">
        <v>0.19</v>
      </c>
      <c r="O17" s="58">
        <v>29000</v>
      </c>
      <c r="P17" s="66">
        <v>128510.84515311093</v>
      </c>
      <c r="Q17" s="66">
        <v>123280.19726633151</v>
      </c>
      <c r="R17" s="66">
        <v>118383.32367584165</v>
      </c>
      <c r="S17" s="66">
        <v>110639.8898903588</v>
      </c>
      <c r="T17" s="66">
        <v>106554.65941375047</v>
      </c>
      <c r="U17" s="66">
        <v>99952.592813261741</v>
      </c>
      <c r="V17" s="66">
        <v>96538.173507748492</v>
      </c>
      <c r="W17" s="66">
        <v>90881.699459722164</v>
      </c>
      <c r="X17" s="66">
        <v>85706.051205086842</v>
      </c>
      <c r="Y17" s="66">
        <v>83151.682048788629</v>
      </c>
      <c r="Z17" s="66">
        <v>78681.978024980563</v>
      </c>
      <c r="AA17" s="66">
        <v>74574.279612245169</v>
      </c>
      <c r="AC17" s="58">
        <v>28000</v>
      </c>
      <c r="AD17" s="59">
        <f t="shared" si="2"/>
        <v>4.4314084535555498</v>
      </c>
      <c r="AE17" s="59">
        <f t="shared" si="1"/>
        <v>4.2510412850459138</v>
      </c>
      <c r="AF17" s="59">
        <f t="shared" si="1"/>
        <v>4.0821835750290223</v>
      </c>
      <c r="AG17" s="59">
        <f t="shared" si="1"/>
        <v>3.8151686169089243</v>
      </c>
      <c r="AH17" s="59">
        <f t="shared" si="1"/>
        <v>3.6742986004741542</v>
      </c>
      <c r="AI17" s="59">
        <f t="shared" si="1"/>
        <v>3.4466411314917842</v>
      </c>
      <c r="AJ17" s="59">
        <f t="shared" si="1"/>
        <v>3.3289025347499481</v>
      </c>
      <c r="AK17" s="59">
        <f t="shared" si="1"/>
        <v>3.1338517055076607</v>
      </c>
      <c r="AL17" s="59">
        <f t="shared" si="1"/>
        <v>2.9553810760374772</v>
      </c>
      <c r="AM17" s="59">
        <f t="shared" si="1"/>
        <v>2.8672993809927112</v>
      </c>
      <c r="AN17" s="59">
        <f t="shared" si="1"/>
        <v>2.7131716560338126</v>
      </c>
      <c r="AO17" s="59">
        <f t="shared" si="1"/>
        <v>2.571526883180868</v>
      </c>
      <c r="AP17" s="59"/>
    </row>
    <row r="18" spans="1:42" x14ac:dyDescent="0.2">
      <c r="A18" s="58">
        <v>30000</v>
      </c>
      <c r="B18" s="54">
        <v>0.16500000000000001</v>
      </c>
      <c r="C18" s="54">
        <v>0.17</v>
      </c>
      <c r="D18" s="54">
        <v>0.17500000000000002</v>
      </c>
      <c r="E18" s="54">
        <v>0.17500000000000002</v>
      </c>
      <c r="F18" s="54">
        <v>0.18</v>
      </c>
      <c r="G18" s="54">
        <v>0.18</v>
      </c>
      <c r="H18" s="54">
        <v>0.185</v>
      </c>
      <c r="I18" s="54">
        <v>0.185</v>
      </c>
      <c r="J18" s="54">
        <v>0.185</v>
      </c>
      <c r="K18" s="54">
        <v>0.19</v>
      </c>
      <c r="L18" s="54">
        <v>0.19</v>
      </c>
      <c r="M18" s="54">
        <v>0.19500000000000001</v>
      </c>
      <c r="O18" s="58">
        <v>30000</v>
      </c>
      <c r="P18" s="66">
        <v>132942.25360666649</v>
      </c>
      <c r="Q18" s="66">
        <v>127531.23855137744</v>
      </c>
      <c r="R18" s="66">
        <v>122465.50725087065</v>
      </c>
      <c r="S18" s="66">
        <v>114455.05850726771</v>
      </c>
      <c r="T18" s="66">
        <v>110228.95801422463</v>
      </c>
      <c r="U18" s="66">
        <v>103399.23394475353</v>
      </c>
      <c r="V18" s="66">
        <v>99867.076042498447</v>
      </c>
      <c r="W18" s="66">
        <v>94015.55116522983</v>
      </c>
      <c r="X18" s="66">
        <v>88661.432281124333</v>
      </c>
      <c r="Y18" s="66">
        <v>86018.981429781328</v>
      </c>
      <c r="Z18" s="66">
        <v>81395.149681014373</v>
      </c>
      <c r="AA18" s="66">
        <v>79175.959297937239</v>
      </c>
      <c r="AC18" s="58">
        <v>29000</v>
      </c>
      <c r="AD18" s="59">
        <f t="shared" si="2"/>
        <v>4.4314084535555498</v>
      </c>
      <c r="AE18" s="59">
        <f t="shared" si="1"/>
        <v>4.2510412850459147</v>
      </c>
      <c r="AF18" s="59">
        <f t="shared" si="1"/>
        <v>4.0821835750290214</v>
      </c>
      <c r="AG18" s="59">
        <f t="shared" si="1"/>
        <v>3.8151686169089234</v>
      </c>
      <c r="AH18" s="59">
        <f t="shared" si="1"/>
        <v>3.6742986004741542</v>
      </c>
      <c r="AI18" s="59">
        <f t="shared" si="1"/>
        <v>3.4466411314917846</v>
      </c>
      <c r="AJ18" s="59">
        <f t="shared" si="1"/>
        <v>3.3289025347499481</v>
      </c>
      <c r="AK18" s="59">
        <f t="shared" si="1"/>
        <v>3.1338517055076611</v>
      </c>
      <c r="AL18" s="59">
        <f t="shared" si="1"/>
        <v>2.9553810760374777</v>
      </c>
      <c r="AM18" s="59">
        <f t="shared" si="1"/>
        <v>2.8672993809927108</v>
      </c>
      <c r="AN18" s="59">
        <f t="shared" si="1"/>
        <v>2.7131716560338126</v>
      </c>
      <c r="AO18" s="59">
        <f t="shared" si="1"/>
        <v>2.6391986432645744</v>
      </c>
      <c r="AP18" s="59"/>
    </row>
    <row r="19" spans="1:42" x14ac:dyDescent="0.2">
      <c r="A19" s="58">
        <v>31000</v>
      </c>
      <c r="B19" s="50">
        <v>0.16500000000000001</v>
      </c>
      <c r="C19" s="50">
        <v>0.17</v>
      </c>
      <c r="D19" s="50">
        <v>0.17500000000000002</v>
      </c>
      <c r="E19" s="50">
        <v>0.17500000000000002</v>
      </c>
      <c r="F19" s="50">
        <v>0.18</v>
      </c>
      <c r="G19" s="50">
        <v>0.18</v>
      </c>
      <c r="H19" s="50">
        <v>0.185</v>
      </c>
      <c r="I19" s="50">
        <v>0.185</v>
      </c>
      <c r="J19" s="50">
        <v>0.19</v>
      </c>
      <c r="K19" s="50">
        <v>0.19</v>
      </c>
      <c r="L19" s="50">
        <v>0.19</v>
      </c>
      <c r="M19" s="50">
        <v>0.19500000000000001</v>
      </c>
      <c r="O19" s="58">
        <v>31000</v>
      </c>
      <c r="P19" s="66">
        <v>137373.66206022204</v>
      </c>
      <c r="Q19" s="66">
        <v>131782.27983642335</v>
      </c>
      <c r="R19" s="66">
        <v>126547.69082589968</v>
      </c>
      <c r="S19" s="66">
        <v>118270.22712417664</v>
      </c>
      <c r="T19" s="66">
        <v>113903.25661469878</v>
      </c>
      <c r="U19" s="66">
        <v>106845.87507624531</v>
      </c>
      <c r="V19" s="66">
        <v>103195.97857724839</v>
      </c>
      <c r="W19" s="66">
        <v>97149.402870737496</v>
      </c>
      <c r="X19" s="66">
        <v>94092.943447895901</v>
      </c>
      <c r="Y19" s="66">
        <v>88886.280810774042</v>
      </c>
      <c r="Z19" s="66">
        <v>84108.321337048183</v>
      </c>
      <c r="AA19" s="66">
        <v>81815.157941201818</v>
      </c>
      <c r="AC19" s="58">
        <v>30000</v>
      </c>
      <c r="AD19" s="59">
        <f t="shared" si="2"/>
        <v>4.4314084535555498</v>
      </c>
      <c r="AE19" s="59">
        <f t="shared" si="1"/>
        <v>4.2510412850459147</v>
      </c>
      <c r="AF19" s="59">
        <f t="shared" si="1"/>
        <v>4.0821835750290223</v>
      </c>
      <c r="AG19" s="59">
        <f t="shared" si="1"/>
        <v>3.8151686169089238</v>
      </c>
      <c r="AH19" s="59">
        <f t="shared" si="1"/>
        <v>3.6742986004741542</v>
      </c>
      <c r="AI19" s="59">
        <f t="shared" si="1"/>
        <v>3.4466411314917842</v>
      </c>
      <c r="AJ19" s="59">
        <f t="shared" si="1"/>
        <v>3.3289025347499481</v>
      </c>
      <c r="AK19" s="59">
        <f t="shared" si="1"/>
        <v>3.1338517055076611</v>
      </c>
      <c r="AL19" s="59">
        <f t="shared" si="1"/>
        <v>3.0352562402547063</v>
      </c>
      <c r="AM19" s="59">
        <f t="shared" si="1"/>
        <v>2.8672993809927112</v>
      </c>
      <c r="AN19" s="59">
        <f t="shared" si="1"/>
        <v>2.7131716560338122</v>
      </c>
      <c r="AO19" s="59">
        <f t="shared" si="1"/>
        <v>2.6391986432645749</v>
      </c>
      <c r="AP19" s="59"/>
    </row>
    <row r="20" spans="1:42" x14ac:dyDescent="0.2">
      <c r="A20" s="58">
        <v>32000</v>
      </c>
      <c r="B20" s="54">
        <v>0.16500000000000001</v>
      </c>
      <c r="C20" s="54">
        <v>0.17</v>
      </c>
      <c r="D20" s="54">
        <v>0.17500000000000002</v>
      </c>
      <c r="E20" s="54">
        <v>0.17500000000000002</v>
      </c>
      <c r="F20" s="54">
        <v>0.18</v>
      </c>
      <c r="G20" s="54">
        <v>0.18</v>
      </c>
      <c r="H20" s="54">
        <v>0.185</v>
      </c>
      <c r="I20" s="54">
        <v>0.185</v>
      </c>
      <c r="J20" s="54">
        <v>0.19</v>
      </c>
      <c r="K20" s="54">
        <v>0.19</v>
      </c>
      <c r="L20" s="54">
        <v>0.19</v>
      </c>
      <c r="M20" s="54">
        <v>0.19500000000000001</v>
      </c>
      <c r="O20" s="58">
        <v>32000</v>
      </c>
      <c r="P20" s="66">
        <v>141805.07051377758</v>
      </c>
      <c r="Q20" s="66">
        <v>136033.32112146926</v>
      </c>
      <c r="R20" s="66">
        <v>130629.8744009287</v>
      </c>
      <c r="S20" s="66">
        <v>122085.39574108557</v>
      </c>
      <c r="T20" s="66">
        <v>117577.55521517294</v>
      </c>
      <c r="U20" s="66">
        <v>110292.51620773709</v>
      </c>
      <c r="V20" s="66">
        <v>106524.88111199833</v>
      </c>
      <c r="W20" s="66">
        <v>100283.25457624515</v>
      </c>
      <c r="X20" s="66">
        <v>97128.19968815062</v>
      </c>
      <c r="Y20" s="66">
        <v>91753.580191766756</v>
      </c>
      <c r="Z20" s="66">
        <v>86821.492993081993</v>
      </c>
      <c r="AA20" s="66">
        <v>84454.356584466383</v>
      </c>
      <c r="AC20" s="58">
        <v>31000</v>
      </c>
      <c r="AD20" s="59">
        <f t="shared" si="2"/>
        <v>4.4314084535555498</v>
      </c>
      <c r="AE20" s="59">
        <f t="shared" si="1"/>
        <v>4.2510412850459138</v>
      </c>
      <c r="AF20" s="59">
        <f t="shared" si="1"/>
        <v>4.0821835750290223</v>
      </c>
      <c r="AG20" s="59">
        <f t="shared" si="1"/>
        <v>3.8151686169089238</v>
      </c>
      <c r="AH20" s="59">
        <f t="shared" si="1"/>
        <v>3.6742986004741542</v>
      </c>
      <c r="AI20" s="59">
        <f t="shared" si="1"/>
        <v>3.4466411314917842</v>
      </c>
      <c r="AJ20" s="59">
        <f t="shared" si="1"/>
        <v>3.3289025347499477</v>
      </c>
      <c r="AK20" s="59">
        <f t="shared" si="1"/>
        <v>3.1338517055076607</v>
      </c>
      <c r="AL20" s="59">
        <f t="shared" si="1"/>
        <v>3.0352562402547067</v>
      </c>
      <c r="AM20" s="59">
        <f t="shared" si="1"/>
        <v>2.8672993809927112</v>
      </c>
      <c r="AN20" s="59">
        <f t="shared" si="1"/>
        <v>2.7131716560338122</v>
      </c>
      <c r="AO20" s="59">
        <f t="shared" si="1"/>
        <v>2.6391986432645744</v>
      </c>
      <c r="AP20" s="59"/>
    </row>
    <row r="21" spans="1:42" x14ac:dyDescent="0.2">
      <c r="A21" s="58">
        <v>33000</v>
      </c>
      <c r="B21" s="50">
        <v>0.17</v>
      </c>
      <c r="C21" s="50">
        <v>0.17</v>
      </c>
      <c r="D21" s="50">
        <v>0.17500000000000002</v>
      </c>
      <c r="E21" s="50">
        <v>0.17500000000000002</v>
      </c>
      <c r="F21" s="50">
        <v>0.18</v>
      </c>
      <c r="G21" s="50">
        <v>0.18</v>
      </c>
      <c r="H21" s="50">
        <v>0.185</v>
      </c>
      <c r="I21" s="50">
        <v>0.185</v>
      </c>
      <c r="J21" s="50">
        <v>0.19</v>
      </c>
      <c r="K21" s="50">
        <v>0.19</v>
      </c>
      <c r="L21" s="50">
        <v>0.19</v>
      </c>
      <c r="M21" s="50">
        <v>0.19500000000000001</v>
      </c>
      <c r="O21" s="58">
        <v>33000</v>
      </c>
      <c r="P21" s="66">
        <v>150667.88742088867</v>
      </c>
      <c r="Q21" s="66">
        <v>140284.36240651517</v>
      </c>
      <c r="R21" s="66">
        <v>134712.05797595772</v>
      </c>
      <c r="S21" s="66">
        <v>125900.56435799447</v>
      </c>
      <c r="T21" s="66">
        <v>121251.85381564709</v>
      </c>
      <c r="U21" s="66">
        <v>113739.15733922888</v>
      </c>
      <c r="V21" s="66">
        <v>109853.78364674828</v>
      </c>
      <c r="W21" s="66">
        <v>103417.10628175281</v>
      </c>
      <c r="X21" s="66">
        <v>100163.45592840532</v>
      </c>
      <c r="Y21" s="66">
        <v>94620.87957275947</v>
      </c>
      <c r="Z21" s="66">
        <v>89534.664649115803</v>
      </c>
      <c r="AA21" s="66">
        <v>87093.555227730962</v>
      </c>
      <c r="AC21" s="58">
        <v>32000</v>
      </c>
      <c r="AD21" s="59">
        <f t="shared" si="2"/>
        <v>4.5656935582087472</v>
      </c>
      <c r="AE21" s="59">
        <f t="shared" si="1"/>
        <v>4.2510412850459138</v>
      </c>
      <c r="AF21" s="59">
        <f t="shared" si="1"/>
        <v>4.0821835750290223</v>
      </c>
      <c r="AG21" s="59">
        <f t="shared" si="1"/>
        <v>3.8151686169089234</v>
      </c>
      <c r="AH21" s="59">
        <f t="shared" si="1"/>
        <v>3.6742986004741542</v>
      </c>
      <c r="AI21" s="59">
        <f t="shared" si="1"/>
        <v>3.4466411314917842</v>
      </c>
      <c r="AJ21" s="59">
        <f t="shared" si="1"/>
        <v>3.3289025347499481</v>
      </c>
      <c r="AK21" s="59">
        <f t="shared" si="1"/>
        <v>3.1338517055076611</v>
      </c>
      <c r="AL21" s="59">
        <f t="shared" si="1"/>
        <v>3.0352562402547067</v>
      </c>
      <c r="AM21" s="59">
        <f t="shared" si="1"/>
        <v>2.8672993809927112</v>
      </c>
      <c r="AN21" s="59">
        <f t="shared" si="1"/>
        <v>2.7131716560338122</v>
      </c>
      <c r="AO21" s="59">
        <f t="shared" si="1"/>
        <v>2.6391986432645744</v>
      </c>
      <c r="AP21" s="59"/>
    </row>
    <row r="22" spans="1:42" x14ac:dyDescent="0.2">
      <c r="A22" s="58">
        <v>34000</v>
      </c>
      <c r="B22" s="54">
        <v>0.17</v>
      </c>
      <c r="C22" s="54">
        <v>0.17</v>
      </c>
      <c r="D22" s="54">
        <v>0.17500000000000002</v>
      </c>
      <c r="E22" s="54">
        <v>0.17500000000000002</v>
      </c>
      <c r="F22" s="54">
        <v>0.18</v>
      </c>
      <c r="G22" s="54">
        <v>0.18</v>
      </c>
      <c r="H22" s="54">
        <v>0.185</v>
      </c>
      <c r="I22" s="54">
        <v>0.185</v>
      </c>
      <c r="J22" s="54">
        <v>0.19</v>
      </c>
      <c r="K22" s="54">
        <v>0.19</v>
      </c>
      <c r="L22" s="54">
        <v>0.19</v>
      </c>
      <c r="M22" s="54">
        <v>0.19500000000000001</v>
      </c>
      <c r="O22" s="58">
        <v>34000</v>
      </c>
      <c r="P22" s="66">
        <v>155233.58097909743</v>
      </c>
      <c r="Q22" s="66">
        <v>144535.40369156111</v>
      </c>
      <c r="R22" s="66">
        <v>138794.24155098674</v>
      </c>
      <c r="S22" s="66">
        <v>129715.73297490341</v>
      </c>
      <c r="T22" s="66">
        <v>124926.15241612124</v>
      </c>
      <c r="U22" s="66">
        <v>117185.79847072066</v>
      </c>
      <c r="V22" s="66">
        <v>113182.68618149823</v>
      </c>
      <c r="W22" s="66">
        <v>106550.95798726047</v>
      </c>
      <c r="X22" s="66">
        <v>103198.71216866003</v>
      </c>
      <c r="Y22" s="66">
        <v>97488.178953752184</v>
      </c>
      <c r="Z22" s="66">
        <v>92247.836305149627</v>
      </c>
      <c r="AA22" s="66">
        <v>89732.753870995541</v>
      </c>
      <c r="AC22" s="58">
        <v>33000</v>
      </c>
      <c r="AD22" s="59">
        <f t="shared" si="2"/>
        <v>4.5656935582087481</v>
      </c>
      <c r="AE22" s="59">
        <f t="shared" si="2"/>
        <v>4.2510412850459147</v>
      </c>
      <c r="AF22" s="59">
        <f t="shared" si="2"/>
        <v>4.0821835750290214</v>
      </c>
      <c r="AG22" s="59">
        <f t="shared" si="2"/>
        <v>3.8151686169089238</v>
      </c>
      <c r="AH22" s="59">
        <f t="shared" si="2"/>
        <v>3.6742986004741542</v>
      </c>
      <c r="AI22" s="59">
        <f t="shared" si="2"/>
        <v>3.4466411314917842</v>
      </c>
      <c r="AJ22" s="59">
        <f t="shared" si="2"/>
        <v>3.3289025347499477</v>
      </c>
      <c r="AK22" s="59">
        <f t="shared" si="2"/>
        <v>3.1338517055076607</v>
      </c>
      <c r="AL22" s="59">
        <f t="shared" si="2"/>
        <v>3.0352562402547067</v>
      </c>
      <c r="AM22" s="59">
        <f t="shared" si="2"/>
        <v>2.8672993809927112</v>
      </c>
      <c r="AN22" s="59">
        <f t="shared" si="2"/>
        <v>2.7131716560338126</v>
      </c>
      <c r="AO22" s="59">
        <f t="shared" si="2"/>
        <v>2.6391986432645749</v>
      </c>
      <c r="AP22" s="59"/>
    </row>
    <row r="23" spans="1:42" x14ac:dyDescent="0.2">
      <c r="A23" s="58">
        <v>35000</v>
      </c>
      <c r="B23" s="50">
        <v>0.17</v>
      </c>
      <c r="C23" s="50">
        <v>0.17</v>
      </c>
      <c r="D23" s="50">
        <v>0.17500000000000002</v>
      </c>
      <c r="E23" s="50">
        <v>0.17500000000000002</v>
      </c>
      <c r="F23" s="50">
        <v>0.18</v>
      </c>
      <c r="G23" s="50">
        <v>0.18</v>
      </c>
      <c r="H23" s="50">
        <v>0.185</v>
      </c>
      <c r="I23" s="50">
        <v>0.185</v>
      </c>
      <c r="J23" s="50">
        <v>0.19</v>
      </c>
      <c r="K23" s="50">
        <v>0.19</v>
      </c>
      <c r="L23" s="50">
        <v>0.19</v>
      </c>
      <c r="M23" s="50">
        <v>0.19500000000000001</v>
      </c>
      <c r="O23" s="58">
        <v>35000</v>
      </c>
      <c r="P23" s="66">
        <v>159799.27453730616</v>
      </c>
      <c r="Q23" s="66">
        <v>148786.44497660699</v>
      </c>
      <c r="R23" s="66">
        <v>142876.42512601576</v>
      </c>
      <c r="S23" s="66">
        <v>133530.90159181232</v>
      </c>
      <c r="T23" s="66">
        <v>128600.4510165954</v>
      </c>
      <c r="U23" s="66">
        <v>120632.43960221246</v>
      </c>
      <c r="V23" s="66">
        <v>116511.5887162482</v>
      </c>
      <c r="W23" s="66">
        <v>109684.80969276813</v>
      </c>
      <c r="X23" s="66">
        <v>106233.96840891472</v>
      </c>
      <c r="Y23" s="66">
        <v>100355.47833474488</v>
      </c>
      <c r="Z23" s="66">
        <v>94961.007961183423</v>
      </c>
      <c r="AA23" s="66">
        <v>92371.952514260105</v>
      </c>
      <c r="AC23" s="58">
        <v>34000</v>
      </c>
      <c r="AD23" s="59">
        <f t="shared" si="2"/>
        <v>4.5656935582087472</v>
      </c>
      <c r="AE23" s="59">
        <f t="shared" si="2"/>
        <v>4.2510412850459138</v>
      </c>
      <c r="AF23" s="59">
        <f t="shared" si="2"/>
        <v>4.0821835750290214</v>
      </c>
      <c r="AG23" s="59">
        <f t="shared" si="2"/>
        <v>3.8151686169089234</v>
      </c>
      <c r="AH23" s="59">
        <f t="shared" si="2"/>
        <v>3.6742986004741542</v>
      </c>
      <c r="AI23" s="59">
        <f t="shared" si="2"/>
        <v>3.4466411314917846</v>
      </c>
      <c r="AJ23" s="59">
        <f t="shared" si="2"/>
        <v>3.3289025347499486</v>
      </c>
      <c r="AK23" s="59">
        <f t="shared" si="2"/>
        <v>3.1338517055076611</v>
      </c>
      <c r="AL23" s="59">
        <f t="shared" si="2"/>
        <v>3.0352562402547063</v>
      </c>
      <c r="AM23" s="59">
        <f t="shared" si="2"/>
        <v>2.8672993809927108</v>
      </c>
      <c r="AN23" s="59">
        <f t="shared" si="2"/>
        <v>2.7131716560338122</v>
      </c>
      <c r="AO23" s="59">
        <f t="shared" si="2"/>
        <v>2.6391986432645744</v>
      </c>
      <c r="AP23" s="59"/>
    </row>
    <row r="24" spans="1:42" x14ac:dyDescent="0.2">
      <c r="A24" s="58">
        <v>36000</v>
      </c>
      <c r="B24" s="54">
        <v>0.17</v>
      </c>
      <c r="C24" s="54">
        <v>0.17</v>
      </c>
      <c r="D24" s="54">
        <v>0.17500000000000002</v>
      </c>
      <c r="E24" s="54">
        <v>0.17500000000000002</v>
      </c>
      <c r="F24" s="54">
        <v>0.18</v>
      </c>
      <c r="G24" s="54">
        <v>0.18</v>
      </c>
      <c r="H24" s="54">
        <v>0.185</v>
      </c>
      <c r="I24" s="54">
        <v>0.185</v>
      </c>
      <c r="J24" s="54">
        <v>0.19</v>
      </c>
      <c r="K24" s="54">
        <v>0.19</v>
      </c>
      <c r="L24" s="54">
        <v>0.19</v>
      </c>
      <c r="M24" s="54">
        <v>0.19500000000000001</v>
      </c>
      <c r="O24" s="58">
        <v>36000</v>
      </c>
      <c r="P24" s="66">
        <v>164364.96809551492</v>
      </c>
      <c r="Q24" s="66">
        <v>153037.48626165293</v>
      </c>
      <c r="R24" s="66">
        <v>146958.60870104481</v>
      </c>
      <c r="S24" s="66">
        <v>137346.07020872127</v>
      </c>
      <c r="T24" s="66">
        <v>132274.74961706955</v>
      </c>
      <c r="U24" s="66">
        <v>124079.08073370424</v>
      </c>
      <c r="V24" s="66">
        <v>119840.49125099814</v>
      </c>
      <c r="W24" s="66">
        <v>112818.6613982758</v>
      </c>
      <c r="X24" s="66">
        <v>109269.22464916944</v>
      </c>
      <c r="Y24" s="66">
        <v>103222.7777157376</v>
      </c>
      <c r="Z24" s="66">
        <v>97674.179617217247</v>
      </c>
      <c r="AA24" s="66">
        <v>95011.151157524684</v>
      </c>
      <c r="AC24" s="58">
        <v>35000</v>
      </c>
      <c r="AD24" s="59">
        <f t="shared" si="2"/>
        <v>4.5656935582087481</v>
      </c>
      <c r="AE24" s="59">
        <f t="shared" si="2"/>
        <v>4.2510412850459147</v>
      </c>
      <c r="AF24" s="59">
        <f t="shared" si="2"/>
        <v>4.0821835750290223</v>
      </c>
      <c r="AG24" s="59">
        <f t="shared" si="2"/>
        <v>3.8151686169089243</v>
      </c>
      <c r="AH24" s="59">
        <f t="shared" si="2"/>
        <v>3.6742986004741542</v>
      </c>
      <c r="AI24" s="59">
        <f t="shared" si="2"/>
        <v>3.4466411314917842</v>
      </c>
      <c r="AJ24" s="59">
        <f t="shared" si="2"/>
        <v>3.3289025347499481</v>
      </c>
      <c r="AK24" s="59">
        <f t="shared" si="2"/>
        <v>3.1338517055076611</v>
      </c>
      <c r="AL24" s="59">
        <f t="shared" si="2"/>
        <v>3.0352562402547067</v>
      </c>
      <c r="AM24" s="59">
        <f t="shared" si="2"/>
        <v>2.8672993809927112</v>
      </c>
      <c r="AN24" s="59">
        <f t="shared" si="2"/>
        <v>2.7131716560338126</v>
      </c>
      <c r="AO24" s="59">
        <f t="shared" si="2"/>
        <v>2.6391986432645744</v>
      </c>
      <c r="AP24" s="59"/>
    </row>
    <row r="25" spans="1:42" x14ac:dyDescent="0.2">
      <c r="A25" s="58">
        <v>37000</v>
      </c>
      <c r="B25" s="50">
        <v>0.17</v>
      </c>
      <c r="C25" s="50">
        <v>0.17</v>
      </c>
      <c r="D25" s="50">
        <v>0.17500000000000002</v>
      </c>
      <c r="E25" s="50">
        <v>0.17500000000000002</v>
      </c>
      <c r="F25" s="50">
        <v>0.18</v>
      </c>
      <c r="G25" s="50">
        <v>0.18</v>
      </c>
      <c r="H25" s="50">
        <v>0.185</v>
      </c>
      <c r="I25" s="50">
        <v>0.185</v>
      </c>
      <c r="J25" s="50">
        <v>0.19</v>
      </c>
      <c r="K25" s="50">
        <v>0.19</v>
      </c>
      <c r="L25" s="50">
        <v>0.19</v>
      </c>
      <c r="M25" s="50">
        <v>0.19500000000000001</v>
      </c>
      <c r="O25" s="58">
        <v>37000</v>
      </c>
      <c r="P25" s="66">
        <v>168930.66165372366</v>
      </c>
      <c r="Q25" s="66">
        <v>157288.52754669881</v>
      </c>
      <c r="R25" s="66">
        <v>151040.7922760738</v>
      </c>
      <c r="S25" s="66">
        <v>141161.23882563016</v>
      </c>
      <c r="T25" s="66">
        <v>135949.04821754369</v>
      </c>
      <c r="U25" s="66">
        <v>127525.72186519601</v>
      </c>
      <c r="V25" s="66">
        <v>123169.39378574808</v>
      </c>
      <c r="W25" s="66">
        <v>115952.51310378345</v>
      </c>
      <c r="X25" s="66">
        <v>112304.48088942416</v>
      </c>
      <c r="Y25" s="66">
        <v>106090.07709673031</v>
      </c>
      <c r="Z25" s="66">
        <v>100387.35127325107</v>
      </c>
      <c r="AA25" s="66">
        <v>97650.349800789263</v>
      </c>
      <c r="AC25" s="58">
        <v>36000</v>
      </c>
      <c r="AD25" s="59">
        <f t="shared" si="2"/>
        <v>4.5656935582087472</v>
      </c>
      <c r="AE25" s="59">
        <f t="shared" si="2"/>
        <v>4.2510412850459138</v>
      </c>
      <c r="AF25" s="59">
        <f t="shared" si="2"/>
        <v>4.0821835750290214</v>
      </c>
      <c r="AG25" s="59">
        <f t="shared" si="2"/>
        <v>3.8151686169089234</v>
      </c>
      <c r="AH25" s="59">
        <f t="shared" si="2"/>
        <v>3.6742986004741538</v>
      </c>
      <c r="AI25" s="59">
        <f t="shared" si="2"/>
        <v>3.4466411314917842</v>
      </c>
      <c r="AJ25" s="59">
        <f t="shared" si="2"/>
        <v>3.3289025347499481</v>
      </c>
      <c r="AK25" s="59">
        <f t="shared" si="2"/>
        <v>3.1338517055076607</v>
      </c>
      <c r="AL25" s="59">
        <f t="shared" si="2"/>
        <v>3.0352562402547067</v>
      </c>
      <c r="AM25" s="59">
        <f t="shared" si="2"/>
        <v>2.8672993809927112</v>
      </c>
      <c r="AN25" s="59">
        <f t="shared" si="2"/>
        <v>2.7131716560338126</v>
      </c>
      <c r="AO25" s="59">
        <f t="shared" si="2"/>
        <v>2.6391986432645749</v>
      </c>
      <c r="AP25" s="59"/>
    </row>
    <row r="26" spans="1:42" x14ac:dyDescent="0.2">
      <c r="A26" s="58">
        <v>38000</v>
      </c>
      <c r="B26" s="54">
        <v>0.17</v>
      </c>
      <c r="C26" s="54">
        <v>0.17</v>
      </c>
      <c r="D26" s="54">
        <v>0.17500000000000002</v>
      </c>
      <c r="E26" s="54">
        <v>0.17500000000000002</v>
      </c>
      <c r="F26" s="54">
        <v>0.18</v>
      </c>
      <c r="G26" s="54">
        <v>0.18</v>
      </c>
      <c r="H26" s="54">
        <v>0.185</v>
      </c>
      <c r="I26" s="54">
        <v>0.185</v>
      </c>
      <c r="J26" s="54">
        <v>0.19</v>
      </c>
      <c r="K26" s="54">
        <v>0.19</v>
      </c>
      <c r="L26" s="54">
        <v>0.19</v>
      </c>
      <c r="M26" s="54">
        <v>0.19500000000000001</v>
      </c>
      <c r="O26" s="58">
        <v>38000</v>
      </c>
      <c r="P26" s="66">
        <v>173496.35521193244</v>
      </c>
      <c r="Q26" s="66">
        <v>161539.56883174475</v>
      </c>
      <c r="R26" s="66">
        <v>155122.97585110285</v>
      </c>
      <c r="S26" s="66">
        <v>144976.40744253909</v>
      </c>
      <c r="T26" s="66">
        <v>139623.34681801786</v>
      </c>
      <c r="U26" s="66">
        <v>130972.36299668781</v>
      </c>
      <c r="V26" s="66">
        <v>126498.29632049803</v>
      </c>
      <c r="W26" s="66">
        <v>119086.36480929112</v>
      </c>
      <c r="X26" s="66">
        <v>115339.73712967885</v>
      </c>
      <c r="Y26" s="66">
        <v>108957.37647772301</v>
      </c>
      <c r="Z26" s="66">
        <v>103100.52292928487</v>
      </c>
      <c r="AA26" s="66">
        <v>100289.54844405384</v>
      </c>
      <c r="AC26" s="58">
        <v>37000</v>
      </c>
      <c r="AD26" s="59">
        <f t="shared" si="2"/>
        <v>4.5656935582087481</v>
      </c>
      <c r="AE26" s="59">
        <f t="shared" si="2"/>
        <v>4.2510412850459147</v>
      </c>
      <c r="AF26" s="59">
        <f t="shared" si="2"/>
        <v>4.0821835750290223</v>
      </c>
      <c r="AG26" s="59">
        <f t="shared" si="2"/>
        <v>3.8151686169089234</v>
      </c>
      <c r="AH26" s="59">
        <f t="shared" si="2"/>
        <v>3.6742986004741542</v>
      </c>
      <c r="AI26" s="59">
        <f t="shared" si="2"/>
        <v>3.4466411314917842</v>
      </c>
      <c r="AJ26" s="59">
        <f t="shared" si="2"/>
        <v>3.3289025347499481</v>
      </c>
      <c r="AK26" s="59">
        <f t="shared" si="2"/>
        <v>3.1338517055076611</v>
      </c>
      <c r="AL26" s="59">
        <f t="shared" si="2"/>
        <v>3.0352562402547063</v>
      </c>
      <c r="AM26" s="59">
        <f t="shared" si="2"/>
        <v>2.8672993809927108</v>
      </c>
      <c r="AN26" s="59">
        <f t="shared" si="2"/>
        <v>2.7131716560338122</v>
      </c>
      <c r="AO26" s="59">
        <f t="shared" si="2"/>
        <v>2.6391986432645749</v>
      </c>
      <c r="AP26" s="59"/>
    </row>
    <row r="27" spans="1:42" x14ac:dyDescent="0.2">
      <c r="A27" s="58">
        <v>39000</v>
      </c>
      <c r="B27" s="50">
        <v>0.17</v>
      </c>
      <c r="C27" s="50">
        <v>0.17</v>
      </c>
      <c r="D27" s="50">
        <v>0.17500000000000002</v>
      </c>
      <c r="E27" s="50">
        <v>0.17500000000000002</v>
      </c>
      <c r="F27" s="50">
        <v>0.18</v>
      </c>
      <c r="G27" s="50">
        <v>0.18</v>
      </c>
      <c r="H27" s="50">
        <v>0.185</v>
      </c>
      <c r="I27" s="50">
        <v>0.185</v>
      </c>
      <c r="J27" s="50">
        <v>0.19</v>
      </c>
      <c r="K27" s="50">
        <v>0.19</v>
      </c>
      <c r="L27" s="50">
        <v>0.19</v>
      </c>
      <c r="M27" s="50">
        <v>0.19500000000000001</v>
      </c>
      <c r="O27" s="58">
        <v>39000</v>
      </c>
      <c r="P27" s="66">
        <v>178062.04877014121</v>
      </c>
      <c r="Q27" s="66">
        <v>165790.61011679069</v>
      </c>
      <c r="R27" s="66">
        <v>159205.15942613187</v>
      </c>
      <c r="S27" s="66">
        <v>148791.57605944804</v>
      </c>
      <c r="T27" s="66">
        <v>143297.645418492</v>
      </c>
      <c r="U27" s="66">
        <v>134419.0041281796</v>
      </c>
      <c r="V27" s="66">
        <v>129827.19885524797</v>
      </c>
      <c r="W27" s="66">
        <v>122220.21651479877</v>
      </c>
      <c r="X27" s="66">
        <v>118374.99336993355</v>
      </c>
      <c r="Y27" s="66">
        <v>111824.67585871574</v>
      </c>
      <c r="Z27" s="66">
        <v>105813.69458531868</v>
      </c>
      <c r="AA27" s="66">
        <v>102928.74708731841</v>
      </c>
      <c r="AC27" s="58">
        <v>38000</v>
      </c>
      <c r="AD27" s="59">
        <f t="shared" si="2"/>
        <v>4.565693558208749</v>
      </c>
      <c r="AE27" s="59">
        <f t="shared" si="2"/>
        <v>4.2510412850459147</v>
      </c>
      <c r="AF27" s="59">
        <f t="shared" si="2"/>
        <v>4.0821835750290223</v>
      </c>
      <c r="AG27" s="59">
        <f t="shared" si="2"/>
        <v>3.8151686169089238</v>
      </c>
      <c r="AH27" s="59">
        <f t="shared" si="2"/>
        <v>3.6742986004741538</v>
      </c>
      <c r="AI27" s="59">
        <f t="shared" si="2"/>
        <v>3.4466411314917846</v>
      </c>
      <c r="AJ27" s="59">
        <f t="shared" si="2"/>
        <v>3.3289025347499481</v>
      </c>
      <c r="AK27" s="59">
        <f t="shared" si="2"/>
        <v>3.1338517055076607</v>
      </c>
      <c r="AL27" s="59">
        <f t="shared" si="2"/>
        <v>3.0352562402547063</v>
      </c>
      <c r="AM27" s="59">
        <f t="shared" si="2"/>
        <v>2.8672993809927112</v>
      </c>
      <c r="AN27" s="59">
        <f t="shared" si="2"/>
        <v>2.7131716560338122</v>
      </c>
      <c r="AO27" s="59">
        <f t="shared" si="2"/>
        <v>2.6391986432645744</v>
      </c>
      <c r="AP27" s="59"/>
    </row>
    <row r="28" spans="1:42" x14ac:dyDescent="0.2">
      <c r="A28" s="58">
        <v>40000</v>
      </c>
      <c r="B28" s="54">
        <v>0.17</v>
      </c>
      <c r="C28" s="54">
        <v>0.17</v>
      </c>
      <c r="D28" s="54">
        <v>0.17500000000000002</v>
      </c>
      <c r="E28" s="54">
        <v>0.17500000000000002</v>
      </c>
      <c r="F28" s="54">
        <v>0.18</v>
      </c>
      <c r="G28" s="54">
        <v>0.18</v>
      </c>
      <c r="H28" s="54">
        <v>0.185</v>
      </c>
      <c r="I28" s="54">
        <v>0.185</v>
      </c>
      <c r="J28" s="54">
        <v>0.19</v>
      </c>
      <c r="K28" s="54">
        <v>0.19</v>
      </c>
      <c r="L28" s="54">
        <v>0.19</v>
      </c>
      <c r="M28" s="54">
        <v>0.19500000000000001</v>
      </c>
      <c r="O28" s="58">
        <v>40000</v>
      </c>
      <c r="P28" s="66">
        <v>182627.74232834994</v>
      </c>
      <c r="Q28" s="66">
        <v>170041.6514018366</v>
      </c>
      <c r="R28" s="66">
        <v>163287.34300116086</v>
      </c>
      <c r="S28" s="66">
        <v>152606.74467635693</v>
      </c>
      <c r="T28" s="66">
        <v>146971.94401896617</v>
      </c>
      <c r="U28" s="66">
        <v>137865.64525967138</v>
      </c>
      <c r="V28" s="66">
        <v>133156.10138999793</v>
      </c>
      <c r="W28" s="66">
        <v>125354.06822030644</v>
      </c>
      <c r="X28" s="66">
        <v>121410.24961018827</v>
      </c>
      <c r="Y28" s="66">
        <v>114691.97523970845</v>
      </c>
      <c r="Z28" s="66">
        <v>108526.8662413525</v>
      </c>
      <c r="AA28" s="66">
        <v>105567.94573058299</v>
      </c>
      <c r="AC28" s="58">
        <v>39000</v>
      </c>
      <c r="AD28" s="59">
        <f t="shared" si="2"/>
        <v>4.5656935582087481</v>
      </c>
      <c r="AE28" s="59">
        <f t="shared" si="2"/>
        <v>4.2510412850459147</v>
      </c>
      <c r="AF28" s="59">
        <f t="shared" si="2"/>
        <v>4.0821835750290214</v>
      </c>
      <c r="AG28" s="59">
        <f t="shared" si="2"/>
        <v>3.8151686169089234</v>
      </c>
      <c r="AH28" s="59">
        <f t="shared" si="2"/>
        <v>3.6742986004741542</v>
      </c>
      <c r="AI28" s="59">
        <f t="shared" si="2"/>
        <v>3.4466411314917846</v>
      </c>
      <c r="AJ28" s="59">
        <f t="shared" si="2"/>
        <v>3.3289025347499481</v>
      </c>
      <c r="AK28" s="59">
        <f t="shared" si="2"/>
        <v>3.1338517055076607</v>
      </c>
      <c r="AL28" s="59">
        <f t="shared" si="2"/>
        <v>3.0352562402547067</v>
      </c>
      <c r="AM28" s="59">
        <f t="shared" si="2"/>
        <v>2.8672993809927112</v>
      </c>
      <c r="AN28" s="59">
        <f t="shared" si="2"/>
        <v>2.7131716560338126</v>
      </c>
      <c r="AO28" s="59">
        <f t="shared" si="2"/>
        <v>2.6391986432645744</v>
      </c>
      <c r="AP28" s="59"/>
    </row>
    <row r="29" spans="1:42" x14ac:dyDescent="0.2">
      <c r="A29" s="58">
        <v>41000</v>
      </c>
      <c r="B29" s="50">
        <v>0.17</v>
      </c>
      <c r="C29" s="50">
        <v>0.17</v>
      </c>
      <c r="D29" s="50">
        <v>0.17500000000000002</v>
      </c>
      <c r="E29" s="50">
        <v>0.17500000000000002</v>
      </c>
      <c r="F29" s="50">
        <v>0.18</v>
      </c>
      <c r="G29" s="50">
        <v>0.18</v>
      </c>
      <c r="H29" s="50">
        <v>0.185</v>
      </c>
      <c r="I29" s="50">
        <v>0.185</v>
      </c>
      <c r="J29" s="50">
        <v>0.19</v>
      </c>
      <c r="K29" s="50">
        <v>0.19</v>
      </c>
      <c r="L29" s="50">
        <v>0.19</v>
      </c>
      <c r="M29" s="50">
        <v>0.19500000000000001</v>
      </c>
      <c r="O29" s="58">
        <v>41000</v>
      </c>
      <c r="P29" s="66">
        <v>187193.43588655867</v>
      </c>
      <c r="Q29" s="66">
        <v>174292.69268688251</v>
      </c>
      <c r="R29" s="66">
        <v>167369.52657618991</v>
      </c>
      <c r="S29" s="66">
        <v>156421.91329326588</v>
      </c>
      <c r="T29" s="66">
        <v>150646.24261944031</v>
      </c>
      <c r="U29" s="66">
        <v>141312.28639116316</v>
      </c>
      <c r="V29" s="66">
        <v>136485.00392474787</v>
      </c>
      <c r="W29" s="66">
        <v>128487.9199258141</v>
      </c>
      <c r="X29" s="66">
        <v>124445.50585044296</v>
      </c>
      <c r="Y29" s="66">
        <v>117559.27462070115</v>
      </c>
      <c r="Z29" s="66">
        <v>111240.0378973863</v>
      </c>
      <c r="AA29" s="66">
        <v>108207.14437384756</v>
      </c>
      <c r="AC29" s="58">
        <v>40000</v>
      </c>
      <c r="AD29" s="59">
        <f t="shared" si="2"/>
        <v>4.5656935582087481</v>
      </c>
      <c r="AE29" s="59">
        <f t="shared" si="2"/>
        <v>4.2510412850459147</v>
      </c>
      <c r="AF29" s="59">
        <f t="shared" si="2"/>
        <v>4.0821835750290223</v>
      </c>
      <c r="AG29" s="59">
        <f t="shared" si="2"/>
        <v>3.8151686169089238</v>
      </c>
      <c r="AH29" s="59">
        <f t="shared" si="2"/>
        <v>3.6742986004741538</v>
      </c>
      <c r="AI29" s="59">
        <f t="shared" si="2"/>
        <v>3.4466411314917842</v>
      </c>
      <c r="AJ29" s="59">
        <f t="shared" si="2"/>
        <v>3.3289025347499481</v>
      </c>
      <c r="AK29" s="59">
        <f t="shared" si="2"/>
        <v>3.1338517055076611</v>
      </c>
      <c r="AL29" s="59">
        <f t="shared" si="2"/>
        <v>3.0352562402547063</v>
      </c>
      <c r="AM29" s="59">
        <f t="shared" si="2"/>
        <v>2.8672993809927112</v>
      </c>
      <c r="AN29" s="59">
        <f t="shared" si="2"/>
        <v>2.7131716560338122</v>
      </c>
      <c r="AO29" s="59">
        <f t="shared" si="2"/>
        <v>2.6391986432645749</v>
      </c>
      <c r="AP29" s="59"/>
    </row>
    <row r="30" spans="1:42" x14ac:dyDescent="0.2">
      <c r="A30" s="58">
        <v>42000</v>
      </c>
      <c r="B30" s="50">
        <v>0.17</v>
      </c>
      <c r="C30" s="50">
        <v>0.17</v>
      </c>
      <c r="D30" s="50">
        <v>0.17500000000000002</v>
      </c>
      <c r="E30" s="50">
        <v>0.17500000000000002</v>
      </c>
      <c r="F30" s="50">
        <v>0.18</v>
      </c>
      <c r="G30" s="54">
        <v>0.185</v>
      </c>
      <c r="H30" s="54">
        <v>0.185</v>
      </c>
      <c r="I30" s="54">
        <v>0.185</v>
      </c>
      <c r="J30" s="54">
        <v>0.19</v>
      </c>
      <c r="K30" s="54">
        <v>0.19</v>
      </c>
      <c r="L30" s="54">
        <v>0.19500000000000001</v>
      </c>
      <c r="M30" s="54">
        <v>0.19500000000000001</v>
      </c>
      <c r="O30" s="58">
        <v>42000</v>
      </c>
      <c r="P30" s="66">
        <v>191759.12944476746</v>
      </c>
      <c r="Q30" s="66">
        <v>178543.73397192845</v>
      </c>
      <c r="R30" s="66">
        <v>171451.71015121893</v>
      </c>
      <c r="S30" s="66">
        <v>160237.08191017481</v>
      </c>
      <c r="T30" s="66">
        <v>154320.54121991448</v>
      </c>
      <c r="U30" s="66">
        <v>148780.00884272868</v>
      </c>
      <c r="V30" s="66">
        <v>139813.90645949781</v>
      </c>
      <c r="W30" s="66">
        <v>131621.77163132175</v>
      </c>
      <c r="X30" s="66">
        <v>127480.76209069768</v>
      </c>
      <c r="Y30" s="66">
        <v>120426.57400169387</v>
      </c>
      <c r="Z30" s="66">
        <v>116951.97822587854</v>
      </c>
      <c r="AA30" s="66">
        <v>110846.34301711213</v>
      </c>
      <c r="AC30" s="58">
        <v>41000</v>
      </c>
      <c r="AD30" s="59">
        <f t="shared" si="2"/>
        <v>4.565693558208749</v>
      </c>
      <c r="AE30" s="59">
        <f t="shared" si="2"/>
        <v>4.2510412850459156</v>
      </c>
      <c r="AF30" s="59">
        <f t="shared" si="2"/>
        <v>4.0821835750290223</v>
      </c>
      <c r="AG30" s="59">
        <f t="shared" si="2"/>
        <v>3.8151686169089238</v>
      </c>
      <c r="AH30" s="59">
        <f t="shared" si="2"/>
        <v>3.6742986004741542</v>
      </c>
      <c r="AI30" s="59">
        <f t="shared" si="2"/>
        <v>3.5423811629221116</v>
      </c>
      <c r="AJ30" s="59">
        <f t="shared" si="2"/>
        <v>3.3289025347499477</v>
      </c>
      <c r="AK30" s="59">
        <f t="shared" si="2"/>
        <v>3.1338517055076607</v>
      </c>
      <c r="AL30" s="59">
        <f t="shared" si="2"/>
        <v>3.0352562402547067</v>
      </c>
      <c r="AM30" s="59">
        <f t="shared" si="2"/>
        <v>2.8672993809927112</v>
      </c>
      <c r="AN30" s="59">
        <f t="shared" si="2"/>
        <v>2.7845709101399652</v>
      </c>
      <c r="AO30" s="59">
        <f t="shared" si="2"/>
        <v>2.6391986432645744</v>
      </c>
      <c r="AP30" s="59"/>
    </row>
    <row r="31" spans="1:42" x14ac:dyDescent="0.2">
      <c r="A31" s="58">
        <v>43000</v>
      </c>
      <c r="B31" s="50">
        <v>0.17</v>
      </c>
      <c r="C31" s="50">
        <v>0.17</v>
      </c>
      <c r="D31" s="50">
        <v>0.17500000000000002</v>
      </c>
      <c r="E31" s="50">
        <v>0.18</v>
      </c>
      <c r="F31" s="50">
        <v>0.18</v>
      </c>
      <c r="G31" s="50">
        <v>0.185</v>
      </c>
      <c r="H31" s="50">
        <v>0.185</v>
      </c>
      <c r="I31" s="50">
        <v>0.19</v>
      </c>
      <c r="J31" s="50">
        <v>0.19</v>
      </c>
      <c r="K31" s="50">
        <v>0.19</v>
      </c>
      <c r="L31" s="50">
        <v>0.19500000000000001</v>
      </c>
      <c r="M31" s="50">
        <v>0.19500000000000001</v>
      </c>
      <c r="O31" s="58">
        <v>43000</v>
      </c>
      <c r="P31" s="66">
        <v>196324.82300297619</v>
      </c>
      <c r="Q31" s="66">
        <v>182794.77525697433</v>
      </c>
      <c r="R31" s="66">
        <v>175533.89372624794</v>
      </c>
      <c r="S31" s="66">
        <v>168739.45768500038</v>
      </c>
      <c r="T31" s="66">
        <v>157994.83982038862</v>
      </c>
      <c r="U31" s="66">
        <v>152322.39000565078</v>
      </c>
      <c r="V31" s="66">
        <v>143142.80899424775</v>
      </c>
      <c r="W31" s="66">
        <v>138397.66721079778</v>
      </c>
      <c r="X31" s="66">
        <v>130516.0183309524</v>
      </c>
      <c r="Y31" s="66">
        <v>123293.87338268658</v>
      </c>
      <c r="Z31" s="66">
        <v>119736.54913601851</v>
      </c>
      <c r="AA31" s="66">
        <v>113485.54166037671</v>
      </c>
      <c r="AC31" s="58">
        <v>42000</v>
      </c>
      <c r="AD31" s="59">
        <f t="shared" si="2"/>
        <v>4.565693558208749</v>
      </c>
      <c r="AE31" s="59">
        <f t="shared" si="2"/>
        <v>4.2510412850459147</v>
      </c>
      <c r="AF31" s="59">
        <f t="shared" si="2"/>
        <v>4.0821835750290223</v>
      </c>
      <c r="AG31" s="59">
        <f t="shared" si="2"/>
        <v>3.9241734345348926</v>
      </c>
      <c r="AH31" s="59">
        <f t="shared" si="2"/>
        <v>3.6742986004741538</v>
      </c>
      <c r="AI31" s="59">
        <f t="shared" si="2"/>
        <v>3.5423811629221111</v>
      </c>
      <c r="AJ31" s="59">
        <f t="shared" si="2"/>
        <v>3.3289025347499477</v>
      </c>
      <c r="AK31" s="59">
        <f t="shared" si="2"/>
        <v>3.2185504002511109</v>
      </c>
      <c r="AL31" s="59">
        <f t="shared" si="2"/>
        <v>3.0352562402547072</v>
      </c>
      <c r="AM31" s="59">
        <f t="shared" si="2"/>
        <v>2.8672993809927112</v>
      </c>
      <c r="AN31" s="59">
        <f t="shared" si="2"/>
        <v>2.7845709101399656</v>
      </c>
      <c r="AO31" s="59">
        <f t="shared" si="2"/>
        <v>2.6391986432645744</v>
      </c>
      <c r="AP31" s="59"/>
    </row>
    <row r="32" spans="1:42" x14ac:dyDescent="0.2">
      <c r="A32" s="58">
        <v>44000</v>
      </c>
      <c r="B32" s="50">
        <v>0.17</v>
      </c>
      <c r="C32" s="50">
        <v>0.17500000000000002</v>
      </c>
      <c r="D32" s="50">
        <v>0.17500000000000002</v>
      </c>
      <c r="E32" s="50">
        <v>0.18</v>
      </c>
      <c r="F32" s="50">
        <v>0.18</v>
      </c>
      <c r="G32" s="50">
        <v>0.185</v>
      </c>
      <c r="H32" s="50">
        <v>0.185</v>
      </c>
      <c r="I32" s="50">
        <v>0.19</v>
      </c>
      <c r="J32" s="50">
        <v>0.19</v>
      </c>
      <c r="K32" s="50">
        <v>0.19500000000000001</v>
      </c>
      <c r="L32" s="50">
        <v>0.19500000000000001</v>
      </c>
      <c r="M32" s="50">
        <v>0.19500000000000001</v>
      </c>
      <c r="O32" s="58">
        <v>44000</v>
      </c>
      <c r="P32" s="66">
        <v>200890.51656118492</v>
      </c>
      <c r="Q32" s="66">
        <v>192547.16408737379</v>
      </c>
      <c r="R32" s="66">
        <v>179616.07730127696</v>
      </c>
      <c r="S32" s="66">
        <v>172663.63111953528</v>
      </c>
      <c r="T32" s="66">
        <v>161669.13842086279</v>
      </c>
      <c r="U32" s="66">
        <v>155864.77116857292</v>
      </c>
      <c r="V32" s="66">
        <v>146471.71152899772</v>
      </c>
      <c r="W32" s="66">
        <v>141616.21761104889</v>
      </c>
      <c r="X32" s="66">
        <v>133551.27457120709</v>
      </c>
      <c r="Y32" s="66">
        <v>129481.20362588138</v>
      </c>
      <c r="Z32" s="66">
        <v>122521.12004615848</v>
      </c>
      <c r="AA32" s="66">
        <v>116124.74030364129</v>
      </c>
      <c r="AC32" s="58">
        <v>43000</v>
      </c>
      <c r="AD32" s="59">
        <f t="shared" si="2"/>
        <v>4.5656935582087481</v>
      </c>
      <c r="AE32" s="59">
        <f t="shared" si="2"/>
        <v>4.3760719110766768</v>
      </c>
      <c r="AF32" s="59">
        <f t="shared" si="2"/>
        <v>4.0821835750290223</v>
      </c>
      <c r="AG32" s="59">
        <f t="shared" si="2"/>
        <v>3.9241734345348926</v>
      </c>
      <c r="AH32" s="59">
        <f t="shared" si="2"/>
        <v>3.6742986004741542</v>
      </c>
      <c r="AI32" s="59">
        <f t="shared" si="2"/>
        <v>3.5423811629221116</v>
      </c>
      <c r="AJ32" s="59">
        <f t="shared" si="2"/>
        <v>3.3289025347499481</v>
      </c>
      <c r="AK32" s="59">
        <f t="shared" si="2"/>
        <v>3.2185504002511114</v>
      </c>
      <c r="AL32" s="59">
        <f t="shared" si="2"/>
        <v>3.0352562402547067</v>
      </c>
      <c r="AM32" s="59">
        <f t="shared" si="2"/>
        <v>2.9427546278609404</v>
      </c>
      <c r="AN32" s="59">
        <f t="shared" si="2"/>
        <v>2.7845709101399656</v>
      </c>
      <c r="AO32" s="59">
        <f t="shared" si="2"/>
        <v>2.6391986432645749</v>
      </c>
      <c r="AP32" s="59"/>
    </row>
    <row r="33" spans="1:42" x14ac:dyDescent="0.2">
      <c r="A33" s="58">
        <v>45000</v>
      </c>
      <c r="B33" s="50">
        <v>0.17</v>
      </c>
      <c r="C33" s="50">
        <v>0.17500000000000002</v>
      </c>
      <c r="D33" s="50">
        <v>0.17500000000000002</v>
      </c>
      <c r="E33" s="50">
        <v>0.18</v>
      </c>
      <c r="F33" s="50">
        <v>0.18</v>
      </c>
      <c r="G33" s="50">
        <v>0.185</v>
      </c>
      <c r="H33" s="50">
        <v>0.185</v>
      </c>
      <c r="I33" s="50">
        <v>0.19</v>
      </c>
      <c r="J33" s="50">
        <v>0.19</v>
      </c>
      <c r="K33" s="50">
        <v>0.19500000000000001</v>
      </c>
      <c r="L33" s="50">
        <v>0.19500000000000001</v>
      </c>
      <c r="M33" s="50">
        <v>0.19500000000000001</v>
      </c>
      <c r="O33" s="58">
        <v>45000</v>
      </c>
      <c r="P33" s="66">
        <v>205456.21011939368</v>
      </c>
      <c r="Q33" s="66">
        <v>196923.23599845049</v>
      </c>
      <c r="R33" s="66">
        <v>183698.26087630598</v>
      </c>
      <c r="S33" s="66">
        <v>176587.80455407017</v>
      </c>
      <c r="T33" s="66">
        <v>165343.43702133693</v>
      </c>
      <c r="U33" s="66">
        <v>159407.15233149502</v>
      </c>
      <c r="V33" s="66">
        <v>149800.61406374766</v>
      </c>
      <c r="W33" s="66">
        <v>144834.76801130001</v>
      </c>
      <c r="X33" s="66">
        <v>136586.53081146179</v>
      </c>
      <c r="Y33" s="66">
        <v>132423.95825374231</v>
      </c>
      <c r="Z33" s="66">
        <v>125305.69095629844</v>
      </c>
      <c r="AA33" s="66">
        <v>118763.93894690585</v>
      </c>
      <c r="AC33" s="58">
        <v>44000</v>
      </c>
      <c r="AD33" s="59">
        <f t="shared" si="2"/>
        <v>4.5656935582087481</v>
      </c>
      <c r="AE33" s="59">
        <f t="shared" si="2"/>
        <v>4.3760719110766777</v>
      </c>
      <c r="AF33" s="59">
        <f t="shared" si="2"/>
        <v>4.0821835750290223</v>
      </c>
      <c r="AG33" s="59">
        <f t="shared" si="2"/>
        <v>3.9241734345348926</v>
      </c>
      <c r="AH33" s="59">
        <f t="shared" si="2"/>
        <v>3.6742986004741538</v>
      </c>
      <c r="AI33" s="59">
        <f t="shared" si="2"/>
        <v>3.5423811629221116</v>
      </c>
      <c r="AJ33" s="59">
        <f t="shared" si="2"/>
        <v>3.3289025347499481</v>
      </c>
      <c r="AK33" s="59">
        <f t="shared" si="2"/>
        <v>3.2185504002511114</v>
      </c>
      <c r="AL33" s="59">
        <f t="shared" si="2"/>
        <v>3.0352562402547067</v>
      </c>
      <c r="AM33" s="59">
        <f t="shared" si="2"/>
        <v>2.9427546278609404</v>
      </c>
      <c r="AN33" s="59">
        <f t="shared" si="2"/>
        <v>2.7845709101399652</v>
      </c>
      <c r="AO33" s="59">
        <f t="shared" si="2"/>
        <v>2.6391986432645744</v>
      </c>
      <c r="AP33" s="59"/>
    </row>
    <row r="34" spans="1:42" x14ac:dyDescent="0.2">
      <c r="A34" s="58">
        <v>46000</v>
      </c>
      <c r="B34" s="50">
        <v>0.17</v>
      </c>
      <c r="C34" s="50">
        <v>0.17500000000000002</v>
      </c>
      <c r="D34" s="50">
        <v>0.17500000000000002</v>
      </c>
      <c r="E34" s="50">
        <v>0.18</v>
      </c>
      <c r="F34" s="50">
        <v>0.185</v>
      </c>
      <c r="G34" s="50">
        <v>0.185</v>
      </c>
      <c r="H34" s="50">
        <v>0.19</v>
      </c>
      <c r="I34" s="50">
        <v>0.19</v>
      </c>
      <c r="J34" s="50">
        <v>0.19</v>
      </c>
      <c r="K34" s="50">
        <v>0.19500000000000001</v>
      </c>
      <c r="L34" s="50">
        <v>0.19500000000000001</v>
      </c>
      <c r="M34" s="50">
        <v>0.19500000000000001</v>
      </c>
      <c r="O34" s="58">
        <v>46000</v>
      </c>
      <c r="P34" s="66">
        <v>210021.90367760244</v>
      </c>
      <c r="Q34" s="66">
        <v>201299.30790952712</v>
      </c>
      <c r="R34" s="66">
        <v>187780.444451335</v>
      </c>
      <c r="S34" s="66">
        <v>180511.97798860504</v>
      </c>
      <c r="T34" s="66">
        <v>173712.67272241696</v>
      </c>
      <c r="U34" s="66">
        <v>162949.53349441712</v>
      </c>
      <c r="V34" s="66">
        <v>157268.1521822408</v>
      </c>
      <c r="W34" s="66">
        <v>148053.31841155112</v>
      </c>
      <c r="X34" s="66">
        <v>139621.7870517165</v>
      </c>
      <c r="Y34" s="66">
        <v>135366.71288160325</v>
      </c>
      <c r="Z34" s="66">
        <v>128090.26186643841</v>
      </c>
      <c r="AA34" s="66">
        <v>121403.13759017043</v>
      </c>
      <c r="AC34" s="58">
        <v>45000</v>
      </c>
      <c r="AD34" s="59">
        <f t="shared" si="2"/>
        <v>4.565693558208749</v>
      </c>
      <c r="AE34" s="59">
        <f t="shared" si="2"/>
        <v>4.3760719110766768</v>
      </c>
      <c r="AF34" s="59">
        <f t="shared" si="2"/>
        <v>4.0821835750290214</v>
      </c>
      <c r="AG34" s="59">
        <f t="shared" si="2"/>
        <v>3.9241734345348922</v>
      </c>
      <c r="AH34" s="59">
        <f t="shared" si="2"/>
        <v>3.776362450487325</v>
      </c>
      <c r="AI34" s="59">
        <f t="shared" si="2"/>
        <v>3.5423811629221111</v>
      </c>
      <c r="AJ34" s="59">
        <f t="shared" si="2"/>
        <v>3.4188728735269738</v>
      </c>
      <c r="AK34" s="59">
        <f t="shared" si="2"/>
        <v>3.2185504002511114</v>
      </c>
      <c r="AL34" s="59">
        <f t="shared" si="2"/>
        <v>3.0352562402547063</v>
      </c>
      <c r="AM34" s="59">
        <f t="shared" si="2"/>
        <v>2.94275462786094</v>
      </c>
      <c r="AN34" s="59">
        <f t="shared" si="2"/>
        <v>2.7845709101399652</v>
      </c>
      <c r="AO34" s="59">
        <f t="shared" si="2"/>
        <v>2.6391986432645744</v>
      </c>
      <c r="AP34" s="59"/>
    </row>
    <row r="35" spans="1:42" x14ac:dyDescent="0.2">
      <c r="A35" s="58">
        <v>47000</v>
      </c>
      <c r="B35" s="50">
        <v>0.17</v>
      </c>
      <c r="C35" s="50">
        <v>0.17500000000000002</v>
      </c>
      <c r="D35" s="50">
        <v>0.17500000000000002</v>
      </c>
      <c r="E35" s="50">
        <v>0.18</v>
      </c>
      <c r="F35" s="50">
        <v>0.185</v>
      </c>
      <c r="G35" s="50">
        <v>0.185</v>
      </c>
      <c r="H35" s="50">
        <v>0.19</v>
      </c>
      <c r="I35" s="50">
        <v>0.19</v>
      </c>
      <c r="J35" s="50">
        <v>0.19500000000000001</v>
      </c>
      <c r="K35" s="50">
        <v>0.19500000000000001</v>
      </c>
      <c r="L35" s="50">
        <v>0.19500000000000001</v>
      </c>
      <c r="M35" s="50">
        <v>0.2</v>
      </c>
      <c r="O35" s="58">
        <v>47000</v>
      </c>
      <c r="P35" s="66">
        <v>214587.59723581118</v>
      </c>
      <c r="Q35" s="66">
        <v>205675.37982060379</v>
      </c>
      <c r="R35" s="66">
        <v>191862.62802636399</v>
      </c>
      <c r="S35" s="66">
        <v>184436.15142313993</v>
      </c>
      <c r="T35" s="66">
        <v>177489.03517290429</v>
      </c>
      <c r="U35" s="66">
        <v>166491.91465733925</v>
      </c>
      <c r="V35" s="66">
        <v>160687.02505576776</v>
      </c>
      <c r="W35" s="66">
        <v>151271.86881180221</v>
      </c>
      <c r="X35" s="66">
        <v>146411.17601018099</v>
      </c>
      <c r="Y35" s="66">
        <v>138309.46750946419</v>
      </c>
      <c r="Z35" s="66">
        <v>130874.83277657838</v>
      </c>
      <c r="AA35" s="66">
        <v>127222.90895736925</v>
      </c>
      <c r="AC35" s="58">
        <v>46000</v>
      </c>
      <c r="AD35" s="59">
        <f t="shared" si="2"/>
        <v>4.5656935582087481</v>
      </c>
      <c r="AE35" s="59">
        <f t="shared" si="2"/>
        <v>4.3760719110766768</v>
      </c>
      <c r="AF35" s="59">
        <f t="shared" si="2"/>
        <v>4.0821835750290214</v>
      </c>
      <c r="AG35" s="59">
        <f t="shared" si="2"/>
        <v>3.9241734345348922</v>
      </c>
      <c r="AH35" s="59">
        <f t="shared" si="2"/>
        <v>3.7763624504873254</v>
      </c>
      <c r="AI35" s="59">
        <f t="shared" si="2"/>
        <v>3.5423811629221116</v>
      </c>
      <c r="AJ35" s="59">
        <f t="shared" si="2"/>
        <v>3.4188728735269738</v>
      </c>
      <c r="AK35" s="59">
        <f t="shared" si="2"/>
        <v>3.2185504002511109</v>
      </c>
      <c r="AL35" s="59">
        <f t="shared" si="2"/>
        <v>3.1151314044719358</v>
      </c>
      <c r="AM35" s="59">
        <f t="shared" si="2"/>
        <v>2.94275462786094</v>
      </c>
      <c r="AN35" s="59">
        <f t="shared" si="2"/>
        <v>2.7845709101399656</v>
      </c>
      <c r="AO35" s="59">
        <f t="shared" si="2"/>
        <v>2.7068704033482818</v>
      </c>
      <c r="AP35" s="59"/>
    </row>
    <row r="36" spans="1:42" x14ac:dyDescent="0.2">
      <c r="A36" s="58">
        <v>48000</v>
      </c>
      <c r="B36" s="50">
        <v>0.17</v>
      </c>
      <c r="C36" s="50">
        <v>0.17500000000000002</v>
      </c>
      <c r="D36" s="50">
        <v>0.18</v>
      </c>
      <c r="E36" s="50">
        <v>0.18</v>
      </c>
      <c r="F36" s="50">
        <v>0.185</v>
      </c>
      <c r="G36" s="50">
        <v>0.185</v>
      </c>
      <c r="H36" s="50">
        <v>0.19</v>
      </c>
      <c r="I36" s="50">
        <v>0.19</v>
      </c>
      <c r="J36" s="50">
        <v>0.19500000000000001</v>
      </c>
      <c r="K36" s="50">
        <v>0.19500000000000001</v>
      </c>
      <c r="L36" s="50">
        <v>0.19500000000000001</v>
      </c>
      <c r="M36" s="50">
        <v>0.2</v>
      </c>
      <c r="O36" s="58">
        <v>48000</v>
      </c>
      <c r="P36" s="66">
        <v>219153.29079401994</v>
      </c>
      <c r="Q36" s="66">
        <v>210051.45173168048</v>
      </c>
      <c r="R36" s="66">
        <v>201543.23479000427</v>
      </c>
      <c r="S36" s="66">
        <v>188360.32485767483</v>
      </c>
      <c r="T36" s="66">
        <v>181265.39762339162</v>
      </c>
      <c r="U36" s="66">
        <v>170034.29582026135</v>
      </c>
      <c r="V36" s="66">
        <v>164105.89792929473</v>
      </c>
      <c r="W36" s="66">
        <v>154490.41921205333</v>
      </c>
      <c r="X36" s="66">
        <v>149526.30741465293</v>
      </c>
      <c r="Y36" s="66">
        <v>141252.22213732512</v>
      </c>
      <c r="Z36" s="66">
        <v>133659.40368671835</v>
      </c>
      <c r="AA36" s="66">
        <v>129929.77936071753</v>
      </c>
      <c r="AC36" s="58">
        <v>47000</v>
      </c>
      <c r="AD36" s="59">
        <f t="shared" si="2"/>
        <v>4.565693558208749</v>
      </c>
      <c r="AE36" s="59">
        <f t="shared" si="2"/>
        <v>4.3760719110766768</v>
      </c>
      <c r="AF36" s="59">
        <f t="shared" si="2"/>
        <v>4.1988173914584221</v>
      </c>
      <c r="AG36" s="59">
        <f t="shared" si="2"/>
        <v>3.9241734345348922</v>
      </c>
      <c r="AH36" s="59">
        <f t="shared" si="2"/>
        <v>3.7763624504873254</v>
      </c>
      <c r="AI36" s="59">
        <f t="shared" si="2"/>
        <v>3.5423811629221116</v>
      </c>
      <c r="AJ36" s="59">
        <f t="shared" si="2"/>
        <v>3.4188728735269738</v>
      </c>
      <c r="AK36" s="59">
        <f t="shared" si="2"/>
        <v>3.2185504002511109</v>
      </c>
      <c r="AL36" s="59">
        <f t="shared" si="2"/>
        <v>3.1151314044719358</v>
      </c>
      <c r="AM36" s="59">
        <f t="shared" si="2"/>
        <v>2.94275462786094</v>
      </c>
      <c r="AN36" s="59">
        <f t="shared" si="2"/>
        <v>2.7845709101399656</v>
      </c>
      <c r="AO36" s="59">
        <f t="shared" si="2"/>
        <v>2.7068704033482818</v>
      </c>
      <c r="AP36" s="59"/>
    </row>
    <row r="37" spans="1:42" x14ac:dyDescent="0.2">
      <c r="A37" s="58">
        <v>49000</v>
      </c>
      <c r="B37" s="50">
        <v>0.17</v>
      </c>
      <c r="C37" s="50">
        <v>0.17500000000000002</v>
      </c>
      <c r="D37" s="50">
        <v>0.18</v>
      </c>
      <c r="E37" s="50">
        <v>0.18</v>
      </c>
      <c r="F37" s="50">
        <v>0.185</v>
      </c>
      <c r="G37" s="50">
        <v>0.185</v>
      </c>
      <c r="H37" s="50">
        <v>0.19</v>
      </c>
      <c r="I37" s="50">
        <v>0.19</v>
      </c>
      <c r="J37" s="50">
        <v>0.19500000000000001</v>
      </c>
      <c r="K37" s="50">
        <v>0.19500000000000001</v>
      </c>
      <c r="L37" s="50">
        <v>0.2</v>
      </c>
      <c r="M37" s="50">
        <v>0.2</v>
      </c>
      <c r="O37" s="58">
        <v>49000</v>
      </c>
      <c r="P37" s="66">
        <v>223718.98435222864</v>
      </c>
      <c r="Q37" s="66">
        <v>214427.52364275718</v>
      </c>
      <c r="R37" s="66">
        <v>205742.05218146267</v>
      </c>
      <c r="S37" s="66">
        <v>192284.49829220973</v>
      </c>
      <c r="T37" s="66">
        <v>185041.76007387892</v>
      </c>
      <c r="U37" s="66">
        <v>173576.67698318345</v>
      </c>
      <c r="V37" s="66">
        <v>167524.77080282173</v>
      </c>
      <c r="W37" s="66">
        <v>157708.96961230447</v>
      </c>
      <c r="X37" s="66">
        <v>152641.43881912486</v>
      </c>
      <c r="Y37" s="66">
        <v>144194.97676518609</v>
      </c>
      <c r="Z37" s="66">
        <v>139942.5380480598</v>
      </c>
      <c r="AA37" s="66">
        <v>132636.64976406581</v>
      </c>
      <c r="AC37" s="58">
        <v>48000</v>
      </c>
      <c r="AD37" s="59">
        <f t="shared" si="2"/>
        <v>4.5656935582087481</v>
      </c>
      <c r="AE37" s="59">
        <f t="shared" si="2"/>
        <v>4.3760719110766768</v>
      </c>
      <c r="AF37" s="59">
        <f t="shared" si="2"/>
        <v>4.1988173914584221</v>
      </c>
      <c r="AG37" s="59">
        <f t="shared" si="2"/>
        <v>3.9241734345348922</v>
      </c>
      <c r="AH37" s="59">
        <f t="shared" si="2"/>
        <v>3.776362450487325</v>
      </c>
      <c r="AI37" s="59">
        <f t="shared" si="2"/>
        <v>3.5423811629221111</v>
      </c>
      <c r="AJ37" s="59">
        <f t="shared" si="2"/>
        <v>3.4188728735269742</v>
      </c>
      <c r="AK37" s="59">
        <f t="shared" si="2"/>
        <v>3.2185504002511118</v>
      </c>
      <c r="AL37" s="59">
        <f t="shared" si="2"/>
        <v>3.1151314044719358</v>
      </c>
      <c r="AM37" s="59">
        <f t="shared" si="2"/>
        <v>2.9427546278609404</v>
      </c>
      <c r="AN37" s="59">
        <f t="shared" si="2"/>
        <v>2.8559701642461182</v>
      </c>
      <c r="AO37" s="59">
        <f t="shared" si="2"/>
        <v>2.7068704033482818</v>
      </c>
      <c r="AP37" s="59"/>
    </row>
    <row r="38" spans="1:42" x14ac:dyDescent="0.2">
      <c r="A38" s="58">
        <v>50000</v>
      </c>
      <c r="B38" s="50">
        <v>0.17</v>
      </c>
      <c r="C38" s="50">
        <v>0.17500000000000002</v>
      </c>
      <c r="D38" s="50">
        <v>0.18</v>
      </c>
      <c r="E38" s="50">
        <v>0.18</v>
      </c>
      <c r="F38" s="50">
        <v>0.185</v>
      </c>
      <c r="G38" s="50">
        <v>0.185</v>
      </c>
      <c r="H38" s="50">
        <v>0.19</v>
      </c>
      <c r="I38" s="50">
        <v>0.19</v>
      </c>
      <c r="J38" s="50">
        <v>0.19500000000000001</v>
      </c>
      <c r="K38" s="50">
        <v>0.19500000000000001</v>
      </c>
      <c r="L38" s="50">
        <v>0.2</v>
      </c>
      <c r="M38" s="50">
        <v>0.2</v>
      </c>
      <c r="O38" s="58">
        <v>50000</v>
      </c>
      <c r="P38" s="66">
        <v>228284.6779104374</v>
      </c>
      <c r="Q38" s="66">
        <v>218803.59555383382</v>
      </c>
      <c r="R38" s="66">
        <v>209940.8695729211</v>
      </c>
      <c r="S38" s="66">
        <v>196208.67172674462</v>
      </c>
      <c r="T38" s="66">
        <v>188818.12252436628</v>
      </c>
      <c r="U38" s="66">
        <v>177119.05814610558</v>
      </c>
      <c r="V38" s="66">
        <v>170943.64367634867</v>
      </c>
      <c r="W38" s="66">
        <v>160927.52001255556</v>
      </c>
      <c r="X38" s="66">
        <v>155756.57022359679</v>
      </c>
      <c r="Y38" s="66">
        <v>147137.73139304703</v>
      </c>
      <c r="Z38" s="66">
        <v>142798.50821230593</v>
      </c>
      <c r="AA38" s="66">
        <v>135343.5201674141</v>
      </c>
      <c r="AC38" s="58">
        <v>49000</v>
      </c>
      <c r="AD38" s="59">
        <f t="shared" si="2"/>
        <v>4.5656935582087481</v>
      </c>
      <c r="AE38" s="59">
        <f t="shared" si="2"/>
        <v>4.3760719110766759</v>
      </c>
      <c r="AF38" s="59">
        <f t="shared" si="2"/>
        <v>4.1988173914584221</v>
      </c>
      <c r="AG38" s="59">
        <f t="shared" si="2"/>
        <v>3.9241734345348926</v>
      </c>
      <c r="AH38" s="59">
        <f t="shared" si="2"/>
        <v>3.7763624504873254</v>
      </c>
      <c r="AI38" s="59">
        <f t="shared" si="2"/>
        <v>3.5423811629221116</v>
      </c>
      <c r="AJ38" s="59">
        <f t="shared" si="2"/>
        <v>3.4188728735269733</v>
      </c>
      <c r="AK38" s="59">
        <f t="shared" si="2"/>
        <v>3.2185504002511109</v>
      </c>
      <c r="AL38" s="59">
        <f t="shared" si="2"/>
        <v>3.1151314044719358</v>
      </c>
      <c r="AM38" s="59">
        <f t="shared" si="2"/>
        <v>2.9427546278609404</v>
      </c>
      <c r="AN38" s="59">
        <f t="shared" si="2"/>
        <v>2.8559701642461186</v>
      </c>
      <c r="AO38" s="59">
        <f t="shared" si="2"/>
        <v>2.7068704033482818</v>
      </c>
      <c r="AP38" s="59"/>
    </row>
    <row r="39" spans="1:42" x14ac:dyDescent="0.2">
      <c r="A39" s="58">
        <v>51000</v>
      </c>
      <c r="B39" s="50">
        <v>0.17500000000000002</v>
      </c>
      <c r="C39" s="50">
        <v>0.17500000000000002</v>
      </c>
      <c r="D39" s="50">
        <v>0.18</v>
      </c>
      <c r="E39" s="50">
        <v>0.18</v>
      </c>
      <c r="F39" s="50">
        <v>0.185</v>
      </c>
      <c r="G39" s="50">
        <v>0.19</v>
      </c>
      <c r="H39" s="50">
        <v>0.19</v>
      </c>
      <c r="I39" s="50">
        <v>0.19500000000000001</v>
      </c>
      <c r="J39" s="50">
        <v>0.19500000000000001</v>
      </c>
      <c r="K39" s="50">
        <v>0.19500000000000001</v>
      </c>
      <c r="L39" s="50">
        <v>0.2</v>
      </c>
      <c r="M39" s="50">
        <v>0.2</v>
      </c>
      <c r="O39" s="58">
        <v>51000</v>
      </c>
      <c r="P39" s="66">
        <v>239698.91180595927</v>
      </c>
      <c r="Q39" s="66">
        <v>223179.66746491051</v>
      </c>
      <c r="R39" s="66">
        <v>214139.68696437954</v>
      </c>
      <c r="S39" s="66">
        <v>200132.84516127952</v>
      </c>
      <c r="T39" s="66">
        <v>192594.48497485358</v>
      </c>
      <c r="U39" s="66">
        <v>185544.1809119744</v>
      </c>
      <c r="V39" s="66">
        <v>174362.51654987567</v>
      </c>
      <c r="W39" s="66">
        <v>168465.70384472265</v>
      </c>
      <c r="X39" s="66">
        <v>158871.70162806872</v>
      </c>
      <c r="Y39" s="66">
        <v>150080.48602090796</v>
      </c>
      <c r="Z39" s="66">
        <v>145654.47837655203</v>
      </c>
      <c r="AA39" s="66">
        <v>138050.39057076236</v>
      </c>
      <c r="AC39" s="58">
        <v>50000</v>
      </c>
      <c r="AD39" s="59">
        <f t="shared" si="2"/>
        <v>4.6999786628619464</v>
      </c>
      <c r="AE39" s="59">
        <f t="shared" si="2"/>
        <v>4.3760719110766768</v>
      </c>
      <c r="AF39" s="59">
        <f t="shared" si="2"/>
        <v>4.1988173914584221</v>
      </c>
      <c r="AG39" s="59">
        <f t="shared" si="2"/>
        <v>3.9241734345348926</v>
      </c>
      <c r="AH39" s="59">
        <f t="shared" si="2"/>
        <v>3.776362450487325</v>
      </c>
      <c r="AI39" s="59">
        <f t="shared" si="2"/>
        <v>3.6381211943524394</v>
      </c>
      <c r="AJ39" s="59">
        <f t="shared" si="2"/>
        <v>3.4188728735269738</v>
      </c>
      <c r="AK39" s="59">
        <f t="shared" si="2"/>
        <v>3.3032490949945617</v>
      </c>
      <c r="AL39" s="59">
        <f t="shared" si="2"/>
        <v>3.1151314044719358</v>
      </c>
      <c r="AM39" s="59">
        <f t="shared" si="2"/>
        <v>2.9427546278609404</v>
      </c>
      <c r="AN39" s="59">
        <f t="shared" si="2"/>
        <v>2.8559701642461182</v>
      </c>
      <c r="AO39" s="59">
        <f t="shared" si="2"/>
        <v>2.7068704033482818</v>
      </c>
      <c r="AP39" s="59"/>
    </row>
    <row r="40" spans="1:42" x14ac:dyDescent="0.2">
      <c r="A40" s="58">
        <v>52000</v>
      </c>
      <c r="B40" s="50">
        <v>0.17500000000000002</v>
      </c>
      <c r="C40" s="50">
        <v>0.17500000000000002</v>
      </c>
      <c r="D40" s="50">
        <v>0.18</v>
      </c>
      <c r="E40" s="50">
        <v>0.185</v>
      </c>
      <c r="F40" s="50">
        <v>0.185</v>
      </c>
      <c r="G40" s="50">
        <v>0.19</v>
      </c>
      <c r="H40" s="50">
        <v>0.19</v>
      </c>
      <c r="I40" s="50">
        <v>0.19500000000000001</v>
      </c>
      <c r="J40" s="50">
        <v>0.19500000000000001</v>
      </c>
      <c r="K40" s="50">
        <v>0.19500000000000001</v>
      </c>
      <c r="L40" s="50">
        <v>0.2</v>
      </c>
      <c r="M40" s="50">
        <v>0.2</v>
      </c>
      <c r="O40" s="58">
        <v>52000</v>
      </c>
      <c r="P40" s="66">
        <v>244398.89046882122</v>
      </c>
      <c r="Q40" s="66">
        <v>227555.73937598721</v>
      </c>
      <c r="R40" s="66">
        <v>218338.50435583794</v>
      </c>
      <c r="S40" s="66">
        <v>209725.2691123648</v>
      </c>
      <c r="T40" s="66">
        <v>196370.84742534091</v>
      </c>
      <c r="U40" s="66">
        <v>189182.30210632682</v>
      </c>
      <c r="V40" s="66">
        <v>177781.38942340264</v>
      </c>
      <c r="W40" s="66">
        <v>171768.95293971719</v>
      </c>
      <c r="X40" s="66">
        <v>161986.83303254066</v>
      </c>
      <c r="Y40" s="66">
        <v>153023.2406487689</v>
      </c>
      <c r="Z40" s="66">
        <v>148510.44854079816</v>
      </c>
      <c r="AA40" s="66">
        <v>140757.26097411063</v>
      </c>
      <c r="AC40" s="58">
        <v>51000</v>
      </c>
      <c r="AD40" s="59">
        <f t="shared" si="2"/>
        <v>4.6999786628619464</v>
      </c>
      <c r="AE40" s="59">
        <f t="shared" si="2"/>
        <v>4.3760719110766768</v>
      </c>
      <c r="AF40" s="59">
        <f t="shared" si="2"/>
        <v>4.1988173914584221</v>
      </c>
      <c r="AG40" s="59">
        <f t="shared" si="2"/>
        <v>4.0331782521608615</v>
      </c>
      <c r="AH40" s="59">
        <f t="shared" si="2"/>
        <v>3.776362450487325</v>
      </c>
      <c r="AI40" s="59">
        <f t="shared" si="2"/>
        <v>3.638121194352439</v>
      </c>
      <c r="AJ40" s="59">
        <f t="shared" si="2"/>
        <v>3.4188728735269738</v>
      </c>
      <c r="AK40" s="59">
        <f t="shared" si="2"/>
        <v>3.3032490949945612</v>
      </c>
      <c r="AL40" s="59">
        <f t="shared" si="2"/>
        <v>3.1151314044719358</v>
      </c>
      <c r="AM40" s="59">
        <f t="shared" si="2"/>
        <v>2.9427546278609404</v>
      </c>
      <c r="AN40" s="59">
        <f t="shared" si="2"/>
        <v>2.8559701642461182</v>
      </c>
      <c r="AO40" s="59">
        <f t="shared" si="2"/>
        <v>2.7068704033482813</v>
      </c>
      <c r="AP40" s="59"/>
    </row>
    <row r="41" spans="1:42" x14ac:dyDescent="0.2">
      <c r="A41" s="58">
        <v>53000</v>
      </c>
      <c r="B41" s="50">
        <v>0.17500000000000002</v>
      </c>
      <c r="C41" s="50">
        <v>0.17500000000000002</v>
      </c>
      <c r="D41" s="50">
        <v>0.18</v>
      </c>
      <c r="E41" s="50">
        <v>0.185</v>
      </c>
      <c r="F41" s="50">
        <v>0.185</v>
      </c>
      <c r="G41" s="50">
        <v>0.19</v>
      </c>
      <c r="H41" s="50">
        <v>0.19</v>
      </c>
      <c r="I41" s="50">
        <v>0.19500000000000001</v>
      </c>
      <c r="J41" s="50">
        <v>0.19500000000000001</v>
      </c>
      <c r="K41" s="50">
        <v>0.2</v>
      </c>
      <c r="L41" s="50">
        <v>0.2</v>
      </c>
      <c r="M41" s="50">
        <v>0.2</v>
      </c>
      <c r="O41" s="58">
        <v>53000</v>
      </c>
      <c r="P41" s="66">
        <v>249098.86913168314</v>
      </c>
      <c r="Q41" s="66">
        <v>231931.81128706384</v>
      </c>
      <c r="R41" s="66">
        <v>222537.32174729637</v>
      </c>
      <c r="S41" s="66">
        <v>213758.44736452567</v>
      </c>
      <c r="T41" s="66">
        <v>200147.20987582824</v>
      </c>
      <c r="U41" s="66">
        <v>192820.42330067925</v>
      </c>
      <c r="V41" s="66">
        <v>181200.26229692961</v>
      </c>
      <c r="W41" s="66">
        <v>175072.20203471175</v>
      </c>
      <c r="X41" s="66">
        <v>165101.96443701259</v>
      </c>
      <c r="Y41" s="66">
        <v>159965.12336064599</v>
      </c>
      <c r="Z41" s="66">
        <v>151366.41870504429</v>
      </c>
      <c r="AA41" s="66">
        <v>143464.13137745892</v>
      </c>
      <c r="AC41" s="58">
        <v>52000</v>
      </c>
      <c r="AD41" s="59">
        <f t="shared" si="2"/>
        <v>4.6999786628619464</v>
      </c>
      <c r="AE41" s="59">
        <f t="shared" si="2"/>
        <v>4.3760719110766759</v>
      </c>
      <c r="AF41" s="59">
        <f t="shared" si="2"/>
        <v>4.1988173914584221</v>
      </c>
      <c r="AG41" s="59">
        <f t="shared" si="2"/>
        <v>4.0331782521608615</v>
      </c>
      <c r="AH41" s="59">
        <f t="shared" si="2"/>
        <v>3.7763624504873254</v>
      </c>
      <c r="AI41" s="59">
        <f t="shared" si="2"/>
        <v>3.6381211943524385</v>
      </c>
      <c r="AJ41" s="59">
        <f t="shared" si="2"/>
        <v>3.4188728735269738</v>
      </c>
      <c r="AK41" s="59">
        <f t="shared" si="2"/>
        <v>3.3032490949945612</v>
      </c>
      <c r="AL41" s="59">
        <f t="shared" si="2"/>
        <v>3.1151314044719358</v>
      </c>
      <c r="AM41" s="59">
        <f t="shared" si="2"/>
        <v>3.0182098747291697</v>
      </c>
      <c r="AN41" s="59">
        <f t="shared" si="2"/>
        <v>2.8559701642461186</v>
      </c>
      <c r="AO41" s="59">
        <f t="shared" si="2"/>
        <v>2.7068704033482813</v>
      </c>
      <c r="AP41" s="59"/>
    </row>
    <row r="42" spans="1:42" x14ac:dyDescent="0.2">
      <c r="A42" s="58">
        <v>54000</v>
      </c>
      <c r="B42" s="50">
        <v>0.17500000000000002</v>
      </c>
      <c r="C42" s="50">
        <v>0.17500000000000002</v>
      </c>
      <c r="D42" s="50">
        <v>0.18</v>
      </c>
      <c r="E42" s="50">
        <v>0.185</v>
      </c>
      <c r="F42" s="50">
        <v>0.185</v>
      </c>
      <c r="G42" s="50">
        <v>0.19</v>
      </c>
      <c r="H42" s="50">
        <v>0.19</v>
      </c>
      <c r="I42" s="50">
        <v>0.19500000000000001</v>
      </c>
      <c r="J42" s="50">
        <v>0.19500000000000001</v>
      </c>
      <c r="K42" s="50">
        <v>0.2</v>
      </c>
      <c r="L42" s="50">
        <v>0.2</v>
      </c>
      <c r="M42" s="50">
        <v>0.2</v>
      </c>
      <c r="O42" s="58">
        <v>54000</v>
      </c>
      <c r="P42" s="66">
        <v>253798.84779454512</v>
      </c>
      <c r="Q42" s="66">
        <v>236307.88319814054</v>
      </c>
      <c r="R42" s="66">
        <v>226736.13913875478</v>
      </c>
      <c r="S42" s="66">
        <v>217791.62561668654</v>
      </c>
      <c r="T42" s="66">
        <v>203923.57232631557</v>
      </c>
      <c r="U42" s="66">
        <v>196458.5444950317</v>
      </c>
      <c r="V42" s="66">
        <v>184619.13517045657</v>
      </c>
      <c r="W42" s="66">
        <v>178375.45112970631</v>
      </c>
      <c r="X42" s="66">
        <v>168217.09584148452</v>
      </c>
      <c r="Y42" s="66">
        <v>162983.33323537515</v>
      </c>
      <c r="Z42" s="66">
        <v>154222.38886929039</v>
      </c>
      <c r="AA42" s="66">
        <v>146171.00178080722</v>
      </c>
      <c r="AC42" s="58">
        <v>53000</v>
      </c>
      <c r="AD42" s="59">
        <f t="shared" ref="AD42:AO63" si="3">P42/$O42</f>
        <v>4.6999786628619464</v>
      </c>
      <c r="AE42" s="59">
        <f t="shared" si="3"/>
        <v>4.3760719110766768</v>
      </c>
      <c r="AF42" s="59">
        <f t="shared" si="3"/>
        <v>4.1988173914584221</v>
      </c>
      <c r="AG42" s="59">
        <f t="shared" si="3"/>
        <v>4.0331782521608615</v>
      </c>
      <c r="AH42" s="59">
        <f t="shared" si="3"/>
        <v>3.7763624504873254</v>
      </c>
      <c r="AI42" s="59">
        <f t="shared" si="3"/>
        <v>3.638121194352439</v>
      </c>
      <c r="AJ42" s="59">
        <f t="shared" si="3"/>
        <v>3.4188728735269738</v>
      </c>
      <c r="AK42" s="59">
        <f t="shared" si="3"/>
        <v>3.3032490949945612</v>
      </c>
      <c r="AL42" s="59">
        <f t="shared" si="3"/>
        <v>3.1151314044719358</v>
      </c>
      <c r="AM42" s="59">
        <f t="shared" si="3"/>
        <v>3.0182098747291692</v>
      </c>
      <c r="AN42" s="59">
        <f t="shared" si="3"/>
        <v>2.8559701642461182</v>
      </c>
      <c r="AO42" s="59">
        <f t="shared" si="3"/>
        <v>2.7068704033482818</v>
      </c>
      <c r="AP42" s="59"/>
    </row>
    <row r="43" spans="1:42" x14ac:dyDescent="0.2">
      <c r="A43" s="58">
        <v>55000</v>
      </c>
      <c r="B43" s="50">
        <v>0.17500000000000002</v>
      </c>
      <c r="C43" s="50">
        <v>0.18</v>
      </c>
      <c r="D43" s="50">
        <v>0.18</v>
      </c>
      <c r="E43" s="50">
        <v>0.185</v>
      </c>
      <c r="F43" s="50">
        <v>0.185</v>
      </c>
      <c r="G43" s="50">
        <v>0.19</v>
      </c>
      <c r="H43" s="50">
        <v>0.19500000000000001</v>
      </c>
      <c r="I43" s="50">
        <v>0.19500000000000001</v>
      </c>
      <c r="J43" s="50">
        <v>0.19500000000000001</v>
      </c>
      <c r="K43" s="50">
        <v>0.2</v>
      </c>
      <c r="L43" s="50">
        <v>0.2</v>
      </c>
      <c r="M43" s="50">
        <v>0.20500000000000002</v>
      </c>
      <c r="O43" s="58">
        <v>55000</v>
      </c>
      <c r="P43" s="66">
        <v>258498.82645740709</v>
      </c>
      <c r="Q43" s="66">
        <v>247560.63954090915</v>
      </c>
      <c r="R43" s="66">
        <v>230934.95653021321</v>
      </c>
      <c r="S43" s="66">
        <v>221824.80386884738</v>
      </c>
      <c r="T43" s="66">
        <v>207699.93477680287</v>
      </c>
      <c r="U43" s="66">
        <v>200096.66568938416</v>
      </c>
      <c r="V43" s="66">
        <v>192986.37667671996</v>
      </c>
      <c r="W43" s="66">
        <v>181678.70022470088</v>
      </c>
      <c r="X43" s="66">
        <v>171332.22724595646</v>
      </c>
      <c r="Y43" s="66">
        <v>166001.54311010431</v>
      </c>
      <c r="Z43" s="66">
        <v>157078.35903353649</v>
      </c>
      <c r="AA43" s="66">
        <v>152599.81898875939</v>
      </c>
      <c r="AC43" s="58">
        <v>54000</v>
      </c>
      <c r="AD43" s="59">
        <f t="shared" si="3"/>
        <v>4.6999786628619473</v>
      </c>
      <c r="AE43" s="59">
        <f t="shared" si="3"/>
        <v>4.5011025371074389</v>
      </c>
      <c r="AF43" s="59">
        <f t="shared" si="3"/>
        <v>4.1988173914584221</v>
      </c>
      <c r="AG43" s="59">
        <f t="shared" si="3"/>
        <v>4.0331782521608615</v>
      </c>
      <c r="AH43" s="59">
        <f t="shared" si="3"/>
        <v>3.776362450487325</v>
      </c>
      <c r="AI43" s="59">
        <f t="shared" si="3"/>
        <v>3.6381211943524394</v>
      </c>
      <c r="AJ43" s="59">
        <f t="shared" si="3"/>
        <v>3.508843212303999</v>
      </c>
      <c r="AK43" s="59">
        <f t="shared" si="3"/>
        <v>3.3032490949945612</v>
      </c>
      <c r="AL43" s="59">
        <f t="shared" si="3"/>
        <v>3.1151314044719354</v>
      </c>
      <c r="AM43" s="59">
        <f t="shared" si="3"/>
        <v>3.0182098747291692</v>
      </c>
      <c r="AN43" s="59">
        <f t="shared" si="3"/>
        <v>2.8559701642461177</v>
      </c>
      <c r="AO43" s="59">
        <f t="shared" si="3"/>
        <v>2.7745421634319891</v>
      </c>
      <c r="AP43" s="59"/>
    </row>
    <row r="44" spans="1:42" x14ac:dyDescent="0.2">
      <c r="A44" s="58">
        <v>56000</v>
      </c>
      <c r="B44" s="50">
        <v>0.17500000000000002</v>
      </c>
      <c r="C44" s="50">
        <v>0.18</v>
      </c>
      <c r="D44" s="50">
        <v>0.185</v>
      </c>
      <c r="E44" s="50">
        <v>0.185</v>
      </c>
      <c r="F44" s="50">
        <v>0.19</v>
      </c>
      <c r="G44" s="50">
        <v>0.19</v>
      </c>
      <c r="H44" s="50">
        <v>0.19500000000000001</v>
      </c>
      <c r="I44" s="50">
        <v>0.19500000000000001</v>
      </c>
      <c r="J44" s="50">
        <v>0.2</v>
      </c>
      <c r="K44" s="50">
        <v>0.2</v>
      </c>
      <c r="L44" s="50">
        <v>0.20500000000000002</v>
      </c>
      <c r="M44" s="50">
        <v>0.20500000000000002</v>
      </c>
      <c r="O44" s="58">
        <v>56000</v>
      </c>
      <c r="P44" s="66">
        <v>263198.80512026907</v>
      </c>
      <c r="Q44" s="66">
        <v>252061.74207801657</v>
      </c>
      <c r="R44" s="66">
        <v>241665.26764171809</v>
      </c>
      <c r="S44" s="66">
        <v>225857.98212100827</v>
      </c>
      <c r="T44" s="66">
        <v>217191.87282802776</v>
      </c>
      <c r="U44" s="66">
        <v>203734.78688373658</v>
      </c>
      <c r="V44" s="66">
        <v>196495.21988902395</v>
      </c>
      <c r="W44" s="66">
        <v>184981.94931969544</v>
      </c>
      <c r="X44" s="66">
        <v>178920.36784659323</v>
      </c>
      <c r="Y44" s="66">
        <v>169019.7529848335</v>
      </c>
      <c r="Z44" s="66">
        <v>163932.68742772719</v>
      </c>
      <c r="AA44" s="66">
        <v>155374.36115219136</v>
      </c>
      <c r="AC44" s="58">
        <v>55000</v>
      </c>
      <c r="AD44" s="59">
        <f t="shared" si="3"/>
        <v>4.6999786628619473</v>
      </c>
      <c r="AE44" s="59">
        <f t="shared" si="3"/>
        <v>4.5011025371074389</v>
      </c>
      <c r="AF44" s="59">
        <f t="shared" si="3"/>
        <v>4.3154512078878229</v>
      </c>
      <c r="AG44" s="59">
        <f t="shared" si="3"/>
        <v>4.0331782521608623</v>
      </c>
      <c r="AH44" s="59">
        <f t="shared" si="3"/>
        <v>3.8784263005004957</v>
      </c>
      <c r="AI44" s="59">
        <f t="shared" si="3"/>
        <v>3.638121194352439</v>
      </c>
      <c r="AJ44" s="59">
        <f t="shared" si="3"/>
        <v>3.508843212303999</v>
      </c>
      <c r="AK44" s="59">
        <f t="shared" si="3"/>
        <v>3.3032490949945617</v>
      </c>
      <c r="AL44" s="59">
        <f t="shared" si="3"/>
        <v>3.1950065686891649</v>
      </c>
      <c r="AM44" s="59">
        <f t="shared" si="3"/>
        <v>3.0182098747291697</v>
      </c>
      <c r="AN44" s="59">
        <f t="shared" si="3"/>
        <v>2.9273694183522712</v>
      </c>
      <c r="AO44" s="59">
        <f t="shared" si="3"/>
        <v>2.7745421634319887</v>
      </c>
      <c r="AP44" s="59"/>
    </row>
    <row r="45" spans="1:42" x14ac:dyDescent="0.2">
      <c r="A45" s="58">
        <v>57000</v>
      </c>
      <c r="B45" s="50">
        <v>0.18</v>
      </c>
      <c r="C45" s="50">
        <v>0.18</v>
      </c>
      <c r="D45" s="50">
        <v>0.185</v>
      </c>
      <c r="E45" s="50">
        <v>0.19</v>
      </c>
      <c r="F45" s="50">
        <v>0.19</v>
      </c>
      <c r="G45" s="50">
        <v>0.19500000000000001</v>
      </c>
      <c r="H45" s="50">
        <v>0.19500000000000001</v>
      </c>
      <c r="I45" s="50">
        <v>0.2</v>
      </c>
      <c r="J45" s="50">
        <v>0.2</v>
      </c>
      <c r="K45" s="50">
        <v>0.20500000000000002</v>
      </c>
      <c r="L45" s="50">
        <v>0.20500000000000002</v>
      </c>
      <c r="M45" s="50">
        <v>0.20500000000000002</v>
      </c>
      <c r="O45" s="58">
        <v>57000</v>
      </c>
      <c r="P45" s="66">
        <v>275553.03474836325</v>
      </c>
      <c r="Q45" s="66">
        <v>256562.84461512402</v>
      </c>
      <c r="R45" s="66">
        <v>245980.71884960588</v>
      </c>
      <c r="S45" s="66">
        <v>236104.43497784936</v>
      </c>
      <c r="T45" s="66">
        <v>221070.29912852828</v>
      </c>
      <c r="U45" s="66">
        <v>212830.08986961769</v>
      </c>
      <c r="V45" s="66">
        <v>200004.06310132795</v>
      </c>
      <c r="W45" s="66">
        <v>193113.02401506668</v>
      </c>
      <c r="X45" s="66">
        <v>182115.37441528239</v>
      </c>
      <c r="Y45" s="66">
        <v>176338.91193105173</v>
      </c>
      <c r="Z45" s="66">
        <v>166860.05684607947</v>
      </c>
      <c r="AA45" s="66">
        <v>158148.90331562335</v>
      </c>
      <c r="AC45" s="58">
        <v>56000</v>
      </c>
      <c r="AD45" s="59">
        <f t="shared" si="3"/>
        <v>4.8342637675151447</v>
      </c>
      <c r="AE45" s="59">
        <f t="shared" si="3"/>
        <v>4.5011025371074389</v>
      </c>
      <c r="AF45" s="59">
        <f t="shared" si="3"/>
        <v>4.3154512078878229</v>
      </c>
      <c r="AG45" s="59">
        <f t="shared" si="3"/>
        <v>4.1421830697868307</v>
      </c>
      <c r="AH45" s="59">
        <f t="shared" si="3"/>
        <v>3.8784263005004962</v>
      </c>
      <c r="AI45" s="59">
        <f t="shared" si="3"/>
        <v>3.7338612257827664</v>
      </c>
      <c r="AJ45" s="59">
        <f t="shared" si="3"/>
        <v>3.508843212303999</v>
      </c>
      <c r="AK45" s="59">
        <f t="shared" si="3"/>
        <v>3.3879477897380119</v>
      </c>
      <c r="AL45" s="59">
        <f t="shared" si="3"/>
        <v>3.1950065686891649</v>
      </c>
      <c r="AM45" s="59">
        <f t="shared" si="3"/>
        <v>3.0936651215973989</v>
      </c>
      <c r="AN45" s="59">
        <f t="shared" si="3"/>
        <v>2.9273694183522716</v>
      </c>
      <c r="AO45" s="59">
        <f t="shared" si="3"/>
        <v>2.7745421634319887</v>
      </c>
      <c r="AP45" s="59"/>
    </row>
    <row r="46" spans="1:42" x14ac:dyDescent="0.2">
      <c r="A46" s="58">
        <v>58000</v>
      </c>
      <c r="B46" s="50">
        <v>0.18</v>
      </c>
      <c r="C46" s="50">
        <v>0.185</v>
      </c>
      <c r="D46" s="50">
        <v>0.185</v>
      </c>
      <c r="E46" s="50">
        <v>0.19</v>
      </c>
      <c r="F46" s="50">
        <v>0.19500000000000001</v>
      </c>
      <c r="G46" s="50">
        <v>0.19500000000000001</v>
      </c>
      <c r="H46" s="50">
        <v>0.2</v>
      </c>
      <c r="I46" s="50">
        <v>0.2</v>
      </c>
      <c r="J46" s="50">
        <v>0.20500000000000002</v>
      </c>
      <c r="K46" s="50">
        <v>0.20500000000000002</v>
      </c>
      <c r="L46" s="50">
        <v>0.21000000000000002</v>
      </c>
      <c r="M46" s="50">
        <v>0.21000000000000002</v>
      </c>
      <c r="O46" s="58">
        <v>58000</v>
      </c>
      <c r="P46" s="66">
        <v>280387.29851587838</v>
      </c>
      <c r="Q46" s="66">
        <v>268315.72346201562</v>
      </c>
      <c r="R46" s="66">
        <v>250296.1700574937</v>
      </c>
      <c r="S46" s="66">
        <v>240246.61804763621</v>
      </c>
      <c r="T46" s="66">
        <v>230868.42872979268</v>
      </c>
      <c r="U46" s="66">
        <v>216563.95109540044</v>
      </c>
      <c r="V46" s="66">
        <v>208731.18596269944</v>
      </c>
      <c r="W46" s="66">
        <v>196500.97180480466</v>
      </c>
      <c r="X46" s="66">
        <v>189943.14050857085</v>
      </c>
      <c r="Y46" s="66">
        <v>179432.57705264914</v>
      </c>
      <c r="Z46" s="66">
        <v>173928.58300258862</v>
      </c>
      <c r="AA46" s="66">
        <v>164848.40756391038</v>
      </c>
      <c r="AC46" s="58">
        <v>57000</v>
      </c>
      <c r="AD46" s="59">
        <f t="shared" si="3"/>
        <v>4.8342637675151447</v>
      </c>
      <c r="AE46" s="59">
        <f t="shared" si="3"/>
        <v>4.6261331631382001</v>
      </c>
      <c r="AF46" s="59">
        <f t="shared" si="3"/>
        <v>4.315451207887822</v>
      </c>
      <c r="AG46" s="59">
        <f t="shared" si="3"/>
        <v>4.1421830697868307</v>
      </c>
      <c r="AH46" s="59">
        <f t="shared" si="3"/>
        <v>3.9804901505136669</v>
      </c>
      <c r="AI46" s="59">
        <f t="shared" si="3"/>
        <v>3.7338612257827664</v>
      </c>
      <c r="AJ46" s="59">
        <f t="shared" si="3"/>
        <v>3.5988135510810246</v>
      </c>
      <c r="AK46" s="59">
        <f t="shared" si="3"/>
        <v>3.3879477897380115</v>
      </c>
      <c r="AL46" s="59">
        <f t="shared" si="3"/>
        <v>3.2748817329063939</v>
      </c>
      <c r="AM46" s="59">
        <f t="shared" si="3"/>
        <v>3.0936651215973989</v>
      </c>
      <c r="AN46" s="59">
        <f t="shared" si="3"/>
        <v>2.9987686724584246</v>
      </c>
      <c r="AO46" s="59">
        <f t="shared" si="3"/>
        <v>2.8422139235156965</v>
      </c>
      <c r="AP46" s="59"/>
    </row>
    <row r="47" spans="1:42" x14ac:dyDescent="0.2">
      <c r="A47" s="58">
        <v>59000</v>
      </c>
      <c r="B47" s="50">
        <v>0.18</v>
      </c>
      <c r="C47" s="50">
        <v>0.185</v>
      </c>
      <c r="D47" s="50">
        <v>0.19</v>
      </c>
      <c r="E47" s="50">
        <v>0.19</v>
      </c>
      <c r="F47" s="50">
        <v>0.19500000000000001</v>
      </c>
      <c r="G47" s="50">
        <v>0.2</v>
      </c>
      <c r="H47" s="50">
        <v>0.2</v>
      </c>
      <c r="I47" s="50">
        <v>0.20500000000000002</v>
      </c>
      <c r="J47" s="50">
        <v>0.20500000000000002</v>
      </c>
      <c r="K47" s="50">
        <v>0.21000000000000002</v>
      </c>
      <c r="L47" s="50">
        <v>0.21000000000000002</v>
      </c>
      <c r="M47" s="50">
        <v>0.21000000000000002</v>
      </c>
      <c r="O47" s="58">
        <v>59000</v>
      </c>
      <c r="P47" s="66">
        <v>285221.56228339358</v>
      </c>
      <c r="Q47" s="66">
        <v>272941.85662515386</v>
      </c>
      <c r="R47" s="66">
        <v>261493.01643471615</v>
      </c>
      <c r="S47" s="66">
        <v>244388.80111742302</v>
      </c>
      <c r="T47" s="66">
        <v>234848.91888030636</v>
      </c>
      <c r="U47" s="66">
        <v>225946.47417557254</v>
      </c>
      <c r="V47" s="66">
        <v>212329.99951378049</v>
      </c>
      <c r="W47" s="66">
        <v>204886.14258440631</v>
      </c>
      <c r="X47" s="66">
        <v>193218.02224147727</v>
      </c>
      <c r="Y47" s="66">
        <v>186978.1017394721</v>
      </c>
      <c r="Z47" s="66">
        <v>176927.35167504707</v>
      </c>
      <c r="AA47" s="66">
        <v>167690.62148742608</v>
      </c>
      <c r="AC47" s="58">
        <v>58000</v>
      </c>
      <c r="AD47" s="59">
        <f t="shared" si="3"/>
        <v>4.8342637675151456</v>
      </c>
      <c r="AE47" s="59">
        <f t="shared" si="3"/>
        <v>4.626133163138201</v>
      </c>
      <c r="AF47" s="59">
        <f t="shared" si="3"/>
        <v>4.4320850243172227</v>
      </c>
      <c r="AG47" s="59">
        <f t="shared" si="3"/>
        <v>4.1421830697868307</v>
      </c>
      <c r="AH47" s="59">
        <f t="shared" si="3"/>
        <v>3.9804901505136669</v>
      </c>
      <c r="AI47" s="59">
        <f t="shared" si="3"/>
        <v>3.8296012572130937</v>
      </c>
      <c r="AJ47" s="59">
        <f t="shared" si="3"/>
        <v>3.5988135510810255</v>
      </c>
      <c r="AK47" s="59">
        <f t="shared" si="3"/>
        <v>3.4726464844814626</v>
      </c>
      <c r="AL47" s="59">
        <f t="shared" si="3"/>
        <v>3.2748817329063944</v>
      </c>
      <c r="AM47" s="59">
        <f t="shared" si="3"/>
        <v>3.1691203684656286</v>
      </c>
      <c r="AN47" s="59">
        <f t="shared" si="3"/>
        <v>2.998768672458425</v>
      </c>
      <c r="AO47" s="59">
        <f t="shared" si="3"/>
        <v>2.842213923515696</v>
      </c>
      <c r="AP47" s="59"/>
    </row>
    <row r="48" spans="1:42" x14ac:dyDescent="0.2">
      <c r="A48" s="58">
        <v>60000</v>
      </c>
      <c r="B48" s="50">
        <v>0.185</v>
      </c>
      <c r="C48" s="50">
        <v>0.19</v>
      </c>
      <c r="D48" s="50">
        <v>0.19</v>
      </c>
      <c r="E48" s="50">
        <v>0.19500000000000001</v>
      </c>
      <c r="F48" s="50">
        <v>0.19500000000000001</v>
      </c>
      <c r="G48" s="50">
        <v>0.2</v>
      </c>
      <c r="H48" s="50">
        <v>0.20500000000000002</v>
      </c>
      <c r="I48" s="50">
        <v>0.20500000000000002</v>
      </c>
      <c r="J48" s="50">
        <v>0.20500000000000002</v>
      </c>
      <c r="K48" s="50">
        <v>0.21000000000000002</v>
      </c>
      <c r="L48" s="50">
        <v>0.21000000000000002</v>
      </c>
      <c r="M48" s="50">
        <v>0.21499999999999997</v>
      </c>
      <c r="O48" s="58">
        <v>60000</v>
      </c>
      <c r="P48" s="66">
        <v>298112.93233010062</v>
      </c>
      <c r="Q48" s="66">
        <v>285069.82735013781</v>
      </c>
      <c r="R48" s="66">
        <v>265925.10145903338</v>
      </c>
      <c r="S48" s="66">
        <v>255071.273244768</v>
      </c>
      <c r="T48" s="66">
        <v>238829.40903082001</v>
      </c>
      <c r="U48" s="66">
        <v>229776.07543278561</v>
      </c>
      <c r="V48" s="66">
        <v>221327.0333914831</v>
      </c>
      <c r="W48" s="66">
        <v>208358.78906888777</v>
      </c>
      <c r="X48" s="66">
        <v>196492.90397438369</v>
      </c>
      <c r="Y48" s="66">
        <v>190147.22210793773</v>
      </c>
      <c r="Z48" s="66">
        <v>179926.12034750549</v>
      </c>
      <c r="AA48" s="66">
        <v>174593.14101596412</v>
      </c>
      <c r="AC48" s="58">
        <v>59000</v>
      </c>
      <c r="AD48" s="59">
        <f t="shared" si="3"/>
        <v>4.968548872168344</v>
      </c>
      <c r="AE48" s="59">
        <f t="shared" si="3"/>
        <v>4.751163789168964</v>
      </c>
      <c r="AF48" s="59">
        <f t="shared" si="3"/>
        <v>4.4320850243172227</v>
      </c>
      <c r="AG48" s="59">
        <f t="shared" si="3"/>
        <v>4.2511878874128</v>
      </c>
      <c r="AH48" s="59">
        <f t="shared" si="3"/>
        <v>3.9804901505136669</v>
      </c>
      <c r="AI48" s="59">
        <f t="shared" si="3"/>
        <v>3.8296012572130937</v>
      </c>
      <c r="AJ48" s="59">
        <f t="shared" si="3"/>
        <v>3.6887838898580516</v>
      </c>
      <c r="AK48" s="59">
        <f t="shared" si="3"/>
        <v>3.4726464844814626</v>
      </c>
      <c r="AL48" s="59">
        <f t="shared" si="3"/>
        <v>3.2748817329063948</v>
      </c>
      <c r="AM48" s="59">
        <f t="shared" si="3"/>
        <v>3.1691203684656291</v>
      </c>
      <c r="AN48" s="59">
        <f t="shared" si="3"/>
        <v>2.998768672458425</v>
      </c>
      <c r="AO48" s="59">
        <f t="shared" si="3"/>
        <v>2.909885683599402</v>
      </c>
      <c r="AP48" s="59"/>
    </row>
    <row r="49" spans="1:42" x14ac:dyDescent="0.2">
      <c r="A49" s="58">
        <v>61000</v>
      </c>
      <c r="B49" s="50">
        <v>0.185</v>
      </c>
      <c r="C49" s="50">
        <v>0.19</v>
      </c>
      <c r="D49" s="50">
        <v>0.19500000000000001</v>
      </c>
      <c r="E49" s="50">
        <v>0.19500000000000001</v>
      </c>
      <c r="F49" s="50">
        <v>0.2</v>
      </c>
      <c r="G49" s="50">
        <v>0.2</v>
      </c>
      <c r="H49" s="50">
        <v>0.20500000000000002</v>
      </c>
      <c r="I49" s="50">
        <v>0.20500000000000002</v>
      </c>
      <c r="J49" s="50">
        <v>0.21000000000000002</v>
      </c>
      <c r="K49" s="50">
        <v>0.21000000000000002</v>
      </c>
      <c r="L49" s="50">
        <v>0.21499999999999997</v>
      </c>
      <c r="M49" s="50">
        <v>0.21499999999999997</v>
      </c>
      <c r="O49" s="58">
        <v>61000</v>
      </c>
      <c r="P49" s="66">
        <v>303081.48120226891</v>
      </c>
      <c r="Q49" s="66">
        <v>289820.99113930675</v>
      </c>
      <c r="R49" s="66">
        <v>277471.84928554407</v>
      </c>
      <c r="S49" s="66">
        <v>259322.46113218082</v>
      </c>
      <c r="T49" s="66">
        <v>249035.79403213711</v>
      </c>
      <c r="U49" s="66">
        <v>233605.67668999871</v>
      </c>
      <c r="V49" s="66">
        <v>225015.81728134112</v>
      </c>
      <c r="W49" s="66">
        <v>211831.43555336923</v>
      </c>
      <c r="X49" s="66">
        <v>204640.17072454107</v>
      </c>
      <c r="Y49" s="66">
        <v>193316.34247640334</v>
      </c>
      <c r="Z49" s="66">
        <v>187280.24352043919</v>
      </c>
      <c r="AA49" s="66">
        <v>177503.02669956355</v>
      </c>
      <c r="AC49" s="58">
        <v>60000</v>
      </c>
      <c r="AD49" s="59">
        <f t="shared" si="3"/>
        <v>4.9685488721683431</v>
      </c>
      <c r="AE49" s="59">
        <f t="shared" si="3"/>
        <v>4.7511637891689631</v>
      </c>
      <c r="AF49" s="59">
        <f t="shared" si="3"/>
        <v>4.5487188407466244</v>
      </c>
      <c r="AG49" s="59">
        <f t="shared" si="3"/>
        <v>4.2511878874128</v>
      </c>
      <c r="AH49" s="59">
        <f t="shared" si="3"/>
        <v>4.0825540005268381</v>
      </c>
      <c r="AI49" s="59">
        <f t="shared" si="3"/>
        <v>3.8296012572130937</v>
      </c>
      <c r="AJ49" s="59">
        <f t="shared" si="3"/>
        <v>3.6887838898580512</v>
      </c>
      <c r="AK49" s="59">
        <f t="shared" si="3"/>
        <v>3.4726464844814626</v>
      </c>
      <c r="AL49" s="59">
        <f t="shared" si="3"/>
        <v>3.3547568971236239</v>
      </c>
      <c r="AM49" s="59">
        <f t="shared" si="3"/>
        <v>3.1691203684656286</v>
      </c>
      <c r="AN49" s="59">
        <f t="shared" si="3"/>
        <v>3.0701679265645772</v>
      </c>
      <c r="AO49" s="59">
        <f t="shared" si="3"/>
        <v>2.9098856835994025</v>
      </c>
      <c r="AP49" s="59"/>
    </row>
    <row r="50" spans="1:42" x14ac:dyDescent="0.2">
      <c r="A50" s="58">
        <v>62000</v>
      </c>
      <c r="B50" s="50">
        <v>0.185</v>
      </c>
      <c r="C50" s="50">
        <v>0.19</v>
      </c>
      <c r="D50" s="50">
        <v>0.19500000000000001</v>
      </c>
      <c r="E50" s="50">
        <v>0.2</v>
      </c>
      <c r="F50" s="50">
        <v>0.2</v>
      </c>
      <c r="G50" s="50">
        <v>0.20500000000000002</v>
      </c>
      <c r="H50" s="50">
        <v>0.20500000000000002</v>
      </c>
      <c r="I50" s="50">
        <v>0.21000000000000002</v>
      </c>
      <c r="J50" s="50">
        <v>0.21000000000000002</v>
      </c>
      <c r="K50" s="50">
        <v>0.21499999999999997</v>
      </c>
      <c r="L50" s="50">
        <v>0.21499999999999997</v>
      </c>
      <c r="M50" s="50">
        <v>0.21499999999999997</v>
      </c>
      <c r="O50" s="58">
        <v>62000</v>
      </c>
      <c r="P50" s="66">
        <v>308050.03007443732</v>
      </c>
      <c r="Q50" s="66">
        <v>294572.15492847573</v>
      </c>
      <c r="R50" s="66">
        <v>282020.56812629069</v>
      </c>
      <c r="S50" s="66">
        <v>270331.94771240366</v>
      </c>
      <c r="T50" s="66">
        <v>253118.34803266393</v>
      </c>
      <c r="U50" s="66">
        <v>243371.15989589211</v>
      </c>
      <c r="V50" s="66">
        <v>228704.60117119915</v>
      </c>
      <c r="W50" s="66">
        <v>220555.40111194461</v>
      </c>
      <c r="X50" s="66">
        <v>207994.92762166468</v>
      </c>
      <c r="Y50" s="66">
        <v>201163.68815069913</v>
      </c>
      <c r="Z50" s="66">
        <v>190350.41144700377</v>
      </c>
      <c r="AA50" s="66">
        <v>180412.91238316297</v>
      </c>
      <c r="AC50" s="58">
        <v>61000</v>
      </c>
      <c r="AD50" s="59">
        <f t="shared" si="3"/>
        <v>4.968548872168344</v>
      </c>
      <c r="AE50" s="59">
        <f t="shared" si="3"/>
        <v>4.7511637891689631</v>
      </c>
      <c r="AF50" s="59">
        <f t="shared" si="3"/>
        <v>4.5487188407466244</v>
      </c>
      <c r="AG50" s="59">
        <f t="shared" si="3"/>
        <v>4.3601927050387692</v>
      </c>
      <c r="AH50" s="59">
        <f t="shared" si="3"/>
        <v>4.0825540005268373</v>
      </c>
      <c r="AI50" s="59">
        <f t="shared" si="3"/>
        <v>3.9253412886434211</v>
      </c>
      <c r="AJ50" s="59">
        <f t="shared" si="3"/>
        <v>3.6887838898580507</v>
      </c>
      <c r="AK50" s="59">
        <f t="shared" si="3"/>
        <v>3.5573451792249129</v>
      </c>
      <c r="AL50" s="59">
        <f t="shared" si="3"/>
        <v>3.3547568971236239</v>
      </c>
      <c r="AM50" s="59">
        <f t="shared" si="3"/>
        <v>3.244575615333857</v>
      </c>
      <c r="AN50" s="59">
        <f t="shared" si="3"/>
        <v>3.0701679265645772</v>
      </c>
      <c r="AO50" s="59">
        <f t="shared" si="3"/>
        <v>2.9098856835994029</v>
      </c>
      <c r="AP50" s="59"/>
    </row>
    <row r="51" spans="1:42" x14ac:dyDescent="0.2">
      <c r="A51" s="58">
        <v>63000</v>
      </c>
      <c r="B51" s="50">
        <v>0.19</v>
      </c>
      <c r="C51" s="50">
        <v>0.19500000000000001</v>
      </c>
      <c r="D51" s="50">
        <v>0.19500000000000001</v>
      </c>
      <c r="E51" s="50">
        <v>0.2</v>
      </c>
      <c r="F51" s="50">
        <v>0.20500000000000002</v>
      </c>
      <c r="G51" s="50">
        <v>0.20500000000000002</v>
      </c>
      <c r="H51" s="50">
        <v>0.21000000000000002</v>
      </c>
      <c r="I51" s="50">
        <v>0.21000000000000002</v>
      </c>
      <c r="J51" s="50">
        <v>0.21499999999999997</v>
      </c>
      <c r="K51" s="50">
        <v>0.21499999999999997</v>
      </c>
      <c r="L51" s="50">
        <v>0.21499999999999997</v>
      </c>
      <c r="M51" s="50">
        <v>0.21999999999999997</v>
      </c>
      <c r="O51" s="58">
        <v>63000</v>
      </c>
      <c r="P51" s="66">
        <v>321478.54053975712</v>
      </c>
      <c r="Q51" s="66">
        <v>307200.24815758271</v>
      </c>
      <c r="R51" s="66">
        <v>286569.2869670373</v>
      </c>
      <c r="S51" s="66">
        <v>274692.14041744248</v>
      </c>
      <c r="T51" s="66">
        <v>263630.92458402063</v>
      </c>
      <c r="U51" s="66">
        <v>247296.50118453556</v>
      </c>
      <c r="V51" s="66">
        <v>238061.51640400986</v>
      </c>
      <c r="W51" s="66">
        <v>224112.74629116952</v>
      </c>
      <c r="X51" s="66">
        <v>216381.81986447365</v>
      </c>
      <c r="Y51" s="66">
        <v>204408.26376603296</v>
      </c>
      <c r="Z51" s="66">
        <v>193420.57937356833</v>
      </c>
      <c r="AA51" s="66">
        <v>187586.11895203587</v>
      </c>
      <c r="AC51" s="58">
        <v>62000</v>
      </c>
      <c r="AD51" s="59">
        <f t="shared" si="3"/>
        <v>5.1028339768215414</v>
      </c>
      <c r="AE51" s="59">
        <f t="shared" si="3"/>
        <v>4.8761944151997252</v>
      </c>
      <c r="AF51" s="59">
        <f t="shared" si="3"/>
        <v>4.5487188407466235</v>
      </c>
      <c r="AG51" s="59">
        <f t="shared" si="3"/>
        <v>4.3601927050387692</v>
      </c>
      <c r="AH51" s="59">
        <f t="shared" si="3"/>
        <v>4.1846178505400102</v>
      </c>
      <c r="AI51" s="59">
        <f t="shared" si="3"/>
        <v>3.9253412886434216</v>
      </c>
      <c r="AJ51" s="59">
        <f t="shared" si="3"/>
        <v>3.7787542286350773</v>
      </c>
      <c r="AK51" s="59">
        <f t="shared" si="3"/>
        <v>3.5573451792249129</v>
      </c>
      <c r="AL51" s="59">
        <f t="shared" si="3"/>
        <v>3.4346320613408516</v>
      </c>
      <c r="AM51" s="59">
        <f t="shared" si="3"/>
        <v>3.2445756153338565</v>
      </c>
      <c r="AN51" s="59">
        <f t="shared" si="3"/>
        <v>3.0701679265645767</v>
      </c>
      <c r="AO51" s="59">
        <f t="shared" si="3"/>
        <v>2.9775574436831089</v>
      </c>
      <c r="AP51" s="59"/>
    </row>
    <row r="52" spans="1:42" x14ac:dyDescent="0.2">
      <c r="A52" s="58">
        <v>64000</v>
      </c>
      <c r="B52" s="50">
        <v>0.19</v>
      </c>
      <c r="C52" s="50">
        <v>0.19500000000000001</v>
      </c>
      <c r="D52" s="50">
        <v>0.2</v>
      </c>
      <c r="E52" s="50">
        <v>0.2</v>
      </c>
      <c r="F52" s="50">
        <v>0.20500000000000002</v>
      </c>
      <c r="G52" s="50">
        <v>0.20500000000000002</v>
      </c>
      <c r="H52" s="50">
        <v>0.21000000000000002</v>
      </c>
      <c r="I52" s="50">
        <v>0.21000000000000002</v>
      </c>
      <c r="J52" s="50">
        <v>0.21499999999999997</v>
      </c>
      <c r="K52" s="50">
        <v>0.21499999999999997</v>
      </c>
      <c r="L52" s="50">
        <v>0.21999999999999997</v>
      </c>
      <c r="M52" s="50">
        <v>0.21999999999999997</v>
      </c>
      <c r="O52" s="58">
        <v>64000</v>
      </c>
      <c r="P52" s="66">
        <v>326581.37451657868</v>
      </c>
      <c r="Q52" s="66">
        <v>312076.4425727824</v>
      </c>
      <c r="R52" s="66">
        <v>298582.57005926559</v>
      </c>
      <c r="S52" s="66">
        <v>279052.33312248124</v>
      </c>
      <c r="T52" s="66">
        <v>267815.5424345606</v>
      </c>
      <c r="U52" s="66">
        <v>251221.84247317899</v>
      </c>
      <c r="V52" s="66">
        <v>241840.27063264494</v>
      </c>
      <c r="W52" s="66">
        <v>227670.09147039443</v>
      </c>
      <c r="X52" s="66">
        <v>219816.45192581453</v>
      </c>
      <c r="Y52" s="66">
        <v>207652.83938136685</v>
      </c>
      <c r="Z52" s="66">
        <v>201060.29956292672</v>
      </c>
      <c r="AA52" s="66">
        <v>190563.67639571903</v>
      </c>
      <c r="AC52" s="58">
        <v>63000</v>
      </c>
      <c r="AD52" s="59">
        <f t="shared" si="3"/>
        <v>5.1028339768215423</v>
      </c>
      <c r="AE52" s="59">
        <f t="shared" si="3"/>
        <v>4.8761944151997252</v>
      </c>
      <c r="AF52" s="59">
        <f t="shared" si="3"/>
        <v>4.6653526571760251</v>
      </c>
      <c r="AG52" s="59">
        <f t="shared" si="3"/>
        <v>4.3601927050387692</v>
      </c>
      <c r="AH52" s="59">
        <f t="shared" si="3"/>
        <v>4.1846178505400093</v>
      </c>
      <c r="AI52" s="59">
        <f t="shared" si="3"/>
        <v>3.9253412886434216</v>
      </c>
      <c r="AJ52" s="59">
        <f t="shared" si="3"/>
        <v>3.7787542286350773</v>
      </c>
      <c r="AK52" s="59">
        <f t="shared" si="3"/>
        <v>3.5573451792249129</v>
      </c>
      <c r="AL52" s="59">
        <f t="shared" si="3"/>
        <v>3.4346320613408521</v>
      </c>
      <c r="AM52" s="59">
        <f t="shared" si="3"/>
        <v>3.244575615333857</v>
      </c>
      <c r="AN52" s="59">
        <f t="shared" si="3"/>
        <v>3.1415671806707302</v>
      </c>
      <c r="AO52" s="59">
        <f t="shared" si="3"/>
        <v>2.9775574436831098</v>
      </c>
      <c r="AP52" s="59"/>
    </row>
    <row r="53" spans="1:42" x14ac:dyDescent="0.2">
      <c r="A53" s="58">
        <v>65000</v>
      </c>
      <c r="B53" s="50">
        <v>0.19</v>
      </c>
      <c r="C53" s="50">
        <v>0.19500000000000001</v>
      </c>
      <c r="D53" s="50">
        <v>0.2</v>
      </c>
      <c r="E53" s="50">
        <v>0.20500000000000002</v>
      </c>
      <c r="F53" s="50">
        <v>0.20500000000000002</v>
      </c>
      <c r="G53" s="50">
        <v>0.21000000000000002</v>
      </c>
      <c r="H53" s="50">
        <v>0.21000000000000002</v>
      </c>
      <c r="I53" s="50">
        <v>0.21499999999999997</v>
      </c>
      <c r="J53" s="50">
        <v>0.21499999999999997</v>
      </c>
      <c r="K53" s="50">
        <v>0.21999999999999997</v>
      </c>
      <c r="L53" s="50">
        <v>0.21999999999999997</v>
      </c>
      <c r="M53" s="50">
        <v>0.22499999999999998</v>
      </c>
      <c r="O53" s="58">
        <v>65000</v>
      </c>
      <c r="P53" s="66">
        <v>331684.20849340025</v>
      </c>
      <c r="Q53" s="66">
        <v>316952.63698798214</v>
      </c>
      <c r="R53" s="66">
        <v>303247.92271644156</v>
      </c>
      <c r="S53" s="66">
        <v>290497.83897320804</v>
      </c>
      <c r="T53" s="66">
        <v>272000.16028510057</v>
      </c>
      <c r="U53" s="66">
        <v>261370.2858047937</v>
      </c>
      <c r="V53" s="66">
        <v>245619.02486127999</v>
      </c>
      <c r="W53" s="66">
        <v>236732.85180794355</v>
      </c>
      <c r="X53" s="66">
        <v>223251.08398715538</v>
      </c>
      <c r="Y53" s="66">
        <v>215802.0060431356</v>
      </c>
      <c r="Z53" s="66">
        <v>204201.86674359743</v>
      </c>
      <c r="AA53" s="66">
        <v>197939.89824484306</v>
      </c>
      <c r="AC53" s="58">
        <v>64000</v>
      </c>
      <c r="AD53" s="59">
        <f t="shared" si="3"/>
        <v>5.1028339768215423</v>
      </c>
      <c r="AE53" s="59">
        <f t="shared" si="3"/>
        <v>4.8761944151997252</v>
      </c>
      <c r="AF53" s="59">
        <f t="shared" si="3"/>
        <v>4.6653526571760242</v>
      </c>
      <c r="AG53" s="59">
        <f t="shared" si="3"/>
        <v>4.4691975226647394</v>
      </c>
      <c r="AH53" s="59">
        <f t="shared" si="3"/>
        <v>4.1846178505400085</v>
      </c>
      <c r="AI53" s="59">
        <f t="shared" si="3"/>
        <v>4.0210813200737494</v>
      </c>
      <c r="AJ53" s="59">
        <f t="shared" si="3"/>
        <v>3.7787542286350768</v>
      </c>
      <c r="AK53" s="59">
        <f t="shared" si="3"/>
        <v>3.6420438739683623</v>
      </c>
      <c r="AL53" s="59">
        <f t="shared" si="3"/>
        <v>3.4346320613408521</v>
      </c>
      <c r="AM53" s="59">
        <f t="shared" si="3"/>
        <v>3.3200308622020862</v>
      </c>
      <c r="AN53" s="59">
        <f t="shared" si="3"/>
        <v>3.1415671806707297</v>
      </c>
      <c r="AO53" s="59">
        <f t="shared" si="3"/>
        <v>3.0452292037668163</v>
      </c>
      <c r="AP53" s="59"/>
    </row>
    <row r="54" spans="1:42" x14ac:dyDescent="0.2">
      <c r="A54" s="58">
        <v>66000</v>
      </c>
      <c r="B54" s="50">
        <v>0.19500000000000001</v>
      </c>
      <c r="C54" s="50">
        <v>0.19500000000000001</v>
      </c>
      <c r="D54" s="50">
        <v>0.2</v>
      </c>
      <c r="E54" s="50">
        <v>0.20500000000000002</v>
      </c>
      <c r="F54" s="50">
        <v>0.20500000000000002</v>
      </c>
      <c r="G54" s="50">
        <v>0.21000000000000002</v>
      </c>
      <c r="H54" s="50">
        <v>0.21499999999999997</v>
      </c>
      <c r="I54" s="50">
        <v>0.21499999999999997</v>
      </c>
      <c r="J54" s="50">
        <v>0.21999999999999997</v>
      </c>
      <c r="K54" s="50">
        <v>0.21999999999999997</v>
      </c>
      <c r="L54" s="50">
        <v>0.21999999999999997</v>
      </c>
      <c r="M54" s="50">
        <v>0.22499999999999998</v>
      </c>
      <c r="O54" s="58">
        <v>66000</v>
      </c>
      <c r="P54" s="66">
        <v>345649.85937733285</v>
      </c>
      <c r="Q54" s="66">
        <v>321828.83140318189</v>
      </c>
      <c r="R54" s="66">
        <v>307913.27537361759</v>
      </c>
      <c r="S54" s="66">
        <v>294967.03649587283</v>
      </c>
      <c r="T54" s="66">
        <v>276184.77813564066</v>
      </c>
      <c r="U54" s="66">
        <v>265391.36712486745</v>
      </c>
      <c r="V54" s="66">
        <v>255335.82144919867</v>
      </c>
      <c r="W54" s="66">
        <v>240374.8956819119</v>
      </c>
      <c r="X54" s="66">
        <v>231957.47688683332</v>
      </c>
      <c r="Y54" s="66">
        <v>219122.03690533768</v>
      </c>
      <c r="Z54" s="66">
        <v>207343.43392426815</v>
      </c>
      <c r="AA54" s="66">
        <v>200985.12744860988</v>
      </c>
      <c r="AC54" s="58">
        <v>65000</v>
      </c>
      <c r="AD54" s="59">
        <f t="shared" si="3"/>
        <v>5.2371190814747397</v>
      </c>
      <c r="AE54" s="59">
        <f t="shared" si="3"/>
        <v>4.8761944151997252</v>
      </c>
      <c r="AF54" s="59">
        <f t="shared" si="3"/>
        <v>4.6653526571760242</v>
      </c>
      <c r="AG54" s="59">
        <f t="shared" si="3"/>
        <v>4.4691975226647402</v>
      </c>
      <c r="AH54" s="59">
        <f t="shared" si="3"/>
        <v>4.1846178505400102</v>
      </c>
      <c r="AI54" s="59">
        <f t="shared" si="3"/>
        <v>4.0210813200737494</v>
      </c>
      <c r="AJ54" s="59">
        <f t="shared" si="3"/>
        <v>3.8687245674121011</v>
      </c>
      <c r="AK54" s="59">
        <f t="shared" si="3"/>
        <v>3.6420438739683623</v>
      </c>
      <c r="AL54" s="59">
        <f t="shared" si="3"/>
        <v>3.5145072255580807</v>
      </c>
      <c r="AM54" s="59">
        <f t="shared" si="3"/>
        <v>3.3200308622020862</v>
      </c>
      <c r="AN54" s="59">
        <f t="shared" si="3"/>
        <v>3.1415671806707293</v>
      </c>
      <c r="AO54" s="59">
        <f t="shared" si="3"/>
        <v>3.0452292037668163</v>
      </c>
      <c r="AP54" s="59"/>
    </row>
    <row r="55" spans="1:42" x14ac:dyDescent="0.2">
      <c r="A55" s="58">
        <v>67000</v>
      </c>
      <c r="B55" s="50">
        <v>0.19500000000000001</v>
      </c>
      <c r="C55" s="50">
        <v>0.2</v>
      </c>
      <c r="D55" s="50">
        <v>0.2</v>
      </c>
      <c r="E55" s="50">
        <v>0.20500000000000002</v>
      </c>
      <c r="F55" s="50">
        <v>0.21000000000000002</v>
      </c>
      <c r="G55" s="50">
        <v>0.21000000000000002</v>
      </c>
      <c r="H55" s="50">
        <v>0.21499999999999997</v>
      </c>
      <c r="I55" s="50">
        <v>0.21499999999999997</v>
      </c>
      <c r="J55" s="50">
        <v>0.21999999999999997</v>
      </c>
      <c r="K55" s="50">
        <v>0.21999999999999997</v>
      </c>
      <c r="L55" s="50">
        <v>0.22499999999999998</v>
      </c>
      <c r="M55" s="50">
        <v>0.22499999999999998</v>
      </c>
      <c r="O55" s="58">
        <v>67000</v>
      </c>
      <c r="P55" s="66">
        <v>350886.97845880763</v>
      </c>
      <c r="Q55" s="66">
        <v>335082.0777624427</v>
      </c>
      <c r="R55" s="66">
        <v>312578.62803079368</v>
      </c>
      <c r="S55" s="66">
        <v>299436.23401853751</v>
      </c>
      <c r="T55" s="66">
        <v>287207.67393706308</v>
      </c>
      <c r="U55" s="66">
        <v>269412.4484449412</v>
      </c>
      <c r="V55" s="66">
        <v>259204.54601661078</v>
      </c>
      <c r="W55" s="66">
        <v>244016.93955588026</v>
      </c>
      <c r="X55" s="66">
        <v>235471.98411239145</v>
      </c>
      <c r="Y55" s="66">
        <v>222442.06776753979</v>
      </c>
      <c r="Z55" s="66">
        <v>215268.75113005113</v>
      </c>
      <c r="AA55" s="66">
        <v>204030.35665237671</v>
      </c>
      <c r="AC55" s="58">
        <v>66000</v>
      </c>
      <c r="AD55" s="59">
        <f t="shared" si="3"/>
        <v>5.2371190814747406</v>
      </c>
      <c r="AE55" s="59">
        <f t="shared" si="3"/>
        <v>5.0012250412304882</v>
      </c>
      <c r="AF55" s="59">
        <f t="shared" si="3"/>
        <v>4.6653526571760251</v>
      </c>
      <c r="AG55" s="59">
        <f t="shared" si="3"/>
        <v>4.4691975226647394</v>
      </c>
      <c r="AH55" s="59">
        <f t="shared" si="3"/>
        <v>4.2866817005531805</v>
      </c>
      <c r="AI55" s="59">
        <f t="shared" si="3"/>
        <v>4.0210813200737494</v>
      </c>
      <c r="AJ55" s="59">
        <f t="shared" si="3"/>
        <v>3.8687245674121011</v>
      </c>
      <c r="AK55" s="59">
        <f t="shared" si="3"/>
        <v>3.6420438739683623</v>
      </c>
      <c r="AL55" s="59">
        <f t="shared" si="3"/>
        <v>3.5145072255580816</v>
      </c>
      <c r="AM55" s="59">
        <f t="shared" si="3"/>
        <v>3.3200308622020862</v>
      </c>
      <c r="AN55" s="59">
        <f t="shared" si="3"/>
        <v>3.2129664347768823</v>
      </c>
      <c r="AO55" s="59">
        <f t="shared" si="3"/>
        <v>3.0452292037668167</v>
      </c>
      <c r="AP55" s="59"/>
    </row>
    <row r="56" spans="1:42" x14ac:dyDescent="0.2">
      <c r="A56" s="58">
        <v>68000</v>
      </c>
      <c r="B56" s="50">
        <v>0.19500000000000001</v>
      </c>
      <c r="C56" s="50">
        <v>0.2</v>
      </c>
      <c r="D56" s="50">
        <v>0.20500000000000002</v>
      </c>
      <c r="E56" s="50">
        <v>0.20500000000000002</v>
      </c>
      <c r="F56" s="50">
        <v>0.21000000000000002</v>
      </c>
      <c r="G56" s="50">
        <v>0.21499999999999997</v>
      </c>
      <c r="H56" s="50">
        <v>0.21499999999999997</v>
      </c>
      <c r="I56" s="50">
        <v>0.21999999999999997</v>
      </c>
      <c r="J56" s="50">
        <v>0.21999999999999997</v>
      </c>
      <c r="K56" s="50">
        <v>0.22499999999999998</v>
      </c>
      <c r="L56" s="50">
        <v>0.22499999999999998</v>
      </c>
      <c r="M56" s="50">
        <v>0.22499999999999998</v>
      </c>
      <c r="O56" s="58">
        <v>68000</v>
      </c>
      <c r="P56" s="66">
        <v>356124.09754028235</v>
      </c>
      <c r="Q56" s="66">
        <v>340083.30280367314</v>
      </c>
      <c r="R56" s="66">
        <v>325175.08020516892</v>
      </c>
      <c r="S56" s="66">
        <v>303905.43154120224</v>
      </c>
      <c r="T56" s="66">
        <v>291494.3556376163</v>
      </c>
      <c r="U56" s="66">
        <v>279943.85190227715</v>
      </c>
      <c r="V56" s="66">
        <v>263073.27058402292</v>
      </c>
      <c r="W56" s="66">
        <v>253418.49467240326</v>
      </c>
      <c r="X56" s="66">
        <v>238986.4913379495</v>
      </c>
      <c r="Y56" s="66">
        <v>230893.05541678143</v>
      </c>
      <c r="Z56" s="66">
        <v>218481.71756482802</v>
      </c>
      <c r="AA56" s="66">
        <v>207075.5858561435</v>
      </c>
      <c r="AC56" s="58">
        <v>67000</v>
      </c>
      <c r="AD56" s="59">
        <f t="shared" si="3"/>
        <v>5.2371190814747406</v>
      </c>
      <c r="AE56" s="59">
        <f t="shared" si="3"/>
        <v>5.0012250412304873</v>
      </c>
      <c r="AF56" s="59">
        <f t="shared" si="3"/>
        <v>4.7819864736054249</v>
      </c>
      <c r="AG56" s="59">
        <f t="shared" si="3"/>
        <v>4.4691975226647385</v>
      </c>
      <c r="AH56" s="59">
        <f t="shared" si="3"/>
        <v>4.2866817005531805</v>
      </c>
      <c r="AI56" s="59">
        <f t="shared" si="3"/>
        <v>4.1168213515040755</v>
      </c>
      <c r="AJ56" s="59">
        <f t="shared" si="3"/>
        <v>3.8687245674121016</v>
      </c>
      <c r="AK56" s="59">
        <f t="shared" si="3"/>
        <v>3.7267425687118125</v>
      </c>
      <c r="AL56" s="59">
        <f t="shared" si="3"/>
        <v>3.5145072255580807</v>
      </c>
      <c r="AM56" s="59">
        <f t="shared" si="3"/>
        <v>3.395486109070315</v>
      </c>
      <c r="AN56" s="59">
        <f t="shared" si="3"/>
        <v>3.2129664347768827</v>
      </c>
      <c r="AO56" s="59">
        <f t="shared" si="3"/>
        <v>3.0452292037668163</v>
      </c>
      <c r="AP56" s="59"/>
    </row>
    <row r="57" spans="1:42" x14ac:dyDescent="0.2">
      <c r="A57" s="58">
        <v>69000</v>
      </c>
      <c r="B57" s="50">
        <v>0.19500000000000001</v>
      </c>
      <c r="C57" s="50">
        <v>0.2</v>
      </c>
      <c r="D57" s="50">
        <v>0.20500000000000002</v>
      </c>
      <c r="E57" s="50">
        <v>0.21000000000000002</v>
      </c>
      <c r="F57" s="50">
        <v>0.21000000000000002</v>
      </c>
      <c r="G57" s="50">
        <v>0.21499999999999997</v>
      </c>
      <c r="H57" s="50">
        <v>0.21499999999999997</v>
      </c>
      <c r="I57" s="50">
        <v>0.21999999999999997</v>
      </c>
      <c r="J57" s="50">
        <v>0.22499999999999998</v>
      </c>
      <c r="K57" s="50">
        <v>0.22499999999999998</v>
      </c>
      <c r="L57" s="50">
        <v>0.22499999999999998</v>
      </c>
      <c r="M57" s="50">
        <v>0.22999999999999998</v>
      </c>
      <c r="O57" s="58">
        <v>69000</v>
      </c>
      <c r="P57" s="66">
        <v>361361.21662175708</v>
      </c>
      <c r="Q57" s="66">
        <v>345084.52784490364</v>
      </c>
      <c r="R57" s="66">
        <v>329957.06667877437</v>
      </c>
      <c r="S57" s="66">
        <v>315895.9614800589</v>
      </c>
      <c r="T57" s="66">
        <v>295781.03733816947</v>
      </c>
      <c r="U57" s="66">
        <v>284060.67325378116</v>
      </c>
      <c r="V57" s="66">
        <v>266941.99515143497</v>
      </c>
      <c r="W57" s="66">
        <v>257145.23724111504</v>
      </c>
      <c r="X57" s="66">
        <v>248012.38489449638</v>
      </c>
      <c r="Y57" s="66">
        <v>234288.54152585173</v>
      </c>
      <c r="Z57" s="66">
        <v>221694.68399960489</v>
      </c>
      <c r="AA57" s="66">
        <v>214790.16650568612</v>
      </c>
      <c r="AC57" s="58">
        <v>68000</v>
      </c>
      <c r="AD57" s="59">
        <f t="shared" si="3"/>
        <v>5.2371190814747406</v>
      </c>
      <c r="AE57" s="59">
        <f t="shared" si="3"/>
        <v>5.0012250412304873</v>
      </c>
      <c r="AF57" s="59">
        <f t="shared" si="3"/>
        <v>4.7819864736054258</v>
      </c>
      <c r="AG57" s="59">
        <f t="shared" si="3"/>
        <v>4.5782023402907086</v>
      </c>
      <c r="AH57" s="59">
        <f t="shared" si="3"/>
        <v>4.2866817005531805</v>
      </c>
      <c r="AI57" s="59">
        <f t="shared" si="3"/>
        <v>4.1168213515040746</v>
      </c>
      <c r="AJ57" s="59">
        <f t="shared" si="3"/>
        <v>3.8687245674121011</v>
      </c>
      <c r="AK57" s="59">
        <f t="shared" si="3"/>
        <v>3.7267425687118121</v>
      </c>
      <c r="AL57" s="59">
        <f t="shared" si="3"/>
        <v>3.5943823897753098</v>
      </c>
      <c r="AM57" s="59">
        <f t="shared" si="3"/>
        <v>3.395486109070315</v>
      </c>
      <c r="AN57" s="59">
        <f t="shared" si="3"/>
        <v>3.2129664347768827</v>
      </c>
      <c r="AO57" s="59">
        <f t="shared" si="3"/>
        <v>3.1129009638505236</v>
      </c>
      <c r="AP57" s="59"/>
    </row>
    <row r="58" spans="1:42" x14ac:dyDescent="0.2">
      <c r="A58" s="58">
        <v>70000</v>
      </c>
      <c r="B58" s="50">
        <v>0.2</v>
      </c>
      <c r="C58" s="50">
        <v>0.20500000000000002</v>
      </c>
      <c r="D58" s="50">
        <v>0.20500000000000002</v>
      </c>
      <c r="E58" s="50">
        <v>0.21000000000000002</v>
      </c>
      <c r="F58" s="50">
        <v>0.21499999999999997</v>
      </c>
      <c r="G58" s="50">
        <v>0.21499999999999997</v>
      </c>
      <c r="H58" s="50">
        <v>0.21999999999999997</v>
      </c>
      <c r="I58" s="50">
        <v>0.21999999999999997</v>
      </c>
      <c r="J58" s="50">
        <v>0.22499999999999998</v>
      </c>
      <c r="K58" s="50">
        <v>0.22499999999999998</v>
      </c>
      <c r="L58" s="50">
        <v>0.22999999999999998</v>
      </c>
      <c r="M58" s="50">
        <v>0.22999999999999998</v>
      </c>
      <c r="O58" s="58">
        <v>70000</v>
      </c>
      <c r="P58" s="66">
        <v>375998.29302895576</v>
      </c>
      <c r="Q58" s="66">
        <v>358837.89670828753</v>
      </c>
      <c r="R58" s="66">
        <v>334739.05315237981</v>
      </c>
      <c r="S58" s="66">
        <v>320474.16382034961</v>
      </c>
      <c r="T58" s="66">
        <v>307212.18853964453</v>
      </c>
      <c r="U58" s="66">
        <v>288177.49460528529</v>
      </c>
      <c r="V58" s="66">
        <v>277108.6434332389</v>
      </c>
      <c r="W58" s="66">
        <v>260871.97980982688</v>
      </c>
      <c r="X58" s="66">
        <v>251606.76728427169</v>
      </c>
      <c r="Y58" s="66">
        <v>237684.02763492207</v>
      </c>
      <c r="Z58" s="66">
        <v>229905.59822181248</v>
      </c>
      <c r="AA58" s="66">
        <v>217903.06746953665</v>
      </c>
      <c r="AC58" s="58">
        <v>69000</v>
      </c>
      <c r="AD58" s="59">
        <f t="shared" si="3"/>
        <v>5.3714041861279398</v>
      </c>
      <c r="AE58" s="59">
        <f t="shared" si="3"/>
        <v>5.1262556672612503</v>
      </c>
      <c r="AF58" s="59">
        <f t="shared" si="3"/>
        <v>4.7819864736054258</v>
      </c>
      <c r="AG58" s="59">
        <f t="shared" si="3"/>
        <v>4.5782023402907086</v>
      </c>
      <c r="AH58" s="59">
        <f t="shared" si="3"/>
        <v>4.3887455505663509</v>
      </c>
      <c r="AI58" s="59">
        <f t="shared" si="3"/>
        <v>4.1168213515040755</v>
      </c>
      <c r="AJ58" s="59">
        <f t="shared" si="3"/>
        <v>3.9586949061891272</v>
      </c>
      <c r="AK58" s="59">
        <f t="shared" si="3"/>
        <v>3.7267425687118125</v>
      </c>
      <c r="AL58" s="59">
        <f t="shared" si="3"/>
        <v>3.5943823897753098</v>
      </c>
      <c r="AM58" s="59">
        <f t="shared" si="3"/>
        <v>3.395486109070315</v>
      </c>
      <c r="AN58" s="59">
        <f t="shared" si="3"/>
        <v>3.2843656888830357</v>
      </c>
      <c r="AO58" s="59">
        <f t="shared" si="3"/>
        <v>3.1129009638505236</v>
      </c>
      <c r="AP58" s="59"/>
    </row>
    <row r="59" spans="1:42" x14ac:dyDescent="0.2">
      <c r="A59" s="58">
        <v>71000</v>
      </c>
      <c r="B59" s="50">
        <v>0.2</v>
      </c>
      <c r="C59" s="50">
        <v>0.20500000000000002</v>
      </c>
      <c r="D59" s="50">
        <v>0.21000000000000002</v>
      </c>
      <c r="E59" s="50">
        <v>0.21000000000000002</v>
      </c>
      <c r="F59" s="50">
        <v>0.21499999999999997</v>
      </c>
      <c r="G59" s="50">
        <v>0.21499999999999997</v>
      </c>
      <c r="H59" s="50">
        <v>0.21999999999999997</v>
      </c>
      <c r="I59" s="50">
        <v>0.22499999999999998</v>
      </c>
      <c r="J59" s="50">
        <v>0.22499999999999998</v>
      </c>
      <c r="K59" s="50">
        <v>0.22999999999999998</v>
      </c>
      <c r="L59" s="50">
        <v>0.22999999999999998</v>
      </c>
      <c r="M59" s="50">
        <v>0.22999999999999998</v>
      </c>
      <c r="O59" s="58">
        <v>71000</v>
      </c>
      <c r="P59" s="66">
        <v>381369.69721508364</v>
      </c>
      <c r="Q59" s="66">
        <v>363964.15237554873</v>
      </c>
      <c r="R59" s="66">
        <v>347802.04059247271</v>
      </c>
      <c r="S59" s="66">
        <v>325052.36616064032</v>
      </c>
      <c r="T59" s="66">
        <v>311600.93409021088</v>
      </c>
      <c r="U59" s="66">
        <v>292294.31595678936</v>
      </c>
      <c r="V59" s="66">
        <v>281067.33833942801</v>
      </c>
      <c r="W59" s="66">
        <v>270612.32970532367</v>
      </c>
      <c r="X59" s="66">
        <v>255201.14967404702</v>
      </c>
      <c r="Y59" s="66">
        <v>246436.83627163668</v>
      </c>
      <c r="Z59" s="66">
        <v>233189.96391069554</v>
      </c>
      <c r="AA59" s="66">
        <v>221015.9684333872</v>
      </c>
      <c r="AC59" s="58">
        <v>70000</v>
      </c>
      <c r="AD59" s="59">
        <f t="shared" si="3"/>
        <v>5.3714041861279389</v>
      </c>
      <c r="AE59" s="59">
        <f t="shared" si="3"/>
        <v>5.1262556672612494</v>
      </c>
      <c r="AF59" s="59">
        <f t="shared" si="3"/>
        <v>4.8986202900348266</v>
      </c>
      <c r="AG59" s="59">
        <f t="shared" si="3"/>
        <v>4.5782023402907086</v>
      </c>
      <c r="AH59" s="59">
        <f t="shared" si="3"/>
        <v>4.3887455505663509</v>
      </c>
      <c r="AI59" s="59">
        <f t="shared" si="3"/>
        <v>4.1168213515040755</v>
      </c>
      <c r="AJ59" s="59">
        <f t="shared" si="3"/>
        <v>3.9586949061891268</v>
      </c>
      <c r="AK59" s="59">
        <f t="shared" si="3"/>
        <v>3.8114412634552632</v>
      </c>
      <c r="AL59" s="59">
        <f t="shared" si="3"/>
        <v>3.5943823897753102</v>
      </c>
      <c r="AM59" s="59">
        <f t="shared" si="3"/>
        <v>3.4709413559385447</v>
      </c>
      <c r="AN59" s="59">
        <f t="shared" si="3"/>
        <v>3.2843656888830357</v>
      </c>
      <c r="AO59" s="59">
        <f t="shared" si="3"/>
        <v>3.1129009638505241</v>
      </c>
      <c r="AP59" s="59"/>
    </row>
    <row r="60" spans="1:42" x14ac:dyDescent="0.2">
      <c r="A60" s="58">
        <v>72000</v>
      </c>
      <c r="B60" s="50">
        <v>0.2</v>
      </c>
      <c r="C60" s="50">
        <v>0.20500000000000002</v>
      </c>
      <c r="D60" s="50">
        <v>0.21000000000000002</v>
      </c>
      <c r="E60" s="50">
        <v>0.21000000000000002</v>
      </c>
      <c r="F60" s="50">
        <v>0.21499999999999997</v>
      </c>
      <c r="G60" s="50">
        <v>0.21999999999999997</v>
      </c>
      <c r="H60" s="50">
        <v>0.21999999999999997</v>
      </c>
      <c r="I60" s="50">
        <v>0.22499999999999998</v>
      </c>
      <c r="J60" s="50">
        <v>0.22499999999999998</v>
      </c>
      <c r="K60" s="50">
        <v>0.22999999999999998</v>
      </c>
      <c r="L60" s="50">
        <v>0.22999999999999998</v>
      </c>
      <c r="M60" s="50">
        <v>0.23499999999999999</v>
      </c>
      <c r="O60" s="58">
        <v>72000</v>
      </c>
      <c r="P60" s="66">
        <v>386741.10140121158</v>
      </c>
      <c r="Q60" s="66">
        <v>369090.40804281004</v>
      </c>
      <c r="R60" s="66">
        <v>352700.66088250751</v>
      </c>
      <c r="S60" s="66">
        <v>329630.56850093103</v>
      </c>
      <c r="T60" s="66">
        <v>315989.67964077718</v>
      </c>
      <c r="U60" s="66">
        <v>303304.41957127699</v>
      </c>
      <c r="V60" s="66">
        <v>285026.03324561712</v>
      </c>
      <c r="W60" s="66">
        <v>274423.77096877893</v>
      </c>
      <c r="X60" s="66">
        <v>258795.53206382232</v>
      </c>
      <c r="Y60" s="66">
        <v>249907.77762757524</v>
      </c>
      <c r="Z60" s="66">
        <v>236474.3295995786</v>
      </c>
      <c r="AA60" s="66">
        <v>229001.23612326462</v>
      </c>
      <c r="AC60" s="58">
        <v>71000</v>
      </c>
      <c r="AD60" s="59">
        <f t="shared" si="3"/>
        <v>5.3714041861279389</v>
      </c>
      <c r="AE60" s="59">
        <f t="shared" si="3"/>
        <v>5.1262556672612503</v>
      </c>
      <c r="AF60" s="59">
        <f t="shared" si="3"/>
        <v>4.8986202900348266</v>
      </c>
      <c r="AG60" s="59">
        <f t="shared" si="3"/>
        <v>4.5782023402907086</v>
      </c>
      <c r="AH60" s="59">
        <f t="shared" si="3"/>
        <v>4.38874555056635</v>
      </c>
      <c r="AI60" s="59">
        <f t="shared" si="3"/>
        <v>4.2125613829344024</v>
      </c>
      <c r="AJ60" s="59">
        <f t="shared" si="3"/>
        <v>3.9586949061891268</v>
      </c>
      <c r="AK60" s="59">
        <f t="shared" si="3"/>
        <v>3.8114412634552628</v>
      </c>
      <c r="AL60" s="59">
        <f t="shared" si="3"/>
        <v>3.5943823897753102</v>
      </c>
      <c r="AM60" s="59">
        <f t="shared" si="3"/>
        <v>3.4709413559385451</v>
      </c>
      <c r="AN60" s="59">
        <f t="shared" si="3"/>
        <v>3.2843656888830361</v>
      </c>
      <c r="AO60" s="59">
        <f t="shared" si="3"/>
        <v>3.180572723934231</v>
      </c>
      <c r="AP60" s="59"/>
    </row>
    <row r="61" spans="1:42" x14ac:dyDescent="0.2">
      <c r="A61" s="58">
        <v>73000</v>
      </c>
      <c r="B61" s="50">
        <v>0.2</v>
      </c>
      <c r="C61" s="50">
        <v>0.20500000000000002</v>
      </c>
      <c r="D61" s="50">
        <v>0.21000000000000002</v>
      </c>
      <c r="E61" s="50">
        <v>0.21499999999999997</v>
      </c>
      <c r="F61" s="50">
        <v>0.21499999999999997</v>
      </c>
      <c r="G61" s="50">
        <v>0.21999999999999997</v>
      </c>
      <c r="H61" s="50">
        <v>0.21999999999999997</v>
      </c>
      <c r="I61" s="50">
        <v>0.22499999999999998</v>
      </c>
      <c r="J61" s="50">
        <v>0.22999999999999998</v>
      </c>
      <c r="K61" s="50">
        <v>0.22999999999999998</v>
      </c>
      <c r="L61" s="50">
        <v>0.22999999999999998</v>
      </c>
      <c r="M61" s="50">
        <v>0.23499999999999999</v>
      </c>
      <c r="O61" s="58">
        <v>73000</v>
      </c>
      <c r="P61" s="66">
        <v>392112.50558733958</v>
      </c>
      <c r="Q61" s="66">
        <v>374216.6637100713</v>
      </c>
      <c r="R61" s="66">
        <v>357599.28117254237</v>
      </c>
      <c r="S61" s="66">
        <v>342166.12252791738</v>
      </c>
      <c r="T61" s="66">
        <v>320378.42519134359</v>
      </c>
      <c r="U61" s="66">
        <v>307516.98095421138</v>
      </c>
      <c r="V61" s="66">
        <v>288984.72815180628</v>
      </c>
      <c r="W61" s="66">
        <v>278235.21223223425</v>
      </c>
      <c r="X61" s="66">
        <v>268220.80144145543</v>
      </c>
      <c r="Y61" s="66">
        <v>253378.7189835138</v>
      </c>
      <c r="Z61" s="66">
        <v>239758.69528846163</v>
      </c>
      <c r="AA61" s="66">
        <v>232181.80884719884</v>
      </c>
      <c r="AC61" s="58">
        <v>72000</v>
      </c>
      <c r="AD61" s="59">
        <f t="shared" si="3"/>
        <v>5.3714041861279398</v>
      </c>
      <c r="AE61" s="59">
        <f t="shared" si="3"/>
        <v>5.1262556672612503</v>
      </c>
      <c r="AF61" s="59">
        <f t="shared" si="3"/>
        <v>4.8986202900348266</v>
      </c>
      <c r="AG61" s="59">
        <f t="shared" si="3"/>
        <v>4.6872071579166761</v>
      </c>
      <c r="AH61" s="59">
        <f t="shared" si="3"/>
        <v>4.3887455505663509</v>
      </c>
      <c r="AI61" s="59">
        <f t="shared" si="3"/>
        <v>4.2125613829344024</v>
      </c>
      <c r="AJ61" s="59">
        <f t="shared" si="3"/>
        <v>3.9586949061891272</v>
      </c>
      <c r="AK61" s="59">
        <f t="shared" si="3"/>
        <v>3.8114412634552637</v>
      </c>
      <c r="AL61" s="59">
        <f t="shared" si="3"/>
        <v>3.6742575539925402</v>
      </c>
      <c r="AM61" s="59">
        <f t="shared" si="3"/>
        <v>3.4709413559385451</v>
      </c>
      <c r="AN61" s="59">
        <f t="shared" si="3"/>
        <v>3.2843656888830361</v>
      </c>
      <c r="AO61" s="59">
        <f t="shared" si="3"/>
        <v>3.180572723934231</v>
      </c>
      <c r="AP61" s="59"/>
    </row>
    <row r="62" spans="1:42" x14ac:dyDescent="0.2">
      <c r="A62" s="58">
        <v>74000</v>
      </c>
      <c r="B62" s="50">
        <v>0.20500000000000002</v>
      </c>
      <c r="C62" s="50">
        <v>0.20500000000000002</v>
      </c>
      <c r="D62" s="50">
        <v>0.21000000000000002</v>
      </c>
      <c r="E62" s="50">
        <v>0.21499999999999997</v>
      </c>
      <c r="F62" s="50">
        <v>0.21499999999999997</v>
      </c>
      <c r="G62" s="50">
        <v>0.21999999999999997</v>
      </c>
      <c r="H62" s="50">
        <v>0.22499999999999998</v>
      </c>
      <c r="I62" s="50">
        <v>0.22499999999999998</v>
      </c>
      <c r="J62" s="50">
        <v>0.22999999999999998</v>
      </c>
      <c r="K62" s="50">
        <v>0.22999999999999998</v>
      </c>
      <c r="L62" s="50">
        <v>0.23499999999999999</v>
      </c>
      <c r="M62" s="50">
        <v>0.23499999999999999</v>
      </c>
      <c r="O62" s="58">
        <v>74000</v>
      </c>
      <c r="P62" s="66">
        <v>407421.00751780416</v>
      </c>
      <c r="Q62" s="66">
        <v>379342.9193773325</v>
      </c>
      <c r="R62" s="66">
        <v>362497.90146257717</v>
      </c>
      <c r="S62" s="66">
        <v>346853.32968583406</v>
      </c>
      <c r="T62" s="66">
        <v>324767.17074190994</v>
      </c>
      <c r="U62" s="66">
        <v>311729.54233714577</v>
      </c>
      <c r="V62" s="66">
        <v>299601.22812749533</v>
      </c>
      <c r="W62" s="66">
        <v>282046.6534956895</v>
      </c>
      <c r="X62" s="66">
        <v>271895.05899544794</v>
      </c>
      <c r="Y62" s="66">
        <v>256849.66033945233</v>
      </c>
      <c r="Z62" s="66">
        <v>248326.60578119999</v>
      </c>
      <c r="AA62" s="66">
        <v>235362.3815711331</v>
      </c>
      <c r="AC62" s="58">
        <v>73000</v>
      </c>
      <c r="AD62" s="59">
        <f t="shared" si="3"/>
        <v>5.5056892907811372</v>
      </c>
      <c r="AE62" s="59">
        <f t="shared" si="3"/>
        <v>5.1262556672612503</v>
      </c>
      <c r="AF62" s="59">
        <f t="shared" si="3"/>
        <v>4.8986202900348266</v>
      </c>
      <c r="AG62" s="59">
        <f t="shared" si="3"/>
        <v>4.6872071579166761</v>
      </c>
      <c r="AH62" s="59">
        <f t="shared" si="3"/>
        <v>4.3887455505663509</v>
      </c>
      <c r="AI62" s="59">
        <f t="shared" si="3"/>
        <v>4.2125613829344024</v>
      </c>
      <c r="AJ62" s="59">
        <f t="shared" si="3"/>
        <v>4.0486652449661529</v>
      </c>
      <c r="AK62" s="59">
        <f t="shared" si="3"/>
        <v>3.8114412634552637</v>
      </c>
      <c r="AL62" s="59">
        <f t="shared" si="3"/>
        <v>3.6742575539925397</v>
      </c>
      <c r="AM62" s="59">
        <f t="shared" si="3"/>
        <v>3.4709413559385451</v>
      </c>
      <c r="AN62" s="59">
        <f t="shared" si="3"/>
        <v>3.3557649429891891</v>
      </c>
      <c r="AO62" s="59">
        <f t="shared" si="3"/>
        <v>3.180572723934231</v>
      </c>
      <c r="AP62" s="59"/>
    </row>
    <row r="63" spans="1:42" x14ac:dyDescent="0.2">
      <c r="A63" s="58">
        <v>75000</v>
      </c>
      <c r="B63" s="50">
        <v>0.20500000000000002</v>
      </c>
      <c r="C63" s="50">
        <v>0.20500000000000002</v>
      </c>
      <c r="D63" s="50">
        <v>0.21000000000000002</v>
      </c>
      <c r="E63" s="50">
        <v>0.21499999999999997</v>
      </c>
      <c r="F63" s="50">
        <v>0.21999999999999997</v>
      </c>
      <c r="G63" s="50">
        <v>0.21999999999999997</v>
      </c>
      <c r="H63" s="50">
        <v>0.22499999999999998</v>
      </c>
      <c r="I63" s="50">
        <v>0.22499999999999998</v>
      </c>
      <c r="J63" s="50">
        <v>0.22999999999999998</v>
      </c>
      <c r="K63" s="50">
        <v>0.22999999999999998</v>
      </c>
      <c r="L63" s="50">
        <v>0.23499999999999999</v>
      </c>
      <c r="M63" s="50">
        <v>0.23499999999999999</v>
      </c>
      <c r="O63" s="58">
        <v>75000</v>
      </c>
      <c r="P63" s="66">
        <v>412926.69680858537</v>
      </c>
      <c r="Q63" s="66">
        <v>384469.17504459381</v>
      </c>
      <c r="R63" s="66">
        <v>367396.52175261197</v>
      </c>
      <c r="S63" s="66">
        <v>351540.53684375074</v>
      </c>
      <c r="T63" s="66">
        <v>336810.70504346408</v>
      </c>
      <c r="U63" s="66">
        <v>315942.10372008017</v>
      </c>
      <c r="V63" s="66">
        <v>303649.89337246149</v>
      </c>
      <c r="W63" s="66">
        <v>285858.09475914476</v>
      </c>
      <c r="X63" s="66">
        <v>275569.3165494405</v>
      </c>
      <c r="Y63" s="66">
        <v>260320.60169539088</v>
      </c>
      <c r="Z63" s="66">
        <v>251682.37072418918</v>
      </c>
      <c r="AA63" s="66">
        <v>238542.95429506732</v>
      </c>
      <c r="AC63" s="58">
        <v>74000</v>
      </c>
      <c r="AD63" s="59">
        <f t="shared" si="3"/>
        <v>5.5056892907811381</v>
      </c>
      <c r="AE63" s="59">
        <f t="shared" si="3"/>
        <v>5.1262556672612511</v>
      </c>
      <c r="AF63" s="59">
        <f t="shared" si="3"/>
        <v>4.8986202900348266</v>
      </c>
      <c r="AG63" s="59">
        <f t="shared" ref="AG63:AO91" si="4">S63/$O63</f>
        <v>4.687207157916677</v>
      </c>
      <c r="AH63" s="59">
        <f t="shared" si="4"/>
        <v>4.4908094005795212</v>
      </c>
      <c r="AI63" s="59">
        <f t="shared" si="4"/>
        <v>4.2125613829344024</v>
      </c>
      <c r="AJ63" s="59">
        <f t="shared" si="4"/>
        <v>4.0486652449661529</v>
      </c>
      <c r="AK63" s="59">
        <f t="shared" si="4"/>
        <v>3.8114412634552637</v>
      </c>
      <c r="AL63" s="59">
        <f t="shared" si="4"/>
        <v>3.6742575539925402</v>
      </c>
      <c r="AM63" s="59">
        <f t="shared" si="4"/>
        <v>3.4709413559385451</v>
      </c>
      <c r="AN63" s="59">
        <f t="shared" si="4"/>
        <v>3.3557649429891891</v>
      </c>
      <c r="AO63" s="59">
        <f t="shared" si="4"/>
        <v>3.180572723934231</v>
      </c>
      <c r="AP63" s="59"/>
    </row>
    <row r="64" spans="1:42" x14ac:dyDescent="0.2">
      <c r="A64" s="58">
        <v>76000</v>
      </c>
      <c r="B64" s="50">
        <v>0.20500000000000002</v>
      </c>
      <c r="C64" s="50">
        <v>0.21000000000000002</v>
      </c>
      <c r="D64" s="50">
        <v>0.21000000000000002</v>
      </c>
      <c r="E64" s="50">
        <v>0.21499999999999997</v>
      </c>
      <c r="F64" s="50">
        <v>0.21999999999999997</v>
      </c>
      <c r="G64" s="50">
        <v>0.21999999999999997</v>
      </c>
      <c r="H64" s="50">
        <v>0.22499999999999998</v>
      </c>
      <c r="I64" s="50">
        <v>0.22499999999999998</v>
      </c>
      <c r="J64" s="50">
        <v>0.22999999999999998</v>
      </c>
      <c r="K64" s="50">
        <v>0.22999999999999998</v>
      </c>
      <c r="L64" s="50">
        <v>0.23499999999999999</v>
      </c>
      <c r="M64" s="50">
        <v>0.23499999999999999</v>
      </c>
      <c r="O64" s="58">
        <v>76000</v>
      </c>
      <c r="P64" s="66">
        <v>418432.38609936647</v>
      </c>
      <c r="Q64" s="66">
        <v>399097.75829019299</v>
      </c>
      <c r="R64" s="66">
        <v>372295.14204264682</v>
      </c>
      <c r="S64" s="66">
        <v>356227.74400166742</v>
      </c>
      <c r="T64" s="66">
        <v>341301.51444404357</v>
      </c>
      <c r="U64" s="66">
        <v>320154.66510301456</v>
      </c>
      <c r="V64" s="66">
        <v>307698.55861742765</v>
      </c>
      <c r="W64" s="66">
        <v>289669.53602260002</v>
      </c>
      <c r="X64" s="66">
        <v>279243.574103433</v>
      </c>
      <c r="Y64" s="66">
        <v>263791.54305132944</v>
      </c>
      <c r="Z64" s="66">
        <v>255038.13566717834</v>
      </c>
      <c r="AA64" s="66">
        <v>241723.52701900154</v>
      </c>
      <c r="AC64" s="58">
        <v>75000</v>
      </c>
      <c r="AD64" s="59">
        <f t="shared" ref="AD64:AI98" si="5">P64/$O64</f>
        <v>5.5056892907811381</v>
      </c>
      <c r="AE64" s="59">
        <f t="shared" si="5"/>
        <v>5.2512862932920132</v>
      </c>
      <c r="AF64" s="59">
        <f t="shared" si="5"/>
        <v>4.8986202900348266</v>
      </c>
      <c r="AG64" s="59">
        <f t="shared" si="4"/>
        <v>4.687207157916677</v>
      </c>
      <c r="AH64" s="59">
        <f t="shared" si="4"/>
        <v>4.4908094005795203</v>
      </c>
      <c r="AI64" s="59">
        <f t="shared" si="4"/>
        <v>4.2125613829344024</v>
      </c>
      <c r="AJ64" s="59">
        <f t="shared" si="4"/>
        <v>4.0486652449661538</v>
      </c>
      <c r="AK64" s="59">
        <f t="shared" si="4"/>
        <v>3.8114412634552632</v>
      </c>
      <c r="AL64" s="59">
        <f t="shared" si="4"/>
        <v>3.6742575539925393</v>
      </c>
      <c r="AM64" s="59">
        <f t="shared" si="4"/>
        <v>3.4709413559385451</v>
      </c>
      <c r="AN64" s="59">
        <f t="shared" si="4"/>
        <v>3.3557649429891887</v>
      </c>
      <c r="AO64" s="59">
        <f t="shared" si="4"/>
        <v>3.180572723934231</v>
      </c>
      <c r="AP64" s="59"/>
    </row>
    <row r="65" spans="1:42" x14ac:dyDescent="0.2">
      <c r="A65" s="58">
        <v>77000</v>
      </c>
      <c r="B65" s="50">
        <v>0.20500000000000002</v>
      </c>
      <c r="C65" s="50">
        <v>0.21000000000000002</v>
      </c>
      <c r="D65" s="50">
        <v>0.21000000000000002</v>
      </c>
      <c r="E65" s="50">
        <v>0.21499999999999997</v>
      </c>
      <c r="F65" s="50">
        <v>0.21999999999999997</v>
      </c>
      <c r="G65" s="50">
        <v>0.21999999999999997</v>
      </c>
      <c r="H65" s="50">
        <v>0.22499999999999998</v>
      </c>
      <c r="I65" s="50">
        <v>0.22999999999999998</v>
      </c>
      <c r="J65" s="50">
        <v>0.22999999999999998</v>
      </c>
      <c r="K65" s="50">
        <v>0.23499999999999999</v>
      </c>
      <c r="L65" s="50">
        <v>0.23499999999999999</v>
      </c>
      <c r="M65" s="50">
        <v>0.23499999999999999</v>
      </c>
      <c r="O65" s="58">
        <v>77000</v>
      </c>
      <c r="P65" s="66">
        <v>423938.07539014757</v>
      </c>
      <c r="Q65" s="66">
        <v>404349.044583485</v>
      </c>
      <c r="R65" s="66">
        <v>377193.76233268162</v>
      </c>
      <c r="S65" s="66">
        <v>360914.95115958404</v>
      </c>
      <c r="T65" s="66">
        <v>345792.32384462305</v>
      </c>
      <c r="U65" s="66">
        <v>324367.22648594895</v>
      </c>
      <c r="V65" s="66">
        <v>311747.22386239382</v>
      </c>
      <c r="W65" s="66">
        <v>300002.77678130096</v>
      </c>
      <c r="X65" s="66">
        <v>282917.83165742556</v>
      </c>
      <c r="Y65" s="66">
        <v>273072.53841612162</v>
      </c>
      <c r="Z65" s="66">
        <v>258393.90061016756</v>
      </c>
      <c r="AA65" s="66">
        <v>244904.0997429358</v>
      </c>
      <c r="AC65" s="58">
        <v>76000</v>
      </c>
      <c r="AD65" s="59">
        <f t="shared" si="5"/>
        <v>5.5056892907811372</v>
      </c>
      <c r="AE65" s="59">
        <f t="shared" si="5"/>
        <v>5.2512862932920132</v>
      </c>
      <c r="AF65" s="59">
        <f t="shared" si="5"/>
        <v>4.8986202900348266</v>
      </c>
      <c r="AG65" s="59">
        <f t="shared" si="4"/>
        <v>4.6872071579166761</v>
      </c>
      <c r="AH65" s="59">
        <f t="shared" si="4"/>
        <v>4.4908094005795203</v>
      </c>
      <c r="AI65" s="59">
        <f t="shared" si="4"/>
        <v>4.2125613829344024</v>
      </c>
      <c r="AJ65" s="59">
        <f t="shared" si="4"/>
        <v>4.0486652449661538</v>
      </c>
      <c r="AK65" s="59">
        <f t="shared" si="4"/>
        <v>3.8961399581987135</v>
      </c>
      <c r="AL65" s="59">
        <f t="shared" si="4"/>
        <v>3.6742575539925397</v>
      </c>
      <c r="AM65" s="59">
        <f t="shared" si="4"/>
        <v>3.5463966028067744</v>
      </c>
      <c r="AN65" s="59">
        <f t="shared" si="4"/>
        <v>3.3557649429891891</v>
      </c>
      <c r="AO65" s="59">
        <f t="shared" si="4"/>
        <v>3.180572723934231</v>
      </c>
      <c r="AP65" s="59"/>
    </row>
    <row r="66" spans="1:42" x14ac:dyDescent="0.2">
      <c r="A66" s="58">
        <v>78000</v>
      </c>
      <c r="B66" s="50">
        <v>0.20500000000000002</v>
      </c>
      <c r="C66" s="50">
        <v>0.21000000000000002</v>
      </c>
      <c r="D66" s="50">
        <v>0.21499999999999997</v>
      </c>
      <c r="E66" s="50">
        <v>0.21499999999999997</v>
      </c>
      <c r="F66" s="50">
        <v>0.21999999999999997</v>
      </c>
      <c r="G66" s="50">
        <v>0.22499999999999998</v>
      </c>
      <c r="H66" s="50">
        <v>0.22499999999999998</v>
      </c>
      <c r="I66" s="50">
        <v>0.22999999999999998</v>
      </c>
      <c r="J66" s="50">
        <v>0.22999999999999998</v>
      </c>
      <c r="K66" s="50">
        <v>0.23499999999999999</v>
      </c>
      <c r="L66" s="50">
        <v>0.23499999999999999</v>
      </c>
      <c r="M66" s="50">
        <v>0.24</v>
      </c>
      <c r="O66" s="58">
        <v>78000</v>
      </c>
      <c r="P66" s="66">
        <v>429443.76468092878</v>
      </c>
      <c r="Q66" s="66">
        <v>409600.33087677701</v>
      </c>
      <c r="R66" s="66">
        <v>391189.8203042096</v>
      </c>
      <c r="S66" s="66">
        <v>365602.15831750073</v>
      </c>
      <c r="T66" s="66">
        <v>350283.13324520265</v>
      </c>
      <c r="U66" s="66">
        <v>336047.51032044896</v>
      </c>
      <c r="V66" s="66">
        <v>315795.88910735992</v>
      </c>
      <c r="W66" s="66">
        <v>303898.91673949966</v>
      </c>
      <c r="X66" s="66">
        <v>286592.08921141812</v>
      </c>
      <c r="Y66" s="66">
        <v>276618.93501892837</v>
      </c>
      <c r="Z66" s="66">
        <v>261749.66555315675</v>
      </c>
      <c r="AA66" s="66">
        <v>253363.06975339918</v>
      </c>
      <c r="AC66" s="58">
        <v>77000</v>
      </c>
      <c r="AD66" s="59">
        <f t="shared" si="5"/>
        <v>5.5056892907811381</v>
      </c>
      <c r="AE66" s="59">
        <f t="shared" si="5"/>
        <v>5.2512862932920132</v>
      </c>
      <c r="AF66" s="59">
        <f t="shared" si="5"/>
        <v>5.0152541064642255</v>
      </c>
      <c r="AG66" s="59">
        <f t="shared" si="4"/>
        <v>4.6872071579166761</v>
      </c>
      <c r="AH66" s="59">
        <f t="shared" si="4"/>
        <v>4.4908094005795212</v>
      </c>
      <c r="AI66" s="59">
        <f t="shared" si="4"/>
        <v>4.3083014143647302</v>
      </c>
      <c r="AJ66" s="59">
        <f t="shared" si="4"/>
        <v>4.0486652449661529</v>
      </c>
      <c r="AK66" s="59">
        <f t="shared" si="4"/>
        <v>3.8961399581987135</v>
      </c>
      <c r="AL66" s="59">
        <f t="shared" si="4"/>
        <v>3.6742575539925402</v>
      </c>
      <c r="AM66" s="59">
        <f t="shared" si="4"/>
        <v>3.5463966028067739</v>
      </c>
      <c r="AN66" s="59">
        <f t="shared" si="4"/>
        <v>3.3557649429891891</v>
      </c>
      <c r="AO66" s="59">
        <f t="shared" si="4"/>
        <v>3.2482444840179383</v>
      </c>
      <c r="AP66" s="59"/>
    </row>
    <row r="67" spans="1:42" x14ac:dyDescent="0.2">
      <c r="A67" s="58">
        <v>79000</v>
      </c>
      <c r="B67" s="50">
        <v>0.20500000000000002</v>
      </c>
      <c r="C67" s="50">
        <v>0.21000000000000002</v>
      </c>
      <c r="D67" s="50">
        <v>0.21499999999999997</v>
      </c>
      <c r="E67" s="50">
        <v>0.21499999999999997</v>
      </c>
      <c r="F67" s="50">
        <v>0.21999999999999997</v>
      </c>
      <c r="G67" s="50">
        <v>0.22499999999999998</v>
      </c>
      <c r="H67" s="50">
        <v>0.22499999999999998</v>
      </c>
      <c r="I67" s="50">
        <v>0.22999999999999998</v>
      </c>
      <c r="J67" s="50">
        <v>0.22999999999999998</v>
      </c>
      <c r="K67" s="50">
        <v>0.23499999999999999</v>
      </c>
      <c r="L67" s="50">
        <v>0.23499999999999999</v>
      </c>
      <c r="M67" s="50">
        <v>0.24</v>
      </c>
      <c r="O67" s="58">
        <v>79000</v>
      </c>
      <c r="P67" s="66">
        <v>434949.45397170988</v>
      </c>
      <c r="Q67" s="66">
        <v>414851.61717006896</v>
      </c>
      <c r="R67" s="66">
        <v>396205.07441067375</v>
      </c>
      <c r="S67" s="66">
        <v>370289.36547541741</v>
      </c>
      <c r="T67" s="66">
        <v>354773.94264578214</v>
      </c>
      <c r="U67" s="66">
        <v>340355.81173481367</v>
      </c>
      <c r="V67" s="66">
        <v>319844.55435232609</v>
      </c>
      <c r="W67" s="66">
        <v>307795.05669769837</v>
      </c>
      <c r="X67" s="66">
        <v>290266.34676541062</v>
      </c>
      <c r="Y67" s="66">
        <v>280165.33162173512</v>
      </c>
      <c r="Z67" s="66">
        <v>265105.43049614591</v>
      </c>
      <c r="AA67" s="66">
        <v>256611.3142374171</v>
      </c>
      <c r="AC67" s="58">
        <v>78000</v>
      </c>
      <c r="AD67" s="59">
        <f t="shared" si="5"/>
        <v>5.5056892907811381</v>
      </c>
      <c r="AE67" s="59">
        <f t="shared" si="5"/>
        <v>5.2512862932920124</v>
      </c>
      <c r="AF67" s="59">
        <f t="shared" si="5"/>
        <v>5.0152541064642246</v>
      </c>
      <c r="AG67" s="59">
        <f t="shared" si="4"/>
        <v>4.6872071579166761</v>
      </c>
      <c r="AH67" s="59">
        <f t="shared" si="4"/>
        <v>4.4908094005795212</v>
      </c>
      <c r="AI67" s="59">
        <f t="shared" si="4"/>
        <v>4.3083014143647302</v>
      </c>
      <c r="AJ67" s="59">
        <f t="shared" si="4"/>
        <v>4.0486652449661529</v>
      </c>
      <c r="AK67" s="59">
        <f t="shared" si="4"/>
        <v>3.8961399581987135</v>
      </c>
      <c r="AL67" s="59">
        <f t="shared" si="4"/>
        <v>3.6742575539925393</v>
      </c>
      <c r="AM67" s="59">
        <f t="shared" si="4"/>
        <v>3.5463966028067739</v>
      </c>
      <c r="AN67" s="59">
        <f t="shared" si="4"/>
        <v>3.3557649429891887</v>
      </c>
      <c r="AO67" s="59">
        <f t="shared" si="4"/>
        <v>3.2482444840179379</v>
      </c>
      <c r="AP67" s="59"/>
    </row>
    <row r="68" spans="1:42" x14ac:dyDescent="0.2">
      <c r="A68" s="58">
        <v>80000</v>
      </c>
      <c r="B68" s="50">
        <v>0.20500000000000002</v>
      </c>
      <c r="C68" s="50">
        <v>0.21000000000000002</v>
      </c>
      <c r="D68" s="50">
        <v>0.21499999999999997</v>
      </c>
      <c r="E68" s="50">
        <v>0.21999999999999997</v>
      </c>
      <c r="F68" s="50">
        <v>0.21999999999999997</v>
      </c>
      <c r="G68" s="50">
        <v>0.22499999999999998</v>
      </c>
      <c r="H68" s="50">
        <v>0.22499999999999998</v>
      </c>
      <c r="I68" s="50">
        <v>0.22999999999999998</v>
      </c>
      <c r="J68" s="50">
        <v>0.22999999999999998</v>
      </c>
      <c r="K68" s="50">
        <v>0.23499999999999999</v>
      </c>
      <c r="L68" s="50">
        <v>0.23499999999999999</v>
      </c>
      <c r="M68" s="50">
        <v>0.24</v>
      </c>
      <c r="O68" s="58">
        <v>80000</v>
      </c>
      <c r="P68" s="66">
        <v>440455.14326249104</v>
      </c>
      <c r="Q68" s="66">
        <v>420102.90346336097</v>
      </c>
      <c r="R68" s="66">
        <v>401220.32851713803</v>
      </c>
      <c r="S68" s="66">
        <v>383696.95804341161</v>
      </c>
      <c r="T68" s="66">
        <v>359264.75204636162</v>
      </c>
      <c r="U68" s="66">
        <v>344664.11314917845</v>
      </c>
      <c r="V68" s="66">
        <v>323893.21959729225</v>
      </c>
      <c r="W68" s="66">
        <v>311691.19665589707</v>
      </c>
      <c r="X68" s="66">
        <v>293940.60431940318</v>
      </c>
      <c r="Y68" s="66">
        <v>283711.72822454193</v>
      </c>
      <c r="Z68" s="66">
        <v>268461.19543913513</v>
      </c>
      <c r="AA68" s="66">
        <v>259859.55872143505</v>
      </c>
      <c r="AC68" s="58">
        <v>79000</v>
      </c>
      <c r="AD68" s="59">
        <f t="shared" si="5"/>
        <v>5.5056892907811381</v>
      </c>
      <c r="AE68" s="59">
        <f t="shared" si="5"/>
        <v>5.2512862932920124</v>
      </c>
      <c r="AF68" s="59">
        <f t="shared" si="5"/>
        <v>5.0152541064642255</v>
      </c>
      <c r="AG68" s="59">
        <f t="shared" si="4"/>
        <v>4.7962119755426453</v>
      </c>
      <c r="AH68" s="59">
        <f t="shared" si="4"/>
        <v>4.4908094005795203</v>
      </c>
      <c r="AI68" s="59">
        <f t="shared" si="4"/>
        <v>4.3083014143647302</v>
      </c>
      <c r="AJ68" s="59">
        <f t="shared" si="4"/>
        <v>4.0486652449661529</v>
      </c>
      <c r="AK68" s="59">
        <f t="shared" si="4"/>
        <v>3.8961399581987135</v>
      </c>
      <c r="AL68" s="59">
        <f t="shared" si="4"/>
        <v>3.6742575539925397</v>
      </c>
      <c r="AM68" s="59">
        <f t="shared" si="4"/>
        <v>3.5463966028067744</v>
      </c>
      <c r="AN68" s="59">
        <f t="shared" si="4"/>
        <v>3.3557649429891891</v>
      </c>
      <c r="AO68" s="59">
        <f t="shared" si="4"/>
        <v>3.2482444840179383</v>
      </c>
      <c r="AP68" s="59"/>
    </row>
    <row r="69" spans="1:42" x14ac:dyDescent="0.2">
      <c r="A69" s="58">
        <v>81000</v>
      </c>
      <c r="B69" s="51">
        <v>0.20500000000000002</v>
      </c>
      <c r="C69" s="51">
        <v>0.21000000000000002</v>
      </c>
      <c r="D69" s="51">
        <v>0.21499999999999997</v>
      </c>
      <c r="E69" s="51">
        <v>0.21999999999999997</v>
      </c>
      <c r="F69" s="51">
        <v>0.21999999999999997</v>
      </c>
      <c r="G69" s="51">
        <v>0.22499999999999998</v>
      </c>
      <c r="H69" s="51">
        <v>0.22999999999999998</v>
      </c>
      <c r="I69" s="51">
        <v>0.22999999999999998</v>
      </c>
      <c r="J69" s="51">
        <v>0.23499999999999999</v>
      </c>
      <c r="K69" s="51">
        <v>0.23499999999999999</v>
      </c>
      <c r="L69" s="51">
        <v>0.24</v>
      </c>
      <c r="M69" s="51">
        <v>0.24</v>
      </c>
      <c r="O69" s="58">
        <v>81000</v>
      </c>
      <c r="P69" s="83">
        <v>445960.83255327214</v>
      </c>
      <c r="Q69" s="83">
        <v>425354.18975665298</v>
      </c>
      <c r="R69" s="83">
        <v>406235.58262360224</v>
      </c>
      <c r="S69" s="83">
        <v>388493.17001895426</v>
      </c>
      <c r="T69" s="83">
        <v>363755.56144694122</v>
      </c>
      <c r="U69" s="83">
        <v>348972.41456354316</v>
      </c>
      <c r="V69" s="83">
        <v>335229.48228319746</v>
      </c>
      <c r="W69" s="83">
        <v>315587.33661409578</v>
      </c>
      <c r="X69" s="83">
        <v>304084.75017499126</v>
      </c>
      <c r="Y69" s="83">
        <v>287258.12482734869</v>
      </c>
      <c r="Z69" s="83">
        <v>277600.29996472271</v>
      </c>
      <c r="AA69" s="83">
        <v>263107.80320545298</v>
      </c>
      <c r="AC69" s="58">
        <v>80000</v>
      </c>
      <c r="AD69" s="59">
        <f t="shared" si="5"/>
        <v>5.5056892907811372</v>
      </c>
      <c r="AE69" s="59">
        <f t="shared" si="5"/>
        <v>5.2512862932920124</v>
      </c>
      <c r="AF69" s="59">
        <f t="shared" si="5"/>
        <v>5.0152541064642255</v>
      </c>
      <c r="AG69" s="59">
        <f t="shared" si="4"/>
        <v>4.7962119755426453</v>
      </c>
      <c r="AH69" s="59">
        <f t="shared" si="4"/>
        <v>4.4908094005795212</v>
      </c>
      <c r="AI69" s="59">
        <f t="shared" si="4"/>
        <v>4.3083014143647302</v>
      </c>
      <c r="AJ69" s="59">
        <f t="shared" si="4"/>
        <v>4.1386355837431781</v>
      </c>
      <c r="AK69" s="59">
        <f t="shared" si="4"/>
        <v>3.8961399581987135</v>
      </c>
      <c r="AL69" s="59">
        <f t="shared" si="4"/>
        <v>3.7541327182097688</v>
      </c>
      <c r="AM69" s="59">
        <f t="shared" si="4"/>
        <v>3.5463966028067739</v>
      </c>
      <c r="AN69" s="59">
        <f t="shared" si="4"/>
        <v>3.4271641970953421</v>
      </c>
      <c r="AO69" s="59">
        <f t="shared" si="4"/>
        <v>3.2482444840179379</v>
      </c>
      <c r="AP69" s="59"/>
    </row>
    <row r="70" spans="1:42" x14ac:dyDescent="0.2">
      <c r="A70" s="58">
        <v>82000</v>
      </c>
      <c r="B70" s="51">
        <v>0.20500000000000002</v>
      </c>
      <c r="C70" s="51">
        <v>0.21000000000000002</v>
      </c>
      <c r="D70" s="51">
        <v>0.21499999999999997</v>
      </c>
      <c r="E70" s="51">
        <v>0.21999999999999997</v>
      </c>
      <c r="F70" s="51">
        <v>0.21999999999999997</v>
      </c>
      <c r="G70" s="51">
        <v>0.22499999999999998</v>
      </c>
      <c r="H70" s="51">
        <v>0.22999999999999998</v>
      </c>
      <c r="I70" s="51">
        <v>0.22999999999999998</v>
      </c>
      <c r="J70" s="51">
        <v>0.23499999999999999</v>
      </c>
      <c r="K70" s="51">
        <v>0.23499999999999999</v>
      </c>
      <c r="L70" s="51">
        <v>0.24</v>
      </c>
      <c r="M70" s="51">
        <v>0.24</v>
      </c>
      <c r="N70" s="62"/>
      <c r="O70" s="58">
        <v>82000</v>
      </c>
      <c r="P70" s="84">
        <v>451466.52184405323</v>
      </c>
      <c r="Q70" s="84">
        <v>430605.47604994499</v>
      </c>
      <c r="R70" s="84">
        <v>411250.83673006645</v>
      </c>
      <c r="S70" s="84">
        <v>393289.38199449691</v>
      </c>
      <c r="T70" s="84">
        <v>368246.37084752071</v>
      </c>
      <c r="U70" s="84">
        <v>353280.71597790782</v>
      </c>
      <c r="V70" s="84">
        <v>339368.11786694068</v>
      </c>
      <c r="W70" s="84">
        <v>319483.47657229454</v>
      </c>
      <c r="X70" s="84">
        <v>307838.88289320102</v>
      </c>
      <c r="Y70" s="84">
        <v>290804.5214301555</v>
      </c>
      <c r="Z70" s="84">
        <v>281027.46416181803</v>
      </c>
      <c r="AA70" s="84">
        <v>266356.04768947093</v>
      </c>
      <c r="AC70" s="58">
        <v>81000</v>
      </c>
      <c r="AD70" s="59">
        <f t="shared" si="5"/>
        <v>5.5056892907811372</v>
      </c>
      <c r="AE70" s="59">
        <f t="shared" si="5"/>
        <v>5.2512862932920124</v>
      </c>
      <c r="AF70" s="59">
        <f t="shared" si="5"/>
        <v>5.0152541064642246</v>
      </c>
      <c r="AG70" s="59">
        <f t="shared" si="4"/>
        <v>4.7962119755426453</v>
      </c>
      <c r="AH70" s="59">
        <f t="shared" si="4"/>
        <v>4.4908094005795212</v>
      </c>
      <c r="AI70" s="59">
        <f t="shared" si="4"/>
        <v>4.3083014143647294</v>
      </c>
      <c r="AJ70" s="59">
        <f t="shared" si="4"/>
        <v>4.138635583743179</v>
      </c>
      <c r="AK70" s="59">
        <f t="shared" si="4"/>
        <v>3.8961399581987139</v>
      </c>
      <c r="AL70" s="59">
        <f t="shared" si="4"/>
        <v>3.7541327182097683</v>
      </c>
      <c r="AM70" s="59">
        <f t="shared" si="4"/>
        <v>3.5463966028067744</v>
      </c>
      <c r="AN70" s="59">
        <f t="shared" si="4"/>
        <v>3.4271641970953417</v>
      </c>
      <c r="AO70" s="59">
        <f t="shared" si="4"/>
        <v>3.2482444840179383</v>
      </c>
      <c r="AP70" s="59"/>
    </row>
    <row r="71" spans="1:42" s="62" customFormat="1" x14ac:dyDescent="0.2">
      <c r="A71" s="58">
        <v>83000</v>
      </c>
      <c r="B71" s="51">
        <v>0.21000000000000002</v>
      </c>
      <c r="C71" s="51">
        <v>0.21000000000000002</v>
      </c>
      <c r="D71" s="51">
        <v>0.21499999999999997</v>
      </c>
      <c r="E71" s="51">
        <v>0.21999999999999997</v>
      </c>
      <c r="F71" s="51">
        <v>0.22499999999999998</v>
      </c>
      <c r="G71" s="51">
        <v>0.22499999999999998</v>
      </c>
      <c r="H71" s="51">
        <v>0.22999999999999998</v>
      </c>
      <c r="I71" s="51">
        <v>0.22999999999999998</v>
      </c>
      <c r="J71" s="51">
        <v>0.23499999999999999</v>
      </c>
      <c r="K71" s="51">
        <v>0.23499999999999999</v>
      </c>
      <c r="L71" s="51">
        <v>0.24</v>
      </c>
      <c r="M71" s="51">
        <v>0.24</v>
      </c>
      <c r="N71" s="35"/>
      <c r="O71" s="58">
        <v>83000</v>
      </c>
      <c r="P71" s="83">
        <v>468117.87482104986</v>
      </c>
      <c r="Q71" s="83">
        <v>435856.762343237</v>
      </c>
      <c r="R71" s="83">
        <v>416266.09083653073</v>
      </c>
      <c r="S71" s="83">
        <v>398085.59397003957</v>
      </c>
      <c r="T71" s="83">
        <v>381208.47979919345</v>
      </c>
      <c r="U71" s="83">
        <v>357589.0173922726</v>
      </c>
      <c r="V71" s="83">
        <v>343506.75345068384</v>
      </c>
      <c r="W71" s="83">
        <v>323379.61653049319</v>
      </c>
      <c r="X71" s="83">
        <v>311593.01561141084</v>
      </c>
      <c r="Y71" s="83">
        <v>294350.91803296225</v>
      </c>
      <c r="Z71" s="83">
        <v>284454.62835891341</v>
      </c>
      <c r="AA71" s="83">
        <v>269604.29217348888</v>
      </c>
      <c r="AC71" s="58">
        <v>82000</v>
      </c>
      <c r="AD71" s="59">
        <f t="shared" si="5"/>
        <v>5.6399743954343355</v>
      </c>
      <c r="AE71" s="59">
        <f t="shared" si="5"/>
        <v>5.2512862932920124</v>
      </c>
      <c r="AF71" s="59">
        <f t="shared" si="5"/>
        <v>5.0152541064642255</v>
      </c>
      <c r="AG71" s="59">
        <f t="shared" si="4"/>
        <v>4.7962119755426453</v>
      </c>
      <c r="AH71" s="59">
        <f t="shared" si="4"/>
        <v>4.5928732505926924</v>
      </c>
      <c r="AI71" s="59">
        <f t="shared" si="4"/>
        <v>4.3083014143647302</v>
      </c>
      <c r="AJ71" s="59">
        <f t="shared" si="4"/>
        <v>4.138635583743179</v>
      </c>
      <c r="AK71" s="59">
        <f t="shared" si="4"/>
        <v>3.8961399581987131</v>
      </c>
      <c r="AL71" s="59">
        <f t="shared" si="4"/>
        <v>3.7541327182097692</v>
      </c>
      <c r="AM71" s="59">
        <f t="shared" si="4"/>
        <v>3.5463966028067739</v>
      </c>
      <c r="AN71" s="59">
        <f t="shared" si="4"/>
        <v>3.4271641970953421</v>
      </c>
      <c r="AO71" s="59">
        <f t="shared" si="4"/>
        <v>3.2482444840179383</v>
      </c>
      <c r="AP71" s="59"/>
    </row>
    <row r="72" spans="1:42" x14ac:dyDescent="0.2">
      <c r="A72" s="58">
        <v>84000</v>
      </c>
      <c r="B72" s="51">
        <v>0.21000000000000002</v>
      </c>
      <c r="C72" s="51">
        <v>0.21000000000000002</v>
      </c>
      <c r="D72" s="51">
        <v>0.21499999999999997</v>
      </c>
      <c r="E72" s="51">
        <v>0.21999999999999997</v>
      </c>
      <c r="F72" s="51">
        <v>0.22499999999999998</v>
      </c>
      <c r="G72" s="51">
        <v>0.22499999999999998</v>
      </c>
      <c r="H72" s="51">
        <v>0.22999999999999998</v>
      </c>
      <c r="I72" s="51">
        <v>0.22999999999999998</v>
      </c>
      <c r="J72" s="51">
        <v>0.23499999999999999</v>
      </c>
      <c r="K72" s="51">
        <v>0.23499999999999999</v>
      </c>
      <c r="L72" s="51">
        <v>0.24</v>
      </c>
      <c r="M72" s="51">
        <v>0.24</v>
      </c>
      <c r="O72" s="58">
        <v>84000</v>
      </c>
      <c r="P72" s="83">
        <v>473757.84921648423</v>
      </c>
      <c r="Q72" s="83">
        <v>441108.04863652901</v>
      </c>
      <c r="R72" s="83">
        <v>421281.34494299494</v>
      </c>
      <c r="S72" s="83">
        <v>402881.80594558222</v>
      </c>
      <c r="T72" s="83">
        <v>385801.35304978612</v>
      </c>
      <c r="U72" s="83">
        <v>361897.31880663731</v>
      </c>
      <c r="V72" s="83">
        <v>347645.389034427</v>
      </c>
      <c r="W72" s="83">
        <v>327275.75648869196</v>
      </c>
      <c r="X72" s="83">
        <v>315347.1483296206</v>
      </c>
      <c r="Y72" s="83">
        <v>297897.31463576906</v>
      </c>
      <c r="Z72" s="83">
        <v>287881.79255600873</v>
      </c>
      <c r="AA72" s="83">
        <v>272852.53665750677</v>
      </c>
      <c r="AC72" s="58">
        <v>83000</v>
      </c>
      <c r="AD72" s="59">
        <f t="shared" si="5"/>
        <v>5.6399743954343364</v>
      </c>
      <c r="AE72" s="59">
        <f t="shared" si="5"/>
        <v>5.2512862932920124</v>
      </c>
      <c r="AF72" s="59">
        <f t="shared" si="5"/>
        <v>5.0152541064642255</v>
      </c>
      <c r="AG72" s="59">
        <f t="shared" si="4"/>
        <v>4.7962119755426453</v>
      </c>
      <c r="AH72" s="59">
        <f t="shared" si="4"/>
        <v>4.5928732505926924</v>
      </c>
      <c r="AI72" s="59">
        <f t="shared" si="4"/>
        <v>4.3083014143647302</v>
      </c>
      <c r="AJ72" s="59">
        <f t="shared" si="4"/>
        <v>4.138635583743179</v>
      </c>
      <c r="AK72" s="59">
        <f t="shared" si="4"/>
        <v>3.8961399581987139</v>
      </c>
      <c r="AL72" s="59">
        <f t="shared" si="4"/>
        <v>3.7541327182097692</v>
      </c>
      <c r="AM72" s="59">
        <f t="shared" si="4"/>
        <v>3.5463966028067744</v>
      </c>
      <c r="AN72" s="59">
        <f t="shared" si="4"/>
        <v>3.4271641970953421</v>
      </c>
      <c r="AO72" s="59">
        <f t="shared" si="4"/>
        <v>3.2482444840179379</v>
      </c>
      <c r="AP72" s="59"/>
    </row>
    <row r="73" spans="1:42" x14ac:dyDescent="0.2">
      <c r="A73" s="58">
        <v>85000</v>
      </c>
      <c r="B73" s="51">
        <v>0.21000000000000002</v>
      </c>
      <c r="C73" s="51">
        <v>0.21499999999999997</v>
      </c>
      <c r="D73" s="51">
        <v>0.21499999999999997</v>
      </c>
      <c r="E73" s="51">
        <v>0.21999999999999997</v>
      </c>
      <c r="F73" s="51">
        <v>0.22499999999999998</v>
      </c>
      <c r="G73" s="51">
        <v>0.22499999999999998</v>
      </c>
      <c r="H73" s="51">
        <v>0.22999999999999998</v>
      </c>
      <c r="I73" s="51">
        <v>0.23499999999999999</v>
      </c>
      <c r="J73" s="51">
        <v>0.23499999999999999</v>
      </c>
      <c r="K73" s="51">
        <v>0.24</v>
      </c>
      <c r="L73" s="51">
        <v>0.24</v>
      </c>
      <c r="M73" s="51">
        <v>0.24</v>
      </c>
      <c r="O73" s="58">
        <v>85000</v>
      </c>
      <c r="P73" s="83">
        <v>479397.82361191855</v>
      </c>
      <c r="Q73" s="83">
        <v>456986.93814243568</v>
      </c>
      <c r="R73" s="83">
        <v>426296.59904945915</v>
      </c>
      <c r="S73" s="83">
        <v>407678.01792112488</v>
      </c>
      <c r="T73" s="83">
        <v>390394.2263003788</v>
      </c>
      <c r="U73" s="83">
        <v>366205.62022100203</v>
      </c>
      <c r="V73" s="83">
        <v>351784.02461817022</v>
      </c>
      <c r="W73" s="83">
        <v>338371.28550008393</v>
      </c>
      <c r="X73" s="83">
        <v>319101.28104783036</v>
      </c>
      <c r="Y73" s="83">
        <v>307857.40722237527</v>
      </c>
      <c r="Z73" s="83">
        <v>291308.95675310405</v>
      </c>
      <c r="AA73" s="83">
        <v>276100.78114152473</v>
      </c>
      <c r="AC73" s="58">
        <v>84000</v>
      </c>
      <c r="AD73" s="59">
        <f t="shared" si="5"/>
        <v>5.6399743954343355</v>
      </c>
      <c r="AE73" s="59">
        <f t="shared" si="5"/>
        <v>5.3763169193227727</v>
      </c>
      <c r="AF73" s="59">
        <f t="shared" si="5"/>
        <v>5.0152541064642255</v>
      </c>
      <c r="AG73" s="59">
        <f t="shared" si="4"/>
        <v>4.7962119755426453</v>
      </c>
      <c r="AH73" s="59">
        <f t="shared" si="4"/>
        <v>4.5928732505926915</v>
      </c>
      <c r="AI73" s="59">
        <f t="shared" si="4"/>
        <v>4.3083014143647294</v>
      </c>
      <c r="AJ73" s="59">
        <f t="shared" si="4"/>
        <v>4.138635583743179</v>
      </c>
      <c r="AK73" s="59">
        <f t="shared" si="4"/>
        <v>3.9808386529421638</v>
      </c>
      <c r="AL73" s="59">
        <f t="shared" si="4"/>
        <v>3.7541327182097688</v>
      </c>
      <c r="AM73" s="59">
        <f t="shared" si="4"/>
        <v>3.6218518496750032</v>
      </c>
      <c r="AN73" s="59">
        <f t="shared" si="4"/>
        <v>3.4271641970953417</v>
      </c>
      <c r="AO73" s="59">
        <f t="shared" si="4"/>
        <v>3.2482444840179379</v>
      </c>
      <c r="AP73" s="59"/>
    </row>
    <row r="74" spans="1:42" x14ac:dyDescent="0.2">
      <c r="A74" s="58">
        <v>86000</v>
      </c>
      <c r="B74" s="51">
        <v>0.21000000000000002</v>
      </c>
      <c r="C74" s="51">
        <v>0.21499999999999997</v>
      </c>
      <c r="D74" s="51">
        <v>0.21499999999999997</v>
      </c>
      <c r="E74" s="51">
        <v>0.21999999999999997</v>
      </c>
      <c r="F74" s="51">
        <v>0.22499999999999998</v>
      </c>
      <c r="G74" s="51">
        <v>0.22499999999999998</v>
      </c>
      <c r="H74" s="51">
        <v>0.22999999999999998</v>
      </c>
      <c r="I74" s="51">
        <v>0.23499999999999999</v>
      </c>
      <c r="J74" s="51">
        <v>0.23499999999999999</v>
      </c>
      <c r="K74" s="51">
        <v>0.24</v>
      </c>
      <c r="L74" s="51">
        <v>0.24</v>
      </c>
      <c r="M74" s="51">
        <v>0.245</v>
      </c>
      <c r="O74" s="58">
        <v>86000</v>
      </c>
      <c r="P74" s="83">
        <v>485037.79800735286</v>
      </c>
      <c r="Q74" s="83">
        <v>462363.25506175851</v>
      </c>
      <c r="R74" s="83">
        <v>431311.85315592337</v>
      </c>
      <c r="S74" s="83">
        <v>412474.22989666747</v>
      </c>
      <c r="T74" s="83">
        <v>394987.09955097153</v>
      </c>
      <c r="U74" s="83">
        <v>370513.92163536674</v>
      </c>
      <c r="V74" s="83">
        <v>355922.66020191333</v>
      </c>
      <c r="W74" s="83">
        <v>342352.12415302609</v>
      </c>
      <c r="X74" s="83">
        <v>322855.41376604012</v>
      </c>
      <c r="Y74" s="83">
        <v>311479.25907205028</v>
      </c>
      <c r="Z74" s="83">
        <v>294736.12095019943</v>
      </c>
      <c r="AA74" s="83">
        <v>285168.79699274147</v>
      </c>
      <c r="AC74" s="58">
        <v>85000</v>
      </c>
      <c r="AD74" s="59">
        <f t="shared" si="5"/>
        <v>5.6399743954343355</v>
      </c>
      <c r="AE74" s="59">
        <f t="shared" si="5"/>
        <v>5.3763169193227736</v>
      </c>
      <c r="AF74" s="59">
        <f t="shared" si="5"/>
        <v>5.0152541064642255</v>
      </c>
      <c r="AG74" s="59">
        <f t="shared" si="4"/>
        <v>4.7962119755426453</v>
      </c>
      <c r="AH74" s="59">
        <f t="shared" si="4"/>
        <v>4.5928732505926924</v>
      </c>
      <c r="AI74" s="59">
        <f t="shared" si="4"/>
        <v>4.3083014143647294</v>
      </c>
      <c r="AJ74" s="59">
        <f t="shared" si="4"/>
        <v>4.1386355837431781</v>
      </c>
      <c r="AK74" s="59">
        <f t="shared" si="4"/>
        <v>3.9808386529421638</v>
      </c>
      <c r="AL74" s="59">
        <f t="shared" si="4"/>
        <v>3.7541327182097688</v>
      </c>
      <c r="AM74" s="59">
        <f t="shared" si="4"/>
        <v>3.6218518496750032</v>
      </c>
      <c r="AN74" s="59">
        <f t="shared" si="4"/>
        <v>3.4271641970953421</v>
      </c>
      <c r="AO74" s="59">
        <f t="shared" si="4"/>
        <v>3.3159162441016448</v>
      </c>
      <c r="AP74" s="59"/>
    </row>
    <row r="75" spans="1:42" x14ac:dyDescent="0.2">
      <c r="A75" s="58">
        <v>87000</v>
      </c>
      <c r="B75" s="51">
        <v>0.21000000000000002</v>
      </c>
      <c r="C75" s="51">
        <v>0.21499999999999997</v>
      </c>
      <c r="D75" s="51">
        <v>0.21999999999999997</v>
      </c>
      <c r="E75" s="51">
        <v>0.21999999999999997</v>
      </c>
      <c r="F75" s="51">
        <v>0.22499999999999998</v>
      </c>
      <c r="G75" s="51">
        <v>0.22999999999999998</v>
      </c>
      <c r="H75" s="51">
        <v>0.22999999999999998</v>
      </c>
      <c r="I75" s="51">
        <v>0.23499999999999999</v>
      </c>
      <c r="J75" s="51">
        <v>0.23499999999999999</v>
      </c>
      <c r="K75" s="51">
        <v>0.24</v>
      </c>
      <c r="L75" s="51">
        <v>0.24</v>
      </c>
      <c r="M75" s="51">
        <v>0.245</v>
      </c>
      <c r="O75" s="58">
        <v>87000</v>
      </c>
      <c r="P75" s="83">
        <v>490677.77240278723</v>
      </c>
      <c r="Q75" s="83">
        <v>467739.57198108127</v>
      </c>
      <c r="R75" s="83">
        <v>446474.24929174548</v>
      </c>
      <c r="S75" s="83">
        <v>417270.44187221018</v>
      </c>
      <c r="T75" s="83">
        <v>399579.9728015642</v>
      </c>
      <c r="U75" s="83">
        <v>383151.60578417004</v>
      </c>
      <c r="V75" s="83">
        <v>360061.29578565655</v>
      </c>
      <c r="W75" s="83">
        <v>346332.96280596824</v>
      </c>
      <c r="X75" s="83">
        <v>326609.54648424988</v>
      </c>
      <c r="Y75" s="83">
        <v>315101.11092172528</v>
      </c>
      <c r="Z75" s="83">
        <v>298163.28514729475</v>
      </c>
      <c r="AA75" s="83">
        <v>288484.71323684312</v>
      </c>
      <c r="AC75" s="58">
        <v>86000</v>
      </c>
      <c r="AD75" s="59">
        <f t="shared" si="5"/>
        <v>5.6399743954343364</v>
      </c>
      <c r="AE75" s="59">
        <f t="shared" si="5"/>
        <v>5.3763169193227736</v>
      </c>
      <c r="AF75" s="59">
        <f t="shared" si="5"/>
        <v>5.1318879228936263</v>
      </c>
      <c r="AG75" s="59">
        <f t="shared" si="4"/>
        <v>4.7962119755426462</v>
      </c>
      <c r="AH75" s="59">
        <f t="shared" si="4"/>
        <v>4.5928732505926924</v>
      </c>
      <c r="AI75" s="59">
        <f t="shared" si="4"/>
        <v>4.4040414457950581</v>
      </c>
      <c r="AJ75" s="59">
        <f t="shared" si="4"/>
        <v>4.138635583743179</v>
      </c>
      <c r="AK75" s="59">
        <f t="shared" si="4"/>
        <v>3.9808386529421638</v>
      </c>
      <c r="AL75" s="59">
        <f t="shared" si="4"/>
        <v>3.7541327182097688</v>
      </c>
      <c r="AM75" s="59">
        <f t="shared" si="4"/>
        <v>3.6218518496750032</v>
      </c>
      <c r="AN75" s="59">
        <f t="shared" si="4"/>
        <v>3.4271641970953421</v>
      </c>
      <c r="AO75" s="59">
        <f t="shared" si="4"/>
        <v>3.3159162441016452</v>
      </c>
      <c r="AP75" s="59"/>
    </row>
    <row r="76" spans="1:42" x14ac:dyDescent="0.2">
      <c r="A76" s="58">
        <v>88000</v>
      </c>
      <c r="B76" s="51">
        <v>0.21000000000000002</v>
      </c>
      <c r="C76" s="51">
        <v>0.21499999999999997</v>
      </c>
      <c r="D76" s="51">
        <v>0.21999999999999997</v>
      </c>
      <c r="E76" s="51">
        <v>0.21999999999999997</v>
      </c>
      <c r="F76" s="51">
        <v>0.22499999999999998</v>
      </c>
      <c r="G76" s="51">
        <v>0.22999999999999998</v>
      </c>
      <c r="H76" s="51">
        <v>0.22999999999999998</v>
      </c>
      <c r="I76" s="51">
        <v>0.23499999999999999</v>
      </c>
      <c r="J76" s="51">
        <v>0.23499999999999999</v>
      </c>
      <c r="K76" s="51">
        <v>0.24</v>
      </c>
      <c r="L76" s="51">
        <v>0.24</v>
      </c>
      <c r="M76" s="51">
        <v>0.245</v>
      </c>
      <c r="O76" s="58">
        <v>88000</v>
      </c>
      <c r="P76" s="83">
        <v>496317.74679822155</v>
      </c>
      <c r="Q76" s="83">
        <v>473115.88890040404</v>
      </c>
      <c r="R76" s="83">
        <v>451606.13721463911</v>
      </c>
      <c r="S76" s="83">
        <v>422066.65384775278</v>
      </c>
      <c r="T76" s="83">
        <v>404172.84605215688</v>
      </c>
      <c r="U76" s="83">
        <v>387555.64722996508</v>
      </c>
      <c r="V76" s="83">
        <v>364199.93136939977</v>
      </c>
      <c r="W76" s="83">
        <v>350313.8014589104</v>
      </c>
      <c r="X76" s="83">
        <v>330363.67920245964</v>
      </c>
      <c r="Y76" s="83">
        <v>318722.96277140029</v>
      </c>
      <c r="Z76" s="83">
        <v>301590.44934439007</v>
      </c>
      <c r="AA76" s="83">
        <v>291800.62948094477</v>
      </c>
      <c r="AC76" s="58">
        <v>87000</v>
      </c>
      <c r="AD76" s="59">
        <f t="shared" si="5"/>
        <v>5.6399743954343355</v>
      </c>
      <c r="AE76" s="59">
        <f t="shared" si="5"/>
        <v>5.3763169193227736</v>
      </c>
      <c r="AF76" s="59">
        <f t="shared" si="5"/>
        <v>5.1318879228936263</v>
      </c>
      <c r="AG76" s="59">
        <f t="shared" si="4"/>
        <v>4.7962119755426453</v>
      </c>
      <c r="AH76" s="59">
        <f t="shared" si="4"/>
        <v>4.5928732505926915</v>
      </c>
      <c r="AI76" s="59">
        <f t="shared" si="4"/>
        <v>4.4040414457950581</v>
      </c>
      <c r="AJ76" s="59">
        <f t="shared" si="4"/>
        <v>4.138635583743179</v>
      </c>
      <c r="AK76" s="59">
        <f t="shared" si="4"/>
        <v>3.9808386529421638</v>
      </c>
      <c r="AL76" s="59">
        <f t="shared" si="4"/>
        <v>3.7541327182097688</v>
      </c>
      <c r="AM76" s="59">
        <f t="shared" si="4"/>
        <v>3.6218518496750032</v>
      </c>
      <c r="AN76" s="59">
        <f t="shared" si="4"/>
        <v>3.4271641970953417</v>
      </c>
      <c r="AO76" s="59">
        <f t="shared" si="4"/>
        <v>3.3159162441016452</v>
      </c>
      <c r="AP76" s="59"/>
    </row>
    <row r="77" spans="1:42" x14ac:dyDescent="0.2">
      <c r="A77" s="58">
        <v>89000</v>
      </c>
      <c r="B77" s="51">
        <v>0.21000000000000002</v>
      </c>
      <c r="C77" s="51">
        <v>0.21499999999999997</v>
      </c>
      <c r="D77" s="51">
        <v>0.21999999999999997</v>
      </c>
      <c r="E77" s="51">
        <v>0.21999999999999997</v>
      </c>
      <c r="F77" s="51">
        <v>0.22499999999999998</v>
      </c>
      <c r="G77" s="51">
        <v>0.22999999999999998</v>
      </c>
      <c r="H77" s="51">
        <v>0.22999999999999998</v>
      </c>
      <c r="I77" s="51">
        <v>0.23499999999999999</v>
      </c>
      <c r="J77" s="51">
        <v>0.23499999999999999</v>
      </c>
      <c r="K77" s="51">
        <v>0.24</v>
      </c>
      <c r="L77" s="51">
        <v>0.24</v>
      </c>
      <c r="M77" s="51">
        <v>0.245</v>
      </c>
      <c r="O77" s="58">
        <v>89000</v>
      </c>
      <c r="P77" s="83">
        <v>501957.72119365586</v>
      </c>
      <c r="Q77" s="83">
        <v>478492.20581972681</v>
      </c>
      <c r="R77" s="83">
        <v>456738.02513753268</v>
      </c>
      <c r="S77" s="83">
        <v>426862.86582329543</v>
      </c>
      <c r="T77" s="83">
        <v>408765.71930274961</v>
      </c>
      <c r="U77" s="83">
        <v>391959.68867576012</v>
      </c>
      <c r="V77" s="83">
        <v>368338.56695314287</v>
      </c>
      <c r="W77" s="83">
        <v>354294.64011185261</v>
      </c>
      <c r="X77" s="83">
        <v>334117.81192066945</v>
      </c>
      <c r="Y77" s="83">
        <v>322344.81462107529</v>
      </c>
      <c r="Z77" s="83">
        <v>305017.61354148545</v>
      </c>
      <c r="AA77" s="83">
        <v>295116.54572504642</v>
      </c>
      <c r="AC77" s="58">
        <v>88000</v>
      </c>
      <c r="AD77" s="59">
        <f t="shared" si="5"/>
        <v>5.6399743954343355</v>
      </c>
      <c r="AE77" s="59">
        <f t="shared" si="5"/>
        <v>5.3763169193227727</v>
      </c>
      <c r="AF77" s="59">
        <f t="shared" si="5"/>
        <v>5.1318879228936254</v>
      </c>
      <c r="AG77" s="59">
        <f t="shared" si="4"/>
        <v>4.7962119755426453</v>
      </c>
      <c r="AH77" s="59">
        <f t="shared" si="4"/>
        <v>4.5928732505926924</v>
      </c>
      <c r="AI77" s="59">
        <f t="shared" si="4"/>
        <v>4.4040414457950572</v>
      </c>
      <c r="AJ77" s="59">
        <f t="shared" si="4"/>
        <v>4.1386355837431781</v>
      </c>
      <c r="AK77" s="59">
        <f t="shared" si="4"/>
        <v>3.9808386529421642</v>
      </c>
      <c r="AL77" s="59">
        <f t="shared" si="4"/>
        <v>3.7541327182097692</v>
      </c>
      <c r="AM77" s="59">
        <f t="shared" si="4"/>
        <v>3.6218518496750032</v>
      </c>
      <c r="AN77" s="59">
        <f t="shared" si="4"/>
        <v>3.4271641970953421</v>
      </c>
      <c r="AO77" s="59">
        <f t="shared" si="4"/>
        <v>3.3159162441016452</v>
      </c>
      <c r="AP77" s="59"/>
    </row>
    <row r="78" spans="1:42" x14ac:dyDescent="0.2">
      <c r="A78" s="58">
        <v>90000</v>
      </c>
      <c r="B78" s="51">
        <v>0.21000000000000002</v>
      </c>
      <c r="C78" s="51">
        <v>0.21499999999999997</v>
      </c>
      <c r="D78" s="51">
        <v>0.21999999999999997</v>
      </c>
      <c r="E78" s="51">
        <v>0.22499999999999998</v>
      </c>
      <c r="F78" s="51">
        <v>0.22499999999999998</v>
      </c>
      <c r="G78" s="51">
        <v>0.22999999999999998</v>
      </c>
      <c r="H78" s="51">
        <v>0.22999999999999998</v>
      </c>
      <c r="I78" s="51">
        <v>0.23499999999999999</v>
      </c>
      <c r="J78" s="51">
        <v>0.24</v>
      </c>
      <c r="K78" s="51">
        <v>0.24</v>
      </c>
      <c r="L78" s="51">
        <v>0.245</v>
      </c>
      <c r="M78" s="51">
        <v>0.245</v>
      </c>
      <c r="O78" s="58">
        <v>90000</v>
      </c>
      <c r="P78" s="83">
        <v>507597.69558909023</v>
      </c>
      <c r="Q78" s="83">
        <v>483868.52273904963</v>
      </c>
      <c r="R78" s="83">
        <v>461869.91306042636</v>
      </c>
      <c r="S78" s="83">
        <v>441469.51138517534</v>
      </c>
      <c r="T78" s="83">
        <v>413358.59255334229</v>
      </c>
      <c r="U78" s="83">
        <v>396363.73012155521</v>
      </c>
      <c r="V78" s="83">
        <v>372477.20253688609</v>
      </c>
      <c r="W78" s="83">
        <v>358275.47876479477</v>
      </c>
      <c r="X78" s="83">
        <v>345060.70941842982</v>
      </c>
      <c r="Y78" s="83">
        <v>325966.66647075029</v>
      </c>
      <c r="Z78" s="83">
        <v>314870.71060813457</v>
      </c>
      <c r="AA78" s="83">
        <v>298432.46196914808</v>
      </c>
      <c r="AC78" s="58">
        <v>89000</v>
      </c>
      <c r="AD78" s="59">
        <f t="shared" si="5"/>
        <v>5.6399743954343355</v>
      </c>
      <c r="AE78" s="59">
        <f t="shared" si="5"/>
        <v>5.3763169193227736</v>
      </c>
      <c r="AF78" s="59">
        <f t="shared" si="5"/>
        <v>5.1318879228936263</v>
      </c>
      <c r="AG78" s="59">
        <f t="shared" si="4"/>
        <v>4.9052167931686146</v>
      </c>
      <c r="AH78" s="59">
        <f t="shared" si="4"/>
        <v>4.5928732505926924</v>
      </c>
      <c r="AI78" s="59">
        <f t="shared" si="4"/>
        <v>4.4040414457950581</v>
      </c>
      <c r="AJ78" s="59">
        <f t="shared" si="4"/>
        <v>4.138635583743179</v>
      </c>
      <c r="AK78" s="59">
        <f t="shared" si="4"/>
        <v>3.9808386529421642</v>
      </c>
      <c r="AL78" s="59">
        <f t="shared" si="4"/>
        <v>3.8340078824269979</v>
      </c>
      <c r="AM78" s="59">
        <f t="shared" si="4"/>
        <v>3.6218518496750032</v>
      </c>
      <c r="AN78" s="59">
        <f t="shared" si="4"/>
        <v>3.4985634512014951</v>
      </c>
      <c r="AO78" s="59">
        <f t="shared" si="4"/>
        <v>3.3159162441016452</v>
      </c>
      <c r="AP78" s="59"/>
    </row>
    <row r="79" spans="1:42" x14ac:dyDescent="0.2">
      <c r="A79" s="58">
        <v>91000</v>
      </c>
      <c r="B79" s="51">
        <v>0.21000000000000002</v>
      </c>
      <c r="C79" s="51">
        <v>0.21499999999999997</v>
      </c>
      <c r="D79" s="51">
        <v>0.21999999999999997</v>
      </c>
      <c r="E79" s="51">
        <v>0.22499999999999998</v>
      </c>
      <c r="F79" s="51">
        <v>0.22499999999999998</v>
      </c>
      <c r="G79" s="51">
        <v>0.22999999999999998</v>
      </c>
      <c r="H79" s="51">
        <v>0.23499999999999999</v>
      </c>
      <c r="I79" s="51">
        <v>0.23499999999999999</v>
      </c>
      <c r="J79" s="51">
        <v>0.24</v>
      </c>
      <c r="K79" s="51">
        <v>0.24</v>
      </c>
      <c r="L79" s="51">
        <v>0.245</v>
      </c>
      <c r="M79" s="51">
        <v>0.245</v>
      </c>
      <c r="O79" s="58">
        <v>91000</v>
      </c>
      <c r="P79" s="83">
        <v>513237.66998452455</v>
      </c>
      <c r="Q79" s="83">
        <v>489244.83965837234</v>
      </c>
      <c r="R79" s="83">
        <v>467001.80098331999</v>
      </c>
      <c r="S79" s="83">
        <v>446374.72817834397</v>
      </c>
      <c r="T79" s="83">
        <v>417951.46580393496</v>
      </c>
      <c r="U79" s="83">
        <v>400767.77156735025</v>
      </c>
      <c r="V79" s="83">
        <v>384803.13894933858</v>
      </c>
      <c r="W79" s="83">
        <v>362256.31741773692</v>
      </c>
      <c r="X79" s="83">
        <v>348894.71730085684</v>
      </c>
      <c r="Y79" s="83">
        <v>329588.5183204253</v>
      </c>
      <c r="Z79" s="83">
        <v>318369.27405933605</v>
      </c>
      <c r="AA79" s="83">
        <v>301748.37821324973</v>
      </c>
      <c r="AC79" s="58">
        <v>90000</v>
      </c>
      <c r="AD79" s="59">
        <f t="shared" si="5"/>
        <v>5.6399743954343355</v>
      </c>
      <c r="AE79" s="59">
        <f t="shared" si="5"/>
        <v>5.3763169193227727</v>
      </c>
      <c r="AF79" s="59">
        <f t="shared" si="5"/>
        <v>5.1318879228936263</v>
      </c>
      <c r="AG79" s="59">
        <f t="shared" si="4"/>
        <v>4.9052167931686155</v>
      </c>
      <c r="AH79" s="59">
        <f t="shared" si="4"/>
        <v>4.5928732505926915</v>
      </c>
      <c r="AI79" s="59">
        <f t="shared" si="4"/>
        <v>4.4040414457950581</v>
      </c>
      <c r="AJ79" s="59">
        <f t="shared" si="4"/>
        <v>4.2286059225202042</v>
      </c>
      <c r="AK79" s="59">
        <f t="shared" si="4"/>
        <v>3.9808386529421638</v>
      </c>
      <c r="AL79" s="59">
        <f t="shared" si="4"/>
        <v>3.8340078824269983</v>
      </c>
      <c r="AM79" s="59">
        <f t="shared" si="4"/>
        <v>3.6218518496750032</v>
      </c>
      <c r="AN79" s="59">
        <f t="shared" si="4"/>
        <v>3.4985634512014951</v>
      </c>
      <c r="AO79" s="59">
        <f t="shared" si="4"/>
        <v>3.3159162441016452</v>
      </c>
      <c r="AP79" s="59"/>
    </row>
    <row r="80" spans="1:42" x14ac:dyDescent="0.2">
      <c r="A80" s="58">
        <v>92000</v>
      </c>
      <c r="B80" s="51">
        <v>0.21000000000000002</v>
      </c>
      <c r="C80" s="51">
        <v>0.21499999999999997</v>
      </c>
      <c r="D80" s="51">
        <v>0.21999999999999997</v>
      </c>
      <c r="E80" s="51">
        <v>0.22499999999999998</v>
      </c>
      <c r="F80" s="51">
        <v>0.22499999999999998</v>
      </c>
      <c r="G80" s="51">
        <v>0.22999999999999998</v>
      </c>
      <c r="H80" s="51">
        <v>0.23499999999999999</v>
      </c>
      <c r="I80" s="51">
        <v>0.23499999999999999</v>
      </c>
      <c r="J80" s="51">
        <v>0.24</v>
      </c>
      <c r="K80" s="51">
        <v>0.24</v>
      </c>
      <c r="L80" s="51">
        <v>0.245</v>
      </c>
      <c r="M80" s="51">
        <v>0.245</v>
      </c>
      <c r="O80" s="58">
        <v>92000</v>
      </c>
      <c r="P80" s="83">
        <v>518877.64437995898</v>
      </c>
      <c r="Q80" s="83">
        <v>494621.1565776951</v>
      </c>
      <c r="R80" s="83">
        <v>472133.68890621356</v>
      </c>
      <c r="S80" s="83">
        <v>451279.9449715126</v>
      </c>
      <c r="T80" s="83">
        <v>422544.33905452769</v>
      </c>
      <c r="U80" s="83">
        <v>405171.81301314529</v>
      </c>
      <c r="V80" s="83">
        <v>389031.7448718588</v>
      </c>
      <c r="W80" s="83">
        <v>366237.15607067908</v>
      </c>
      <c r="X80" s="83">
        <v>352728.72518328379</v>
      </c>
      <c r="Y80" s="83">
        <v>333210.3701701003</v>
      </c>
      <c r="Z80" s="83">
        <v>321867.83751053753</v>
      </c>
      <c r="AA80" s="83">
        <v>305064.29445735132</v>
      </c>
      <c r="AC80" s="58">
        <v>91000</v>
      </c>
      <c r="AD80" s="59">
        <f t="shared" si="5"/>
        <v>5.6399743954343364</v>
      </c>
      <c r="AE80" s="59">
        <f t="shared" si="5"/>
        <v>5.3763169193227727</v>
      </c>
      <c r="AF80" s="59">
        <f t="shared" si="5"/>
        <v>5.1318879228936254</v>
      </c>
      <c r="AG80" s="59">
        <f t="shared" si="4"/>
        <v>4.9052167931686155</v>
      </c>
      <c r="AH80" s="59">
        <f t="shared" si="4"/>
        <v>4.5928732505926924</v>
      </c>
      <c r="AI80" s="59">
        <f t="shared" si="4"/>
        <v>4.4040414457950572</v>
      </c>
      <c r="AJ80" s="59">
        <f t="shared" si="4"/>
        <v>4.2286059225202042</v>
      </c>
      <c r="AK80" s="59">
        <f t="shared" si="4"/>
        <v>3.9808386529421638</v>
      </c>
      <c r="AL80" s="59">
        <f t="shared" si="4"/>
        <v>3.8340078824269979</v>
      </c>
      <c r="AM80" s="59">
        <f t="shared" si="4"/>
        <v>3.6218518496750032</v>
      </c>
      <c r="AN80" s="59">
        <f t="shared" si="4"/>
        <v>3.4985634512014947</v>
      </c>
      <c r="AO80" s="59">
        <f t="shared" si="4"/>
        <v>3.3159162441016448</v>
      </c>
      <c r="AP80" s="59"/>
    </row>
    <row r="81" spans="1:42" x14ac:dyDescent="0.2">
      <c r="A81" s="58">
        <v>93000</v>
      </c>
      <c r="B81" s="51">
        <v>0.21000000000000002</v>
      </c>
      <c r="C81" s="51">
        <v>0.21499999999999997</v>
      </c>
      <c r="D81" s="51">
        <v>0.21999999999999997</v>
      </c>
      <c r="E81" s="51">
        <v>0.22499999999999998</v>
      </c>
      <c r="F81" s="51">
        <v>0.22499999999999998</v>
      </c>
      <c r="G81" s="51">
        <v>0.22999999999999998</v>
      </c>
      <c r="H81" s="51">
        <v>0.23499999999999999</v>
      </c>
      <c r="I81" s="51">
        <v>0.23499999999999999</v>
      </c>
      <c r="J81" s="51">
        <v>0.24</v>
      </c>
      <c r="K81" s="51">
        <v>0.24</v>
      </c>
      <c r="L81" s="51">
        <v>0.245</v>
      </c>
      <c r="M81" s="51">
        <v>0.245</v>
      </c>
      <c r="O81" s="58">
        <v>93000</v>
      </c>
      <c r="P81" s="83">
        <v>524517.61877539335</v>
      </c>
      <c r="Q81" s="83">
        <v>499997.47349701793</v>
      </c>
      <c r="R81" s="83">
        <v>477265.57682910725</v>
      </c>
      <c r="S81" s="83">
        <v>456185.16176468116</v>
      </c>
      <c r="T81" s="83">
        <v>427137.21230512037</v>
      </c>
      <c r="U81" s="83">
        <v>409575.85445894039</v>
      </c>
      <c r="V81" s="83">
        <v>393260.35079437902</v>
      </c>
      <c r="W81" s="83">
        <v>370217.99472362123</v>
      </c>
      <c r="X81" s="83">
        <v>356562.73306571081</v>
      </c>
      <c r="Y81" s="83">
        <v>336832.2220197753</v>
      </c>
      <c r="Z81" s="83">
        <v>325366.40096173901</v>
      </c>
      <c r="AA81" s="83">
        <v>308380.21070145298</v>
      </c>
      <c r="AC81" s="58">
        <v>92000</v>
      </c>
      <c r="AD81" s="59">
        <f t="shared" si="5"/>
        <v>5.6399743954343373</v>
      </c>
      <c r="AE81" s="59">
        <f t="shared" si="5"/>
        <v>5.3763169193227736</v>
      </c>
      <c r="AF81" s="59">
        <f t="shared" si="5"/>
        <v>5.1318879228936263</v>
      </c>
      <c r="AG81" s="59">
        <f t="shared" si="4"/>
        <v>4.9052167931686146</v>
      </c>
      <c r="AH81" s="59">
        <f t="shared" si="4"/>
        <v>4.5928732505926924</v>
      </c>
      <c r="AI81" s="59">
        <f t="shared" si="4"/>
        <v>4.4040414457950581</v>
      </c>
      <c r="AJ81" s="59">
        <f t="shared" si="4"/>
        <v>4.2286059225202042</v>
      </c>
      <c r="AK81" s="59">
        <f t="shared" si="4"/>
        <v>3.9808386529421638</v>
      </c>
      <c r="AL81" s="59">
        <f t="shared" si="4"/>
        <v>3.8340078824269979</v>
      </c>
      <c r="AM81" s="59">
        <f t="shared" si="4"/>
        <v>3.6218518496750032</v>
      </c>
      <c r="AN81" s="59">
        <f t="shared" si="4"/>
        <v>3.4985634512014947</v>
      </c>
      <c r="AO81" s="59">
        <f t="shared" si="4"/>
        <v>3.3159162441016448</v>
      </c>
      <c r="AP81" s="59"/>
    </row>
    <row r="82" spans="1:42" x14ac:dyDescent="0.2">
      <c r="A82" s="58">
        <v>94000</v>
      </c>
      <c r="B82" s="51">
        <v>0.21499999999999997</v>
      </c>
      <c r="C82" s="51">
        <v>0.21499999999999997</v>
      </c>
      <c r="D82" s="51">
        <v>0.21999999999999997</v>
      </c>
      <c r="E82" s="51">
        <v>0.22499999999999998</v>
      </c>
      <c r="F82" s="51">
        <v>0.22999999999999998</v>
      </c>
      <c r="G82" s="51">
        <v>0.22999999999999998</v>
      </c>
      <c r="H82" s="51">
        <v>0.23499999999999999</v>
      </c>
      <c r="I82" s="51">
        <v>0.23499999999999999</v>
      </c>
      <c r="J82" s="51">
        <v>0.24</v>
      </c>
      <c r="K82" s="51">
        <v>0.24</v>
      </c>
      <c r="L82" s="51">
        <v>0.245</v>
      </c>
      <c r="M82" s="51">
        <v>0.245</v>
      </c>
      <c r="O82" s="58">
        <v>94000</v>
      </c>
      <c r="P82" s="83">
        <v>542780.39300822804</v>
      </c>
      <c r="Q82" s="83">
        <v>505373.79041634063</v>
      </c>
      <c r="R82" s="83">
        <v>482397.46475200081</v>
      </c>
      <c r="S82" s="83">
        <v>461090.37855784979</v>
      </c>
      <c r="T82" s="83">
        <v>441324.08745695121</v>
      </c>
      <c r="U82" s="83">
        <v>413979.89590473543</v>
      </c>
      <c r="V82" s="83">
        <v>397488.95671689918</v>
      </c>
      <c r="W82" s="83">
        <v>374198.83337656339</v>
      </c>
      <c r="X82" s="83">
        <v>360396.74094813783</v>
      </c>
      <c r="Y82" s="83">
        <v>340454.07386945031</v>
      </c>
      <c r="Z82" s="83">
        <v>328864.96441294055</v>
      </c>
      <c r="AA82" s="83">
        <v>311696.12694555463</v>
      </c>
      <c r="AC82" s="58">
        <v>93000</v>
      </c>
      <c r="AD82" s="59">
        <f t="shared" si="5"/>
        <v>5.7742595000875321</v>
      </c>
      <c r="AE82" s="59">
        <f t="shared" si="5"/>
        <v>5.3763169193227727</v>
      </c>
      <c r="AF82" s="59">
        <f t="shared" si="5"/>
        <v>5.1318879228936254</v>
      </c>
      <c r="AG82" s="59">
        <f t="shared" si="4"/>
        <v>4.9052167931686146</v>
      </c>
      <c r="AH82" s="59">
        <f t="shared" si="4"/>
        <v>4.6949371006058636</v>
      </c>
      <c r="AI82" s="59">
        <f t="shared" si="4"/>
        <v>4.4040414457950581</v>
      </c>
      <c r="AJ82" s="59">
        <f t="shared" si="4"/>
        <v>4.2286059225202042</v>
      </c>
      <c r="AK82" s="59">
        <f t="shared" si="4"/>
        <v>3.9808386529421638</v>
      </c>
      <c r="AL82" s="59">
        <f t="shared" si="4"/>
        <v>3.8340078824269983</v>
      </c>
      <c r="AM82" s="59">
        <f t="shared" si="4"/>
        <v>3.6218518496750032</v>
      </c>
      <c r="AN82" s="59">
        <f t="shared" si="4"/>
        <v>3.4985634512014951</v>
      </c>
      <c r="AO82" s="59">
        <f t="shared" si="4"/>
        <v>3.3159162441016448</v>
      </c>
      <c r="AP82" s="59"/>
    </row>
    <row r="83" spans="1:42" x14ac:dyDescent="0.2">
      <c r="A83" s="58">
        <v>95000</v>
      </c>
      <c r="B83" s="51">
        <v>0.21499999999999997</v>
      </c>
      <c r="C83" s="51">
        <v>0.21499999999999997</v>
      </c>
      <c r="D83" s="51">
        <v>0.21999999999999997</v>
      </c>
      <c r="E83" s="51">
        <v>0.22499999999999998</v>
      </c>
      <c r="F83" s="51">
        <v>0.22999999999999998</v>
      </c>
      <c r="G83" s="51">
        <v>0.22999999999999998</v>
      </c>
      <c r="H83" s="51">
        <v>0.23499999999999999</v>
      </c>
      <c r="I83" s="51">
        <v>0.23499999999999999</v>
      </c>
      <c r="J83" s="51">
        <v>0.24</v>
      </c>
      <c r="K83" s="51">
        <v>0.24</v>
      </c>
      <c r="L83" s="51">
        <v>0.245</v>
      </c>
      <c r="M83" s="51">
        <v>0.245</v>
      </c>
      <c r="O83" s="58">
        <v>95000</v>
      </c>
      <c r="P83" s="83">
        <v>548554.65250831563</v>
      </c>
      <c r="Q83" s="83">
        <v>510750.10733566346</v>
      </c>
      <c r="R83" s="83">
        <v>487529.35267489444</v>
      </c>
      <c r="S83" s="83">
        <v>465995.59535101842</v>
      </c>
      <c r="T83" s="83">
        <v>446019.02455755702</v>
      </c>
      <c r="U83" s="83">
        <v>418383.93735053047</v>
      </c>
      <c r="V83" s="83">
        <v>401717.56263941946</v>
      </c>
      <c r="W83" s="83">
        <v>378179.6720295056</v>
      </c>
      <c r="X83" s="83">
        <v>364230.74883056479</v>
      </c>
      <c r="Y83" s="83">
        <v>344075.92571912531</v>
      </c>
      <c r="Z83" s="83">
        <v>332363.52786414203</v>
      </c>
      <c r="AA83" s="83">
        <v>315012.04318965628</v>
      </c>
      <c r="AC83" s="58">
        <v>94000</v>
      </c>
      <c r="AD83" s="59">
        <f t="shared" si="5"/>
        <v>5.774259500087533</v>
      </c>
      <c r="AE83" s="59">
        <f t="shared" si="5"/>
        <v>5.3763169193227736</v>
      </c>
      <c r="AF83" s="59">
        <f t="shared" si="5"/>
        <v>5.1318879228936254</v>
      </c>
      <c r="AG83" s="59">
        <f t="shared" si="4"/>
        <v>4.9052167931686146</v>
      </c>
      <c r="AH83" s="59">
        <f t="shared" si="4"/>
        <v>4.6949371006058636</v>
      </c>
      <c r="AI83" s="59">
        <f t="shared" si="4"/>
        <v>4.4040414457950572</v>
      </c>
      <c r="AJ83" s="59">
        <f t="shared" si="4"/>
        <v>4.2286059225202051</v>
      </c>
      <c r="AK83" s="59">
        <f t="shared" si="4"/>
        <v>3.9808386529421642</v>
      </c>
      <c r="AL83" s="59">
        <f t="shared" si="4"/>
        <v>3.8340078824269979</v>
      </c>
      <c r="AM83" s="59">
        <f t="shared" si="4"/>
        <v>3.6218518496750032</v>
      </c>
      <c r="AN83" s="59">
        <f t="shared" si="4"/>
        <v>3.4985634512014951</v>
      </c>
      <c r="AO83" s="59">
        <f t="shared" si="4"/>
        <v>3.3159162441016452</v>
      </c>
      <c r="AP83" s="59"/>
    </row>
    <row r="84" spans="1:42" x14ac:dyDescent="0.2">
      <c r="A84" s="58">
        <v>96000</v>
      </c>
      <c r="B84" s="51">
        <v>0.21499999999999997</v>
      </c>
      <c r="C84" s="51">
        <v>0.21999999999999997</v>
      </c>
      <c r="D84" s="51">
        <v>0.21999999999999997</v>
      </c>
      <c r="E84" s="51">
        <v>0.22499999999999998</v>
      </c>
      <c r="F84" s="51">
        <v>0.22999999999999998</v>
      </c>
      <c r="G84" s="51">
        <v>0.22999999999999998</v>
      </c>
      <c r="H84" s="51">
        <v>0.23499999999999999</v>
      </c>
      <c r="I84" s="51">
        <v>0.24</v>
      </c>
      <c r="J84" s="51">
        <v>0.24</v>
      </c>
      <c r="K84" s="51">
        <v>0.245</v>
      </c>
      <c r="L84" s="51">
        <v>0.245</v>
      </c>
      <c r="M84" s="51">
        <v>0.245</v>
      </c>
      <c r="O84" s="58">
        <v>96000</v>
      </c>
      <c r="P84" s="83">
        <v>554328.91200840322</v>
      </c>
      <c r="Q84" s="83">
        <v>528129.36435393943</v>
      </c>
      <c r="R84" s="83">
        <v>492661.24059778813</v>
      </c>
      <c r="S84" s="83">
        <v>470900.81214418705</v>
      </c>
      <c r="T84" s="83">
        <v>450713.96165816294</v>
      </c>
      <c r="U84" s="83">
        <v>422787.97879632557</v>
      </c>
      <c r="V84" s="83">
        <v>405946.16856193962</v>
      </c>
      <c r="W84" s="83">
        <v>390291.58537781896</v>
      </c>
      <c r="X84" s="83">
        <v>368064.7567129918</v>
      </c>
      <c r="Y84" s="83">
        <v>354941.48126815032</v>
      </c>
      <c r="Z84" s="83">
        <v>335862.09131534351</v>
      </c>
      <c r="AA84" s="83">
        <v>318327.95943375793</v>
      </c>
      <c r="AC84" s="58">
        <v>95000</v>
      </c>
      <c r="AD84" s="59">
        <f t="shared" si="5"/>
        <v>5.7742595000875339</v>
      </c>
      <c r="AE84" s="59">
        <f t="shared" si="5"/>
        <v>5.5013475453535357</v>
      </c>
      <c r="AF84" s="59">
        <f t="shared" si="5"/>
        <v>5.1318879228936263</v>
      </c>
      <c r="AG84" s="59">
        <f t="shared" si="4"/>
        <v>4.9052167931686155</v>
      </c>
      <c r="AH84" s="59">
        <f t="shared" si="4"/>
        <v>4.6949371006058636</v>
      </c>
      <c r="AI84" s="59">
        <f t="shared" si="4"/>
        <v>4.4040414457950581</v>
      </c>
      <c r="AJ84" s="59">
        <f t="shared" si="4"/>
        <v>4.2286059225202042</v>
      </c>
      <c r="AK84" s="59">
        <f t="shared" si="4"/>
        <v>4.0655373476856145</v>
      </c>
      <c r="AL84" s="59">
        <f t="shared" si="4"/>
        <v>3.8340078824269979</v>
      </c>
      <c r="AM84" s="59">
        <f t="shared" si="4"/>
        <v>3.6973070965432324</v>
      </c>
      <c r="AN84" s="59">
        <f t="shared" si="4"/>
        <v>3.4985634512014947</v>
      </c>
      <c r="AO84" s="59">
        <f t="shared" si="4"/>
        <v>3.3159162441016452</v>
      </c>
      <c r="AP84" s="59"/>
    </row>
    <row r="85" spans="1:42" x14ac:dyDescent="0.2">
      <c r="A85" s="58">
        <v>97000</v>
      </c>
      <c r="B85" s="51">
        <v>0.21499999999999997</v>
      </c>
      <c r="C85" s="51">
        <v>0.21999999999999997</v>
      </c>
      <c r="D85" s="51">
        <v>0.21999999999999997</v>
      </c>
      <c r="E85" s="51">
        <v>0.22499999999999998</v>
      </c>
      <c r="F85" s="51">
        <v>0.22999999999999998</v>
      </c>
      <c r="G85" s="51">
        <v>0.22999999999999998</v>
      </c>
      <c r="H85" s="51">
        <v>0.23499999999999999</v>
      </c>
      <c r="I85" s="51">
        <v>0.24</v>
      </c>
      <c r="J85" s="51">
        <v>0.24</v>
      </c>
      <c r="K85" s="51">
        <v>0.245</v>
      </c>
      <c r="L85" s="51">
        <v>0.245</v>
      </c>
      <c r="M85" s="51">
        <v>0.25</v>
      </c>
      <c r="O85" s="58">
        <v>97000</v>
      </c>
      <c r="P85" s="83">
        <v>560103.17150849069</v>
      </c>
      <c r="Q85" s="83">
        <v>533630.71189929289</v>
      </c>
      <c r="R85" s="83">
        <v>497793.1285206817</v>
      </c>
      <c r="S85" s="83">
        <v>475806.02893735567</v>
      </c>
      <c r="T85" s="83">
        <v>455408.8987587688</v>
      </c>
      <c r="U85" s="83">
        <v>427192.0202421206</v>
      </c>
      <c r="V85" s="83">
        <v>410174.77448445983</v>
      </c>
      <c r="W85" s="83">
        <v>394357.12272550457</v>
      </c>
      <c r="X85" s="83">
        <v>371898.76459541882</v>
      </c>
      <c r="Y85" s="83">
        <v>358638.78836469358</v>
      </c>
      <c r="Z85" s="83">
        <v>339360.65476654505</v>
      </c>
      <c r="AA85" s="83">
        <v>328208.03640597913</v>
      </c>
      <c r="AC85" s="58">
        <v>96000</v>
      </c>
      <c r="AD85" s="59">
        <f t="shared" si="5"/>
        <v>5.774259500087533</v>
      </c>
      <c r="AE85" s="59">
        <f t="shared" si="5"/>
        <v>5.5013475453535348</v>
      </c>
      <c r="AF85" s="59">
        <f t="shared" si="5"/>
        <v>5.1318879228936254</v>
      </c>
      <c r="AG85" s="59">
        <f t="shared" si="4"/>
        <v>4.9052167931686155</v>
      </c>
      <c r="AH85" s="59">
        <f t="shared" si="4"/>
        <v>4.6949371006058636</v>
      </c>
      <c r="AI85" s="59">
        <f t="shared" si="4"/>
        <v>4.4040414457950581</v>
      </c>
      <c r="AJ85" s="59">
        <f t="shared" si="4"/>
        <v>4.2286059225202042</v>
      </c>
      <c r="AK85" s="59">
        <f t="shared" si="4"/>
        <v>4.0655373476856145</v>
      </c>
      <c r="AL85" s="59">
        <f t="shared" si="4"/>
        <v>3.8340078824269983</v>
      </c>
      <c r="AM85" s="59">
        <f t="shared" si="4"/>
        <v>3.6973070965432329</v>
      </c>
      <c r="AN85" s="59">
        <f t="shared" si="4"/>
        <v>3.4985634512014951</v>
      </c>
      <c r="AO85" s="59">
        <f t="shared" si="4"/>
        <v>3.3835880041853517</v>
      </c>
      <c r="AP85" s="59"/>
    </row>
    <row r="86" spans="1:42" x14ac:dyDescent="0.2">
      <c r="A86" s="58">
        <v>98000</v>
      </c>
      <c r="B86" s="51">
        <v>0.21499999999999997</v>
      </c>
      <c r="C86" s="51">
        <v>0.21999999999999997</v>
      </c>
      <c r="D86" s="51">
        <v>0.21999999999999997</v>
      </c>
      <c r="E86" s="51">
        <v>0.22499999999999998</v>
      </c>
      <c r="F86" s="51">
        <v>0.22999999999999998</v>
      </c>
      <c r="G86" s="51">
        <v>0.23499999999999999</v>
      </c>
      <c r="H86" s="51">
        <v>0.23499999999999999</v>
      </c>
      <c r="I86" s="51">
        <v>0.24</v>
      </c>
      <c r="J86" s="51">
        <v>0.24</v>
      </c>
      <c r="K86" s="51">
        <v>0.245</v>
      </c>
      <c r="L86" s="51">
        <v>0.245</v>
      </c>
      <c r="M86" s="51">
        <v>0.25</v>
      </c>
      <c r="O86" s="58">
        <v>98000</v>
      </c>
      <c r="P86" s="83">
        <v>565877.43100857828</v>
      </c>
      <c r="Q86" s="83">
        <v>539132.05944464647</v>
      </c>
      <c r="R86" s="83">
        <v>502925.01644357532</v>
      </c>
      <c r="S86" s="83">
        <v>480711.24573052424</v>
      </c>
      <c r="T86" s="83">
        <v>460103.83585937461</v>
      </c>
      <c r="U86" s="83">
        <v>440978.58476808778</v>
      </c>
      <c r="V86" s="83">
        <v>414403.38040698005</v>
      </c>
      <c r="W86" s="83">
        <v>398422.66007319017</v>
      </c>
      <c r="X86" s="83">
        <v>375732.77247784578</v>
      </c>
      <c r="Y86" s="83">
        <v>362336.09546123678</v>
      </c>
      <c r="Z86" s="83">
        <v>342859.21821774647</v>
      </c>
      <c r="AA86" s="83">
        <v>331591.62441016454</v>
      </c>
      <c r="AC86" s="58">
        <v>97000</v>
      </c>
      <c r="AD86" s="59">
        <f t="shared" si="5"/>
        <v>5.7742595000875339</v>
      </c>
      <c r="AE86" s="59">
        <f t="shared" si="5"/>
        <v>5.5013475453535357</v>
      </c>
      <c r="AF86" s="59">
        <f t="shared" si="5"/>
        <v>5.1318879228936254</v>
      </c>
      <c r="AG86" s="59">
        <f t="shared" si="4"/>
        <v>4.9052167931686146</v>
      </c>
      <c r="AH86" s="59">
        <f t="shared" si="4"/>
        <v>4.6949371006058636</v>
      </c>
      <c r="AI86" s="59">
        <f t="shared" si="4"/>
        <v>4.4997814772253859</v>
      </c>
      <c r="AJ86" s="59">
        <f t="shared" si="4"/>
        <v>4.2286059225202051</v>
      </c>
      <c r="AK86" s="59">
        <f t="shared" si="4"/>
        <v>4.0655373476856136</v>
      </c>
      <c r="AL86" s="59">
        <f t="shared" si="4"/>
        <v>3.8340078824269979</v>
      </c>
      <c r="AM86" s="59">
        <f t="shared" si="4"/>
        <v>3.6973070965432324</v>
      </c>
      <c r="AN86" s="59">
        <f t="shared" si="4"/>
        <v>3.4985634512014947</v>
      </c>
      <c r="AO86" s="59">
        <f t="shared" si="4"/>
        <v>3.3835880041853525</v>
      </c>
      <c r="AP86" s="59"/>
    </row>
    <row r="87" spans="1:42" x14ac:dyDescent="0.2">
      <c r="A87" s="58">
        <v>99000</v>
      </c>
      <c r="B87" s="51">
        <v>0.21499999999999997</v>
      </c>
      <c r="C87" s="51">
        <v>0.21999999999999997</v>
      </c>
      <c r="D87" s="51">
        <v>0.22499999999999998</v>
      </c>
      <c r="E87" s="51">
        <v>0.22499999999999998</v>
      </c>
      <c r="F87" s="51">
        <v>0.22999999999999998</v>
      </c>
      <c r="G87" s="51">
        <v>0.23499999999999999</v>
      </c>
      <c r="H87" s="51">
        <v>0.23499999999999999</v>
      </c>
      <c r="I87" s="51">
        <v>0.24</v>
      </c>
      <c r="J87" s="51">
        <v>0.24</v>
      </c>
      <c r="K87" s="51">
        <v>0.245</v>
      </c>
      <c r="L87" s="51">
        <v>0.245</v>
      </c>
      <c r="M87" s="51">
        <v>0.25</v>
      </c>
      <c r="O87" s="58">
        <v>99000</v>
      </c>
      <c r="P87" s="83">
        <v>571651.69050866587</v>
      </c>
      <c r="Q87" s="83">
        <v>544633.40699000005</v>
      </c>
      <c r="R87" s="83">
        <v>519603.65219297964</v>
      </c>
      <c r="S87" s="83">
        <v>485616.46252369287</v>
      </c>
      <c r="T87" s="83">
        <v>464798.77295998047</v>
      </c>
      <c r="U87" s="83">
        <v>445478.36624531314</v>
      </c>
      <c r="V87" s="83">
        <v>418631.98632950021</v>
      </c>
      <c r="W87" s="83">
        <v>402488.19742087577</v>
      </c>
      <c r="X87" s="83">
        <v>379566.78036027279</v>
      </c>
      <c r="Y87" s="83">
        <v>366033.40255778003</v>
      </c>
      <c r="Z87" s="83">
        <v>346357.78166894801</v>
      </c>
      <c r="AA87" s="83">
        <v>334975.21241434984</v>
      </c>
      <c r="AC87" s="58">
        <v>98000</v>
      </c>
      <c r="AD87" s="59">
        <f t="shared" si="5"/>
        <v>5.7742595000875339</v>
      </c>
      <c r="AE87" s="59">
        <f t="shared" si="5"/>
        <v>5.5013475453535357</v>
      </c>
      <c r="AF87" s="59">
        <f t="shared" si="5"/>
        <v>5.248521739323027</v>
      </c>
      <c r="AG87" s="59">
        <f t="shared" si="4"/>
        <v>4.9052167931686146</v>
      </c>
      <c r="AH87" s="59">
        <f t="shared" si="4"/>
        <v>4.6949371006058636</v>
      </c>
      <c r="AI87" s="59">
        <f t="shared" si="4"/>
        <v>4.499781477225385</v>
      </c>
      <c r="AJ87" s="59">
        <f t="shared" si="4"/>
        <v>4.2286059225202042</v>
      </c>
      <c r="AK87" s="59">
        <f t="shared" si="4"/>
        <v>4.0655373476856136</v>
      </c>
      <c r="AL87" s="59">
        <f t="shared" si="4"/>
        <v>3.8340078824269979</v>
      </c>
      <c r="AM87" s="59">
        <f t="shared" si="4"/>
        <v>3.6973070965432329</v>
      </c>
      <c r="AN87" s="59">
        <f t="shared" si="4"/>
        <v>3.4985634512014951</v>
      </c>
      <c r="AO87" s="59">
        <f t="shared" si="4"/>
        <v>3.3835880041853521</v>
      </c>
      <c r="AP87" s="59"/>
    </row>
    <row r="88" spans="1:42" x14ac:dyDescent="0.2">
      <c r="A88" s="58">
        <v>100000</v>
      </c>
      <c r="B88" s="51">
        <v>0.21499999999999997</v>
      </c>
      <c r="C88" s="51">
        <v>0.21999999999999997</v>
      </c>
      <c r="D88" s="51">
        <v>0.22499999999999998</v>
      </c>
      <c r="E88" s="51">
        <v>0.22499999999999998</v>
      </c>
      <c r="F88" s="51">
        <v>0.22999999999999998</v>
      </c>
      <c r="G88" s="51">
        <v>0.23499999999999999</v>
      </c>
      <c r="H88" s="51">
        <v>0.23499999999999999</v>
      </c>
      <c r="I88" s="51">
        <v>0.24</v>
      </c>
      <c r="J88" s="51">
        <v>0.24</v>
      </c>
      <c r="K88" s="51">
        <v>0.245</v>
      </c>
      <c r="L88" s="51">
        <v>0.245</v>
      </c>
      <c r="M88" s="51">
        <v>0.25</v>
      </c>
      <c r="O88" s="58">
        <v>100000</v>
      </c>
      <c r="P88" s="83">
        <v>577425.95000875334</v>
      </c>
      <c r="Q88" s="83">
        <v>550134.75453535351</v>
      </c>
      <c r="R88" s="83">
        <v>524852.17393230274</v>
      </c>
      <c r="S88" s="83">
        <v>490521.6793168615</v>
      </c>
      <c r="T88" s="83">
        <v>469493.7100605864</v>
      </c>
      <c r="U88" s="83">
        <v>449978.1477225385</v>
      </c>
      <c r="V88" s="83">
        <v>422860.59225202043</v>
      </c>
      <c r="W88" s="83">
        <v>406553.73476856144</v>
      </c>
      <c r="X88" s="83">
        <v>383400.78824269981</v>
      </c>
      <c r="Y88" s="83">
        <v>369730.70965432329</v>
      </c>
      <c r="Z88" s="83">
        <v>349856.34512014949</v>
      </c>
      <c r="AA88" s="83">
        <v>338358.80041853525</v>
      </c>
      <c r="AC88" s="58">
        <v>99000</v>
      </c>
      <c r="AD88" s="59">
        <f t="shared" si="5"/>
        <v>5.774259500087533</v>
      </c>
      <c r="AE88" s="59">
        <f t="shared" si="5"/>
        <v>5.5013475453535348</v>
      </c>
      <c r="AF88" s="59">
        <f t="shared" si="5"/>
        <v>5.248521739323027</v>
      </c>
      <c r="AG88" s="59">
        <f t="shared" si="4"/>
        <v>4.9052167931686146</v>
      </c>
      <c r="AH88" s="59">
        <f t="shared" si="4"/>
        <v>4.6949371006058636</v>
      </c>
      <c r="AI88" s="59">
        <f t="shared" si="4"/>
        <v>4.499781477225385</v>
      </c>
      <c r="AJ88" s="59">
        <f t="shared" si="4"/>
        <v>4.2286059225202042</v>
      </c>
      <c r="AK88" s="59">
        <f t="shared" si="4"/>
        <v>4.0655373476856145</v>
      </c>
      <c r="AL88" s="59">
        <f t="shared" si="4"/>
        <v>3.8340078824269983</v>
      </c>
      <c r="AM88" s="59">
        <f t="shared" si="4"/>
        <v>3.6973070965432329</v>
      </c>
      <c r="AN88" s="59">
        <f t="shared" si="4"/>
        <v>3.4985634512014947</v>
      </c>
      <c r="AO88" s="59">
        <f t="shared" si="4"/>
        <v>3.3835880041853525</v>
      </c>
      <c r="AP88" s="59"/>
    </row>
    <row r="89" spans="1:42" x14ac:dyDescent="0.2">
      <c r="A89" s="58">
        <v>101000</v>
      </c>
      <c r="B89" s="51">
        <v>0.21499999999999997</v>
      </c>
      <c r="C89" s="51">
        <v>0.21999999999999997</v>
      </c>
      <c r="D89" s="51">
        <v>0.22499999999999998</v>
      </c>
      <c r="E89" s="51">
        <v>0.22499999999999998</v>
      </c>
      <c r="F89" s="51">
        <v>0.22999999999999998</v>
      </c>
      <c r="G89" s="51">
        <v>0.23499999999999999</v>
      </c>
      <c r="H89" s="51">
        <v>0.23499999999999999</v>
      </c>
      <c r="I89" s="51">
        <v>0.24</v>
      </c>
      <c r="J89" s="51">
        <v>0.245</v>
      </c>
      <c r="K89" s="51">
        <v>0.245</v>
      </c>
      <c r="L89" s="51">
        <v>0.25</v>
      </c>
      <c r="M89" s="51">
        <v>0.25</v>
      </c>
      <c r="O89" s="58">
        <v>101000</v>
      </c>
      <c r="P89" s="83">
        <v>583200.20950884081</v>
      </c>
      <c r="Q89" s="83">
        <v>555636.10208070709</v>
      </c>
      <c r="R89" s="83">
        <v>530100.69567162567</v>
      </c>
      <c r="S89" s="83">
        <v>495426.89611003012</v>
      </c>
      <c r="T89" s="83">
        <v>474188.6471611922</v>
      </c>
      <c r="U89" s="83">
        <v>454477.92919976392</v>
      </c>
      <c r="V89" s="83">
        <v>427089.19817454065</v>
      </c>
      <c r="W89" s="83">
        <v>410619.27211624704</v>
      </c>
      <c r="X89" s="83">
        <v>395302.18771106697</v>
      </c>
      <c r="Y89" s="83">
        <v>373428.01675086655</v>
      </c>
      <c r="Z89" s="83">
        <v>360566.23323607241</v>
      </c>
      <c r="AA89" s="83">
        <v>341742.38842272054</v>
      </c>
      <c r="AC89" s="58">
        <v>100000</v>
      </c>
      <c r="AD89" s="59">
        <f t="shared" si="5"/>
        <v>5.774259500087533</v>
      </c>
      <c r="AE89" s="59">
        <f t="shared" si="5"/>
        <v>5.5013475453535357</v>
      </c>
      <c r="AF89" s="59">
        <f t="shared" si="5"/>
        <v>5.2485217393230261</v>
      </c>
      <c r="AG89" s="59">
        <f t="shared" si="4"/>
        <v>4.9052167931686155</v>
      </c>
      <c r="AH89" s="59">
        <f t="shared" si="4"/>
        <v>4.6949371006058636</v>
      </c>
      <c r="AI89" s="59">
        <f t="shared" si="4"/>
        <v>4.499781477225385</v>
      </c>
      <c r="AJ89" s="59">
        <f t="shared" si="4"/>
        <v>4.2286059225202042</v>
      </c>
      <c r="AK89" s="59">
        <f t="shared" si="4"/>
        <v>4.0655373476856145</v>
      </c>
      <c r="AL89" s="59">
        <f t="shared" si="4"/>
        <v>3.9138830466442274</v>
      </c>
      <c r="AM89" s="59">
        <f t="shared" si="4"/>
        <v>3.6973070965432333</v>
      </c>
      <c r="AN89" s="59">
        <f t="shared" si="4"/>
        <v>3.5699627053076477</v>
      </c>
      <c r="AO89" s="59">
        <f t="shared" si="4"/>
        <v>3.3835880041853521</v>
      </c>
      <c r="AP89" s="59"/>
    </row>
    <row r="90" spans="1:42" x14ac:dyDescent="0.2">
      <c r="A90" s="58">
        <v>102000</v>
      </c>
      <c r="B90" s="51">
        <v>0.21499999999999997</v>
      </c>
      <c r="C90" s="51">
        <v>0.21999999999999997</v>
      </c>
      <c r="D90" s="51">
        <v>0.22499999999999998</v>
      </c>
      <c r="E90" s="51">
        <v>0.22999999999999998</v>
      </c>
      <c r="F90" s="51">
        <v>0.22999999999999998</v>
      </c>
      <c r="G90" s="51">
        <v>0.23499999999999999</v>
      </c>
      <c r="H90" s="51">
        <v>0.24</v>
      </c>
      <c r="I90" s="51">
        <v>0.24</v>
      </c>
      <c r="J90" s="51">
        <v>0.245</v>
      </c>
      <c r="K90" s="51">
        <v>0.245</v>
      </c>
      <c r="L90" s="51">
        <v>0.25</v>
      </c>
      <c r="M90" s="51">
        <v>0.25</v>
      </c>
      <c r="O90" s="58">
        <v>102000</v>
      </c>
      <c r="P90" s="83">
        <v>588974.4690089284</v>
      </c>
      <c r="Q90" s="83">
        <v>561137.44962606067</v>
      </c>
      <c r="R90" s="83">
        <v>535349.21741094871</v>
      </c>
      <c r="S90" s="83">
        <v>511450.60430104763</v>
      </c>
      <c r="T90" s="83">
        <v>478883.58426179807</v>
      </c>
      <c r="U90" s="83">
        <v>458977.71067698929</v>
      </c>
      <c r="V90" s="83">
        <v>440494.77865231747</v>
      </c>
      <c r="W90" s="83">
        <v>414684.80946393264</v>
      </c>
      <c r="X90" s="83">
        <v>399216.07075771113</v>
      </c>
      <c r="Y90" s="83">
        <v>377125.32384740975</v>
      </c>
      <c r="Z90" s="83">
        <v>364136.19594138011</v>
      </c>
      <c r="AA90" s="83">
        <v>345125.97642690589</v>
      </c>
      <c r="AC90" s="58">
        <v>101000</v>
      </c>
      <c r="AD90" s="59">
        <f t="shared" si="5"/>
        <v>5.774259500087533</v>
      </c>
      <c r="AE90" s="59">
        <f t="shared" si="5"/>
        <v>5.5013475453535357</v>
      </c>
      <c r="AF90" s="59">
        <f t="shared" si="5"/>
        <v>5.2485217393230261</v>
      </c>
      <c r="AG90" s="59">
        <f t="shared" si="4"/>
        <v>5.0142216107945847</v>
      </c>
      <c r="AH90" s="59">
        <f t="shared" si="4"/>
        <v>4.6949371006058636</v>
      </c>
      <c r="AI90" s="59">
        <f t="shared" si="4"/>
        <v>4.499781477225385</v>
      </c>
      <c r="AJ90" s="59">
        <f t="shared" si="4"/>
        <v>4.3185762612972303</v>
      </c>
      <c r="AK90" s="59">
        <f t="shared" si="4"/>
        <v>4.0655373476856145</v>
      </c>
      <c r="AL90" s="59">
        <f t="shared" si="4"/>
        <v>3.9138830466442269</v>
      </c>
      <c r="AM90" s="59">
        <f t="shared" si="4"/>
        <v>3.6973070965432329</v>
      </c>
      <c r="AN90" s="59">
        <f t="shared" si="4"/>
        <v>3.5699627053076481</v>
      </c>
      <c r="AO90" s="59">
        <f t="shared" si="4"/>
        <v>3.3835880041853521</v>
      </c>
      <c r="AP90" s="59"/>
    </row>
    <row r="91" spans="1:42" x14ac:dyDescent="0.2">
      <c r="A91" s="58">
        <v>103000</v>
      </c>
      <c r="B91" s="51">
        <v>0.21499999999999997</v>
      </c>
      <c r="C91" s="51">
        <v>0.21999999999999997</v>
      </c>
      <c r="D91" s="51">
        <v>0.22499999999999998</v>
      </c>
      <c r="E91" s="51">
        <v>0.22999999999999998</v>
      </c>
      <c r="F91" s="51">
        <v>0.22999999999999998</v>
      </c>
      <c r="G91" s="51">
        <v>0.23499999999999999</v>
      </c>
      <c r="H91" s="51">
        <v>0.24</v>
      </c>
      <c r="I91" s="51">
        <v>0.24</v>
      </c>
      <c r="J91" s="51">
        <v>0.245</v>
      </c>
      <c r="K91" s="51">
        <v>0.245</v>
      </c>
      <c r="L91" s="51">
        <v>0.25</v>
      </c>
      <c r="M91" s="51">
        <v>0.25</v>
      </c>
      <c r="O91" s="58">
        <v>103000</v>
      </c>
      <c r="P91" s="83">
        <v>594748.72850901587</v>
      </c>
      <c r="Q91" s="83">
        <v>566638.79717141413</v>
      </c>
      <c r="R91" s="83">
        <v>540597.73915027175</v>
      </c>
      <c r="S91" s="83">
        <v>516464.82591184211</v>
      </c>
      <c r="T91" s="83">
        <v>483578.52136240387</v>
      </c>
      <c r="U91" s="83">
        <v>463477.49215421465</v>
      </c>
      <c r="V91" s="83">
        <v>444813.35491361469</v>
      </c>
      <c r="W91" s="83">
        <v>418750.34681161825</v>
      </c>
      <c r="X91" s="83">
        <v>403129.95380435535</v>
      </c>
      <c r="Y91" s="83">
        <v>380822.63094395294</v>
      </c>
      <c r="Z91" s="83">
        <v>367706.15864668775</v>
      </c>
      <c r="AA91" s="83">
        <v>348509.5644310913</v>
      </c>
      <c r="AC91" s="58">
        <v>102000</v>
      </c>
      <c r="AD91" s="59">
        <f t="shared" si="5"/>
        <v>5.774259500087533</v>
      </c>
      <c r="AE91" s="59">
        <f t="shared" si="5"/>
        <v>5.5013475453535357</v>
      </c>
      <c r="AF91" s="59">
        <f t="shared" si="5"/>
        <v>5.248521739323027</v>
      </c>
      <c r="AG91" s="59">
        <f t="shared" si="4"/>
        <v>5.0142216107945838</v>
      </c>
      <c r="AH91" s="59">
        <f t="shared" si="4"/>
        <v>4.6949371006058627</v>
      </c>
      <c r="AI91" s="59">
        <f t="shared" si="4"/>
        <v>4.499781477225385</v>
      </c>
      <c r="AJ91" s="59">
        <f t="shared" ref="AJ91:AO98" si="6">V91/$O91</f>
        <v>4.3185762612972303</v>
      </c>
      <c r="AK91" s="59">
        <f t="shared" si="6"/>
        <v>4.0655373476856145</v>
      </c>
      <c r="AL91" s="59">
        <f t="shared" si="6"/>
        <v>3.9138830466442265</v>
      </c>
      <c r="AM91" s="59">
        <f t="shared" si="6"/>
        <v>3.6973070965432324</v>
      </c>
      <c r="AN91" s="59">
        <f t="shared" si="6"/>
        <v>3.5699627053076481</v>
      </c>
      <c r="AO91" s="59">
        <f t="shared" si="6"/>
        <v>3.3835880041853525</v>
      </c>
      <c r="AP91" s="59"/>
    </row>
    <row r="92" spans="1:42" x14ac:dyDescent="0.2">
      <c r="A92" s="58">
        <v>104000</v>
      </c>
      <c r="B92" s="51">
        <v>0.21499999999999997</v>
      </c>
      <c r="C92" s="51">
        <v>0.21999999999999997</v>
      </c>
      <c r="D92" s="51">
        <v>0.22499999999999998</v>
      </c>
      <c r="E92" s="51">
        <v>0.22999999999999998</v>
      </c>
      <c r="F92" s="51">
        <v>0.22999999999999998</v>
      </c>
      <c r="G92" s="51">
        <v>0.23499999999999999</v>
      </c>
      <c r="H92" s="51">
        <v>0.24</v>
      </c>
      <c r="I92" s="51">
        <v>0.24</v>
      </c>
      <c r="J92" s="51">
        <v>0.245</v>
      </c>
      <c r="K92" s="51">
        <v>0.245</v>
      </c>
      <c r="L92" s="51">
        <v>0.25</v>
      </c>
      <c r="M92" s="51">
        <v>0.25</v>
      </c>
      <c r="O92" s="58">
        <v>104000</v>
      </c>
      <c r="P92" s="83">
        <v>600522.98800910346</v>
      </c>
      <c r="Q92" s="83">
        <v>572140.14471676771</v>
      </c>
      <c r="R92" s="83">
        <v>545846.26088959479</v>
      </c>
      <c r="S92" s="83">
        <v>521479.04752263671</v>
      </c>
      <c r="T92" s="83">
        <v>488273.45846300974</v>
      </c>
      <c r="U92" s="83">
        <v>467977.27363144007</v>
      </c>
      <c r="V92" s="83">
        <v>449131.93117491191</v>
      </c>
      <c r="W92" s="83">
        <v>422815.88415930385</v>
      </c>
      <c r="X92" s="83">
        <v>407043.83685099962</v>
      </c>
      <c r="Y92" s="83">
        <v>384519.9380404962</v>
      </c>
      <c r="Z92" s="83">
        <v>371276.12135199533</v>
      </c>
      <c r="AA92" s="83">
        <v>351893.1524352766</v>
      </c>
      <c r="AC92" s="58">
        <v>103000</v>
      </c>
      <c r="AD92" s="59">
        <f t="shared" si="5"/>
        <v>5.774259500087533</v>
      </c>
      <c r="AE92" s="59">
        <f t="shared" si="5"/>
        <v>5.5013475453535357</v>
      </c>
      <c r="AF92" s="59">
        <f t="shared" si="5"/>
        <v>5.248521739323027</v>
      </c>
      <c r="AG92" s="59">
        <f t="shared" si="5"/>
        <v>5.0142216107945838</v>
      </c>
      <c r="AH92" s="59">
        <f t="shared" si="5"/>
        <v>4.6949371006058627</v>
      </c>
      <c r="AI92" s="59">
        <f t="shared" si="5"/>
        <v>4.499781477225385</v>
      </c>
      <c r="AJ92" s="59">
        <f t="shared" si="6"/>
        <v>4.3185762612972303</v>
      </c>
      <c r="AK92" s="59">
        <f t="shared" si="6"/>
        <v>4.0655373476856136</v>
      </c>
      <c r="AL92" s="59">
        <f t="shared" si="6"/>
        <v>3.9138830466442269</v>
      </c>
      <c r="AM92" s="59">
        <f t="shared" si="6"/>
        <v>3.6973070965432329</v>
      </c>
      <c r="AN92" s="59">
        <f t="shared" si="6"/>
        <v>3.5699627053076473</v>
      </c>
      <c r="AO92" s="59">
        <f t="shared" si="6"/>
        <v>3.3835880041853521</v>
      </c>
      <c r="AP92" s="59"/>
    </row>
    <row r="93" spans="1:42" x14ac:dyDescent="0.2">
      <c r="A93" s="58">
        <v>105000</v>
      </c>
      <c r="B93" s="51">
        <v>0.21499999999999997</v>
      </c>
      <c r="C93" s="51">
        <v>0.21999999999999997</v>
      </c>
      <c r="D93" s="51">
        <v>0.22499999999999998</v>
      </c>
      <c r="E93" s="51">
        <v>0.22999999999999998</v>
      </c>
      <c r="F93" s="51">
        <v>0.23499999999999999</v>
      </c>
      <c r="G93" s="51">
        <v>0.23499999999999999</v>
      </c>
      <c r="H93" s="51">
        <v>0.24</v>
      </c>
      <c r="I93" s="51">
        <v>0.24</v>
      </c>
      <c r="J93" s="51">
        <v>0.245</v>
      </c>
      <c r="K93" s="51">
        <v>0.245</v>
      </c>
      <c r="L93" s="51">
        <v>0.25</v>
      </c>
      <c r="M93" s="51">
        <v>0.25</v>
      </c>
      <c r="O93" s="58">
        <v>105000</v>
      </c>
      <c r="P93" s="83">
        <v>606297.24750919105</v>
      </c>
      <c r="Q93" s="83">
        <v>577641.49226212129</v>
      </c>
      <c r="R93" s="83">
        <v>551094.78262891783</v>
      </c>
      <c r="S93" s="83">
        <v>526493.26913343137</v>
      </c>
      <c r="T93" s="83">
        <v>503685.09981499863</v>
      </c>
      <c r="U93" s="83">
        <v>472477.05510866543</v>
      </c>
      <c r="V93" s="83">
        <v>453450.50743620913</v>
      </c>
      <c r="W93" s="83">
        <v>426881.42150698951</v>
      </c>
      <c r="X93" s="83">
        <v>410957.71989764384</v>
      </c>
      <c r="Y93" s="83">
        <v>388217.24513703946</v>
      </c>
      <c r="Z93" s="83">
        <v>374846.08405730303</v>
      </c>
      <c r="AA93" s="83">
        <v>355276.74043946195</v>
      </c>
      <c r="AC93" s="58">
        <v>104000</v>
      </c>
      <c r="AD93" s="59">
        <f t="shared" si="5"/>
        <v>5.7742595000875339</v>
      </c>
      <c r="AE93" s="59">
        <f t="shared" si="5"/>
        <v>5.5013475453535365</v>
      </c>
      <c r="AF93" s="59">
        <f t="shared" si="5"/>
        <v>5.248521739323027</v>
      </c>
      <c r="AG93" s="59">
        <f t="shared" si="5"/>
        <v>5.0142216107945847</v>
      </c>
      <c r="AH93" s="59">
        <f t="shared" si="5"/>
        <v>4.7970009506190348</v>
      </c>
      <c r="AI93" s="59">
        <f t="shared" si="5"/>
        <v>4.499781477225385</v>
      </c>
      <c r="AJ93" s="59">
        <f t="shared" si="6"/>
        <v>4.3185762612972294</v>
      </c>
      <c r="AK93" s="59">
        <f t="shared" si="6"/>
        <v>4.0655373476856145</v>
      </c>
      <c r="AL93" s="59">
        <f t="shared" si="6"/>
        <v>3.9138830466442269</v>
      </c>
      <c r="AM93" s="59">
        <f t="shared" si="6"/>
        <v>3.6973070965432329</v>
      </c>
      <c r="AN93" s="59">
        <f t="shared" si="6"/>
        <v>3.5699627053076477</v>
      </c>
      <c r="AO93" s="59">
        <f t="shared" si="6"/>
        <v>3.3835880041853521</v>
      </c>
      <c r="AP93" s="59"/>
    </row>
    <row r="94" spans="1:42" x14ac:dyDescent="0.2">
      <c r="A94" s="58">
        <v>106000</v>
      </c>
      <c r="B94" s="51">
        <v>0.21999999999999997</v>
      </c>
      <c r="C94" s="51">
        <v>0.21999999999999997</v>
      </c>
      <c r="D94" s="51">
        <v>0.22499999999999998</v>
      </c>
      <c r="E94" s="51">
        <v>0.22999999999999998</v>
      </c>
      <c r="F94" s="51">
        <v>0.23499999999999999</v>
      </c>
      <c r="G94" s="51">
        <v>0.23499999999999999</v>
      </c>
      <c r="H94" s="51">
        <v>0.24</v>
      </c>
      <c r="I94" s="51">
        <v>0.24</v>
      </c>
      <c r="J94" s="51">
        <v>0.245</v>
      </c>
      <c r="K94" s="51">
        <v>0.245</v>
      </c>
      <c r="L94" s="51">
        <v>0.25</v>
      </c>
      <c r="M94" s="51">
        <v>0.25</v>
      </c>
      <c r="O94" s="58">
        <v>106000</v>
      </c>
      <c r="P94" s="83">
        <v>626305.72810251755</v>
      </c>
      <c r="Q94" s="83">
        <v>583142.83980747475</v>
      </c>
      <c r="R94" s="83">
        <v>556343.30436824088</v>
      </c>
      <c r="S94" s="83">
        <v>531507.49074422591</v>
      </c>
      <c r="T94" s="83">
        <v>508482.10076561768</v>
      </c>
      <c r="U94" s="83">
        <v>476976.83658589085</v>
      </c>
      <c r="V94" s="83">
        <v>457769.0836975064</v>
      </c>
      <c r="W94" s="83">
        <v>430946.95885467512</v>
      </c>
      <c r="X94" s="83">
        <v>414871.60294428805</v>
      </c>
      <c r="Y94" s="83">
        <v>391914.55223358265</v>
      </c>
      <c r="Z94" s="83">
        <v>378416.04676261073</v>
      </c>
      <c r="AA94" s="83">
        <v>358660.32844364736</v>
      </c>
      <c r="AC94" s="58">
        <v>105000</v>
      </c>
      <c r="AD94" s="59">
        <f t="shared" si="5"/>
        <v>5.9085446047407313</v>
      </c>
      <c r="AE94" s="59">
        <f t="shared" si="5"/>
        <v>5.5013475453535357</v>
      </c>
      <c r="AF94" s="59">
        <f t="shared" si="5"/>
        <v>5.248521739323027</v>
      </c>
      <c r="AG94" s="59">
        <f t="shared" si="5"/>
        <v>5.0142216107945838</v>
      </c>
      <c r="AH94" s="59">
        <f t="shared" si="5"/>
        <v>4.7970009506190348</v>
      </c>
      <c r="AI94" s="59">
        <f t="shared" si="5"/>
        <v>4.499781477225385</v>
      </c>
      <c r="AJ94" s="59">
        <f t="shared" si="6"/>
        <v>4.3185762612972303</v>
      </c>
      <c r="AK94" s="59">
        <f t="shared" si="6"/>
        <v>4.0655373476856145</v>
      </c>
      <c r="AL94" s="59">
        <f t="shared" si="6"/>
        <v>3.9138830466442269</v>
      </c>
      <c r="AM94" s="59">
        <f t="shared" si="6"/>
        <v>3.6973070965432324</v>
      </c>
      <c r="AN94" s="59">
        <f t="shared" si="6"/>
        <v>3.5699627053076486</v>
      </c>
      <c r="AO94" s="59">
        <f t="shared" si="6"/>
        <v>3.3835880041853525</v>
      </c>
      <c r="AP94" s="59"/>
    </row>
    <row r="95" spans="1:42" x14ac:dyDescent="0.2">
      <c r="A95" s="58">
        <v>107000</v>
      </c>
      <c r="B95" s="51">
        <v>0.21999999999999997</v>
      </c>
      <c r="C95" s="51">
        <v>0.21999999999999997</v>
      </c>
      <c r="D95" s="51">
        <v>0.22499999999999998</v>
      </c>
      <c r="E95" s="51">
        <v>0.22999999999999998</v>
      </c>
      <c r="F95" s="51">
        <v>0.23499999999999999</v>
      </c>
      <c r="G95" s="51">
        <v>0.23499999999999999</v>
      </c>
      <c r="H95" s="51">
        <v>0.24</v>
      </c>
      <c r="I95" s="51">
        <v>0.245</v>
      </c>
      <c r="J95" s="51">
        <v>0.245</v>
      </c>
      <c r="K95" s="51">
        <v>0.25</v>
      </c>
      <c r="L95" s="51">
        <v>0.25</v>
      </c>
      <c r="M95" s="51">
        <v>0.255</v>
      </c>
      <c r="O95" s="58">
        <v>107000</v>
      </c>
      <c r="P95" s="83">
        <v>632214.27270725823</v>
      </c>
      <c r="Q95" s="83">
        <v>588644.18735282833</v>
      </c>
      <c r="R95" s="83">
        <v>561591.82610756392</v>
      </c>
      <c r="S95" s="83">
        <v>536521.71235502046</v>
      </c>
      <c r="T95" s="83">
        <v>513279.10171623668</v>
      </c>
      <c r="U95" s="83">
        <v>481476.61806311616</v>
      </c>
      <c r="V95" s="83">
        <v>462087.65995880362</v>
      </c>
      <c r="W95" s="83">
        <v>444075.25653990993</v>
      </c>
      <c r="X95" s="83">
        <v>418785.48599093233</v>
      </c>
      <c r="Y95" s="83">
        <v>403685.5707450264</v>
      </c>
      <c r="Z95" s="83">
        <v>381986.00946791831</v>
      </c>
      <c r="AA95" s="83">
        <v>369284.79477678932</v>
      </c>
      <c r="AC95" s="58">
        <v>106000</v>
      </c>
      <c r="AD95" s="59">
        <f t="shared" si="5"/>
        <v>5.9085446047407313</v>
      </c>
      <c r="AE95" s="59">
        <f t="shared" si="5"/>
        <v>5.5013475453535357</v>
      </c>
      <c r="AF95" s="59">
        <f t="shared" si="5"/>
        <v>5.248521739323027</v>
      </c>
      <c r="AG95" s="59">
        <f t="shared" si="5"/>
        <v>5.0142216107945838</v>
      </c>
      <c r="AH95" s="59">
        <f t="shared" si="5"/>
        <v>4.7970009506190348</v>
      </c>
      <c r="AI95" s="59">
        <f t="shared" si="5"/>
        <v>4.499781477225385</v>
      </c>
      <c r="AJ95" s="59">
        <f t="shared" si="6"/>
        <v>4.3185762612972303</v>
      </c>
      <c r="AK95" s="59">
        <f t="shared" si="6"/>
        <v>4.1502360424290643</v>
      </c>
      <c r="AL95" s="59">
        <f t="shared" si="6"/>
        <v>3.9138830466442274</v>
      </c>
      <c r="AM95" s="59">
        <f t="shared" si="6"/>
        <v>3.7727623434114617</v>
      </c>
      <c r="AN95" s="59">
        <f t="shared" si="6"/>
        <v>3.5699627053076477</v>
      </c>
      <c r="AO95" s="59">
        <f t="shared" si="6"/>
        <v>3.451259764269059</v>
      </c>
      <c r="AP95" s="59"/>
    </row>
    <row r="96" spans="1:42" x14ac:dyDescent="0.2">
      <c r="A96" s="58">
        <v>108000</v>
      </c>
      <c r="B96" s="51">
        <v>0.21999999999999997</v>
      </c>
      <c r="C96" s="51">
        <v>0.22499999999999998</v>
      </c>
      <c r="D96" s="51">
        <v>0.22499999999999998</v>
      </c>
      <c r="E96" s="51">
        <v>0.22999999999999998</v>
      </c>
      <c r="F96" s="51">
        <v>0.23499999999999999</v>
      </c>
      <c r="G96" s="51">
        <v>0.23499999999999999</v>
      </c>
      <c r="H96" s="51">
        <v>0.24</v>
      </c>
      <c r="I96" s="51">
        <v>0.245</v>
      </c>
      <c r="J96" s="51">
        <v>0.245</v>
      </c>
      <c r="K96" s="51">
        <v>0.25</v>
      </c>
      <c r="L96" s="51">
        <v>0.25</v>
      </c>
      <c r="M96" s="51">
        <v>0.255</v>
      </c>
      <c r="O96" s="58">
        <v>108000</v>
      </c>
      <c r="P96" s="83">
        <v>638122.81731199904</v>
      </c>
      <c r="Q96" s="83">
        <v>607648.84250950417</v>
      </c>
      <c r="R96" s="83">
        <v>566840.34784688696</v>
      </c>
      <c r="S96" s="83">
        <v>541535.933965815</v>
      </c>
      <c r="T96" s="83">
        <v>518076.10266685573</v>
      </c>
      <c r="U96" s="83">
        <v>485976.39954034158</v>
      </c>
      <c r="V96" s="83">
        <v>466406.23622010084</v>
      </c>
      <c r="W96" s="83">
        <v>448225.49258233898</v>
      </c>
      <c r="X96" s="83">
        <v>422699.36903757654</v>
      </c>
      <c r="Y96" s="83">
        <v>407458.33308843791</v>
      </c>
      <c r="Z96" s="83">
        <v>385555.97217322595</v>
      </c>
      <c r="AA96" s="83">
        <v>372736.05454105837</v>
      </c>
      <c r="AC96" s="58">
        <v>107000</v>
      </c>
      <c r="AD96" s="59">
        <f t="shared" si="5"/>
        <v>5.9085446047407322</v>
      </c>
      <c r="AE96" s="59">
        <f t="shared" si="5"/>
        <v>5.6263781713842977</v>
      </c>
      <c r="AF96" s="59">
        <f t="shared" si="5"/>
        <v>5.248521739323027</v>
      </c>
      <c r="AG96" s="59">
        <f t="shared" si="5"/>
        <v>5.014221610794583</v>
      </c>
      <c r="AH96" s="59">
        <f t="shared" si="5"/>
        <v>4.7970009506190348</v>
      </c>
      <c r="AI96" s="59">
        <f t="shared" si="5"/>
        <v>4.499781477225385</v>
      </c>
      <c r="AJ96" s="59">
        <f t="shared" si="6"/>
        <v>4.3185762612972303</v>
      </c>
      <c r="AK96" s="59">
        <f t="shared" si="6"/>
        <v>4.1502360424290643</v>
      </c>
      <c r="AL96" s="59">
        <f t="shared" si="6"/>
        <v>3.9138830466442274</v>
      </c>
      <c r="AM96" s="59">
        <f t="shared" si="6"/>
        <v>3.7727623434114621</v>
      </c>
      <c r="AN96" s="59">
        <f t="shared" si="6"/>
        <v>3.5699627053076477</v>
      </c>
      <c r="AO96" s="59">
        <f t="shared" si="6"/>
        <v>3.451259764269059</v>
      </c>
      <c r="AP96" s="59"/>
    </row>
    <row r="97" spans="1:42" x14ac:dyDescent="0.2">
      <c r="A97" s="58">
        <v>109000</v>
      </c>
      <c r="B97" s="51">
        <v>0.21999999999999997</v>
      </c>
      <c r="C97" s="51">
        <v>0.22499999999999998</v>
      </c>
      <c r="D97" s="51">
        <v>0.22499999999999998</v>
      </c>
      <c r="E97" s="51">
        <v>0.22999999999999998</v>
      </c>
      <c r="F97" s="51">
        <v>0.23499999999999999</v>
      </c>
      <c r="G97" s="51">
        <v>0.24</v>
      </c>
      <c r="H97" s="51">
        <v>0.24</v>
      </c>
      <c r="I97" s="51">
        <v>0.245</v>
      </c>
      <c r="J97" s="51">
        <v>0.245</v>
      </c>
      <c r="K97" s="51">
        <v>0.25</v>
      </c>
      <c r="L97" s="51">
        <v>0.25</v>
      </c>
      <c r="M97" s="51">
        <v>0.255</v>
      </c>
      <c r="O97" s="58">
        <v>109000</v>
      </c>
      <c r="P97" s="83">
        <v>644031.36191673973</v>
      </c>
      <c r="Q97" s="83">
        <v>613275.22068088851</v>
      </c>
      <c r="R97" s="83">
        <v>572088.86958620988</v>
      </c>
      <c r="S97" s="83">
        <v>546550.15557660966</v>
      </c>
      <c r="T97" s="83">
        <v>522873.10361747479</v>
      </c>
      <c r="U97" s="83">
        <v>500911.84444347263</v>
      </c>
      <c r="V97" s="83">
        <v>470724.81248139805</v>
      </c>
      <c r="W97" s="83">
        <v>452375.72862476797</v>
      </c>
      <c r="X97" s="83">
        <v>426613.2520842207</v>
      </c>
      <c r="Y97" s="83">
        <v>411231.09543184936</v>
      </c>
      <c r="Z97" s="83">
        <v>389125.93487853365</v>
      </c>
      <c r="AA97" s="83">
        <v>376187.31430532743</v>
      </c>
      <c r="AC97" s="58">
        <v>108000</v>
      </c>
      <c r="AD97" s="59">
        <f t="shared" si="5"/>
        <v>5.9085446047407313</v>
      </c>
      <c r="AE97" s="59">
        <f t="shared" si="5"/>
        <v>5.6263781713842986</v>
      </c>
      <c r="AF97" s="59">
        <f t="shared" si="5"/>
        <v>5.2485217393230261</v>
      </c>
      <c r="AG97" s="59">
        <f t="shared" si="5"/>
        <v>5.0142216107945838</v>
      </c>
      <c r="AH97" s="59">
        <f t="shared" si="5"/>
        <v>4.7970009506190348</v>
      </c>
      <c r="AI97" s="59">
        <f t="shared" si="5"/>
        <v>4.595521508655712</v>
      </c>
      <c r="AJ97" s="59">
        <f t="shared" si="6"/>
        <v>4.3185762612972303</v>
      </c>
      <c r="AK97" s="59">
        <f t="shared" si="6"/>
        <v>4.1502360424290643</v>
      </c>
      <c r="AL97" s="59">
        <f t="shared" si="6"/>
        <v>3.9138830466442265</v>
      </c>
      <c r="AM97" s="59">
        <f t="shared" si="6"/>
        <v>3.7727623434114621</v>
      </c>
      <c r="AN97" s="59">
        <f t="shared" si="6"/>
        <v>3.5699627053076481</v>
      </c>
      <c r="AO97" s="59">
        <f t="shared" si="6"/>
        <v>3.451259764269059</v>
      </c>
      <c r="AP97" s="59"/>
    </row>
    <row r="98" spans="1:42" x14ac:dyDescent="0.2">
      <c r="A98" s="58">
        <v>110000</v>
      </c>
      <c r="B98" s="51">
        <v>0.21999999999999997</v>
      </c>
      <c r="C98" s="51">
        <v>0.22499999999999998</v>
      </c>
      <c r="D98" s="51">
        <v>0.22999999999999998</v>
      </c>
      <c r="E98" s="51">
        <v>0.22999999999999998</v>
      </c>
      <c r="F98" s="51">
        <v>0.23499999999999999</v>
      </c>
      <c r="G98" s="51">
        <v>0.24</v>
      </c>
      <c r="H98" s="51">
        <v>0.24</v>
      </c>
      <c r="I98" s="51">
        <v>0.245</v>
      </c>
      <c r="J98" s="51">
        <v>0.245</v>
      </c>
      <c r="K98" s="51">
        <v>0.25</v>
      </c>
      <c r="L98" s="51">
        <v>0.25</v>
      </c>
      <c r="M98" s="51">
        <v>0.255</v>
      </c>
      <c r="O98" s="58">
        <v>110000</v>
      </c>
      <c r="P98" s="83">
        <v>649939.90652148053</v>
      </c>
      <c r="Q98" s="83">
        <v>618901.59885227273</v>
      </c>
      <c r="R98" s="83">
        <v>590167.11113276705</v>
      </c>
      <c r="S98" s="83">
        <v>551564.3771874042</v>
      </c>
      <c r="T98" s="83">
        <v>527670.10456809378</v>
      </c>
      <c r="U98" s="83">
        <v>505507.36595212837</v>
      </c>
      <c r="V98" s="83">
        <v>475043.38874269527</v>
      </c>
      <c r="W98" s="83">
        <v>456525.96466719714</v>
      </c>
      <c r="X98" s="83">
        <v>430527.13513086498</v>
      </c>
      <c r="Y98" s="83">
        <v>415003.85777526081</v>
      </c>
      <c r="Z98" s="83">
        <v>392695.89758384123</v>
      </c>
      <c r="AA98" s="83">
        <v>379638.57406959648</v>
      </c>
      <c r="AC98" s="58">
        <v>109000</v>
      </c>
      <c r="AD98" s="59">
        <f t="shared" si="5"/>
        <v>5.9085446047407322</v>
      </c>
      <c r="AE98" s="59">
        <f t="shared" si="5"/>
        <v>5.6263781713842977</v>
      </c>
      <c r="AF98" s="59">
        <f t="shared" si="5"/>
        <v>5.3651555557524278</v>
      </c>
      <c r="AG98" s="59">
        <f t="shared" si="5"/>
        <v>5.0142216107945838</v>
      </c>
      <c r="AH98" s="59">
        <f t="shared" si="5"/>
        <v>4.7970009506190348</v>
      </c>
      <c r="AI98" s="59">
        <f t="shared" si="5"/>
        <v>4.5955215086557129</v>
      </c>
      <c r="AJ98" s="59">
        <f t="shared" si="6"/>
        <v>4.3185762612972294</v>
      </c>
      <c r="AK98" s="59">
        <f t="shared" si="6"/>
        <v>4.1502360424290652</v>
      </c>
      <c r="AL98" s="59">
        <f t="shared" si="6"/>
        <v>3.9138830466442269</v>
      </c>
      <c r="AM98" s="59">
        <f t="shared" si="6"/>
        <v>3.7727623434114621</v>
      </c>
      <c r="AN98" s="59">
        <f t="shared" si="6"/>
        <v>3.5699627053076477</v>
      </c>
      <c r="AO98" s="59">
        <f t="shared" si="6"/>
        <v>3.451259764269059</v>
      </c>
      <c r="AP98" s="59"/>
    </row>
    <row r="99" spans="1:42" x14ac:dyDescent="0.2">
      <c r="A99" s="58"/>
      <c r="B99" s="51"/>
      <c r="C99" s="51"/>
      <c r="D99" s="51"/>
      <c r="E99" s="51"/>
      <c r="F99" s="51"/>
      <c r="G99" s="51"/>
      <c r="H99" s="51"/>
      <c r="I99" s="51"/>
      <c r="J99" s="51"/>
      <c r="K99" s="51"/>
      <c r="L99" s="51"/>
      <c r="M99" s="51"/>
      <c r="O99" s="58"/>
      <c r="P99" s="83"/>
      <c r="Q99" s="83"/>
      <c r="R99" s="83"/>
      <c r="S99" s="83"/>
      <c r="T99" s="83"/>
      <c r="U99" s="83"/>
      <c r="V99" s="83"/>
      <c r="W99" s="83"/>
      <c r="X99" s="83"/>
      <c r="Y99" s="83"/>
      <c r="Z99" s="83"/>
      <c r="AA99" s="83"/>
      <c r="AC99" s="58"/>
      <c r="AD99" s="59"/>
      <c r="AE99" s="59"/>
      <c r="AF99" s="59"/>
      <c r="AG99" s="59"/>
      <c r="AH99" s="59"/>
      <c r="AI99" s="59"/>
      <c r="AJ99" s="59"/>
      <c r="AK99" s="59"/>
      <c r="AL99" s="59"/>
      <c r="AM99" s="59"/>
      <c r="AN99" s="59"/>
      <c r="AO99" s="59"/>
      <c r="AP99" s="59"/>
    </row>
    <row r="149" spans="1:13" x14ac:dyDescent="0.2">
      <c r="A149" s="66"/>
      <c r="B149" s="50"/>
      <c r="C149" s="50"/>
      <c r="D149" s="50"/>
      <c r="E149" s="50"/>
      <c r="F149" s="50"/>
      <c r="G149" s="50"/>
      <c r="H149" s="50"/>
      <c r="I149" s="50"/>
      <c r="J149" s="50"/>
      <c r="K149" s="50"/>
      <c r="L149" s="50"/>
      <c r="M149" s="50"/>
    </row>
    <row r="150" spans="1:13" x14ac:dyDescent="0.2">
      <c r="A150" s="66"/>
      <c r="B150" s="50"/>
      <c r="C150" s="50"/>
      <c r="D150" s="50"/>
      <c r="E150" s="50"/>
      <c r="F150" s="50"/>
      <c r="G150" s="50"/>
      <c r="H150" s="50"/>
      <c r="I150" s="50"/>
      <c r="J150" s="50"/>
      <c r="K150" s="50"/>
      <c r="L150" s="50"/>
      <c r="M150" s="50"/>
    </row>
    <row r="151" spans="1:13" x14ac:dyDescent="0.2">
      <c r="A151" s="66"/>
      <c r="B151" s="54"/>
      <c r="C151" s="54"/>
      <c r="D151" s="54"/>
      <c r="E151" s="54"/>
      <c r="F151" s="54"/>
      <c r="G151" s="54"/>
      <c r="H151" s="54"/>
      <c r="I151" s="54"/>
      <c r="J151" s="54"/>
      <c r="K151" s="54"/>
      <c r="L151" s="54"/>
      <c r="M151" s="54"/>
    </row>
    <row r="152" spans="1:13" x14ac:dyDescent="0.2">
      <c r="A152" s="66"/>
      <c r="B152" s="50"/>
      <c r="C152" s="50"/>
      <c r="D152" s="50"/>
      <c r="E152" s="50"/>
      <c r="F152" s="50"/>
      <c r="G152" s="50"/>
      <c r="H152" s="50"/>
      <c r="I152" s="50"/>
      <c r="J152" s="50"/>
      <c r="K152" s="50"/>
      <c r="L152" s="50"/>
      <c r="M152" s="50"/>
    </row>
    <row r="153" spans="1:13" x14ac:dyDescent="0.2">
      <c r="A153" s="66"/>
      <c r="B153" s="54"/>
      <c r="C153" s="54"/>
      <c r="D153" s="54"/>
      <c r="E153" s="54"/>
      <c r="F153" s="54"/>
      <c r="G153" s="54"/>
      <c r="H153" s="54"/>
      <c r="I153" s="54"/>
      <c r="J153" s="54"/>
      <c r="K153" s="54"/>
      <c r="L153" s="54"/>
      <c r="M153" s="54"/>
    </row>
    <row r="154" spans="1:13" x14ac:dyDescent="0.2">
      <c r="A154" s="66"/>
      <c r="B154" s="50"/>
      <c r="C154" s="50"/>
      <c r="D154" s="50"/>
      <c r="E154" s="50"/>
      <c r="F154" s="50"/>
      <c r="G154" s="50"/>
      <c r="H154" s="50"/>
      <c r="I154" s="50"/>
      <c r="J154" s="50"/>
      <c r="K154" s="50"/>
      <c r="L154" s="50"/>
      <c r="M154" s="50"/>
    </row>
    <row r="155" spans="1:13" x14ac:dyDescent="0.2">
      <c r="A155" s="66"/>
      <c r="B155" s="54"/>
      <c r="C155" s="54"/>
      <c r="D155" s="54"/>
      <c r="E155" s="54"/>
      <c r="F155" s="54"/>
      <c r="G155" s="54"/>
      <c r="H155" s="54"/>
      <c r="I155" s="54"/>
      <c r="J155" s="54"/>
      <c r="K155" s="54"/>
      <c r="L155" s="54"/>
      <c r="M155" s="54"/>
    </row>
    <row r="156" spans="1:13" x14ac:dyDescent="0.2">
      <c r="A156" s="66"/>
      <c r="B156" s="50"/>
      <c r="C156" s="50"/>
      <c r="D156" s="50"/>
      <c r="E156" s="50"/>
      <c r="F156" s="50"/>
      <c r="G156" s="50"/>
      <c r="H156" s="50"/>
      <c r="I156" s="50"/>
      <c r="J156" s="50"/>
      <c r="K156" s="50"/>
      <c r="L156" s="50"/>
      <c r="M156" s="50"/>
    </row>
    <row r="157" spans="1:13" x14ac:dyDescent="0.2">
      <c r="A157" s="66"/>
      <c r="B157" s="54"/>
      <c r="C157" s="54"/>
      <c r="D157" s="54"/>
      <c r="E157" s="54"/>
      <c r="F157" s="54"/>
      <c r="G157" s="54"/>
      <c r="H157" s="54"/>
      <c r="I157" s="54"/>
      <c r="J157" s="54"/>
      <c r="K157" s="54"/>
      <c r="L157" s="54"/>
      <c r="M157" s="54"/>
    </row>
    <row r="158" spans="1:13" x14ac:dyDescent="0.2">
      <c r="A158" s="66"/>
      <c r="B158" s="50"/>
      <c r="C158" s="50"/>
      <c r="D158" s="50"/>
      <c r="E158" s="50"/>
      <c r="F158" s="50"/>
      <c r="G158" s="50"/>
      <c r="H158" s="50"/>
      <c r="I158" s="50"/>
      <c r="J158" s="50"/>
      <c r="K158" s="50"/>
      <c r="L158" s="50"/>
      <c r="M158" s="50"/>
    </row>
    <row r="159" spans="1:13" x14ac:dyDescent="0.2">
      <c r="A159" s="66"/>
      <c r="B159" s="54"/>
      <c r="C159" s="54"/>
      <c r="D159" s="54"/>
      <c r="E159" s="54"/>
      <c r="F159" s="54"/>
      <c r="G159" s="54"/>
      <c r="H159" s="54"/>
      <c r="I159" s="54"/>
      <c r="J159" s="54"/>
      <c r="K159" s="54"/>
      <c r="L159" s="54"/>
      <c r="M159" s="54"/>
    </row>
    <row r="160" spans="1:13" x14ac:dyDescent="0.2">
      <c r="A160" s="66"/>
      <c r="B160" s="50"/>
      <c r="C160" s="50"/>
      <c r="D160" s="50"/>
      <c r="E160" s="50"/>
      <c r="F160" s="50"/>
      <c r="G160" s="50"/>
      <c r="H160" s="50"/>
      <c r="I160" s="50"/>
      <c r="J160" s="50"/>
      <c r="K160" s="50"/>
      <c r="L160" s="50"/>
      <c r="M160" s="50"/>
    </row>
    <row r="161" spans="1:13" x14ac:dyDescent="0.2">
      <c r="A161" s="66"/>
      <c r="B161" s="54"/>
      <c r="C161" s="54"/>
      <c r="D161" s="54"/>
      <c r="E161" s="54"/>
      <c r="F161" s="54"/>
      <c r="G161" s="54"/>
      <c r="H161" s="54"/>
      <c r="I161" s="54"/>
      <c r="J161" s="54"/>
      <c r="K161" s="54"/>
      <c r="L161" s="54"/>
      <c r="M161" s="54"/>
    </row>
    <row r="162" spans="1:13" x14ac:dyDescent="0.2">
      <c r="A162" s="66"/>
      <c r="B162" s="50"/>
      <c r="C162" s="50"/>
      <c r="D162" s="50"/>
      <c r="E162" s="50"/>
      <c r="F162" s="50"/>
      <c r="G162" s="50"/>
      <c r="H162" s="50"/>
      <c r="I162" s="50"/>
      <c r="J162" s="50"/>
      <c r="K162" s="50"/>
      <c r="L162" s="50"/>
      <c r="M162" s="50"/>
    </row>
    <row r="163" spans="1:13" x14ac:dyDescent="0.2">
      <c r="A163" s="66"/>
      <c r="B163" s="54"/>
      <c r="C163" s="54"/>
      <c r="D163" s="54"/>
      <c r="E163" s="54"/>
      <c r="F163" s="54"/>
      <c r="G163" s="54"/>
      <c r="H163" s="54"/>
      <c r="I163" s="54"/>
      <c r="J163" s="54"/>
      <c r="K163" s="54"/>
      <c r="L163" s="54"/>
      <c r="M163" s="54"/>
    </row>
    <row r="164" spans="1:13" x14ac:dyDescent="0.2">
      <c r="A164" s="66"/>
      <c r="B164" s="50"/>
      <c r="C164" s="50"/>
      <c r="D164" s="50"/>
      <c r="E164" s="50"/>
      <c r="F164" s="50"/>
      <c r="G164" s="50"/>
      <c r="H164" s="50"/>
      <c r="I164" s="50"/>
      <c r="J164" s="50"/>
      <c r="K164" s="50"/>
      <c r="L164" s="50"/>
      <c r="M164" s="50"/>
    </row>
    <row r="165" spans="1:13" x14ac:dyDescent="0.2">
      <c r="A165" s="66"/>
      <c r="B165" s="54"/>
      <c r="C165" s="54"/>
      <c r="D165" s="54"/>
      <c r="E165" s="54"/>
      <c r="F165" s="54"/>
      <c r="G165" s="54"/>
      <c r="H165" s="54"/>
      <c r="I165" s="54"/>
      <c r="J165" s="54"/>
      <c r="K165" s="54"/>
      <c r="L165" s="54"/>
      <c r="M165" s="54"/>
    </row>
    <row r="166" spans="1:13" x14ac:dyDescent="0.2">
      <c r="A166" s="66"/>
      <c r="B166" s="50"/>
      <c r="C166" s="50"/>
      <c r="D166" s="50"/>
      <c r="E166" s="50"/>
      <c r="F166" s="50"/>
      <c r="G166" s="50"/>
      <c r="H166" s="50"/>
      <c r="I166" s="50"/>
      <c r="J166" s="50"/>
      <c r="K166" s="50"/>
      <c r="L166" s="50"/>
      <c r="M166" s="50"/>
    </row>
    <row r="167" spans="1:13" x14ac:dyDescent="0.2">
      <c r="A167" s="66"/>
      <c r="B167" s="54"/>
      <c r="C167" s="54"/>
      <c r="D167" s="54"/>
      <c r="E167" s="54"/>
      <c r="F167" s="54"/>
      <c r="G167" s="54"/>
      <c r="H167" s="54"/>
      <c r="I167" s="54"/>
      <c r="J167" s="54"/>
      <c r="K167" s="54"/>
      <c r="L167" s="54"/>
      <c r="M167" s="54"/>
    </row>
    <row r="168" spans="1:13" x14ac:dyDescent="0.2">
      <c r="A168" s="66"/>
      <c r="B168" s="50"/>
      <c r="C168" s="50"/>
      <c r="D168" s="50"/>
      <c r="E168" s="50"/>
      <c r="F168" s="50"/>
      <c r="G168" s="50"/>
      <c r="H168" s="50"/>
      <c r="I168" s="50"/>
      <c r="J168" s="50"/>
      <c r="K168" s="50"/>
      <c r="L168" s="50"/>
      <c r="M168" s="50"/>
    </row>
    <row r="169" spans="1:13" x14ac:dyDescent="0.2">
      <c r="A169" s="66"/>
      <c r="B169" s="54"/>
      <c r="C169" s="54"/>
      <c r="D169" s="54"/>
      <c r="E169" s="54"/>
      <c r="F169" s="54"/>
      <c r="G169" s="54"/>
      <c r="H169" s="54"/>
      <c r="I169" s="54"/>
      <c r="J169" s="54"/>
      <c r="K169" s="54"/>
      <c r="L169" s="54"/>
      <c r="M169" s="54"/>
    </row>
    <row r="170" spans="1:13" x14ac:dyDescent="0.2">
      <c r="A170" s="66"/>
      <c r="B170" s="50"/>
      <c r="C170" s="50"/>
      <c r="D170" s="50"/>
      <c r="E170" s="50"/>
      <c r="F170" s="50"/>
      <c r="G170" s="50"/>
      <c r="H170" s="50"/>
      <c r="I170" s="50"/>
      <c r="J170" s="50"/>
      <c r="K170" s="50"/>
      <c r="L170" s="50"/>
      <c r="M170" s="50"/>
    </row>
    <row r="171" spans="1:13" x14ac:dyDescent="0.2">
      <c r="A171" s="66"/>
      <c r="B171" s="54"/>
      <c r="C171" s="54"/>
      <c r="D171" s="54"/>
      <c r="E171" s="54"/>
      <c r="F171" s="54"/>
      <c r="G171" s="54"/>
      <c r="H171" s="54"/>
      <c r="I171" s="54"/>
      <c r="J171" s="54"/>
      <c r="K171" s="54"/>
      <c r="L171" s="54"/>
      <c r="M171" s="54"/>
    </row>
    <row r="172" spans="1:13" x14ac:dyDescent="0.2">
      <c r="A172" s="66"/>
      <c r="B172" s="50"/>
      <c r="C172" s="50"/>
      <c r="D172" s="50"/>
      <c r="E172" s="50"/>
      <c r="F172" s="50"/>
      <c r="G172" s="50"/>
      <c r="H172" s="50"/>
      <c r="I172" s="50"/>
      <c r="J172" s="50"/>
      <c r="K172" s="50"/>
      <c r="L172" s="50"/>
      <c r="M172" s="50"/>
    </row>
    <row r="173" spans="1:13" x14ac:dyDescent="0.2">
      <c r="A173" s="66"/>
      <c r="B173" s="54"/>
      <c r="C173" s="54"/>
      <c r="D173" s="54"/>
      <c r="E173" s="54"/>
      <c r="F173" s="54"/>
      <c r="G173" s="54"/>
      <c r="H173" s="54"/>
      <c r="I173" s="54"/>
      <c r="J173" s="54"/>
      <c r="K173" s="54"/>
      <c r="L173" s="54"/>
      <c r="M173" s="54"/>
    </row>
    <row r="174" spans="1:13" x14ac:dyDescent="0.2">
      <c r="A174" s="66"/>
      <c r="B174" s="50"/>
      <c r="C174" s="50"/>
      <c r="D174" s="50"/>
      <c r="E174" s="50"/>
      <c r="F174" s="50"/>
      <c r="G174" s="50"/>
      <c r="H174" s="50"/>
      <c r="I174" s="50"/>
      <c r="J174" s="50"/>
      <c r="K174" s="50"/>
      <c r="L174" s="50"/>
      <c r="M174" s="50"/>
    </row>
    <row r="175" spans="1:13" x14ac:dyDescent="0.2">
      <c r="A175" s="66"/>
      <c r="B175" s="54"/>
      <c r="C175" s="54"/>
      <c r="D175" s="54"/>
      <c r="E175" s="54"/>
      <c r="F175" s="54"/>
      <c r="G175" s="54"/>
      <c r="H175" s="54"/>
      <c r="I175" s="54"/>
      <c r="J175" s="54"/>
      <c r="K175" s="54"/>
      <c r="L175" s="54"/>
      <c r="M175" s="54"/>
    </row>
    <row r="176" spans="1:13" x14ac:dyDescent="0.2">
      <c r="A176" s="66"/>
      <c r="B176" s="50"/>
      <c r="C176" s="50"/>
      <c r="D176" s="50"/>
      <c r="E176" s="50"/>
      <c r="F176" s="50"/>
      <c r="G176" s="50"/>
      <c r="H176" s="50"/>
      <c r="I176" s="50"/>
      <c r="J176" s="50"/>
      <c r="K176" s="50"/>
      <c r="L176" s="50"/>
      <c r="M176" s="50"/>
    </row>
    <row r="177" spans="1:13" x14ac:dyDescent="0.2">
      <c r="A177" s="66"/>
      <c r="B177" s="50"/>
      <c r="C177" s="50"/>
      <c r="D177" s="50"/>
      <c r="E177" s="50"/>
      <c r="F177" s="50"/>
      <c r="G177" s="54"/>
      <c r="H177" s="54"/>
      <c r="I177" s="54"/>
      <c r="J177" s="54"/>
      <c r="K177" s="54"/>
      <c r="L177" s="54"/>
      <c r="M177" s="54"/>
    </row>
    <row r="178" spans="1:13" x14ac:dyDescent="0.2">
      <c r="A178" s="66"/>
      <c r="B178" s="50"/>
      <c r="C178" s="50"/>
      <c r="D178" s="50"/>
      <c r="E178" s="50"/>
      <c r="F178" s="50"/>
      <c r="G178" s="50"/>
      <c r="H178" s="50"/>
      <c r="I178" s="50"/>
      <c r="J178" s="50"/>
      <c r="K178" s="50"/>
      <c r="L178" s="50"/>
      <c r="M178" s="50"/>
    </row>
    <row r="179" spans="1:13" x14ac:dyDescent="0.2">
      <c r="A179" s="66"/>
      <c r="B179" s="50"/>
      <c r="C179" s="50"/>
      <c r="D179" s="50"/>
      <c r="E179" s="50"/>
      <c r="F179" s="50"/>
      <c r="G179" s="50"/>
      <c r="H179" s="50"/>
      <c r="I179" s="50"/>
      <c r="J179" s="50"/>
      <c r="K179" s="50"/>
      <c r="L179" s="50"/>
      <c r="M179" s="50"/>
    </row>
    <row r="180" spans="1:13" x14ac:dyDescent="0.2">
      <c r="A180" s="66"/>
      <c r="B180" s="50"/>
      <c r="C180" s="50"/>
      <c r="D180" s="50"/>
      <c r="E180" s="50"/>
      <c r="F180" s="50"/>
      <c r="G180" s="50"/>
      <c r="H180" s="50"/>
      <c r="I180" s="50"/>
      <c r="J180" s="50"/>
      <c r="K180" s="50"/>
      <c r="L180" s="50"/>
      <c r="M180" s="50"/>
    </row>
    <row r="181" spans="1:13" x14ac:dyDescent="0.2">
      <c r="A181" s="66"/>
      <c r="B181" s="50"/>
      <c r="C181" s="50"/>
      <c r="D181" s="50"/>
      <c r="E181" s="50"/>
      <c r="F181" s="50"/>
      <c r="G181" s="50"/>
      <c r="H181" s="50"/>
      <c r="I181" s="50"/>
      <c r="J181" s="50"/>
      <c r="K181" s="50"/>
      <c r="L181" s="50"/>
      <c r="M181" s="50"/>
    </row>
    <row r="182" spans="1:13" x14ac:dyDescent="0.2">
      <c r="A182" s="66"/>
      <c r="B182" s="50"/>
      <c r="C182" s="50"/>
      <c r="D182" s="50"/>
      <c r="E182" s="50"/>
      <c r="F182" s="50"/>
      <c r="G182" s="50"/>
      <c r="H182" s="50"/>
      <c r="I182" s="50"/>
      <c r="J182" s="50"/>
      <c r="K182" s="50"/>
      <c r="L182" s="50"/>
      <c r="M182" s="50"/>
    </row>
    <row r="183" spans="1:13" x14ac:dyDescent="0.2">
      <c r="A183" s="66"/>
      <c r="B183" s="50"/>
      <c r="C183" s="50"/>
      <c r="D183" s="50"/>
      <c r="E183" s="50"/>
      <c r="F183" s="50"/>
      <c r="G183" s="50"/>
      <c r="H183" s="50"/>
      <c r="I183" s="50"/>
      <c r="J183" s="50"/>
      <c r="K183" s="50"/>
      <c r="L183" s="50"/>
      <c r="M183" s="50"/>
    </row>
    <row r="184" spans="1:13" x14ac:dyDescent="0.2">
      <c r="A184" s="66"/>
      <c r="B184" s="50"/>
      <c r="C184" s="50"/>
      <c r="D184" s="50"/>
      <c r="E184" s="50"/>
      <c r="F184" s="50"/>
      <c r="G184" s="50"/>
      <c r="H184" s="50"/>
      <c r="I184" s="50"/>
      <c r="J184" s="50"/>
      <c r="K184" s="50"/>
      <c r="L184" s="50"/>
      <c r="M184" s="50"/>
    </row>
    <row r="185" spans="1:13" x14ac:dyDescent="0.2">
      <c r="A185" s="66"/>
      <c r="B185" s="50"/>
      <c r="C185" s="50"/>
      <c r="D185" s="50"/>
      <c r="E185" s="50"/>
      <c r="F185" s="50"/>
      <c r="G185" s="50"/>
      <c r="H185" s="50"/>
      <c r="I185" s="50"/>
      <c r="J185" s="50"/>
      <c r="K185" s="50"/>
      <c r="L185" s="50"/>
      <c r="M185" s="50"/>
    </row>
    <row r="186" spans="1:13" x14ac:dyDescent="0.2">
      <c r="A186" s="66"/>
      <c r="B186" s="50"/>
      <c r="C186" s="50"/>
      <c r="D186" s="50"/>
      <c r="E186" s="50"/>
      <c r="F186" s="50"/>
      <c r="G186" s="50"/>
      <c r="H186" s="50"/>
      <c r="I186" s="50"/>
      <c r="J186" s="50"/>
      <c r="K186" s="50"/>
      <c r="L186" s="50"/>
      <c r="M186" s="50"/>
    </row>
    <row r="187" spans="1:13" x14ac:dyDescent="0.2">
      <c r="A187" s="66"/>
      <c r="B187" s="50"/>
      <c r="C187" s="50"/>
      <c r="D187" s="50"/>
      <c r="E187" s="50"/>
      <c r="F187" s="50"/>
      <c r="G187" s="50"/>
      <c r="H187" s="50"/>
      <c r="I187" s="50"/>
      <c r="J187" s="50"/>
      <c r="K187" s="50"/>
      <c r="L187" s="50"/>
      <c r="M187" s="50"/>
    </row>
    <row r="188" spans="1:13" x14ac:dyDescent="0.2">
      <c r="A188" s="66"/>
      <c r="B188" s="50"/>
      <c r="C188" s="50"/>
      <c r="D188" s="50"/>
      <c r="E188" s="50"/>
      <c r="F188" s="50"/>
      <c r="G188" s="50"/>
      <c r="H188" s="50"/>
      <c r="I188" s="50"/>
      <c r="J188" s="50"/>
      <c r="K188" s="50"/>
      <c r="L188" s="50"/>
      <c r="M188" s="50"/>
    </row>
    <row r="189" spans="1:13" x14ac:dyDescent="0.2">
      <c r="A189" s="66"/>
      <c r="B189" s="50"/>
      <c r="C189" s="50"/>
      <c r="D189" s="50"/>
      <c r="E189" s="50"/>
      <c r="F189" s="50"/>
      <c r="G189" s="50"/>
      <c r="H189" s="50"/>
      <c r="I189" s="50"/>
      <c r="J189" s="50"/>
      <c r="K189" s="50"/>
      <c r="L189" s="50"/>
      <c r="M189" s="50"/>
    </row>
    <row r="190" spans="1:13" x14ac:dyDescent="0.2">
      <c r="A190" s="66"/>
      <c r="B190" s="50"/>
      <c r="C190" s="50"/>
      <c r="D190" s="50"/>
      <c r="E190" s="50"/>
      <c r="F190" s="50"/>
      <c r="G190" s="50"/>
      <c r="H190" s="50"/>
      <c r="I190" s="50"/>
      <c r="J190" s="50"/>
      <c r="K190" s="50"/>
      <c r="L190" s="50"/>
      <c r="M190" s="50"/>
    </row>
    <row r="191" spans="1:13" x14ac:dyDescent="0.2">
      <c r="A191" s="66"/>
      <c r="B191" s="50"/>
      <c r="C191" s="50"/>
      <c r="D191" s="50"/>
      <c r="E191" s="50"/>
      <c r="F191" s="50"/>
      <c r="G191" s="50"/>
      <c r="H191" s="50"/>
      <c r="I191" s="50"/>
      <c r="J191" s="50"/>
      <c r="K191" s="50"/>
      <c r="L191" s="50"/>
      <c r="M191" s="50"/>
    </row>
    <row r="192" spans="1:13" x14ac:dyDescent="0.2">
      <c r="A192" s="66"/>
      <c r="B192" s="50"/>
      <c r="C192" s="50"/>
      <c r="D192" s="50"/>
      <c r="E192" s="50"/>
      <c r="F192" s="50"/>
      <c r="G192" s="50"/>
      <c r="H192" s="50"/>
      <c r="I192" s="50"/>
      <c r="J192" s="50"/>
      <c r="K192" s="50"/>
      <c r="L192" s="50"/>
      <c r="M192" s="50"/>
    </row>
    <row r="193" spans="1:13" x14ac:dyDescent="0.2">
      <c r="A193" s="66"/>
      <c r="B193" s="50"/>
      <c r="C193" s="50"/>
      <c r="D193" s="50"/>
      <c r="E193" s="50"/>
      <c r="F193" s="50"/>
      <c r="G193" s="50"/>
      <c r="H193" s="50"/>
      <c r="I193" s="50"/>
      <c r="J193" s="50"/>
      <c r="K193" s="50"/>
      <c r="L193" s="50"/>
      <c r="M193" s="50"/>
    </row>
    <row r="194" spans="1:13" x14ac:dyDescent="0.2">
      <c r="A194" s="66"/>
      <c r="B194" s="50"/>
      <c r="C194" s="50"/>
      <c r="D194" s="50"/>
      <c r="E194" s="50"/>
      <c r="F194" s="50"/>
      <c r="G194" s="50"/>
      <c r="H194" s="50"/>
      <c r="I194" s="50"/>
      <c r="J194" s="50"/>
      <c r="K194" s="50"/>
      <c r="L194" s="50"/>
      <c r="M194" s="50"/>
    </row>
    <row r="195" spans="1:13" x14ac:dyDescent="0.2">
      <c r="A195" s="66"/>
      <c r="B195" s="50"/>
      <c r="C195" s="50"/>
      <c r="D195" s="50"/>
      <c r="E195" s="50"/>
      <c r="F195" s="50"/>
      <c r="G195" s="50"/>
      <c r="H195" s="50"/>
      <c r="I195" s="50"/>
      <c r="J195" s="50"/>
      <c r="K195" s="50"/>
      <c r="L195" s="50"/>
      <c r="M195" s="50"/>
    </row>
    <row r="196" spans="1:13" x14ac:dyDescent="0.2">
      <c r="A196" s="66"/>
      <c r="B196" s="50"/>
      <c r="C196" s="50"/>
      <c r="D196" s="50"/>
      <c r="E196" s="50"/>
      <c r="F196" s="50"/>
      <c r="G196" s="50"/>
      <c r="H196" s="50"/>
      <c r="I196" s="50"/>
      <c r="J196" s="50"/>
      <c r="K196" s="50"/>
      <c r="L196" s="50"/>
      <c r="M196" s="50"/>
    </row>
    <row r="197" spans="1:13" x14ac:dyDescent="0.2">
      <c r="A197" s="66"/>
      <c r="B197" s="50"/>
      <c r="C197" s="50"/>
      <c r="D197" s="50"/>
      <c r="E197" s="50"/>
      <c r="F197" s="50"/>
      <c r="G197" s="50"/>
      <c r="H197" s="50"/>
      <c r="I197" s="50"/>
      <c r="J197" s="50"/>
      <c r="K197" s="50"/>
      <c r="L197" s="50"/>
      <c r="M197" s="50"/>
    </row>
    <row r="198" spans="1:13" x14ac:dyDescent="0.2">
      <c r="A198" s="66"/>
      <c r="B198" s="50"/>
      <c r="C198" s="50"/>
      <c r="D198" s="50"/>
      <c r="E198" s="50"/>
      <c r="F198" s="50"/>
      <c r="G198" s="50"/>
      <c r="H198" s="50"/>
      <c r="I198" s="50"/>
      <c r="J198" s="50"/>
      <c r="K198" s="50"/>
      <c r="L198" s="50"/>
      <c r="M198" s="50"/>
    </row>
    <row r="199" spans="1:13" x14ac:dyDescent="0.2">
      <c r="A199" s="66"/>
      <c r="B199" s="50"/>
      <c r="C199" s="50"/>
      <c r="D199" s="50"/>
      <c r="E199" s="50"/>
      <c r="F199" s="50"/>
      <c r="G199" s="50"/>
      <c r="H199" s="50"/>
      <c r="I199" s="50"/>
      <c r="J199" s="50"/>
      <c r="K199" s="50"/>
      <c r="L199" s="50"/>
      <c r="M199" s="50"/>
    </row>
    <row r="200" spans="1:13" x14ac:dyDescent="0.2">
      <c r="A200" s="66"/>
      <c r="B200" s="50"/>
      <c r="C200" s="50"/>
      <c r="D200" s="50"/>
      <c r="E200" s="50"/>
      <c r="F200" s="50"/>
      <c r="G200" s="50"/>
      <c r="H200" s="50"/>
      <c r="I200" s="50"/>
      <c r="J200" s="50"/>
      <c r="K200" s="50"/>
      <c r="L200" s="50"/>
      <c r="M200" s="50"/>
    </row>
    <row r="201" spans="1:13" x14ac:dyDescent="0.2">
      <c r="A201" s="66"/>
      <c r="B201" s="50"/>
      <c r="C201" s="50"/>
      <c r="D201" s="50"/>
      <c r="E201" s="50"/>
      <c r="F201" s="50"/>
      <c r="G201" s="50"/>
      <c r="H201" s="50"/>
      <c r="I201" s="50"/>
      <c r="J201" s="50"/>
      <c r="K201" s="50"/>
      <c r="L201" s="50"/>
      <c r="M201" s="50"/>
    </row>
    <row r="202" spans="1:13" x14ac:dyDescent="0.2">
      <c r="A202" s="66"/>
      <c r="B202" s="50"/>
      <c r="C202" s="50"/>
      <c r="D202" s="50"/>
      <c r="E202" s="50"/>
      <c r="F202" s="50"/>
      <c r="G202" s="50"/>
      <c r="H202" s="50"/>
      <c r="I202" s="50"/>
      <c r="J202" s="50"/>
      <c r="K202" s="50"/>
      <c r="L202" s="50"/>
      <c r="M202" s="50"/>
    </row>
    <row r="203" spans="1:13" x14ac:dyDescent="0.2">
      <c r="A203" s="66"/>
      <c r="B203" s="50"/>
      <c r="C203" s="50"/>
      <c r="D203" s="50"/>
      <c r="E203" s="50"/>
      <c r="F203" s="50"/>
      <c r="G203" s="50"/>
      <c r="H203" s="50"/>
      <c r="I203" s="50"/>
      <c r="J203" s="50"/>
      <c r="K203" s="50"/>
      <c r="L203" s="50"/>
      <c r="M203" s="50"/>
    </row>
    <row r="204" spans="1:13" x14ac:dyDescent="0.2">
      <c r="A204" s="66"/>
      <c r="B204" s="50"/>
      <c r="C204" s="50"/>
      <c r="D204" s="50"/>
      <c r="E204" s="50"/>
      <c r="F204" s="50"/>
      <c r="G204" s="50"/>
      <c r="H204" s="50"/>
      <c r="I204" s="50"/>
      <c r="J204" s="50"/>
      <c r="K204" s="50"/>
      <c r="L204" s="50"/>
      <c r="M204" s="50"/>
    </row>
    <row r="205" spans="1:13" x14ac:dyDescent="0.2">
      <c r="A205" s="66"/>
      <c r="B205" s="50"/>
      <c r="C205" s="50"/>
      <c r="D205" s="50"/>
      <c r="E205" s="50"/>
      <c r="F205" s="50"/>
      <c r="G205" s="50"/>
      <c r="H205" s="50"/>
      <c r="I205" s="50"/>
      <c r="J205" s="50"/>
      <c r="K205" s="50"/>
      <c r="L205" s="50"/>
      <c r="M205" s="50"/>
    </row>
    <row r="206" spans="1:13" x14ac:dyDescent="0.2">
      <c r="A206" s="66"/>
      <c r="B206" s="50"/>
      <c r="C206" s="50"/>
      <c r="D206" s="50"/>
      <c r="E206" s="50"/>
      <c r="F206" s="50"/>
      <c r="G206" s="50"/>
      <c r="H206" s="50"/>
      <c r="I206" s="50"/>
      <c r="J206" s="50"/>
      <c r="K206" s="50"/>
      <c r="L206" s="50"/>
      <c r="M206" s="50"/>
    </row>
    <row r="207" spans="1:13" x14ac:dyDescent="0.2">
      <c r="A207" s="66"/>
      <c r="B207" s="50"/>
      <c r="C207" s="50"/>
      <c r="D207" s="50"/>
      <c r="E207" s="50"/>
      <c r="F207" s="50"/>
      <c r="G207" s="50"/>
      <c r="H207" s="50"/>
      <c r="I207" s="50"/>
      <c r="J207" s="50"/>
      <c r="K207" s="50"/>
      <c r="L207" s="50"/>
      <c r="M207" s="50"/>
    </row>
    <row r="208" spans="1:13" x14ac:dyDescent="0.2">
      <c r="A208" s="66"/>
      <c r="B208" s="50"/>
      <c r="C208" s="50"/>
      <c r="D208" s="50"/>
      <c r="E208" s="50"/>
      <c r="F208" s="50"/>
      <c r="G208" s="50"/>
      <c r="H208" s="50"/>
      <c r="I208" s="50"/>
      <c r="J208" s="50"/>
      <c r="K208" s="50"/>
      <c r="L208" s="50"/>
      <c r="M208" s="50"/>
    </row>
    <row r="209" spans="1:13" x14ac:dyDescent="0.2">
      <c r="A209" s="66"/>
      <c r="B209" s="50"/>
      <c r="C209" s="50"/>
      <c r="D209" s="50"/>
      <c r="E209" s="50"/>
      <c r="F209" s="50"/>
      <c r="G209" s="50"/>
      <c r="H209" s="50"/>
      <c r="I209" s="50"/>
      <c r="J209" s="50"/>
      <c r="K209" s="50"/>
      <c r="L209" s="50"/>
      <c r="M209" s="50"/>
    </row>
    <row r="210" spans="1:13" x14ac:dyDescent="0.2">
      <c r="A210" s="66"/>
      <c r="B210" s="50"/>
      <c r="C210" s="50"/>
      <c r="D210" s="50"/>
      <c r="E210" s="50"/>
      <c r="F210" s="50"/>
      <c r="G210" s="50"/>
      <c r="H210" s="50"/>
      <c r="I210" s="50"/>
      <c r="J210" s="50"/>
      <c r="K210" s="50"/>
      <c r="L210" s="50"/>
      <c r="M210" s="50"/>
    </row>
    <row r="211" spans="1:13" x14ac:dyDescent="0.2">
      <c r="A211" s="66"/>
      <c r="B211" s="50"/>
      <c r="C211" s="50"/>
      <c r="D211" s="50"/>
      <c r="E211" s="50"/>
      <c r="F211" s="50"/>
      <c r="G211" s="50"/>
      <c r="H211" s="50"/>
      <c r="I211" s="50"/>
      <c r="J211" s="50"/>
      <c r="K211" s="50"/>
      <c r="L211" s="50"/>
      <c r="M211" s="50"/>
    </row>
    <row r="212" spans="1:13" x14ac:dyDescent="0.2">
      <c r="A212" s="66"/>
      <c r="B212" s="50"/>
      <c r="C212" s="50"/>
      <c r="D212" s="50"/>
      <c r="E212" s="50"/>
      <c r="F212" s="50"/>
      <c r="G212" s="50"/>
      <c r="H212" s="50"/>
      <c r="I212" s="50"/>
      <c r="J212" s="50"/>
      <c r="K212" s="50"/>
      <c r="L212" s="50"/>
      <c r="M212" s="50"/>
    </row>
    <row r="213" spans="1:13" x14ac:dyDescent="0.2">
      <c r="A213" s="66"/>
      <c r="B213" s="50"/>
      <c r="C213" s="50"/>
      <c r="D213" s="50"/>
      <c r="E213" s="50"/>
      <c r="F213" s="50"/>
      <c r="G213" s="50"/>
      <c r="H213" s="50"/>
      <c r="I213" s="50"/>
      <c r="J213" s="50"/>
      <c r="K213" s="50"/>
      <c r="L213" s="50"/>
      <c r="M213" s="50"/>
    </row>
    <row r="214" spans="1:13" x14ac:dyDescent="0.2">
      <c r="A214" s="66"/>
      <c r="B214" s="50"/>
      <c r="C214" s="50"/>
      <c r="D214" s="50"/>
      <c r="E214" s="50"/>
      <c r="F214" s="50"/>
      <c r="G214" s="50"/>
      <c r="H214" s="50"/>
      <c r="I214" s="50"/>
      <c r="J214" s="50"/>
      <c r="K214" s="50"/>
      <c r="L214" s="50"/>
      <c r="M214" s="50"/>
    </row>
    <row r="215" spans="1:13" x14ac:dyDescent="0.2">
      <c r="A215" s="66"/>
      <c r="B215" s="50"/>
      <c r="C215" s="50"/>
      <c r="D215" s="50"/>
      <c r="E215" s="50"/>
      <c r="F215" s="50"/>
      <c r="G215" s="50"/>
      <c r="H215" s="50"/>
      <c r="I215" s="50"/>
      <c r="J215" s="50"/>
      <c r="K215" s="50"/>
      <c r="L215" s="50"/>
      <c r="M215" s="50"/>
    </row>
    <row r="216" spans="1:13" x14ac:dyDescent="0.2">
      <c r="A216" s="66"/>
      <c r="B216" s="51"/>
      <c r="C216" s="51"/>
      <c r="D216" s="51"/>
      <c r="E216" s="51"/>
      <c r="F216" s="51"/>
      <c r="G216" s="51"/>
      <c r="H216" s="51"/>
      <c r="I216" s="51"/>
      <c r="J216" s="51"/>
      <c r="K216" s="51"/>
      <c r="L216" s="51"/>
      <c r="M216" s="51"/>
    </row>
    <row r="217" spans="1:13" x14ac:dyDescent="0.2">
      <c r="A217" s="66"/>
      <c r="B217" s="51"/>
      <c r="C217" s="51"/>
      <c r="D217" s="51"/>
      <c r="E217" s="51"/>
      <c r="F217" s="51"/>
      <c r="G217" s="51"/>
      <c r="H217" s="51"/>
      <c r="I217" s="51"/>
      <c r="J217" s="51"/>
      <c r="K217" s="51"/>
      <c r="L217" s="51"/>
      <c r="M217" s="51"/>
    </row>
    <row r="218" spans="1:13" x14ac:dyDescent="0.2">
      <c r="A218" s="66"/>
      <c r="B218" s="51"/>
      <c r="C218" s="51"/>
      <c r="D218" s="51"/>
      <c r="E218" s="51"/>
      <c r="F218" s="51"/>
      <c r="G218" s="51"/>
      <c r="H218" s="51"/>
      <c r="I218" s="51"/>
      <c r="J218" s="51"/>
      <c r="K218" s="51"/>
      <c r="L218" s="51"/>
      <c r="M218" s="51"/>
    </row>
    <row r="219" spans="1:13" x14ac:dyDescent="0.2">
      <c r="A219" s="66"/>
      <c r="B219" s="51"/>
      <c r="C219" s="51"/>
      <c r="D219" s="51"/>
      <c r="E219" s="51"/>
      <c r="F219" s="51"/>
      <c r="G219" s="51"/>
      <c r="H219" s="51"/>
      <c r="I219" s="51"/>
      <c r="J219" s="51"/>
      <c r="K219" s="51"/>
      <c r="L219" s="51"/>
      <c r="M219" s="51"/>
    </row>
    <row r="220" spans="1:13" x14ac:dyDescent="0.2">
      <c r="A220" s="66"/>
      <c r="B220" s="51"/>
      <c r="C220" s="51"/>
      <c r="D220" s="51"/>
      <c r="E220" s="51"/>
      <c r="F220" s="51"/>
      <c r="G220" s="51"/>
      <c r="H220" s="51"/>
      <c r="I220" s="51"/>
      <c r="J220" s="51"/>
      <c r="K220" s="51"/>
      <c r="L220" s="51"/>
      <c r="M220" s="51"/>
    </row>
    <row r="249" spans="1:12" x14ac:dyDescent="0.2">
      <c r="A249" s="66"/>
    </row>
    <row r="250" spans="1:12" x14ac:dyDescent="0.2">
      <c r="A250" s="66"/>
      <c r="C250" s="77"/>
      <c r="D250" s="77"/>
      <c r="E250" s="77"/>
      <c r="F250" s="77"/>
      <c r="G250" s="77"/>
      <c r="H250" s="77"/>
      <c r="I250" s="77"/>
      <c r="J250" s="77"/>
      <c r="K250" s="77"/>
      <c r="L250" s="77"/>
    </row>
    <row r="251" spans="1:12" x14ac:dyDescent="0.2">
      <c r="A251" s="66"/>
      <c r="C251" s="77"/>
      <c r="D251" s="77"/>
      <c r="E251" s="77"/>
      <c r="F251" s="77"/>
      <c r="G251" s="77"/>
      <c r="H251" s="77"/>
      <c r="I251" s="77"/>
      <c r="J251" s="77"/>
      <c r="K251" s="77"/>
      <c r="L251" s="77"/>
    </row>
    <row r="252" spans="1:12" x14ac:dyDescent="0.2">
      <c r="A252" s="66"/>
      <c r="C252" s="77"/>
      <c r="D252" s="77"/>
      <c r="E252" s="77"/>
      <c r="F252" s="77"/>
      <c r="G252" s="77"/>
      <c r="H252" s="77"/>
      <c r="I252" s="77"/>
      <c r="J252" s="77"/>
      <c r="K252" s="77"/>
      <c r="L252" s="77"/>
    </row>
    <row r="253" spans="1:12" x14ac:dyDescent="0.2">
      <c r="A253" s="66"/>
      <c r="C253" s="77"/>
      <c r="D253" s="77"/>
      <c r="E253" s="77"/>
      <c r="F253" s="77"/>
      <c r="G253" s="77"/>
      <c r="H253" s="77"/>
      <c r="I253" s="77"/>
      <c r="J253" s="77"/>
      <c r="K253" s="77"/>
      <c r="L253" s="77"/>
    </row>
    <row r="254" spans="1:12" x14ac:dyDescent="0.2">
      <c r="A254" s="66"/>
      <c r="C254" s="77"/>
      <c r="D254" s="77"/>
      <c r="E254" s="77"/>
      <c r="F254" s="77"/>
      <c r="G254" s="77"/>
      <c r="H254" s="77"/>
      <c r="I254" s="77"/>
      <c r="J254" s="77"/>
      <c r="K254" s="77"/>
      <c r="L254" s="77"/>
    </row>
    <row r="255" spans="1:12" x14ac:dyDescent="0.2">
      <c r="A255" s="66"/>
      <c r="C255" s="77"/>
      <c r="D255" s="77"/>
      <c r="E255" s="77"/>
      <c r="F255" s="77"/>
      <c r="G255" s="77"/>
      <c r="H255" s="77"/>
      <c r="I255" s="77"/>
      <c r="J255" s="77"/>
      <c r="K255" s="77"/>
      <c r="L255" s="77"/>
    </row>
    <row r="256" spans="1:12" x14ac:dyDescent="0.2">
      <c r="A256" s="66"/>
      <c r="C256" s="77"/>
      <c r="D256" s="77"/>
      <c r="E256" s="77"/>
      <c r="F256" s="77"/>
      <c r="G256" s="77"/>
      <c r="H256" s="77"/>
      <c r="I256" s="77"/>
      <c r="J256" s="77"/>
      <c r="K256" s="77"/>
      <c r="L256" s="77"/>
    </row>
    <row r="257" spans="1:12" x14ac:dyDescent="0.2">
      <c r="A257" s="66"/>
      <c r="C257" s="77"/>
      <c r="D257" s="77"/>
      <c r="E257" s="77"/>
      <c r="F257" s="77"/>
      <c r="G257" s="77"/>
      <c r="H257" s="77"/>
      <c r="I257" s="77"/>
      <c r="J257" s="77"/>
      <c r="K257" s="77"/>
      <c r="L257" s="77"/>
    </row>
    <row r="258" spans="1:12" x14ac:dyDescent="0.2">
      <c r="A258" s="66"/>
      <c r="C258" s="77"/>
      <c r="D258" s="77"/>
      <c r="E258" s="77"/>
      <c r="F258" s="77"/>
      <c r="G258" s="77"/>
      <c r="H258" s="77"/>
      <c r="I258" s="77"/>
      <c r="J258" s="77"/>
      <c r="K258" s="77"/>
      <c r="L258" s="77"/>
    </row>
    <row r="259" spans="1:12" x14ac:dyDescent="0.2">
      <c r="A259" s="66"/>
      <c r="C259" s="77"/>
      <c r="D259" s="77"/>
      <c r="E259" s="77"/>
      <c r="F259" s="77"/>
      <c r="G259" s="77"/>
      <c r="H259" s="77"/>
      <c r="I259" s="77"/>
      <c r="J259" s="77"/>
      <c r="K259" s="77"/>
      <c r="L259" s="77"/>
    </row>
    <row r="260" spans="1:12" x14ac:dyDescent="0.2">
      <c r="A260" s="66"/>
      <c r="C260" s="77"/>
      <c r="D260" s="77"/>
      <c r="E260" s="77"/>
      <c r="F260" s="77"/>
      <c r="G260" s="77"/>
      <c r="H260" s="77"/>
      <c r="I260" s="77"/>
      <c r="J260" s="77"/>
      <c r="K260" s="77"/>
      <c r="L260" s="77"/>
    </row>
    <row r="261" spans="1:12" x14ac:dyDescent="0.2">
      <c r="A261" s="66"/>
      <c r="C261" s="77"/>
      <c r="D261" s="77"/>
      <c r="E261" s="77"/>
      <c r="F261" s="77"/>
      <c r="G261" s="77"/>
      <c r="H261" s="77"/>
      <c r="I261" s="77"/>
      <c r="J261" s="77"/>
      <c r="K261" s="77"/>
      <c r="L261" s="77"/>
    </row>
    <row r="262" spans="1:12" x14ac:dyDescent="0.2">
      <c r="A262" s="66"/>
      <c r="C262" s="77"/>
      <c r="D262" s="77"/>
      <c r="E262" s="77"/>
      <c r="F262" s="77"/>
      <c r="G262" s="77"/>
      <c r="H262" s="77"/>
      <c r="I262" s="77"/>
      <c r="J262" s="77"/>
      <c r="K262" s="77"/>
      <c r="L262" s="77"/>
    </row>
    <row r="263" spans="1:12" x14ac:dyDescent="0.2">
      <c r="A263" s="66"/>
      <c r="C263" s="77"/>
      <c r="D263" s="77"/>
      <c r="E263" s="77"/>
      <c r="F263" s="77"/>
      <c r="G263" s="77"/>
      <c r="H263" s="77"/>
      <c r="I263" s="77"/>
      <c r="J263" s="77"/>
      <c r="K263" s="77"/>
      <c r="L263" s="77"/>
    </row>
    <row r="264" spans="1:12" x14ac:dyDescent="0.2">
      <c r="A264" s="66"/>
      <c r="C264" s="77"/>
      <c r="D264" s="77"/>
      <c r="E264" s="77"/>
      <c r="F264" s="77"/>
      <c r="G264" s="77"/>
      <c r="H264" s="77"/>
      <c r="I264" s="77"/>
      <c r="J264" s="77"/>
      <c r="K264" s="77"/>
      <c r="L264" s="77"/>
    </row>
    <row r="265" spans="1:12" x14ac:dyDescent="0.2">
      <c r="A265" s="66"/>
      <c r="C265" s="77"/>
      <c r="D265" s="77"/>
      <c r="E265" s="77"/>
      <c r="F265" s="77"/>
      <c r="G265" s="77"/>
      <c r="H265" s="77"/>
      <c r="I265" s="77"/>
      <c r="J265" s="77"/>
      <c r="K265" s="77"/>
      <c r="L265" s="77"/>
    </row>
    <row r="266" spans="1:12" x14ac:dyDescent="0.2">
      <c r="A266" s="66"/>
      <c r="C266" s="77"/>
      <c r="D266" s="77"/>
      <c r="E266" s="77"/>
      <c r="F266" s="77"/>
      <c r="G266" s="77"/>
      <c r="H266" s="77"/>
      <c r="I266" s="77"/>
      <c r="J266" s="77"/>
      <c r="K266" s="77"/>
      <c r="L266" s="77"/>
    </row>
    <row r="267" spans="1:12" x14ac:dyDescent="0.2">
      <c r="A267" s="66"/>
      <c r="C267" s="77"/>
      <c r="D267" s="77"/>
      <c r="E267" s="77"/>
      <c r="F267" s="77"/>
      <c r="G267" s="77"/>
      <c r="H267" s="77"/>
      <c r="I267" s="77"/>
      <c r="J267" s="77"/>
      <c r="K267" s="77"/>
      <c r="L267" s="77"/>
    </row>
    <row r="268" spans="1:12" x14ac:dyDescent="0.2">
      <c r="A268" s="66"/>
      <c r="C268" s="77"/>
      <c r="D268" s="77"/>
      <c r="E268" s="77"/>
      <c r="F268" s="77"/>
      <c r="G268" s="77"/>
      <c r="H268" s="77"/>
      <c r="I268" s="77"/>
      <c r="J268" s="77"/>
      <c r="K268" s="77"/>
      <c r="L268" s="77"/>
    </row>
    <row r="269" spans="1:12" x14ac:dyDescent="0.2">
      <c r="A269" s="66"/>
      <c r="C269" s="77"/>
      <c r="D269" s="77"/>
      <c r="E269" s="77"/>
      <c r="F269" s="77"/>
      <c r="G269" s="77"/>
      <c r="H269" s="77"/>
      <c r="I269" s="77"/>
      <c r="J269" s="77"/>
      <c r="K269" s="77"/>
      <c r="L269" s="77"/>
    </row>
    <row r="270" spans="1:12" x14ac:dyDescent="0.2">
      <c r="A270" s="66"/>
      <c r="C270" s="77"/>
      <c r="D270" s="77"/>
      <c r="E270" s="77"/>
      <c r="F270" s="77"/>
      <c r="G270" s="77"/>
      <c r="H270" s="77"/>
      <c r="I270" s="77"/>
      <c r="J270" s="77"/>
      <c r="K270" s="77"/>
      <c r="L270" s="77"/>
    </row>
    <row r="271" spans="1:12" x14ac:dyDescent="0.2">
      <c r="A271" s="66"/>
      <c r="C271" s="77"/>
      <c r="D271" s="77"/>
      <c r="E271" s="77"/>
      <c r="F271" s="77"/>
      <c r="G271" s="77"/>
      <c r="H271" s="77"/>
      <c r="I271" s="77"/>
      <c r="J271" s="77"/>
      <c r="K271" s="77"/>
      <c r="L271" s="77"/>
    </row>
    <row r="272" spans="1:12" x14ac:dyDescent="0.2">
      <c r="A272" s="66"/>
      <c r="C272" s="77"/>
      <c r="D272" s="77"/>
      <c r="E272" s="77"/>
      <c r="F272" s="77"/>
      <c r="G272" s="77"/>
      <c r="H272" s="77"/>
      <c r="I272" s="77"/>
      <c r="J272" s="77"/>
      <c r="K272" s="77"/>
      <c r="L272" s="77"/>
    </row>
    <row r="273" spans="1:12" x14ac:dyDescent="0.2">
      <c r="A273" s="66"/>
      <c r="C273" s="77"/>
      <c r="D273" s="77"/>
      <c r="E273" s="77"/>
      <c r="F273" s="77"/>
      <c r="G273" s="77"/>
      <c r="H273" s="77"/>
      <c r="I273" s="77"/>
      <c r="J273" s="77"/>
      <c r="K273" s="77"/>
      <c r="L273" s="77"/>
    </row>
    <row r="274" spans="1:12" x14ac:dyDescent="0.2">
      <c r="A274" s="66"/>
      <c r="C274" s="77"/>
      <c r="D274" s="77"/>
      <c r="E274" s="77"/>
      <c r="F274" s="77"/>
      <c r="G274" s="77"/>
      <c r="H274" s="77"/>
      <c r="I274" s="77"/>
      <c r="J274" s="77"/>
      <c r="K274" s="77"/>
      <c r="L274" s="77"/>
    </row>
    <row r="275" spans="1:12" x14ac:dyDescent="0.2">
      <c r="A275" s="66"/>
      <c r="C275" s="77"/>
      <c r="D275" s="77"/>
      <c r="E275" s="77"/>
      <c r="F275" s="77"/>
      <c r="G275" s="77"/>
      <c r="H275" s="77"/>
      <c r="I275" s="77"/>
      <c r="J275" s="77"/>
      <c r="K275" s="77"/>
      <c r="L275" s="77"/>
    </row>
    <row r="276" spans="1:12" x14ac:dyDescent="0.2">
      <c r="A276" s="66"/>
      <c r="C276" s="77"/>
      <c r="D276" s="77"/>
      <c r="E276" s="77"/>
      <c r="F276" s="77"/>
      <c r="G276" s="77"/>
      <c r="H276" s="77"/>
      <c r="I276" s="77"/>
      <c r="J276" s="77"/>
      <c r="K276" s="77"/>
      <c r="L276" s="77"/>
    </row>
    <row r="277" spans="1:12" x14ac:dyDescent="0.2">
      <c r="A277" s="66"/>
      <c r="C277" s="77"/>
      <c r="D277" s="77"/>
      <c r="E277" s="77"/>
      <c r="F277" s="77"/>
      <c r="G277" s="77"/>
      <c r="H277" s="77"/>
      <c r="I277" s="77"/>
      <c r="J277" s="77"/>
      <c r="K277" s="77"/>
      <c r="L277" s="77"/>
    </row>
    <row r="278" spans="1:12" x14ac:dyDescent="0.2">
      <c r="A278" s="66"/>
      <c r="C278" s="77"/>
      <c r="D278" s="77"/>
      <c r="E278" s="77"/>
      <c r="F278" s="77"/>
      <c r="G278" s="77"/>
      <c r="H278" s="77"/>
      <c r="I278" s="77"/>
      <c r="J278" s="77"/>
      <c r="K278" s="77"/>
      <c r="L278" s="77"/>
    </row>
    <row r="279" spans="1:12" x14ac:dyDescent="0.2">
      <c r="A279" s="66"/>
      <c r="C279" s="77"/>
      <c r="D279" s="77"/>
      <c r="E279" s="77"/>
      <c r="F279" s="77"/>
      <c r="G279" s="77"/>
      <c r="H279" s="77"/>
      <c r="I279" s="77"/>
      <c r="J279" s="77"/>
      <c r="K279" s="77"/>
      <c r="L279" s="77"/>
    </row>
    <row r="280" spans="1:12" x14ac:dyDescent="0.2">
      <c r="A280" s="66"/>
      <c r="C280" s="77"/>
      <c r="D280" s="77"/>
      <c r="E280" s="77"/>
      <c r="F280" s="77"/>
      <c r="G280" s="77"/>
      <c r="H280" s="77"/>
      <c r="I280" s="77"/>
      <c r="J280" s="77"/>
      <c r="K280" s="77"/>
      <c r="L280" s="77"/>
    </row>
    <row r="281" spans="1:12" x14ac:dyDescent="0.2">
      <c r="A281" s="66"/>
      <c r="C281" s="77"/>
      <c r="D281" s="77"/>
      <c r="E281" s="77"/>
      <c r="F281" s="77"/>
      <c r="G281" s="77"/>
      <c r="H281" s="77"/>
      <c r="I281" s="77"/>
      <c r="J281" s="77"/>
      <c r="K281" s="77"/>
      <c r="L281" s="77"/>
    </row>
    <row r="282" spans="1:12" x14ac:dyDescent="0.2">
      <c r="A282" s="66"/>
      <c r="C282" s="77"/>
      <c r="D282" s="77"/>
      <c r="E282" s="77"/>
      <c r="F282" s="77"/>
      <c r="G282" s="77"/>
      <c r="H282" s="77"/>
      <c r="I282" s="77"/>
      <c r="J282" s="77"/>
      <c r="K282" s="77"/>
      <c r="L282" s="77"/>
    </row>
    <row r="283" spans="1:12" x14ac:dyDescent="0.2">
      <c r="A283" s="66"/>
      <c r="C283" s="77"/>
      <c r="D283" s="77"/>
      <c r="E283" s="77"/>
      <c r="F283" s="77"/>
      <c r="G283" s="77"/>
      <c r="H283" s="77"/>
      <c r="I283" s="77"/>
      <c r="J283" s="77"/>
      <c r="K283" s="77"/>
      <c r="L283" s="77"/>
    </row>
    <row r="284" spans="1:12" x14ac:dyDescent="0.2">
      <c r="A284" s="66"/>
      <c r="C284" s="77"/>
      <c r="D284" s="77"/>
      <c r="E284" s="77"/>
      <c r="F284" s="77"/>
      <c r="G284" s="77"/>
      <c r="H284" s="77"/>
      <c r="I284" s="77"/>
      <c r="J284" s="77"/>
      <c r="K284" s="77"/>
      <c r="L284" s="77"/>
    </row>
    <row r="285" spans="1:12" x14ac:dyDescent="0.2">
      <c r="A285" s="66"/>
      <c r="C285" s="77"/>
      <c r="D285" s="77"/>
      <c r="E285" s="77"/>
      <c r="F285" s="77"/>
      <c r="G285" s="77"/>
      <c r="H285" s="77"/>
      <c r="I285" s="77"/>
      <c r="J285" s="77"/>
      <c r="K285" s="77"/>
      <c r="L285" s="77"/>
    </row>
    <row r="286" spans="1:12" x14ac:dyDescent="0.2">
      <c r="A286" s="66"/>
      <c r="C286" s="77"/>
      <c r="D286" s="77"/>
      <c r="E286" s="77"/>
      <c r="F286" s="77"/>
      <c r="G286" s="77"/>
      <c r="H286" s="77"/>
      <c r="I286" s="77"/>
      <c r="J286" s="77"/>
      <c r="K286" s="77"/>
      <c r="L286" s="77"/>
    </row>
    <row r="287" spans="1:12" x14ac:dyDescent="0.2">
      <c r="A287" s="66"/>
      <c r="C287" s="77"/>
      <c r="D287" s="77"/>
      <c r="E287" s="77"/>
      <c r="F287" s="77"/>
      <c r="G287" s="77"/>
      <c r="H287" s="77"/>
      <c r="I287" s="77"/>
      <c r="J287" s="77"/>
      <c r="K287" s="77"/>
      <c r="L287" s="77"/>
    </row>
    <row r="288" spans="1:12" x14ac:dyDescent="0.2">
      <c r="A288" s="66"/>
      <c r="C288" s="77"/>
      <c r="D288" s="77"/>
      <c r="E288" s="77"/>
      <c r="F288" s="77"/>
      <c r="G288" s="77"/>
      <c r="H288" s="77"/>
      <c r="I288" s="77"/>
      <c r="J288" s="77"/>
      <c r="K288" s="77"/>
      <c r="L288" s="77"/>
    </row>
    <row r="289" spans="1:12" x14ac:dyDescent="0.2">
      <c r="A289" s="66"/>
      <c r="C289" s="77"/>
      <c r="D289" s="77"/>
      <c r="E289" s="77"/>
      <c r="F289" s="77"/>
      <c r="G289" s="77"/>
      <c r="H289" s="77"/>
      <c r="I289" s="77"/>
      <c r="J289" s="77"/>
      <c r="K289" s="77"/>
      <c r="L289" s="77"/>
    </row>
    <row r="290" spans="1:12" x14ac:dyDescent="0.2">
      <c r="A290" s="66"/>
      <c r="C290" s="77"/>
      <c r="D290" s="77"/>
      <c r="E290" s="77"/>
      <c r="F290" s="77"/>
      <c r="G290" s="77"/>
      <c r="H290" s="77"/>
      <c r="I290" s="77"/>
      <c r="J290" s="77"/>
      <c r="K290" s="77"/>
      <c r="L290" s="77"/>
    </row>
    <row r="291" spans="1:12" x14ac:dyDescent="0.2">
      <c r="A291" s="66"/>
      <c r="C291" s="77"/>
      <c r="D291" s="77"/>
      <c r="E291" s="77"/>
      <c r="F291" s="77"/>
      <c r="G291" s="77"/>
      <c r="H291" s="77"/>
      <c r="I291" s="77"/>
      <c r="J291" s="77"/>
      <c r="K291" s="77"/>
      <c r="L291" s="77"/>
    </row>
    <row r="292" spans="1:12" x14ac:dyDescent="0.2">
      <c r="A292" s="66"/>
      <c r="C292" s="77"/>
      <c r="D292" s="77"/>
      <c r="E292" s="77"/>
      <c r="F292" s="77"/>
      <c r="G292" s="77"/>
      <c r="H292" s="77"/>
      <c r="I292" s="77"/>
      <c r="J292" s="77"/>
      <c r="K292" s="77"/>
      <c r="L292" s="77"/>
    </row>
    <row r="293" spans="1:12" x14ac:dyDescent="0.2">
      <c r="A293" s="66"/>
      <c r="C293" s="77"/>
      <c r="D293" s="77"/>
      <c r="E293" s="77"/>
      <c r="F293" s="77"/>
      <c r="G293" s="77"/>
      <c r="H293" s="77"/>
      <c r="I293" s="77"/>
      <c r="J293" s="77"/>
      <c r="K293" s="77"/>
      <c r="L293" s="77"/>
    </row>
    <row r="294" spans="1:12" x14ac:dyDescent="0.2">
      <c r="A294" s="66"/>
      <c r="C294" s="77"/>
      <c r="D294" s="77"/>
      <c r="E294" s="77"/>
      <c r="F294" s="77"/>
      <c r="G294" s="77"/>
      <c r="H294" s="77"/>
      <c r="I294" s="77"/>
      <c r="J294" s="77"/>
      <c r="K294" s="77"/>
      <c r="L294" s="77"/>
    </row>
    <row r="295" spans="1:12" x14ac:dyDescent="0.2">
      <c r="A295" s="66"/>
      <c r="C295" s="77"/>
      <c r="D295" s="77"/>
      <c r="E295" s="77"/>
      <c r="F295" s="77"/>
      <c r="G295" s="77"/>
      <c r="H295" s="77"/>
      <c r="I295" s="77"/>
      <c r="J295" s="77"/>
      <c r="K295" s="77"/>
      <c r="L295" s="77"/>
    </row>
    <row r="296" spans="1:12" x14ac:dyDescent="0.2">
      <c r="A296" s="66"/>
      <c r="C296" s="77"/>
      <c r="D296" s="77"/>
      <c r="E296" s="77"/>
      <c r="F296" s="77"/>
      <c r="G296" s="77"/>
      <c r="H296" s="77"/>
      <c r="I296" s="77"/>
      <c r="J296" s="77"/>
      <c r="K296" s="77"/>
      <c r="L296" s="77"/>
    </row>
    <row r="297" spans="1:12" x14ac:dyDescent="0.2">
      <c r="A297" s="66"/>
      <c r="C297" s="77"/>
      <c r="D297" s="77"/>
      <c r="E297" s="77"/>
      <c r="F297" s="77"/>
      <c r="G297" s="77"/>
      <c r="H297" s="77"/>
      <c r="I297" s="77"/>
      <c r="J297" s="77"/>
      <c r="K297" s="77"/>
      <c r="L297" s="77"/>
    </row>
    <row r="298" spans="1:12" x14ac:dyDescent="0.2">
      <c r="A298" s="66"/>
      <c r="C298" s="77"/>
      <c r="D298" s="77"/>
      <c r="E298" s="77"/>
      <c r="F298" s="77"/>
      <c r="G298" s="77"/>
      <c r="H298" s="77"/>
      <c r="I298" s="77"/>
      <c r="J298" s="77"/>
      <c r="K298" s="77"/>
      <c r="L298" s="77"/>
    </row>
    <row r="299" spans="1:12" x14ac:dyDescent="0.2">
      <c r="A299" s="66"/>
      <c r="C299" s="77"/>
      <c r="D299" s="77"/>
      <c r="E299" s="77"/>
      <c r="F299" s="77"/>
      <c r="G299" s="77"/>
      <c r="H299" s="77"/>
      <c r="I299" s="77"/>
      <c r="J299" s="77"/>
      <c r="K299" s="77"/>
      <c r="L299" s="77"/>
    </row>
    <row r="300" spans="1:12" x14ac:dyDescent="0.2">
      <c r="A300" s="66"/>
      <c r="C300" s="77"/>
      <c r="D300" s="77"/>
      <c r="E300" s="77"/>
      <c r="F300" s="77"/>
      <c r="G300" s="77"/>
      <c r="H300" s="77"/>
      <c r="I300" s="77"/>
      <c r="J300" s="77"/>
      <c r="K300" s="77"/>
      <c r="L300" s="77"/>
    </row>
    <row r="301" spans="1:12" x14ac:dyDescent="0.2">
      <c r="A301" s="66"/>
      <c r="C301" s="77"/>
      <c r="D301" s="77"/>
      <c r="E301" s="77"/>
      <c r="F301" s="77"/>
      <c r="G301" s="77"/>
      <c r="H301" s="77"/>
      <c r="I301" s="77"/>
      <c r="J301" s="77"/>
      <c r="K301" s="77"/>
      <c r="L301" s="77"/>
    </row>
    <row r="302" spans="1:12" x14ac:dyDescent="0.2">
      <c r="A302" s="66"/>
      <c r="C302" s="77"/>
      <c r="D302" s="77"/>
      <c r="E302" s="77"/>
      <c r="F302" s="77"/>
      <c r="G302" s="77"/>
      <c r="H302" s="77"/>
      <c r="I302" s="77"/>
      <c r="J302" s="77"/>
      <c r="K302" s="77"/>
      <c r="L302" s="77"/>
    </row>
    <row r="303" spans="1:12" x14ac:dyDescent="0.2">
      <c r="A303" s="66"/>
      <c r="C303" s="77"/>
      <c r="D303" s="77"/>
      <c r="E303" s="77"/>
      <c r="F303" s="77"/>
      <c r="G303" s="77"/>
      <c r="H303" s="77"/>
      <c r="I303" s="77"/>
      <c r="J303" s="77"/>
      <c r="K303" s="77"/>
      <c r="L303" s="77"/>
    </row>
    <row r="304" spans="1:12" x14ac:dyDescent="0.2">
      <c r="A304" s="66"/>
      <c r="C304" s="77"/>
      <c r="D304" s="77"/>
      <c r="E304" s="77"/>
      <c r="F304" s="77"/>
      <c r="G304" s="77"/>
      <c r="H304" s="77"/>
      <c r="I304" s="77"/>
      <c r="J304" s="77"/>
      <c r="K304" s="77"/>
      <c r="L304" s="77"/>
    </row>
    <row r="305" spans="1:12" x14ac:dyDescent="0.2">
      <c r="A305" s="66"/>
      <c r="C305" s="77"/>
      <c r="D305" s="77"/>
      <c r="E305" s="77"/>
      <c r="F305" s="77"/>
      <c r="G305" s="77"/>
      <c r="H305" s="77"/>
      <c r="I305" s="77"/>
      <c r="J305" s="77"/>
      <c r="K305" s="77"/>
      <c r="L305" s="77"/>
    </row>
    <row r="306" spans="1:12" x14ac:dyDescent="0.2">
      <c r="A306" s="66"/>
      <c r="C306" s="77"/>
      <c r="D306" s="77"/>
      <c r="E306" s="77"/>
      <c r="F306" s="77"/>
      <c r="G306" s="77"/>
      <c r="H306" s="77"/>
      <c r="I306" s="77"/>
      <c r="J306" s="77"/>
      <c r="K306" s="77"/>
      <c r="L306" s="77"/>
    </row>
    <row r="307" spans="1:12" x14ac:dyDescent="0.2">
      <c r="A307" s="66"/>
      <c r="C307" s="77"/>
      <c r="D307" s="77"/>
      <c r="E307" s="77"/>
      <c r="F307" s="77"/>
      <c r="G307" s="77"/>
      <c r="H307" s="77"/>
      <c r="I307" s="77"/>
      <c r="J307" s="77"/>
      <c r="K307" s="77"/>
      <c r="L307" s="77"/>
    </row>
    <row r="308" spans="1:12" x14ac:dyDescent="0.2">
      <c r="A308" s="66"/>
      <c r="C308" s="77"/>
      <c r="D308" s="77"/>
      <c r="E308" s="77"/>
      <c r="F308" s="77"/>
      <c r="G308" s="77"/>
      <c r="H308" s="77"/>
      <c r="I308" s="77"/>
      <c r="J308" s="77"/>
      <c r="K308" s="77"/>
      <c r="L308" s="77"/>
    </row>
    <row r="309" spans="1:12" x14ac:dyDescent="0.2">
      <c r="A309" s="66"/>
      <c r="C309" s="77"/>
      <c r="D309" s="77"/>
      <c r="E309" s="77"/>
      <c r="F309" s="77"/>
      <c r="G309" s="77"/>
      <c r="H309" s="77"/>
      <c r="I309" s="77"/>
      <c r="J309" s="77"/>
      <c r="K309" s="77"/>
      <c r="L309" s="77"/>
    </row>
    <row r="310" spans="1:12" x14ac:dyDescent="0.2">
      <c r="A310" s="66"/>
      <c r="C310" s="77"/>
      <c r="D310" s="77"/>
      <c r="E310" s="77"/>
      <c r="F310" s="77"/>
      <c r="G310" s="77"/>
      <c r="H310" s="77"/>
      <c r="I310" s="77"/>
      <c r="J310" s="77"/>
      <c r="K310" s="77"/>
      <c r="L310" s="77"/>
    </row>
    <row r="311" spans="1:12" x14ac:dyDescent="0.2">
      <c r="A311" s="66"/>
      <c r="C311" s="77"/>
      <c r="D311" s="77"/>
      <c r="E311" s="77"/>
      <c r="F311" s="77"/>
      <c r="G311" s="77"/>
      <c r="H311" s="77"/>
      <c r="I311" s="77"/>
      <c r="J311" s="77"/>
      <c r="K311" s="77"/>
      <c r="L311" s="77"/>
    </row>
    <row r="312" spans="1:12" x14ac:dyDescent="0.2">
      <c r="A312" s="66"/>
      <c r="C312" s="77"/>
      <c r="D312" s="77"/>
      <c r="E312" s="77"/>
      <c r="F312" s="77"/>
      <c r="G312" s="77"/>
      <c r="H312" s="77"/>
      <c r="I312" s="77"/>
      <c r="J312" s="77"/>
      <c r="K312" s="77"/>
      <c r="L312" s="77"/>
    </row>
    <row r="313" spans="1:12" x14ac:dyDescent="0.2">
      <c r="A313" s="66"/>
      <c r="C313" s="77"/>
      <c r="D313" s="77"/>
      <c r="E313" s="77"/>
      <c r="F313" s="77"/>
      <c r="G313" s="77"/>
      <c r="H313" s="77"/>
      <c r="I313" s="77"/>
      <c r="J313" s="77"/>
      <c r="K313" s="77"/>
      <c r="L313" s="77"/>
    </row>
    <row r="314" spans="1:12" x14ac:dyDescent="0.2">
      <c r="A314" s="66"/>
      <c r="C314" s="77"/>
      <c r="D314" s="77"/>
      <c r="E314" s="77"/>
      <c r="F314" s="77"/>
      <c r="G314" s="77"/>
      <c r="H314" s="77"/>
      <c r="I314" s="77"/>
      <c r="J314" s="77"/>
      <c r="K314" s="77"/>
      <c r="L314" s="77"/>
    </row>
    <row r="315" spans="1:12" x14ac:dyDescent="0.2">
      <c r="A315" s="66"/>
      <c r="C315" s="77"/>
      <c r="D315" s="77"/>
      <c r="E315" s="77"/>
      <c r="F315" s="77"/>
      <c r="G315" s="77"/>
      <c r="H315" s="77"/>
      <c r="I315" s="77"/>
      <c r="J315" s="77"/>
      <c r="K315" s="77"/>
      <c r="L315" s="77"/>
    </row>
    <row r="316" spans="1:12" x14ac:dyDescent="0.2">
      <c r="A316" s="66"/>
      <c r="C316" s="77"/>
      <c r="D316" s="77"/>
      <c r="E316" s="77"/>
      <c r="F316" s="77"/>
      <c r="G316" s="77"/>
      <c r="H316" s="77"/>
      <c r="I316" s="77"/>
      <c r="J316" s="77"/>
      <c r="K316" s="77"/>
      <c r="L316" s="77"/>
    </row>
    <row r="317" spans="1:12" x14ac:dyDescent="0.2">
      <c r="A317" s="66"/>
      <c r="C317" s="77"/>
      <c r="D317" s="77"/>
      <c r="E317" s="77"/>
      <c r="F317" s="77"/>
      <c r="G317" s="77"/>
      <c r="H317" s="77"/>
      <c r="I317" s="77"/>
      <c r="J317" s="77"/>
      <c r="K317" s="77"/>
      <c r="L317" s="77"/>
    </row>
    <row r="318" spans="1:12" x14ac:dyDescent="0.2">
      <c r="A318" s="66"/>
      <c r="C318" s="77"/>
      <c r="D318" s="77"/>
      <c r="E318" s="77"/>
      <c r="F318" s="77"/>
      <c r="G318" s="77"/>
      <c r="H318" s="77"/>
      <c r="I318" s="77"/>
      <c r="J318" s="77"/>
      <c r="K318" s="77"/>
      <c r="L318" s="77"/>
    </row>
    <row r="319" spans="1:12" x14ac:dyDescent="0.2">
      <c r="A319" s="66"/>
      <c r="C319" s="77"/>
      <c r="D319" s="77"/>
      <c r="E319" s="77"/>
      <c r="F319" s="77"/>
      <c r="G319" s="77"/>
      <c r="H319" s="77"/>
      <c r="I319" s="77"/>
      <c r="J319" s="77"/>
      <c r="K319" s="77"/>
      <c r="L319" s="77"/>
    </row>
    <row r="320" spans="1:12" x14ac:dyDescent="0.2">
      <c r="A320" s="66"/>
      <c r="C320" s="77"/>
      <c r="D320" s="77"/>
      <c r="E320" s="77"/>
      <c r="F320" s="77"/>
      <c r="G320" s="77"/>
      <c r="H320" s="77"/>
      <c r="I320" s="77"/>
      <c r="J320" s="77"/>
      <c r="K320" s="77"/>
      <c r="L320" s="77"/>
    </row>
    <row r="321" spans="3:12" x14ac:dyDescent="0.2">
      <c r="C321" s="77"/>
      <c r="D321" s="77"/>
      <c r="E321" s="77"/>
      <c r="F321" s="77"/>
      <c r="G321" s="77"/>
      <c r="H321" s="77"/>
      <c r="I321" s="77"/>
      <c r="J321" s="77"/>
      <c r="K321" s="77"/>
      <c r="L321" s="77"/>
    </row>
    <row r="322" spans="3:12" x14ac:dyDescent="0.2">
      <c r="C322" s="77"/>
      <c r="D322" s="77"/>
      <c r="E322" s="77"/>
      <c r="F322" s="77"/>
      <c r="G322" s="77"/>
      <c r="H322" s="77"/>
      <c r="I322" s="77"/>
      <c r="J322" s="77"/>
      <c r="K322" s="77"/>
      <c r="L322" s="77"/>
    </row>
    <row r="323" spans="3:12" x14ac:dyDescent="0.2">
      <c r="C323" s="77"/>
      <c r="D323" s="77"/>
      <c r="E323" s="77"/>
      <c r="F323" s="77"/>
      <c r="G323" s="77"/>
      <c r="H323" s="77"/>
      <c r="I323" s="77"/>
      <c r="J323" s="77"/>
      <c r="K323" s="77"/>
      <c r="L323" s="77"/>
    </row>
    <row r="324" spans="3:12" x14ac:dyDescent="0.2">
      <c r="C324" s="77"/>
      <c r="D324" s="77"/>
      <c r="E324" s="77"/>
      <c r="F324" s="77"/>
      <c r="G324" s="77"/>
      <c r="H324" s="77"/>
      <c r="I324" s="77"/>
      <c r="J324" s="77"/>
      <c r="K324" s="77"/>
      <c r="L324" s="77"/>
    </row>
    <row r="325" spans="3:12" x14ac:dyDescent="0.2">
      <c r="C325" s="77"/>
      <c r="D325" s="77"/>
      <c r="E325" s="77"/>
      <c r="F325" s="77"/>
      <c r="G325" s="77"/>
      <c r="H325" s="77"/>
      <c r="I325" s="77"/>
      <c r="J325" s="77"/>
      <c r="K325" s="77"/>
      <c r="L325" s="77"/>
    </row>
    <row r="326" spans="3:12" x14ac:dyDescent="0.2">
      <c r="C326" s="77"/>
      <c r="D326" s="77"/>
      <c r="E326" s="77"/>
      <c r="F326" s="77"/>
      <c r="G326" s="77"/>
      <c r="H326" s="77"/>
      <c r="I326" s="77"/>
      <c r="J326" s="77"/>
      <c r="K326" s="77"/>
      <c r="L326" s="77"/>
    </row>
    <row r="327" spans="3:12" x14ac:dyDescent="0.2">
      <c r="C327" s="77"/>
      <c r="D327" s="77"/>
      <c r="E327" s="77"/>
      <c r="F327" s="77"/>
      <c r="G327" s="77"/>
      <c r="H327" s="77"/>
      <c r="I327" s="77"/>
      <c r="J327" s="77"/>
      <c r="K327" s="77"/>
      <c r="L327" s="77"/>
    </row>
    <row r="328" spans="3:12" x14ac:dyDescent="0.2">
      <c r="C328" s="77"/>
      <c r="D328" s="77"/>
      <c r="E328" s="77"/>
      <c r="F328" s="77"/>
      <c r="G328" s="77"/>
      <c r="H328" s="77"/>
      <c r="I328" s="77"/>
      <c r="J328" s="77"/>
      <c r="K328" s="77"/>
      <c r="L328" s="77"/>
    </row>
    <row r="329" spans="3:12" x14ac:dyDescent="0.2">
      <c r="C329" s="77"/>
      <c r="D329" s="77"/>
      <c r="E329" s="77"/>
      <c r="F329" s="77"/>
      <c r="G329" s="77"/>
      <c r="H329" s="77"/>
      <c r="I329" s="77"/>
      <c r="J329" s="77"/>
      <c r="K329" s="77"/>
      <c r="L329" s="77"/>
    </row>
    <row r="330" spans="3:12" x14ac:dyDescent="0.2">
      <c r="C330" s="77"/>
      <c r="D330" s="77"/>
      <c r="E330" s="77"/>
      <c r="F330" s="77"/>
      <c r="G330" s="77"/>
      <c r="H330" s="77"/>
      <c r="I330" s="77"/>
      <c r="J330" s="77"/>
      <c r="K330" s="77"/>
      <c r="L330" s="77"/>
    </row>
    <row r="331" spans="3:12" x14ac:dyDescent="0.2">
      <c r="C331" s="77"/>
      <c r="D331" s="77"/>
      <c r="E331" s="77"/>
      <c r="F331" s="77"/>
      <c r="G331" s="77"/>
      <c r="H331" s="77"/>
      <c r="I331" s="77"/>
      <c r="J331" s="77"/>
      <c r="K331" s="77"/>
      <c r="L331" s="77"/>
    </row>
    <row r="332" spans="3:12" x14ac:dyDescent="0.2">
      <c r="C332" s="77"/>
      <c r="D332" s="77"/>
      <c r="E332" s="77"/>
      <c r="F332" s="77"/>
      <c r="G332" s="77"/>
      <c r="H332" s="77"/>
      <c r="I332" s="77"/>
      <c r="J332" s="77"/>
      <c r="K332" s="77"/>
      <c r="L332" s="77"/>
    </row>
    <row r="333" spans="3:12" x14ac:dyDescent="0.2">
      <c r="C333" s="77"/>
      <c r="D333" s="77"/>
      <c r="E333" s="77"/>
      <c r="F333" s="77"/>
      <c r="G333" s="77"/>
      <c r="H333" s="77"/>
      <c r="I333" s="77"/>
      <c r="J333" s="77"/>
      <c r="K333" s="77"/>
      <c r="L333" s="77"/>
    </row>
    <row r="334" spans="3:12" x14ac:dyDescent="0.2">
      <c r="C334" s="77"/>
      <c r="D334" s="77"/>
      <c r="E334" s="77"/>
      <c r="F334" s="77"/>
      <c r="G334" s="77"/>
      <c r="H334" s="77"/>
      <c r="I334" s="77"/>
      <c r="J334" s="77"/>
      <c r="K334" s="77"/>
      <c r="L334" s="77"/>
    </row>
    <row r="335" spans="3:12" x14ac:dyDescent="0.2">
      <c r="C335" s="77"/>
      <c r="D335" s="77"/>
      <c r="E335" s="77"/>
      <c r="F335" s="77"/>
      <c r="G335" s="77"/>
      <c r="H335" s="77"/>
      <c r="I335" s="77"/>
      <c r="J335" s="77"/>
      <c r="K335" s="77"/>
      <c r="L335" s="77"/>
    </row>
    <row r="336" spans="3:12" x14ac:dyDescent="0.2">
      <c r="C336" s="77"/>
      <c r="D336" s="77"/>
      <c r="E336" s="77"/>
      <c r="F336" s="77"/>
      <c r="G336" s="77"/>
      <c r="H336" s="77"/>
      <c r="I336" s="77"/>
      <c r="J336" s="77"/>
      <c r="K336" s="77"/>
      <c r="L336" s="77"/>
    </row>
    <row r="337" spans="3:12" x14ac:dyDescent="0.2">
      <c r="C337" s="77"/>
      <c r="D337" s="77"/>
      <c r="E337" s="77"/>
      <c r="F337" s="77"/>
      <c r="G337" s="77"/>
      <c r="H337" s="77"/>
      <c r="I337" s="77"/>
      <c r="J337" s="77"/>
      <c r="K337" s="77"/>
      <c r="L337" s="77"/>
    </row>
    <row r="338" spans="3:12" x14ac:dyDescent="0.2">
      <c r="C338" s="77"/>
      <c r="D338" s="77"/>
      <c r="E338" s="77"/>
      <c r="F338" s="77"/>
      <c r="G338" s="77"/>
      <c r="H338" s="77"/>
      <c r="I338" s="77"/>
      <c r="J338" s="77"/>
      <c r="K338" s="77"/>
      <c r="L338" s="77"/>
    </row>
    <row r="339" spans="3:12" x14ac:dyDescent="0.2">
      <c r="C339" s="77"/>
      <c r="D339" s="77"/>
      <c r="E339" s="77"/>
      <c r="F339" s="77"/>
      <c r="G339" s="77"/>
      <c r="H339" s="77"/>
      <c r="I339" s="77"/>
      <c r="J339" s="77"/>
      <c r="K339" s="77"/>
      <c r="L339" s="77"/>
    </row>
    <row r="340" spans="3:12" x14ac:dyDescent="0.2">
      <c r="C340" s="77"/>
      <c r="D340" s="77"/>
      <c r="E340" s="77"/>
      <c r="F340" s="77"/>
      <c r="G340" s="77"/>
      <c r="H340" s="77"/>
      <c r="I340" s="77"/>
      <c r="J340" s="77"/>
      <c r="K340" s="77"/>
      <c r="L340" s="77"/>
    </row>
    <row r="341" spans="3:12" x14ac:dyDescent="0.2">
      <c r="C341" s="77"/>
      <c r="D341" s="77"/>
      <c r="E341" s="77"/>
      <c r="F341" s="77"/>
      <c r="G341" s="77"/>
      <c r="H341" s="77"/>
      <c r="I341" s="77"/>
      <c r="J341" s="77"/>
      <c r="K341" s="77"/>
      <c r="L341" s="77"/>
    </row>
    <row r="342" spans="3:12" x14ac:dyDescent="0.2">
      <c r="C342" s="77"/>
      <c r="D342" s="77"/>
      <c r="E342" s="77"/>
      <c r="F342" s="77"/>
      <c r="G342" s="77"/>
      <c r="H342" s="77"/>
      <c r="I342" s="77"/>
      <c r="J342" s="77"/>
      <c r="K342" s="77"/>
      <c r="L342" s="77"/>
    </row>
    <row r="343" spans="3:12" x14ac:dyDescent="0.2">
      <c r="C343" s="77"/>
      <c r="D343" s="77"/>
      <c r="E343" s="77"/>
      <c r="F343" s="77"/>
      <c r="G343" s="77"/>
      <c r="H343" s="77"/>
      <c r="I343" s="77"/>
      <c r="J343" s="77"/>
      <c r="K343" s="77"/>
      <c r="L343" s="77"/>
    </row>
    <row r="344" spans="3:12" x14ac:dyDescent="0.2">
      <c r="C344" s="77"/>
      <c r="D344" s="77"/>
      <c r="E344" s="77"/>
      <c r="F344" s="77"/>
      <c r="G344" s="77"/>
      <c r="H344" s="77"/>
      <c r="I344" s="77"/>
      <c r="J344" s="77"/>
      <c r="K344" s="77"/>
      <c r="L344" s="77"/>
    </row>
    <row r="345" spans="3:12" x14ac:dyDescent="0.2">
      <c r="C345" s="77"/>
      <c r="D345" s="77"/>
      <c r="E345" s="77"/>
      <c r="F345" s="77"/>
      <c r="G345" s="77"/>
      <c r="H345" s="77"/>
      <c r="I345" s="77"/>
      <c r="J345" s="77"/>
      <c r="K345" s="77"/>
      <c r="L345" s="77"/>
    </row>
  </sheetData>
  <pageMargins left="0.7" right="0.7" top="0.75" bottom="0.75" header="0.3" footer="0.3"/>
  <pageSetup paperSize="9" scale="60" orientation="portrait" r:id="rId1"/>
  <rowBreaks count="1" manualBreakCount="1">
    <brk id="69" max="16383" man="1"/>
  </rowBreaks>
  <colBreaks count="2" manualBreakCount="2">
    <brk id="13" max="70" man="1"/>
    <brk id="27" max="70"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72511ec2-2259-4a46-89b7-70f8eca11e9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844BB02A119084A9784BE6F47C40B35" ma:contentTypeVersion="14" ma:contentTypeDescription="Een nieuw document maken." ma:contentTypeScope="" ma:versionID="0bfbdbfb0ae3d4525ea78cc13df950fb">
  <xsd:schema xmlns:xsd="http://www.w3.org/2001/XMLSchema" xmlns:xs="http://www.w3.org/2001/XMLSchema" xmlns:p="http://schemas.microsoft.com/office/2006/metadata/properties" xmlns:ns2="72511ec2-2259-4a46-89b7-70f8eca11e98" xmlns:ns3="41c8e4fe-22e9-447a-a5f3-1fff9c8f5d15" targetNamespace="http://schemas.microsoft.com/office/2006/metadata/properties" ma:root="true" ma:fieldsID="075d5f0c3de3a1c0af8e0e1cb9eceb4d" ns2:_="" ns3:_="">
    <xsd:import namespace="72511ec2-2259-4a46-89b7-70f8eca11e98"/>
    <xsd:import namespace="41c8e4fe-22e9-447a-a5f3-1fff9c8f5d1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3:SharedWithUsers" minOccurs="0"/>
                <xsd:element ref="ns3:SharedWithDetails" minOccurs="0"/>
                <xsd:element ref="ns2:MediaServiceEventHashCode" minOccurs="0"/>
                <xsd:element ref="ns2:MediaServiceGenerationTime" minOccurs="0"/>
                <xsd:element ref="ns2:_Flow_SignoffStatu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511ec2-2259-4a46-89b7-70f8eca11e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_Flow_SignoffStatus" ma:index="18" nillable="true" ma:displayName="Afmeldingsstatus" ma:internalName="Afmeldingsstatus">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1c8e4fe-22e9-447a-a5f3-1fff9c8f5d15" elementFormDefault="qualified">
    <xsd:import namespace="http://schemas.microsoft.com/office/2006/documentManagement/types"/>
    <xsd:import namespace="http://schemas.microsoft.com/office/infopath/2007/PartnerControls"/>
    <xsd:element name="SharedWithUsers" ma:index="14"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BD849B-6B15-4841-9D4E-DC3DE5B0695D}">
  <ds:schemaRefs>
    <ds:schemaRef ds:uri="http://schemas.microsoft.com/office/2006/metadata/properties"/>
    <ds:schemaRef ds:uri="http://schemas.microsoft.com/office/infopath/2007/PartnerControls"/>
    <ds:schemaRef ds:uri="72511ec2-2259-4a46-89b7-70f8eca11e98"/>
  </ds:schemaRefs>
</ds:datastoreItem>
</file>

<file path=customXml/itemProps2.xml><?xml version="1.0" encoding="utf-8"?>
<ds:datastoreItem xmlns:ds="http://schemas.openxmlformats.org/officeDocument/2006/customXml" ds:itemID="{0835C7CB-D4AD-4E39-9855-6B784208A6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511ec2-2259-4a46-89b7-70f8eca11e98"/>
    <ds:schemaRef ds:uri="41c8e4fe-22e9-447a-a5f3-1fff9c8f5d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69B168-7F93-4BED-BF2B-BBCAFF5054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Voorblad</vt:lpstr>
      <vt:lpstr>Dashboard</vt:lpstr>
      <vt:lpstr>DCF 15 jaar</vt:lpstr>
      <vt:lpstr>DCF 30 jaar</vt:lpstr>
      <vt:lpstr>Input</vt:lpstr>
      <vt:lpstr>Nibud LTI-rekenblad</vt:lpstr>
      <vt:lpstr>nietAOW</vt:lpstr>
      <vt:lpstr>welAOW</vt:lpstr>
      <vt:lpstr>box3 nietAOW</vt:lpstr>
      <vt:lpstr>box3 welAOW</vt:lpstr>
      <vt:lpstr>overige parameters</vt:lpstr>
      <vt:lpstr>onderhoud en energie</vt:lpstr>
      <vt:lpstr>'box3 nietAOW'!Print_Area</vt:lpstr>
      <vt:lpstr>'box3 welAOW'!Print_Area</vt:lpstr>
      <vt:lpstr>'Nibud LTI-rekenblad'!Print_Area</vt:lpstr>
      <vt:lpstr>'overige parameters'!Print_Area</vt:lpstr>
      <vt:lpstr>welAOW!Print_Area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van Son</dc:creator>
  <cp:lastModifiedBy>Loes. Goossens</cp:lastModifiedBy>
  <cp:lastPrinted>2021-09-06T13:42:44Z</cp:lastPrinted>
  <dcterms:created xsi:type="dcterms:W3CDTF">2020-12-01T12:09:48Z</dcterms:created>
  <dcterms:modified xsi:type="dcterms:W3CDTF">2021-09-06T13:43:57Z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0x0101000844BB02A119084A9784BE6F47C40B35</vt:lpwstr>
  </property>
</Properties>
</file>