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ssentra.sharepoint.com/sites/Sustainabilityteam/Shared Documents/Sustainability team/Environmental data/"/>
    </mc:Choice>
  </mc:AlternateContent>
  <xr:revisionPtr revIDLastSave="0" documentId="8_{94D6BB1B-1549-4B01-BF64-65CF7B661240}" xr6:coauthVersionLast="47" xr6:coauthVersionMax="47" xr10:uidLastSave="{00000000-0000-0000-0000-000000000000}"/>
  <bookViews>
    <workbookView xWindow="28680" yWindow="-120" windowWidth="29040" windowHeight="15720" xr2:uid="{01CDE3EE-8590-482E-8EEC-957E6E83BF46}"/>
  </bookViews>
  <sheets>
    <sheet name="Reporting table" sheetId="1" r:id="rId1"/>
  </sheets>
  <externalReferences>
    <externalReference r:id="rId2"/>
  </externalReferences>
  <definedNames>
    <definedName name="\Z">#REF!</definedName>
    <definedName name="__ANS1">#REF!</definedName>
    <definedName name="__ANS10">#REF!</definedName>
    <definedName name="__ANS2">#REF!</definedName>
    <definedName name="__ANS3">#REF!</definedName>
    <definedName name="__ANS4">#REF!</definedName>
    <definedName name="__ANS5">#REF!</definedName>
    <definedName name="__ANS6">#REF!</definedName>
    <definedName name="__ANS7">#REF!</definedName>
    <definedName name="__ANS8">#REF!</definedName>
    <definedName name="__ANS9">#REF!</definedName>
    <definedName name="_ANS1">#REF!</definedName>
    <definedName name="_ANS10">#REF!</definedName>
    <definedName name="_ANS2">#REF!</definedName>
    <definedName name="_ANS3">#REF!</definedName>
    <definedName name="_ANS4">#REF!</definedName>
    <definedName name="_ANS5">#REF!</definedName>
    <definedName name="_ANS6">#REF!</definedName>
    <definedName name="_ANS7">#REF!</definedName>
    <definedName name="_ANS8">#REF!</definedName>
    <definedName name="_ANS9">#REF!</definedName>
    <definedName name="_Key1" hidden="1">#REF!</definedName>
    <definedName name="_Order1" hidden="1">255</definedName>
    <definedName name="_Order2" hidden="1">255</definedName>
    <definedName name="_Sort" hidden="1">#REF!</definedName>
    <definedName name="Acc">#REF!</definedName>
    <definedName name="ALL">#REF!</definedName>
    <definedName name="CAD_CAM">#REF!</definedName>
    <definedName name="CHOICE">#REF!</definedName>
    <definedName name="CHOICE2">#REF!</definedName>
    <definedName name="COMPUTER">#REF!</definedName>
    <definedName name="Display_Week">'[1]ERM project plan'!$F$4</definedName>
    <definedName name="lookup">#REF!</definedName>
    <definedName name="MACHINERY">#REF!</definedName>
    <definedName name="MANUMOLD">#REF!</definedName>
    <definedName name="PLANT">#REF!</definedName>
    <definedName name="Prep">#REF!</definedName>
    <definedName name="Project_Start">#REF!</definedName>
    <definedName name="RESULT">#REF!</definedName>
    <definedName name="SUMMARY">#REF!</definedName>
    <definedName name="TITLE">#REF!</definedName>
    <definedName name="TITLE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1" l="1"/>
  <c r="C103" i="1"/>
  <c r="E99" i="1"/>
  <c r="C81" i="1"/>
  <c r="C80" i="1"/>
  <c r="F20" i="1"/>
</calcChain>
</file>

<file path=xl/sharedStrings.xml><?xml version="1.0" encoding="utf-8"?>
<sst xmlns="http://schemas.openxmlformats.org/spreadsheetml/2006/main" count="368" uniqueCount="165">
  <si>
    <t>Measurement and reporting
ERM CVS has assured the following environmental data for 2022: total Scope 1 and total Scope
2  greenhouse gas emissions, total scope 3 emissions, total solid and total liquid waste volumes by
destination, total water usage and the number of sites that have achieved zero waste to
landfill (zwtl) status. Full details of the scope, activities, limitations and conclusions of ERM
CVS’ assurance engagement are included in the Assurance Statement on page 140.</t>
  </si>
  <si>
    <t xml:space="preserve">Scope 1 encompasses direct GHG emissions from energy generated from fossil fuels such as gas and oil, as well as emissions from refrigerants at a small number of sites where we have reliable data; 
Scope 2 Location based – the figure for Scope 2 Location is the total CO2 of all electricity generated by sites and corresponding IEA emission factor
Scope 2 market based encompasses indirect GHG emissions from the purchase of electricity according to the ‘marketbased
method’ and purchased thermal energy. 
Scope 3 encompasses indirect GHG emissions in Essentras value chain (upstream and downstream). 
</t>
  </si>
  <si>
    <t>Metric</t>
  </si>
  <si>
    <t>Unit</t>
  </si>
  <si>
    <t>% change 2019  to 2025</t>
  </si>
  <si>
    <t>Column1</t>
  </si>
  <si>
    <t>2025</t>
  </si>
  <si>
    <t>2024</t>
  </si>
  <si>
    <t>2023</t>
  </si>
  <si>
    <t>2022</t>
  </si>
  <si>
    <t>2021</t>
  </si>
  <si>
    <t>2020</t>
  </si>
  <si>
    <t>2019</t>
  </si>
  <si>
    <t>Notes</t>
  </si>
  <si>
    <t>Scope 1 emissions</t>
  </si>
  <si>
    <t xml:space="preserve">Stationary fuel combustion </t>
  </si>
  <si>
    <r>
      <t>tCO</t>
    </r>
    <r>
      <rPr>
        <vertAlign val="subscript"/>
        <sz val="9"/>
        <color theme="1"/>
        <rFont val="Brown"/>
        <family val="3"/>
      </rPr>
      <t>2</t>
    </r>
    <r>
      <rPr>
        <sz val="9"/>
        <color theme="1"/>
        <rFont val="Brown"/>
        <family val="3"/>
      </rPr>
      <t>e</t>
    </r>
  </si>
  <si>
    <t>mobile fuel combustion</t>
  </si>
  <si>
    <t>fugitive emissions</t>
  </si>
  <si>
    <t>N/A</t>
  </si>
  <si>
    <t>Scope 1</t>
  </si>
  <si>
    <t xml:space="preserve">Location based Scope 2 emissions </t>
  </si>
  <si>
    <t>Location based purchased electricity on site</t>
  </si>
  <si>
    <t>Location based purchased electricity off-site (ev charging)</t>
  </si>
  <si>
    <t>Location based total purchased electricity</t>
  </si>
  <si>
    <t>tCO2e</t>
  </si>
  <si>
    <t>Location based purchased heating and cooling</t>
  </si>
  <si>
    <t>Location based total Scope 2</t>
  </si>
  <si>
    <r>
      <t>tCO</t>
    </r>
    <r>
      <rPr>
        <b/>
        <vertAlign val="subscript"/>
        <sz val="9"/>
        <color theme="1"/>
        <rFont val="Brown"/>
        <family val="3"/>
      </rPr>
      <t>2</t>
    </r>
    <r>
      <rPr>
        <b/>
        <sz val="9"/>
        <color theme="1"/>
        <rFont val="Brown"/>
        <family val="3"/>
      </rPr>
      <t>e</t>
    </r>
  </si>
  <si>
    <t xml:space="preserve">Location based total Scope 1 and 2 emissions </t>
  </si>
  <si>
    <t xml:space="preserve">Location based carbon intensity (tCO2e per £m revenue) </t>
  </si>
  <si>
    <t xml:space="preserve">Market based Scope 2 emissions </t>
  </si>
  <si>
    <t>Maket based purchased electricity on site</t>
  </si>
  <si>
    <t>Market based purchased electricity off site (ev charging)</t>
  </si>
  <si>
    <t>Market based total purchased electricity</t>
  </si>
  <si>
    <t>Market based purchased heating and cooling</t>
  </si>
  <si>
    <t>Market based total scope 2</t>
  </si>
  <si>
    <t>Market based total Scope 1 and 2 emissions</t>
  </si>
  <si>
    <t>Market based carbon intensity ( tCO2e per £m revenue)</t>
  </si>
  <si>
    <t>Scope 3 emissions</t>
  </si>
  <si>
    <t>% change 2019 to 2022</t>
  </si>
  <si>
    <t xml:space="preserve">Purchased goods and services </t>
  </si>
  <si>
    <t>Capital goods</t>
  </si>
  <si>
    <t>Fuel and energy-related activities</t>
  </si>
  <si>
    <t>Transportation and distribution</t>
  </si>
  <si>
    <t>Waste generated in operations</t>
  </si>
  <si>
    <t>Business travel</t>
  </si>
  <si>
    <t>Employee commuting</t>
  </si>
  <si>
    <t>Upstream Leased Assets</t>
  </si>
  <si>
    <t>Processing of sold products</t>
  </si>
  <si>
    <t>End of life treatment of sold products</t>
  </si>
  <si>
    <t>Downstream leased assets</t>
  </si>
  <si>
    <t>Total Scope 3 Emissions</t>
  </si>
  <si>
    <t>Category one and four emissions  (SBTi target)</t>
  </si>
  <si>
    <t>Scope 3 intensity (kg per £ of value add as per SBTi target)</t>
  </si>
  <si>
    <r>
      <t>kgCO</t>
    </r>
    <r>
      <rPr>
        <b/>
        <vertAlign val="subscript"/>
        <sz val="9"/>
        <color theme="1"/>
        <rFont val="Brown"/>
        <family val="3"/>
      </rPr>
      <t>2</t>
    </r>
    <r>
      <rPr>
        <b/>
        <sz val="9"/>
        <color theme="1"/>
        <rFont val="Brown"/>
        <family val="3"/>
      </rPr>
      <t xml:space="preserve">e per £M </t>
    </r>
  </si>
  <si>
    <t>Energy (MWh)</t>
  </si>
  <si>
    <t>% change 2019/2025</t>
  </si>
  <si>
    <t>tCO2e 2025</t>
  </si>
  <si>
    <t>Renewable electricity procured UK</t>
  </si>
  <si>
    <t>MWh</t>
  </si>
  <si>
    <t>Renewable electricity generated UK</t>
  </si>
  <si>
    <t>Renewable electricity procured and generated UK</t>
  </si>
  <si>
    <t>Total electricity used UK</t>
  </si>
  <si>
    <t>Renewable electricity procured Global</t>
  </si>
  <si>
    <t>Renewable electricity generated Global</t>
  </si>
  <si>
    <t>Renewable electricity  procured and generated global</t>
  </si>
  <si>
    <t>Total electricity used global</t>
  </si>
  <si>
    <t xml:space="preserve">Percentage of renewable electricity used globally </t>
  </si>
  <si>
    <t>%</t>
  </si>
  <si>
    <t>Percentage of renewable electricity generated globally</t>
  </si>
  <si>
    <t>Natural Gas UK</t>
  </si>
  <si>
    <t>Natural Gas Global</t>
  </si>
  <si>
    <t>Fuels UK</t>
  </si>
  <si>
    <t>Fuels Global</t>
  </si>
  <si>
    <t>Solid Waste</t>
  </si>
  <si>
    <t>Total sites that achieved zero waste to landfill</t>
  </si>
  <si>
    <t>Number of</t>
  </si>
  <si>
    <t>Recycling</t>
  </si>
  <si>
    <t>Tonnes</t>
  </si>
  <si>
    <t>Recovery</t>
  </si>
  <si>
    <t>Incineration</t>
  </si>
  <si>
    <t>Landfill</t>
  </si>
  <si>
    <t>Total</t>
  </si>
  <si>
    <t>Total diverted from landfill</t>
  </si>
  <si>
    <t>Tonnes of waste per £million revenue</t>
  </si>
  <si>
    <t>Tonnes/£m</t>
  </si>
  <si>
    <t>Liquid  Waste</t>
  </si>
  <si>
    <t>% change 2020/2025</t>
  </si>
  <si>
    <t>Water (cubic metres)</t>
  </si>
  <si>
    <t>Water Usage</t>
  </si>
  <si>
    <t>Cubic metres</t>
  </si>
  <si>
    <t xml:space="preserve"> </t>
  </si>
  <si>
    <t>Sustainable products and materials</t>
  </si>
  <si>
    <t>% change 2024/2025</t>
  </si>
  <si>
    <t>Percentage of  polymers from sustainable sources</t>
  </si>
  <si>
    <t>Percentage of recycled content in packaging materials</t>
  </si>
  <si>
    <t>-</t>
  </si>
  <si>
    <t>Percentage of packaging that is reusable recyclable or compostable</t>
  </si>
  <si>
    <t>Percentage of packaging spend coverage</t>
  </si>
  <si>
    <t>Total products manufactured classed as sustainable</t>
  </si>
  <si>
    <t>Percentage of general protection and security seals from sustainable materials</t>
  </si>
  <si>
    <t>People and Reward</t>
  </si>
  <si>
    <t>Number of employees</t>
  </si>
  <si>
    <t>Number</t>
  </si>
  <si>
    <t>2019 -2021 includes employees from the Filters and Packaging divisions which were divested in 2022</t>
  </si>
  <si>
    <t>Employee engagement score</t>
  </si>
  <si>
    <t>Number of lost time incidents (LTIs)</t>
  </si>
  <si>
    <t>LTI frequency rate per 200,000 hours</t>
  </si>
  <si>
    <t>Total days lost</t>
  </si>
  <si>
    <t>Severity rate (days lost per 200,000) hours</t>
  </si>
  <si>
    <t>Fatalities</t>
  </si>
  <si>
    <t>Percentage of women in leadership team</t>
  </si>
  <si>
    <t>Percentage of ethnically diverse leaders</t>
  </si>
  <si>
    <t>Percentage of women on the board</t>
  </si>
  <si>
    <t>Percentage of men on the board</t>
  </si>
  <si>
    <t xml:space="preserve">Percentage of women in the organisation </t>
  </si>
  <si>
    <t>Percentage of men in the organisation</t>
  </si>
  <si>
    <t>Percentage of employees volunteering</t>
  </si>
  <si>
    <t>Percentage of ESG targets within annual incentives</t>
  </si>
  <si>
    <t>Supply  Chain</t>
  </si>
  <si>
    <t>Percentage of suppliers over a £100k spend threshold actively risk monitored</t>
  </si>
  <si>
    <t>Percentage of suppliers over £100k spend signed up to our Supplier Code</t>
  </si>
  <si>
    <t>Governance</t>
  </si>
  <si>
    <t>Number of Board members</t>
  </si>
  <si>
    <t>Percentage of independent Board members</t>
  </si>
  <si>
    <t>Number of employees trained in ethics code</t>
  </si>
  <si>
    <t>Signatories to the UN Global Compact</t>
  </si>
  <si>
    <t>Y/N</t>
  </si>
  <si>
    <t>Yes</t>
  </si>
  <si>
    <t>Joined in January 2024</t>
  </si>
  <si>
    <t>EcoVadis Rating</t>
  </si>
  <si>
    <t>Rating</t>
  </si>
  <si>
    <t>Gold</t>
  </si>
  <si>
    <t>Silver</t>
  </si>
  <si>
    <t>Bronze</t>
  </si>
  <si>
    <t>CDP Climate rating</t>
  </si>
  <si>
    <t>A</t>
  </si>
  <si>
    <t>A-</t>
  </si>
  <si>
    <t>B</t>
  </si>
  <si>
    <t>C</t>
  </si>
  <si>
    <t>CDP Water rating</t>
  </si>
  <si>
    <t>B-</t>
  </si>
  <si>
    <t>CDP Forests rating</t>
  </si>
  <si>
    <t>Science-based targets initiative target status</t>
  </si>
  <si>
    <t>Scope 1,2 achieved</t>
  </si>
  <si>
    <t>Targets approved</t>
  </si>
  <si>
    <t>Validation</t>
  </si>
  <si>
    <t>Committed</t>
  </si>
  <si>
    <t>Customer and Operations</t>
  </si>
  <si>
    <t>Net Promoter Score</t>
  </si>
  <si>
    <t>Active Customers</t>
  </si>
  <si>
    <t xml:space="preserve">2023-2025 adjusted for acquisitions in 2025 </t>
  </si>
  <si>
    <t>On time in full</t>
  </si>
  <si>
    <t>Parts produced per week</t>
  </si>
  <si>
    <t>Percentage of products covered by ISO 9001 or IATF 16949</t>
  </si>
  <si>
    <t>Number of sites certified to ISO 9001</t>
  </si>
  <si>
    <t>Percentage of products covered by ISO 14001</t>
  </si>
  <si>
    <t>Number of sites certified to ISO 14001</t>
  </si>
  <si>
    <t>Percentage of products covered by ISO 45001</t>
  </si>
  <si>
    <t>Number of sites certified to ISO 45001</t>
  </si>
  <si>
    <t>2022 end of life treatment of sold products has been restated due to an amendment to include our goods for resale.</t>
  </si>
  <si>
    <t>2022 &amp; 2023 business travel emissions is based on a 2022 data study. 2024 is activity data from US and UK based employees only.</t>
  </si>
  <si>
    <t>Upstream transportation includes intra-company transport and products to customers. Downstream transportation is captured in category one.</t>
  </si>
  <si>
    <t>2025 Data Hub.  Independent limited assurance on selected metrics was provided by ERM CVS. Details on the scope and process are available at our ESG reporting centre here:   https://a.storyblok.com/f/288893663143939/x/e779ab5895/erm-cvs-limited-assurance-report-for-essentra-plc-17-march-2025.pdf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</si>
</sst>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0_-;\-* #,##0.0_-;_-* &quot;-&quot;??_-;_-@_-"/>
    <numFmt numFmtId="166" formatCode="0.0"/>
    <numFmt numFmtId="167" formatCode="#,##0_ ;\-#,##0\ "/>
    <numFmt numFmtId="168" formatCode="#,##0.00_ ;\-#,##0.00\ "/>
    <numFmt numFmtId="169" formatCode="0.0%"/>
    <numFmt numFmtId="170" formatCode="#,##0.0"/>
  </numFmts>
  <fonts count="18" x14ac:knownFonts="1">
    <font>
      <sz val="11"/>
      <color theme="1"/>
      <name val="Aptos Narrow"/>
      <family val="2"/>
      <scheme val="minor"/>
    </font>
    <font>
      <sz val="11"/>
      <color theme="1"/>
      <name val="Aptos Narrow"/>
      <family val="2"/>
      <scheme val="minor"/>
    </font>
    <font>
      <sz val="9"/>
      <color theme="1"/>
      <name val="Aptos Narrow"/>
      <family val="2"/>
      <scheme val="minor"/>
    </font>
    <font>
      <b/>
      <sz val="11"/>
      <color theme="1"/>
      <name val="Aptos Narrow"/>
      <family val="2"/>
      <scheme val="minor"/>
    </font>
    <font>
      <sz val="9"/>
      <color theme="0"/>
      <name val="Brown"/>
      <family val="3"/>
    </font>
    <font>
      <sz val="9"/>
      <color theme="1"/>
      <name val="Brown"/>
      <family val="3"/>
    </font>
    <font>
      <sz val="9"/>
      <color rgb="FF000000"/>
      <name val="Brown"/>
      <family val="3"/>
    </font>
    <font>
      <vertAlign val="subscript"/>
      <sz val="9"/>
      <color theme="1"/>
      <name val="Brown"/>
      <family val="3"/>
    </font>
    <font>
      <sz val="9"/>
      <name val="Brown"/>
      <family val="3"/>
    </font>
    <font>
      <sz val="9"/>
      <color rgb="FFFF0000"/>
      <name val="Brown"/>
      <family val="3"/>
    </font>
    <font>
      <b/>
      <sz val="9"/>
      <color theme="1"/>
      <name val="Brown"/>
      <family val="3"/>
    </font>
    <font>
      <b/>
      <sz val="9"/>
      <name val="Brown"/>
      <family val="3"/>
    </font>
    <font>
      <b/>
      <vertAlign val="subscript"/>
      <sz val="9"/>
      <color theme="1"/>
      <name val="Brown"/>
      <family val="3"/>
    </font>
    <font>
      <sz val="9"/>
      <color rgb="FF00B050"/>
      <name val="Brown"/>
      <family val="3"/>
    </font>
    <font>
      <b/>
      <sz val="9"/>
      <color theme="0"/>
      <name val="Brown"/>
      <family val="3"/>
    </font>
    <font>
      <i/>
      <sz val="9"/>
      <color theme="1"/>
      <name val="Brown"/>
      <family val="3"/>
    </font>
    <font>
      <i/>
      <sz val="9"/>
      <color rgb="FFFF0000"/>
      <name val="Brown"/>
      <family val="3"/>
    </font>
    <font>
      <b/>
      <sz val="9"/>
      <color theme="4" tint="0.59999389629810485"/>
      <name val="Brown"/>
      <family val="3"/>
    </font>
  </fonts>
  <fills count="12">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rgb="FFFF9F89"/>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8" tint="0.79998168889431442"/>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84">
    <xf numFmtId="0" fontId="0" fillId="0" borderId="0" xfId="0"/>
    <xf numFmtId="0" fontId="2" fillId="0" borderId="0" xfId="0" applyFont="1" applyAlignment="1">
      <alignment horizontal="center" vertical="top" wrapText="1"/>
    </xf>
    <xf numFmtId="164" fontId="2" fillId="0" borderId="0" xfId="1" applyNumberFormat="1" applyFont="1" applyAlignment="1">
      <alignment horizontal="center" vertical="top" wrapText="1"/>
    </xf>
    <xf numFmtId="0" fontId="0" fillId="0" borderId="0" xfId="0" applyAlignment="1">
      <alignment horizontal="center" vertical="top" wrapText="1"/>
    </xf>
    <xf numFmtId="164" fontId="0" fillId="0" borderId="0" xfId="1" applyNumberFormat="1" applyFont="1" applyAlignment="1">
      <alignment horizontal="center"/>
    </xf>
    <xf numFmtId="0" fontId="0" fillId="0" borderId="0" xfId="0" applyAlignment="1">
      <alignment horizontal="center"/>
    </xf>
    <xf numFmtId="10" fontId="0" fillId="0" borderId="0" xfId="0" applyNumberFormat="1"/>
    <xf numFmtId="164" fontId="0" fillId="0" borderId="0" xfId="1" applyNumberFormat="1" applyFont="1" applyAlignment="1">
      <alignment horizontal="center" wrapText="1"/>
    </xf>
    <xf numFmtId="0" fontId="2" fillId="0" borderId="0" xfId="0" applyFont="1" applyAlignment="1">
      <alignment horizontal="left" vertical="top" wrapText="1"/>
    </xf>
    <xf numFmtId="0" fontId="0" fillId="0" borderId="0" xfId="0" applyAlignment="1">
      <alignment horizontal="left"/>
    </xf>
    <xf numFmtId="0" fontId="4" fillId="2" borderId="0" xfId="0" applyFont="1" applyFill="1" applyAlignment="1">
      <alignment horizontal="left"/>
    </xf>
    <xf numFmtId="0" fontId="5" fillId="2" borderId="0" xfId="0" applyFont="1" applyFill="1"/>
    <xf numFmtId="164" fontId="5" fillId="2" borderId="0" xfId="1" applyNumberFormat="1" applyFont="1" applyFill="1" applyBorder="1" applyAlignment="1">
      <alignment horizontal="center" wrapText="1"/>
    </xf>
    <xf numFmtId="164" fontId="5" fillId="2" borderId="0" xfId="1" applyNumberFormat="1" applyFont="1" applyFill="1" applyBorder="1" applyAlignment="1">
      <alignment horizontal="center"/>
    </xf>
    <xf numFmtId="0" fontId="5" fillId="2" borderId="0" xfId="0" applyFont="1" applyFill="1" applyAlignment="1">
      <alignment horizontal="center"/>
    </xf>
    <xf numFmtId="49" fontId="6" fillId="6" borderId="0" xfId="0" applyNumberFormat="1" applyFont="1" applyFill="1" applyAlignment="1">
      <alignment horizontal="left"/>
    </xf>
    <xf numFmtId="0" fontId="5" fillId="6" borderId="0" xfId="0" applyFont="1" applyFill="1"/>
    <xf numFmtId="9" fontId="8" fillId="6" borderId="0" xfId="0" applyNumberFormat="1" applyFont="1" applyFill="1" applyAlignment="1">
      <alignment horizontal="center" wrapText="1"/>
    </xf>
    <xf numFmtId="3" fontId="9" fillId="2" borderId="0" xfId="0" applyNumberFormat="1" applyFont="1" applyFill="1" applyAlignment="1">
      <alignment horizontal="center"/>
    </xf>
    <xf numFmtId="3" fontId="8" fillId="6" borderId="0" xfId="0" applyNumberFormat="1" applyFont="1" applyFill="1" applyAlignment="1">
      <alignment horizontal="center"/>
    </xf>
    <xf numFmtId="3" fontId="5" fillId="6" borderId="0" xfId="1" applyNumberFormat="1" applyFont="1" applyFill="1" applyBorder="1" applyAlignment="1">
      <alignment horizontal="center"/>
    </xf>
    <xf numFmtId="3" fontId="5" fillId="6" borderId="0" xfId="0" applyNumberFormat="1" applyFont="1" applyFill="1" applyAlignment="1">
      <alignment horizontal="center"/>
    </xf>
    <xf numFmtId="0" fontId="5" fillId="6" borderId="0" xfId="0" applyFont="1" applyFill="1" applyAlignment="1">
      <alignment horizontal="left"/>
    </xf>
    <xf numFmtId="9" fontId="5" fillId="6" borderId="0" xfId="0" applyNumberFormat="1" applyFont="1" applyFill="1" applyAlignment="1">
      <alignment horizontal="center" wrapText="1"/>
    </xf>
    <xf numFmtId="0" fontId="10" fillId="6" borderId="0" xfId="0" applyFont="1" applyFill="1" applyAlignment="1">
      <alignment horizontal="left"/>
    </xf>
    <xf numFmtId="9" fontId="11" fillId="6" borderId="0" xfId="0" applyNumberFormat="1" applyFont="1" applyFill="1" applyAlignment="1">
      <alignment horizontal="center" wrapText="1"/>
    </xf>
    <xf numFmtId="3" fontId="11" fillId="6" borderId="0" xfId="0" applyNumberFormat="1" applyFont="1" applyFill="1" applyAlignment="1">
      <alignment horizontal="center"/>
    </xf>
    <xf numFmtId="3" fontId="10" fillId="6" borderId="0" xfId="1" applyNumberFormat="1" applyFont="1" applyFill="1" applyBorder="1" applyAlignment="1">
      <alignment horizontal="center"/>
    </xf>
    <xf numFmtId="9" fontId="10" fillId="6" borderId="0" xfId="1" applyNumberFormat="1" applyFont="1" applyFill="1" applyAlignment="1">
      <alignment horizontal="center" wrapText="1"/>
    </xf>
    <xf numFmtId="3" fontId="10" fillId="2" borderId="0" xfId="1" applyNumberFormat="1" applyFont="1" applyFill="1" applyAlignment="1">
      <alignment horizontal="center"/>
    </xf>
    <xf numFmtId="3" fontId="10" fillId="6" borderId="0" xfId="1" applyNumberFormat="1" applyFont="1" applyFill="1" applyAlignment="1">
      <alignment horizontal="center"/>
    </xf>
    <xf numFmtId="9" fontId="10" fillId="6" borderId="0" xfId="0" applyNumberFormat="1" applyFont="1" applyFill="1" applyAlignment="1">
      <alignment horizontal="center" wrapText="1"/>
    </xf>
    <xf numFmtId="164" fontId="5" fillId="2" borderId="0" xfId="1" applyNumberFormat="1" applyFont="1" applyFill="1" applyAlignment="1">
      <alignment horizontal="center"/>
    </xf>
    <xf numFmtId="3" fontId="10" fillId="6" borderId="0" xfId="0" applyNumberFormat="1" applyFont="1" applyFill="1" applyAlignment="1">
      <alignment horizontal="center"/>
    </xf>
    <xf numFmtId="3" fontId="11" fillId="6" borderId="0" xfId="1" applyNumberFormat="1" applyFont="1" applyFill="1" applyAlignment="1">
      <alignment horizontal="center"/>
    </xf>
    <xf numFmtId="3" fontId="11" fillId="6" borderId="0" xfId="1" applyNumberFormat="1" applyFont="1" applyFill="1" applyBorder="1" applyAlignment="1">
      <alignment horizontal="center"/>
    </xf>
    <xf numFmtId="170" fontId="10" fillId="6" borderId="0" xfId="1" applyNumberFormat="1" applyFont="1" applyFill="1" applyBorder="1" applyAlignment="1">
      <alignment horizontal="center"/>
    </xf>
    <xf numFmtId="170" fontId="10" fillId="6" borderId="0" xfId="0" applyNumberFormat="1" applyFont="1" applyFill="1" applyAlignment="1">
      <alignment horizontal="center"/>
    </xf>
    <xf numFmtId="0" fontId="5" fillId="6" borderId="0" xfId="0" applyFont="1" applyFill="1" applyAlignment="1">
      <alignment horizontal="center"/>
    </xf>
    <xf numFmtId="0" fontId="13" fillId="2" borderId="0" xfId="0" applyFont="1" applyFill="1" applyAlignment="1">
      <alignment horizontal="center"/>
    </xf>
    <xf numFmtId="167" fontId="9" fillId="2" borderId="0" xfId="1" applyNumberFormat="1" applyFont="1" applyFill="1" applyAlignment="1">
      <alignment horizontal="center"/>
    </xf>
    <xf numFmtId="3" fontId="8" fillId="6" borderId="0" xfId="1" applyNumberFormat="1" applyFont="1" applyFill="1" applyAlignment="1">
      <alignment horizontal="center"/>
    </xf>
    <xf numFmtId="3" fontId="8" fillId="6" borderId="0" xfId="1" applyNumberFormat="1" applyFont="1" applyFill="1" applyBorder="1" applyAlignment="1">
      <alignment horizontal="center"/>
    </xf>
    <xf numFmtId="0" fontId="9" fillId="2" borderId="0" xfId="0" applyFont="1" applyFill="1" applyAlignment="1">
      <alignment horizontal="center"/>
    </xf>
    <xf numFmtId="164" fontId="10" fillId="2" borderId="0" xfId="1" applyNumberFormat="1" applyFont="1" applyFill="1" applyBorder="1" applyAlignment="1">
      <alignment horizontal="center"/>
    </xf>
    <xf numFmtId="0" fontId="10" fillId="6" borderId="0" xfId="0" applyFont="1" applyFill="1" applyAlignment="1">
      <alignment horizontal="center"/>
    </xf>
    <xf numFmtId="43" fontId="10" fillId="2" borderId="0" xfId="1" applyFont="1" applyFill="1" applyBorder="1" applyAlignment="1">
      <alignment horizontal="center"/>
    </xf>
    <xf numFmtId="4" fontId="10" fillId="6" borderId="0" xfId="1" applyNumberFormat="1" applyFont="1" applyFill="1" applyBorder="1" applyAlignment="1">
      <alignment horizontal="center"/>
    </xf>
    <xf numFmtId="0" fontId="14" fillId="2" borderId="0" xfId="0" applyFont="1" applyFill="1" applyAlignment="1">
      <alignment horizontal="left"/>
    </xf>
    <xf numFmtId="0" fontId="4" fillId="2" borderId="0" xfId="1" applyNumberFormat="1" applyFont="1" applyFill="1" applyBorder="1" applyAlignment="1">
      <alignment horizontal="center" wrapText="1"/>
    </xf>
    <xf numFmtId="43" fontId="4" fillId="2" borderId="0" xfId="1" applyFont="1" applyFill="1" applyAlignment="1">
      <alignment horizontal="center" wrapText="1"/>
    </xf>
    <xf numFmtId="43" fontId="5" fillId="2" borderId="0" xfId="1" applyFont="1" applyFill="1" applyAlignment="1">
      <alignment horizontal="center"/>
    </xf>
    <xf numFmtId="43" fontId="8" fillId="6" borderId="0" xfId="1" applyFont="1" applyFill="1" applyAlignment="1">
      <alignment horizontal="center"/>
    </xf>
    <xf numFmtId="43" fontId="11" fillId="6" borderId="0" xfId="1" applyFont="1" applyFill="1" applyAlignment="1">
      <alignment horizontal="center"/>
    </xf>
    <xf numFmtId="167" fontId="11" fillId="6" borderId="0" xfId="1" applyNumberFormat="1" applyFont="1" applyFill="1" applyAlignment="1">
      <alignment horizontal="center"/>
    </xf>
    <xf numFmtId="164" fontId="5" fillId="6" borderId="0" xfId="1" applyNumberFormat="1" applyFont="1" applyFill="1" applyAlignment="1">
      <alignment horizontal="center"/>
    </xf>
    <xf numFmtId="0" fontId="10" fillId="2" borderId="0" xfId="0" applyFont="1" applyFill="1" applyAlignment="1">
      <alignment horizontal="left"/>
    </xf>
    <xf numFmtId="0" fontId="14" fillId="2" borderId="0" xfId="1" applyNumberFormat="1" applyFont="1" applyFill="1" applyBorder="1" applyAlignment="1">
      <alignment horizontal="center" wrapText="1"/>
    </xf>
    <xf numFmtId="3" fontId="5" fillId="2" borderId="0" xfId="0" applyNumberFormat="1" applyFont="1" applyFill="1" applyAlignment="1">
      <alignment horizontal="center"/>
    </xf>
    <xf numFmtId="3" fontId="5" fillId="2" borderId="0" xfId="1" applyNumberFormat="1" applyFont="1" applyFill="1" applyBorder="1" applyAlignment="1">
      <alignment horizontal="center"/>
    </xf>
    <xf numFmtId="9" fontId="16" fillId="2" borderId="0" xfId="1" applyNumberFormat="1" applyFont="1" applyFill="1" applyBorder="1" applyAlignment="1">
      <alignment horizontal="center"/>
    </xf>
    <xf numFmtId="9" fontId="8" fillId="6" borderId="0" xfId="1" applyNumberFormat="1" applyFont="1" applyFill="1" applyBorder="1" applyAlignment="1">
      <alignment horizontal="center"/>
    </xf>
    <xf numFmtId="9" fontId="5" fillId="6" borderId="0" xfId="0" applyNumberFormat="1" applyFont="1" applyFill="1" applyAlignment="1">
      <alignment horizontal="center"/>
    </xf>
    <xf numFmtId="9" fontId="8" fillId="6" borderId="0" xfId="0" applyNumberFormat="1" applyFont="1" applyFill="1" applyAlignment="1">
      <alignment horizontal="center"/>
    </xf>
    <xf numFmtId="166" fontId="16" fillId="2" borderId="0" xfId="0" applyNumberFormat="1" applyFont="1" applyFill="1" applyAlignment="1">
      <alignment horizontal="center"/>
    </xf>
    <xf numFmtId="166" fontId="8" fillId="6" borderId="0" xfId="0" applyNumberFormat="1" applyFont="1" applyFill="1" applyAlignment="1">
      <alignment horizontal="center"/>
    </xf>
    <xf numFmtId="164" fontId="4" fillId="2" borderId="0" xfId="0" applyNumberFormat="1" applyFont="1" applyFill="1" applyAlignment="1">
      <alignment horizontal="center" wrapText="1"/>
    </xf>
    <xf numFmtId="1" fontId="8" fillId="6" borderId="0" xfId="0" applyNumberFormat="1" applyFont="1" applyFill="1" applyAlignment="1">
      <alignment horizontal="center"/>
    </xf>
    <xf numFmtId="1" fontId="5" fillId="6" borderId="0" xfId="1" applyNumberFormat="1" applyFont="1" applyFill="1" applyBorder="1" applyAlignment="1">
      <alignment horizontal="center"/>
    </xf>
    <xf numFmtId="1" fontId="8" fillId="6" borderId="0" xfId="1" applyNumberFormat="1" applyFont="1" applyFill="1" applyBorder="1" applyAlignment="1">
      <alignment horizontal="center"/>
    </xf>
    <xf numFmtId="0" fontId="15" fillId="6" borderId="0" xfId="0" applyFont="1" applyFill="1" applyAlignment="1">
      <alignment horizontal="left"/>
    </xf>
    <xf numFmtId="9" fontId="5" fillId="2" borderId="0" xfId="1" applyNumberFormat="1" applyFont="1" applyFill="1" applyBorder="1" applyAlignment="1">
      <alignment horizontal="center"/>
    </xf>
    <xf numFmtId="9" fontId="5" fillId="6" borderId="0" xfId="1" applyNumberFormat="1" applyFont="1" applyFill="1" applyBorder="1" applyAlignment="1">
      <alignment horizontal="center"/>
    </xf>
    <xf numFmtId="9" fontId="5" fillId="2" borderId="0" xfId="0" applyNumberFormat="1" applyFont="1" applyFill="1" applyAlignment="1">
      <alignment horizontal="center"/>
    </xf>
    <xf numFmtId="167" fontId="8" fillId="6" borderId="0" xfId="1" applyNumberFormat="1" applyFont="1" applyFill="1" applyAlignment="1">
      <alignment horizontal="center"/>
    </xf>
    <xf numFmtId="167" fontId="5" fillId="6" borderId="0" xfId="1" applyNumberFormat="1" applyFont="1" applyFill="1" applyBorder="1" applyAlignment="1">
      <alignment horizontal="center"/>
    </xf>
    <xf numFmtId="167" fontId="5" fillId="6" borderId="0" xfId="1" applyNumberFormat="1" applyFont="1" applyFill="1" applyAlignment="1">
      <alignment horizontal="center"/>
    </xf>
    <xf numFmtId="164" fontId="4" fillId="2" borderId="0" xfId="1" applyNumberFormat="1" applyFont="1" applyFill="1" applyAlignment="1">
      <alignment horizontal="center" wrapText="1"/>
    </xf>
    <xf numFmtId="9" fontId="5" fillId="6" borderId="0" xfId="1" applyNumberFormat="1" applyFont="1" applyFill="1" applyAlignment="1">
      <alignment horizontal="center" wrapText="1"/>
    </xf>
    <xf numFmtId="169" fontId="5" fillId="6" borderId="0" xfId="1" applyNumberFormat="1" applyFont="1" applyFill="1" applyBorder="1" applyAlignment="1">
      <alignment horizontal="center"/>
    </xf>
    <xf numFmtId="169" fontId="5" fillId="6" borderId="0" xfId="0" applyNumberFormat="1" applyFont="1" applyFill="1" applyAlignment="1">
      <alignment horizontal="center"/>
    </xf>
    <xf numFmtId="9" fontId="6" fillId="6" borderId="0" xfId="1" applyNumberFormat="1" applyFont="1" applyFill="1" applyBorder="1" applyAlignment="1">
      <alignment horizontal="center"/>
    </xf>
    <xf numFmtId="164" fontId="5" fillId="3" borderId="0" xfId="1" applyNumberFormat="1" applyFont="1" applyFill="1" applyBorder="1" applyAlignment="1">
      <alignment horizontal="center"/>
    </xf>
    <xf numFmtId="0" fontId="5" fillId="3" borderId="0" xfId="0" applyFont="1" applyFill="1" applyAlignment="1">
      <alignment horizontal="center"/>
    </xf>
    <xf numFmtId="0" fontId="5" fillId="3" borderId="0" xfId="0" applyFont="1" applyFill="1"/>
    <xf numFmtId="9" fontId="5" fillId="3" borderId="0" xfId="1" applyNumberFormat="1" applyFont="1" applyFill="1" applyBorder="1" applyAlignment="1">
      <alignment horizontal="center"/>
    </xf>
    <xf numFmtId="0" fontId="10" fillId="4" borderId="0" xfId="0" applyFont="1" applyFill="1" applyAlignment="1">
      <alignment horizontal="left"/>
    </xf>
    <xf numFmtId="164" fontId="10" fillId="4" borderId="0" xfId="1" applyNumberFormat="1" applyFont="1" applyFill="1" applyAlignment="1">
      <alignment horizontal="center" wrapText="1"/>
    </xf>
    <xf numFmtId="164" fontId="5" fillId="4" borderId="0" xfId="1" applyNumberFormat="1" applyFont="1" applyFill="1" applyBorder="1" applyAlignment="1">
      <alignment horizontal="center"/>
    </xf>
    <xf numFmtId="0" fontId="5" fillId="4" borderId="0" xfId="0" applyFont="1" applyFill="1" applyAlignment="1">
      <alignment horizontal="center"/>
    </xf>
    <xf numFmtId="0" fontId="5" fillId="4" borderId="0" xfId="0" applyFont="1" applyFill="1"/>
    <xf numFmtId="0" fontId="10" fillId="5" borderId="0" xfId="0" applyFont="1" applyFill="1" applyAlignment="1">
      <alignment horizontal="left"/>
    </xf>
    <xf numFmtId="0" fontId="10" fillId="5" borderId="0" xfId="0" applyFont="1" applyFill="1"/>
    <xf numFmtId="0" fontId="10" fillId="5" borderId="0" xfId="0" applyFont="1" applyFill="1" applyAlignment="1">
      <alignment horizontal="center"/>
    </xf>
    <xf numFmtId="164" fontId="10" fillId="5" borderId="0" xfId="1" applyNumberFormat="1" applyFont="1" applyFill="1" applyBorder="1" applyAlignment="1">
      <alignment horizontal="center"/>
    </xf>
    <xf numFmtId="164" fontId="5" fillId="5" borderId="0" xfId="1" applyNumberFormat="1" applyFont="1" applyFill="1" applyBorder="1" applyAlignment="1">
      <alignment horizontal="center"/>
    </xf>
    <xf numFmtId="164" fontId="5" fillId="5" borderId="0" xfId="1" applyNumberFormat="1" applyFont="1" applyFill="1" applyAlignment="1">
      <alignment horizontal="center"/>
    </xf>
    <xf numFmtId="0" fontId="10" fillId="7" borderId="0" xfId="0" applyFont="1" applyFill="1" applyAlignment="1">
      <alignment horizontal="left"/>
    </xf>
    <xf numFmtId="164" fontId="5" fillId="7" borderId="0" xfId="1" applyNumberFormat="1" applyFont="1" applyFill="1" applyBorder="1" applyAlignment="1">
      <alignment horizontal="center"/>
    </xf>
    <xf numFmtId="0" fontId="5" fillId="7" borderId="0" xfId="0" applyFont="1" applyFill="1" applyAlignment="1">
      <alignment horizontal="center"/>
    </xf>
    <xf numFmtId="0" fontId="5" fillId="7" borderId="0" xfId="0" applyFont="1" applyFill="1"/>
    <xf numFmtId="164" fontId="5" fillId="7" borderId="0" xfId="1" applyNumberFormat="1" applyFont="1" applyFill="1" applyAlignment="1">
      <alignment horizontal="center"/>
    </xf>
    <xf numFmtId="168" fontId="5" fillId="7" borderId="0" xfId="1" applyNumberFormat="1" applyFont="1" applyFill="1" applyBorder="1" applyAlignment="1">
      <alignment horizontal="center"/>
    </xf>
    <xf numFmtId="9" fontId="9" fillId="7" borderId="0" xfId="1" applyNumberFormat="1" applyFont="1" applyFill="1" applyBorder="1" applyAlignment="1">
      <alignment horizontal="center"/>
    </xf>
    <xf numFmtId="9" fontId="5" fillId="7" borderId="0" xfId="1" applyNumberFormat="1" applyFont="1" applyFill="1" applyBorder="1" applyAlignment="1">
      <alignment horizontal="center"/>
    </xf>
    <xf numFmtId="164" fontId="4" fillId="7" borderId="0" xfId="1" applyNumberFormat="1" applyFont="1" applyFill="1" applyAlignment="1">
      <alignment horizontal="center" wrapText="1"/>
    </xf>
    <xf numFmtId="0" fontId="14" fillId="2" borderId="0" xfId="0" applyFont="1" applyFill="1" applyAlignment="1">
      <alignment horizontal="left" vertical="center"/>
    </xf>
    <xf numFmtId="0" fontId="14" fillId="2" borderId="0" xfId="0" applyFont="1" applyFill="1" applyAlignment="1">
      <alignment vertical="center"/>
    </xf>
    <xf numFmtId="0" fontId="4" fillId="2" borderId="0" xfId="1" applyNumberFormat="1" applyFont="1" applyFill="1" applyBorder="1" applyAlignment="1">
      <alignment horizontal="center" vertical="center" wrapText="1"/>
    </xf>
    <xf numFmtId="0" fontId="17" fillId="2" borderId="0" xfId="1" applyNumberFormat="1" applyFont="1" applyFill="1" applyBorder="1" applyAlignment="1">
      <alignment horizontal="center" vertical="center"/>
    </xf>
    <xf numFmtId="0" fontId="14" fillId="2" borderId="0" xfId="1" applyNumberFormat="1" applyFont="1" applyFill="1" applyBorder="1" applyAlignment="1">
      <alignment horizontal="center" vertical="center"/>
    </xf>
    <xf numFmtId="0" fontId="14" fillId="2" borderId="0" xfId="0" applyFont="1" applyFill="1" applyAlignment="1">
      <alignment horizontal="center" vertical="center"/>
    </xf>
    <xf numFmtId="1" fontId="5" fillId="3" borderId="0" xfId="1" applyNumberFormat="1" applyFont="1" applyFill="1" applyBorder="1" applyAlignment="1">
      <alignment horizontal="center"/>
    </xf>
    <xf numFmtId="1" fontId="5" fillId="3" borderId="0" xfId="0" applyNumberFormat="1" applyFont="1" applyFill="1" applyAlignment="1">
      <alignment horizontal="center"/>
    </xf>
    <xf numFmtId="1" fontId="5" fillId="3" borderId="0" xfId="1" applyNumberFormat="1" applyFont="1" applyFill="1" applyAlignment="1">
      <alignment horizontal="center"/>
    </xf>
    <xf numFmtId="2" fontId="5" fillId="3" borderId="0" xfId="1" applyNumberFormat="1" applyFont="1" applyFill="1" applyBorder="1" applyAlignment="1">
      <alignment horizontal="center"/>
    </xf>
    <xf numFmtId="2" fontId="5" fillId="3" borderId="0" xfId="0" applyNumberFormat="1" applyFont="1" applyFill="1" applyAlignment="1">
      <alignment horizontal="center"/>
    </xf>
    <xf numFmtId="9" fontId="8" fillId="3" borderId="0" xfId="1" applyNumberFormat="1" applyFont="1" applyFill="1" applyBorder="1" applyAlignment="1">
      <alignment horizontal="center"/>
    </xf>
    <xf numFmtId="9" fontId="5" fillId="3" borderId="0" xfId="0" applyNumberFormat="1" applyFont="1" applyFill="1" applyAlignment="1">
      <alignment horizontal="center"/>
    </xf>
    <xf numFmtId="169" fontId="5" fillId="3" borderId="0" xfId="0" applyNumberFormat="1" applyFont="1" applyFill="1" applyAlignment="1">
      <alignment horizontal="center"/>
    </xf>
    <xf numFmtId="0" fontId="5" fillId="3" borderId="0" xfId="0" applyFont="1" applyFill="1" applyAlignment="1">
      <alignment horizontal="left"/>
    </xf>
    <xf numFmtId="169" fontId="5" fillId="3" borderId="0" xfId="1" applyNumberFormat="1" applyFont="1" applyFill="1" applyAlignment="1">
      <alignment horizontal="center" wrapText="1"/>
    </xf>
    <xf numFmtId="9" fontId="5" fillId="3" borderId="0" xfId="1" applyNumberFormat="1" applyFont="1" applyFill="1" applyAlignment="1">
      <alignment horizontal="center" wrapText="1"/>
    </xf>
    <xf numFmtId="0" fontId="5" fillId="8" borderId="0" xfId="0" applyFont="1" applyFill="1" applyAlignment="1">
      <alignment horizontal="left" wrapText="1"/>
    </xf>
    <xf numFmtId="0" fontId="5" fillId="8" borderId="0" xfId="0" applyFont="1" applyFill="1"/>
    <xf numFmtId="9" fontId="5" fillId="8" borderId="0" xfId="1" applyNumberFormat="1" applyFont="1" applyFill="1" applyAlignment="1">
      <alignment horizontal="center" wrapText="1"/>
    </xf>
    <xf numFmtId="0" fontId="5" fillId="8" borderId="0" xfId="0" applyFont="1" applyFill="1" applyAlignment="1">
      <alignment horizontal="left"/>
    </xf>
    <xf numFmtId="9" fontId="5" fillId="8" borderId="0" xfId="1" applyNumberFormat="1" applyFont="1" applyFill="1" applyBorder="1" applyAlignment="1">
      <alignment horizontal="center"/>
    </xf>
    <xf numFmtId="9" fontId="5" fillId="8" borderId="0" xfId="0" applyNumberFormat="1" applyFont="1" applyFill="1" applyAlignment="1">
      <alignment horizontal="center"/>
    </xf>
    <xf numFmtId="0" fontId="5" fillId="8" borderId="0" xfId="0" applyFont="1" applyFill="1" applyAlignment="1">
      <alignment horizontal="center"/>
    </xf>
    <xf numFmtId="0" fontId="10" fillId="2" borderId="0" xfId="0" applyFont="1" applyFill="1" applyAlignment="1">
      <alignment horizontal="center"/>
    </xf>
    <xf numFmtId="0" fontId="15" fillId="6" borderId="0" xfId="0" applyFont="1" applyFill="1" applyAlignment="1">
      <alignment horizontal="center"/>
    </xf>
    <xf numFmtId="0" fontId="10" fillId="7" borderId="0" xfId="0" applyFont="1" applyFill="1" applyAlignment="1">
      <alignment horizontal="center"/>
    </xf>
    <xf numFmtId="0" fontId="10" fillId="4" borderId="0" xfId="0" applyFont="1" applyFill="1" applyAlignment="1">
      <alignment horizontal="center"/>
    </xf>
    <xf numFmtId="0" fontId="10" fillId="9" borderId="0" xfId="0" applyFont="1" applyFill="1" applyAlignment="1">
      <alignment horizontal="left"/>
    </xf>
    <xf numFmtId="0" fontId="10" fillId="9" borderId="0" xfId="0" applyFont="1" applyFill="1" applyAlignment="1">
      <alignment horizontal="center"/>
    </xf>
    <xf numFmtId="164" fontId="10" fillId="9" borderId="0" xfId="1" applyNumberFormat="1" applyFont="1" applyFill="1" applyAlignment="1">
      <alignment horizontal="center" wrapText="1"/>
    </xf>
    <xf numFmtId="164" fontId="5" fillId="9" borderId="0" xfId="1" applyNumberFormat="1" applyFont="1" applyFill="1" applyBorder="1" applyAlignment="1">
      <alignment horizontal="center"/>
    </xf>
    <xf numFmtId="0" fontId="5" fillId="9" borderId="0" xfId="0" applyFont="1" applyFill="1" applyAlignment="1">
      <alignment horizontal="center"/>
    </xf>
    <xf numFmtId="0" fontId="5" fillId="9" borderId="0" xfId="0" applyFont="1" applyFill="1"/>
    <xf numFmtId="0" fontId="5" fillId="10" borderId="0" xfId="0" applyFont="1" applyFill="1" applyAlignment="1">
      <alignment horizontal="left"/>
    </xf>
    <xf numFmtId="0" fontId="5" fillId="10" borderId="0" xfId="0" applyFont="1" applyFill="1" applyAlignment="1">
      <alignment horizontal="center"/>
    </xf>
    <xf numFmtId="9" fontId="5" fillId="10" borderId="0" xfId="1" applyNumberFormat="1" applyFont="1" applyFill="1" applyAlignment="1">
      <alignment horizontal="center" wrapText="1"/>
    </xf>
    <xf numFmtId="1" fontId="5" fillId="10" borderId="0" xfId="1" applyNumberFormat="1" applyFont="1" applyFill="1" applyBorder="1" applyAlignment="1">
      <alignment horizontal="center"/>
    </xf>
    <xf numFmtId="1" fontId="5" fillId="10" borderId="0" xfId="0" applyNumberFormat="1" applyFont="1" applyFill="1" applyAlignment="1">
      <alignment horizontal="center"/>
    </xf>
    <xf numFmtId="1" fontId="5" fillId="10" borderId="0" xfId="0" applyNumberFormat="1" applyFont="1" applyFill="1"/>
    <xf numFmtId="9" fontId="5" fillId="10" borderId="0" xfId="1" applyNumberFormat="1" applyFont="1" applyFill="1" applyBorder="1" applyAlignment="1">
      <alignment horizontal="center"/>
    </xf>
    <xf numFmtId="9" fontId="5" fillId="10" borderId="0" xfId="0" applyNumberFormat="1" applyFont="1" applyFill="1" applyAlignment="1">
      <alignment horizontal="center"/>
    </xf>
    <xf numFmtId="0" fontId="5" fillId="10" borderId="0" xfId="0" applyFont="1" applyFill="1"/>
    <xf numFmtId="9" fontId="5" fillId="10" borderId="0" xfId="1" applyNumberFormat="1" applyFont="1" applyFill="1" applyAlignment="1">
      <alignment horizontal="center"/>
    </xf>
    <xf numFmtId="164" fontId="5" fillId="10" borderId="0" xfId="1" applyNumberFormat="1" applyFont="1" applyFill="1" applyAlignment="1">
      <alignment horizontal="center" wrapText="1"/>
    </xf>
    <xf numFmtId="164" fontId="5" fillId="10" borderId="0" xfId="1" applyNumberFormat="1" applyFont="1" applyFill="1" applyAlignment="1">
      <alignment horizontal="center"/>
    </xf>
    <xf numFmtId="0" fontId="5" fillId="11" borderId="0" xfId="0" applyFont="1" applyFill="1" applyAlignment="1">
      <alignment horizontal="center"/>
    </xf>
    <xf numFmtId="0" fontId="5" fillId="11" borderId="0" xfId="0" applyFont="1" applyFill="1"/>
    <xf numFmtId="3" fontId="5" fillId="11" borderId="0" xfId="0" applyNumberFormat="1" applyFont="1" applyFill="1" applyAlignment="1">
      <alignment horizontal="center"/>
    </xf>
    <xf numFmtId="0" fontId="5" fillId="11" borderId="0" xfId="0" applyFont="1" applyFill="1" applyAlignment="1">
      <alignment horizontal="left"/>
    </xf>
    <xf numFmtId="9" fontId="5" fillId="11" borderId="0" xfId="1" applyNumberFormat="1" applyFont="1" applyFill="1" applyAlignment="1">
      <alignment horizontal="center" wrapText="1"/>
    </xf>
    <xf numFmtId="9" fontId="5" fillId="11" borderId="0" xfId="1" applyNumberFormat="1" applyFont="1" applyFill="1" applyBorder="1" applyAlignment="1">
      <alignment horizontal="center"/>
    </xf>
    <xf numFmtId="9" fontId="5" fillId="11" borderId="0" xfId="0" applyNumberFormat="1" applyFont="1" applyFill="1" applyAlignment="1">
      <alignment horizontal="center"/>
    </xf>
    <xf numFmtId="9" fontId="5" fillId="11" borderId="0" xfId="0" applyNumberFormat="1" applyFont="1" applyFill="1"/>
    <xf numFmtId="3" fontId="5" fillId="11" borderId="0" xfId="1" applyNumberFormat="1" applyFont="1" applyFill="1" applyBorder="1" applyAlignment="1">
      <alignment horizontal="center"/>
    </xf>
    <xf numFmtId="1" fontId="5" fillId="11" borderId="0" xfId="1" applyNumberFormat="1" applyFont="1" applyFill="1" applyBorder="1" applyAlignment="1">
      <alignment horizontal="center"/>
    </xf>
    <xf numFmtId="1" fontId="5" fillId="11" borderId="0" xfId="0" applyNumberFormat="1" applyFont="1" applyFill="1" applyAlignment="1">
      <alignment horizontal="center"/>
    </xf>
    <xf numFmtId="164" fontId="5" fillId="11" borderId="0" xfId="1" applyNumberFormat="1" applyFont="1" applyFill="1" applyAlignment="1">
      <alignment horizontal="center" wrapText="1"/>
    </xf>
    <xf numFmtId="9" fontId="5" fillId="11" borderId="0" xfId="1" applyNumberFormat="1" applyFont="1" applyFill="1" applyAlignment="1">
      <alignment horizontal="center"/>
    </xf>
    <xf numFmtId="1" fontId="5" fillId="11" borderId="0" xfId="1" applyNumberFormat="1" applyFont="1" applyFill="1" applyAlignment="1">
      <alignment horizontal="center"/>
    </xf>
    <xf numFmtId="1" fontId="5" fillId="11" borderId="0" xfId="0" applyNumberFormat="1" applyFont="1" applyFill="1"/>
    <xf numFmtId="164" fontId="0" fillId="0" borderId="0" xfId="1" applyNumberFormat="1" applyFont="1" applyFill="1" applyAlignment="1">
      <alignment horizontal="center" wrapText="1"/>
    </xf>
    <xf numFmtId="164" fontId="0" fillId="0" borderId="0" xfId="1" applyNumberFormat="1" applyFont="1" applyFill="1" applyAlignment="1">
      <alignment horizontal="center"/>
    </xf>
    <xf numFmtId="0" fontId="3" fillId="0" borderId="0" xfId="0" applyFont="1" applyAlignment="1">
      <alignment horizontal="center"/>
    </xf>
    <xf numFmtId="164" fontId="3" fillId="0" borderId="0" xfId="1" applyNumberFormat="1" applyFont="1" applyFill="1" applyBorder="1" applyAlignment="1">
      <alignment horizontal="center"/>
    </xf>
    <xf numFmtId="1" fontId="0" fillId="0" borderId="0" xfId="0" applyNumberFormat="1" applyAlignment="1">
      <alignment horizontal="center"/>
    </xf>
    <xf numFmtId="165" fontId="0" fillId="0" borderId="0" xfId="1" applyNumberFormat="1" applyFont="1" applyFill="1" applyBorder="1" applyAlignment="1">
      <alignment horizontal="center"/>
    </xf>
    <xf numFmtId="164" fontId="0" fillId="0" borderId="0" xfId="1" applyNumberFormat="1" applyFont="1" applyFill="1" applyBorder="1" applyAlignment="1">
      <alignment horizontal="center"/>
    </xf>
    <xf numFmtId="0" fontId="10" fillId="5" borderId="0" xfId="0" applyFont="1" applyFill="1" applyAlignment="1">
      <alignment horizontal="center" wrapText="1"/>
    </xf>
    <xf numFmtId="3" fontId="5" fillId="6" borderId="0" xfId="1" applyNumberFormat="1" applyFont="1" applyFill="1" applyAlignment="1">
      <alignment horizontal="center"/>
    </xf>
    <xf numFmtId="43" fontId="5" fillId="6" borderId="0" xfId="1" applyFont="1" applyFill="1" applyAlignment="1">
      <alignment horizontal="center"/>
    </xf>
    <xf numFmtId="9" fontId="5" fillId="6" borderId="0" xfId="1" applyNumberFormat="1" applyFont="1" applyFill="1" applyAlignment="1">
      <alignment horizontal="center"/>
    </xf>
    <xf numFmtId="43" fontId="10" fillId="6" borderId="0" xfId="1" applyFont="1" applyFill="1" applyAlignment="1">
      <alignment horizontal="center"/>
    </xf>
    <xf numFmtId="0" fontId="9" fillId="6" borderId="0" xfId="0" applyFont="1" applyFill="1"/>
    <xf numFmtId="10" fontId="9" fillId="6" borderId="0" xfId="0" applyNumberFormat="1" applyFont="1" applyFill="1"/>
    <xf numFmtId="164" fontId="5" fillId="2" borderId="0" xfId="0" applyNumberFormat="1" applyFont="1" applyFill="1" applyAlignment="1">
      <alignment horizontal="center"/>
    </xf>
    <xf numFmtId="164" fontId="10" fillId="2" borderId="0" xfId="0" applyNumberFormat="1" applyFont="1" applyFill="1" applyAlignment="1">
      <alignment horizontal="center"/>
    </xf>
    <xf numFmtId="0" fontId="0" fillId="0" borderId="0" xfId="0" applyAlignment="1">
      <alignment horizontal="left" wrapText="1"/>
    </xf>
  </cellXfs>
  <cellStyles count="2">
    <cellStyle name="Comma" xfId="1" builtinId="3"/>
    <cellStyle name="Normal" xfId="0" builtinId="0"/>
  </cellStyles>
  <dxfs count="15">
    <dxf>
      <font>
        <strike val="0"/>
        <outline val="0"/>
        <shadow val="0"/>
        <u val="none"/>
        <sz val="9"/>
        <name val="Brown"/>
        <family val="3"/>
        <scheme val="none"/>
      </font>
    </dxf>
    <dxf>
      <font>
        <strike val="0"/>
        <outline val="0"/>
        <shadow val="0"/>
        <u val="none"/>
        <sz val="9"/>
        <name val="Brown"/>
        <family val="3"/>
        <scheme val="none"/>
      </font>
      <alignment horizontal="center" textRotation="0" indent="0" justifyLastLine="0" shrinkToFit="0" readingOrder="0"/>
    </dxf>
    <dxf>
      <font>
        <strike val="0"/>
        <outline val="0"/>
        <shadow val="0"/>
        <u val="none"/>
        <sz val="9"/>
        <name val="Brown"/>
        <family val="3"/>
        <scheme val="none"/>
      </font>
      <alignment horizontal="center" textRotation="0" indent="0" justifyLastLine="0" shrinkToFit="0" readingOrder="0"/>
    </dxf>
    <dxf>
      <font>
        <strike val="0"/>
        <outline val="0"/>
        <shadow val="0"/>
        <u val="none"/>
        <sz val="9"/>
        <name val="Brown"/>
        <family val="3"/>
        <scheme val="none"/>
      </font>
      <alignment horizontal="center" textRotation="0" indent="0" justifyLastLine="0" shrinkToFit="0" readingOrder="0"/>
    </dxf>
    <dxf>
      <font>
        <strike val="0"/>
        <outline val="0"/>
        <shadow val="0"/>
        <u val="none"/>
        <sz val="9"/>
        <name val="Brown"/>
        <family val="3"/>
        <scheme val="none"/>
      </font>
      <alignment horizontal="center" textRotation="0" indent="0" justifyLastLine="0" shrinkToFit="0" readingOrder="0"/>
    </dxf>
    <dxf>
      <font>
        <strike val="0"/>
        <outline val="0"/>
        <shadow val="0"/>
        <u val="none"/>
        <sz val="9"/>
        <name val="Brown"/>
        <family val="3"/>
        <scheme val="none"/>
      </font>
      <alignment horizontal="center" textRotation="0" indent="0" justifyLastLine="0" shrinkToFit="0" readingOrder="0"/>
    </dxf>
    <dxf>
      <font>
        <b val="0"/>
        <i val="0"/>
        <strike val="0"/>
        <condense val="0"/>
        <extend val="0"/>
        <outline val="0"/>
        <shadow val="0"/>
        <u val="none"/>
        <vertAlign val="baseline"/>
        <sz val="9"/>
        <color theme="1"/>
        <name val="Brown"/>
        <family val="3"/>
        <scheme val="none"/>
      </font>
      <numFmt numFmtId="164" formatCode="_-* #,##0_-;\-* #,##0_-;_-* &quot;-&quot;??_-;_-@_-"/>
      <alignment horizontal="center" textRotation="0" indent="0" justifyLastLine="0" shrinkToFit="0" readingOrder="0"/>
    </dxf>
    <dxf>
      <font>
        <b val="0"/>
        <i val="0"/>
        <strike val="0"/>
        <condense val="0"/>
        <extend val="0"/>
        <outline val="0"/>
        <shadow val="0"/>
        <u val="none"/>
        <vertAlign val="baseline"/>
        <sz val="9"/>
        <color theme="1"/>
        <name val="Brown"/>
        <family val="3"/>
        <scheme val="none"/>
      </font>
      <numFmt numFmtId="164" formatCode="_-* #,##0_-;\-* #,##0_-;_-* &quot;-&quot;??_-;_-@_-"/>
      <alignment horizontal="center" textRotation="0" indent="0" justifyLastLine="0" shrinkToFit="0" readingOrder="0"/>
    </dxf>
    <dxf>
      <font>
        <b val="0"/>
        <i val="0"/>
        <strike val="0"/>
        <condense val="0"/>
        <extend val="0"/>
        <outline val="0"/>
        <shadow val="0"/>
        <u val="none"/>
        <vertAlign val="baseline"/>
        <sz val="9"/>
        <color theme="1"/>
        <name val="Brown"/>
        <family val="3"/>
        <scheme val="none"/>
      </font>
      <numFmt numFmtId="164" formatCode="_-* #,##0_-;\-* #,##0_-;_-* &quot;-&quot;??_-;_-@_-"/>
      <alignment horizontal="center" textRotation="0" indent="0" justifyLastLine="0" shrinkToFit="0" readingOrder="0"/>
    </dxf>
    <dxf>
      <font>
        <b val="0"/>
        <i val="0"/>
        <strike val="0"/>
        <condense val="0"/>
        <extend val="0"/>
        <outline val="0"/>
        <shadow val="0"/>
        <u val="none"/>
        <vertAlign val="baseline"/>
        <sz val="9"/>
        <color theme="1"/>
        <name val="Brown"/>
        <family val="3"/>
        <scheme val="none"/>
      </font>
      <numFmt numFmtId="164" formatCode="_-* #,##0_-;\-* #,##0_-;_-* &quot;-&quot;??_-;_-@_-"/>
      <alignment horizontal="center" textRotation="0" wrapText="1" indent="0" justifyLastLine="0" shrinkToFit="0" readingOrder="0"/>
    </dxf>
    <dxf>
      <font>
        <strike val="0"/>
        <outline val="0"/>
        <shadow val="0"/>
        <u val="none"/>
        <sz val="9"/>
        <name val="Brown"/>
        <family val="3"/>
        <scheme val="none"/>
      </font>
      <alignment horizontal="center" textRotation="0" indent="0" justifyLastLine="0" shrinkToFit="0" readingOrder="0"/>
    </dxf>
    <dxf>
      <font>
        <strike val="0"/>
        <outline val="0"/>
        <shadow val="0"/>
        <u val="none"/>
        <sz val="9"/>
        <name val="Brown"/>
        <family val="3"/>
        <scheme val="none"/>
      </font>
      <alignment horizontal="left" textRotation="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sz val="9"/>
        <name val="Brown"/>
        <family val="3"/>
        <scheme val="none"/>
      </font>
    </dxf>
    <dxf>
      <font>
        <b/>
        <i val="0"/>
        <strike val="0"/>
        <condense val="0"/>
        <extend val="0"/>
        <outline val="0"/>
        <shadow val="0"/>
        <u val="none"/>
        <vertAlign val="baseline"/>
        <sz val="9"/>
        <color theme="0"/>
        <name val="Brown"/>
        <family val="3"/>
        <scheme val="none"/>
      </font>
      <fill>
        <patternFill patternType="solid">
          <fgColor indexed="64"/>
          <bgColor theme="4" tint="0.59999389629810485"/>
        </patternFill>
      </fill>
      <alignment vertical="center" textRotation="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75479</xdr:colOff>
      <xdr:row>2</xdr:row>
      <xdr:rowOff>218691</xdr:rowOff>
    </xdr:from>
    <xdr:to>
      <xdr:col>0</xdr:col>
      <xdr:colOff>1780598</xdr:colOff>
      <xdr:row>3</xdr:row>
      <xdr:rowOff>98147</xdr:rowOff>
    </xdr:to>
    <xdr:pic>
      <xdr:nvPicPr>
        <xdr:cNvPr id="2" name="Picture 1">
          <a:extLst>
            <a:ext uri="{FF2B5EF4-FFF2-40B4-BE49-F238E27FC236}">
              <a16:creationId xmlns:a16="http://schemas.microsoft.com/office/drawing/2014/main" id="{011C5B25-578D-40A5-8164-142ED3770C8F}"/>
            </a:ext>
          </a:extLst>
        </xdr:cNvPr>
        <xdr:cNvPicPr>
          <a:picLocks noChangeAspect="1"/>
        </xdr:cNvPicPr>
      </xdr:nvPicPr>
      <xdr:blipFill>
        <a:blip xmlns:r="http://schemas.openxmlformats.org/officeDocument/2006/relationships" r:embed="rId1"/>
        <a:stretch>
          <a:fillRect/>
        </a:stretch>
      </xdr:blipFill>
      <xdr:spPr>
        <a:xfrm>
          <a:off x="681615" y="1318396"/>
          <a:ext cx="1705119" cy="3816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ssentra.sharepoint.com/sites/Sustainabilityteam/Shared%20Documents/Sustainability%20team/Environmental%20data/ERM%20data%20verification/2025/Sustainability%20KPI%20map_2025.xlsx" TargetMode="External"/><Relationship Id="rId1" Type="http://schemas.openxmlformats.org/officeDocument/2006/relationships/externalLinkPath" Target="ERM%20data%20verification/2025/Sustainability%20KPI%20map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and sources"/>
      <sheetName val="Reporting table"/>
      <sheetName val="People"/>
      <sheetName val="Safety "/>
      <sheetName val="Procurement"/>
      <sheetName val="Carbon and energy"/>
      <sheetName val="Waste"/>
      <sheetName val="Product"/>
      <sheetName val="ERM project plan"/>
      <sheetName val="ERM assurance tracker"/>
    </sheetNames>
    <sheetDataSet>
      <sheetData sheetId="0"/>
      <sheetData sheetId="1"/>
      <sheetData sheetId="2"/>
      <sheetData sheetId="3"/>
      <sheetData sheetId="4">
        <row r="7">
          <cell r="C7">
            <v>1</v>
          </cell>
        </row>
      </sheetData>
      <sheetData sheetId="5"/>
      <sheetData sheetId="6"/>
      <sheetData sheetId="7"/>
      <sheetData sheetId="8">
        <row r="4">
          <cell r="F4">
            <v>4</v>
          </cell>
        </row>
      </sheetData>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ED398D-69F5-4A8D-87A7-FDAD947E66D6}" name="Table3" displayName="Table3" ref="A5:L121" totalsRowShown="0" headerRowDxfId="14" dataDxfId="13" tableBorderDxfId="12">
  <autoFilter ref="A5:L121" xr:uid="{FE5224E6-1D90-4018-B566-DA802C2D554F}"/>
  <tableColumns count="12">
    <tableColumn id="1" xr3:uid="{C20995C1-DCD8-4C31-9500-BC43449E3F29}" name="Metric" dataDxfId="11"/>
    <tableColumn id="11" xr3:uid="{13A4D811-BAF4-4DC4-8B40-504C6C958778}" name="Unit" dataDxfId="10"/>
    <tableColumn id="2" xr3:uid="{69A1ED03-97DD-4D2A-852E-1D6272EDBC4F}" name="% change 2019  to 2025" dataDxfId="9" dataCellStyle="Comma">
      <calculatedColumnFormula>Table3[[#This Row],[2025]]/Table3[[#This Row],[2019]]-1</calculatedColumnFormula>
    </tableColumn>
    <tableColumn id="14" xr3:uid="{7F60ADB7-CABC-4896-829C-4AF611F58351}" name="Column1" dataDxfId="8" dataCellStyle="Comma"/>
    <tableColumn id="3" xr3:uid="{71731F7D-1AA7-4E82-963F-051A3C92DE9E}" name="2025" dataDxfId="7" dataCellStyle="Comma"/>
    <tableColumn id="4" xr3:uid="{B4E51B83-23AF-4BFC-881B-1049BE08E88B}" name="2024" dataDxfId="6" dataCellStyle="Comma"/>
    <tableColumn id="5" xr3:uid="{8DA35FF9-A1BF-4B44-87F5-288DFB22D019}" name="2023" dataDxfId="5"/>
    <tableColumn id="6" xr3:uid="{DE524FB0-CCD5-4CBB-977C-0B4F51A3363C}" name="2022" dataDxfId="4"/>
    <tableColumn id="7" xr3:uid="{814A9146-F337-4373-BF4D-F9CF54F7A58F}" name="2021" dataDxfId="3"/>
    <tableColumn id="8" xr3:uid="{5BEFDB3D-F50F-4687-9432-6C1E8F9BE7E9}" name="2020" dataDxfId="2"/>
    <tableColumn id="9" xr3:uid="{A42D9231-9DA8-427F-84B7-78E2BE66ACD5}" name="2019" dataDxfId="1"/>
    <tableColumn id="10" xr3:uid="{823E9419-E375-4AD2-9740-E5A904E42A06}" name="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9E7E-3E7F-42E6-A9CE-03D945FC93EF}">
  <sheetPr>
    <tabColor theme="8"/>
  </sheetPr>
  <dimension ref="A2:W121"/>
  <sheetViews>
    <sheetView showGridLines="0" tabSelected="1" topLeftCell="A3" zoomScale="90" zoomScaleNormal="90" zoomScaleSheetLayoutView="82" workbookViewId="0">
      <pane ySplit="3" topLeftCell="A6" activePane="bottomLeft" state="frozen"/>
      <selection activeCell="A3" sqref="A3"/>
      <selection pane="bottomLeft" activeCell="F134" sqref="F134"/>
    </sheetView>
  </sheetViews>
  <sheetFormatPr defaultRowHeight="15" customHeight="1" x14ac:dyDescent="0.25"/>
  <cols>
    <col min="1" max="1" width="64.140625" style="9" customWidth="1"/>
    <col min="2" max="2" width="12.5703125" style="5" customWidth="1"/>
    <col min="3" max="3" width="13.7109375" style="7" customWidth="1"/>
    <col min="4" max="4" width="7.5703125" style="4" customWidth="1"/>
    <col min="5" max="6" width="14.140625" style="4" customWidth="1"/>
    <col min="7" max="10" width="14.140625" style="5" customWidth="1"/>
    <col min="11" max="11" width="14.28515625" style="5" customWidth="1"/>
    <col min="12" max="12" width="125.5703125" customWidth="1"/>
    <col min="14" max="14" width="75.42578125" customWidth="1"/>
    <col min="23" max="23" width="35.42578125" customWidth="1"/>
  </cols>
  <sheetData>
    <row r="2" spans="1:23" ht="71.849999999999994" customHeight="1" x14ac:dyDescent="0.25">
      <c r="A2" s="8" t="s">
        <v>0</v>
      </c>
      <c r="B2" s="1"/>
      <c r="C2" s="2"/>
      <c r="D2" s="2"/>
      <c r="E2" s="2"/>
      <c r="F2" s="2"/>
      <c r="G2" s="1"/>
      <c r="H2" s="1"/>
      <c r="I2" s="1"/>
      <c r="J2" s="1"/>
      <c r="K2" s="1"/>
      <c r="L2" s="1"/>
      <c r="M2" s="1"/>
      <c r="N2" s="3" t="s">
        <v>1</v>
      </c>
      <c r="O2" s="3"/>
      <c r="P2" s="3"/>
      <c r="Q2" s="3"/>
      <c r="R2" s="3"/>
      <c r="S2" s="3"/>
      <c r="T2" s="3"/>
      <c r="U2" s="3"/>
      <c r="V2" s="3"/>
      <c r="W2" s="3"/>
    </row>
    <row r="3" spans="1:23" ht="39.6" customHeight="1" x14ac:dyDescent="0.25">
      <c r="B3" s="183" t="s">
        <v>164</v>
      </c>
      <c r="C3" s="183"/>
      <c r="D3" s="183"/>
      <c r="E3" s="183"/>
      <c r="F3" s="183"/>
      <c r="G3" s="183"/>
      <c r="H3" s="183"/>
      <c r="I3" s="183"/>
      <c r="J3" s="183"/>
      <c r="K3" s="183"/>
      <c r="N3" s="3"/>
      <c r="O3" s="3"/>
      <c r="P3" s="3"/>
      <c r="Q3" s="3"/>
      <c r="R3" s="3"/>
      <c r="S3" s="3"/>
      <c r="T3" s="3"/>
      <c r="U3" s="3"/>
      <c r="V3" s="3"/>
      <c r="W3" s="3"/>
    </row>
    <row r="4" spans="1:23" ht="22.5" customHeight="1" x14ac:dyDescent="0.25">
      <c r="C4" s="167"/>
      <c r="D4" s="168"/>
      <c r="E4" s="169"/>
      <c r="F4" s="170"/>
      <c r="G4" s="171"/>
      <c r="H4" s="171"/>
      <c r="I4" s="172"/>
      <c r="J4" s="173"/>
      <c r="K4" s="173"/>
      <c r="N4" s="3"/>
      <c r="O4" s="3"/>
      <c r="P4" s="3"/>
      <c r="Q4" s="3"/>
      <c r="R4" s="3"/>
      <c r="S4" s="3"/>
      <c r="T4" s="3"/>
      <c r="U4" s="3"/>
      <c r="V4" s="3"/>
      <c r="W4" s="3"/>
    </row>
    <row r="5" spans="1:23" ht="27" x14ac:dyDescent="0.25">
      <c r="A5" s="106" t="s">
        <v>2</v>
      </c>
      <c r="B5" s="111" t="s">
        <v>3</v>
      </c>
      <c r="C5" s="108" t="s">
        <v>4</v>
      </c>
      <c r="D5" s="109" t="s">
        <v>5</v>
      </c>
      <c r="E5" s="110" t="s">
        <v>6</v>
      </c>
      <c r="F5" s="110" t="s">
        <v>7</v>
      </c>
      <c r="G5" s="111" t="s">
        <v>8</v>
      </c>
      <c r="H5" s="111" t="s">
        <v>9</v>
      </c>
      <c r="I5" s="111" t="s">
        <v>10</v>
      </c>
      <c r="J5" s="111" t="s">
        <v>11</v>
      </c>
      <c r="K5" s="111" t="s">
        <v>12</v>
      </c>
      <c r="L5" s="107" t="s">
        <v>13</v>
      </c>
      <c r="N5" s="3"/>
      <c r="O5" s="3"/>
      <c r="P5" s="3"/>
      <c r="Q5" s="3"/>
      <c r="R5" s="3"/>
      <c r="S5" s="3"/>
      <c r="T5" s="3"/>
      <c r="U5" s="3"/>
      <c r="V5" s="3"/>
      <c r="W5" s="3"/>
    </row>
    <row r="6" spans="1:23" x14ac:dyDescent="0.25">
      <c r="A6" s="10" t="s">
        <v>14</v>
      </c>
      <c r="B6" s="14"/>
      <c r="C6" s="12"/>
      <c r="D6" s="13"/>
      <c r="E6" s="13"/>
      <c r="F6" s="13"/>
      <c r="G6" s="14"/>
      <c r="H6" s="14"/>
      <c r="I6" s="14"/>
      <c r="J6" s="14"/>
      <c r="K6" s="14"/>
      <c r="L6" s="11"/>
      <c r="N6" s="3"/>
      <c r="O6" s="3"/>
      <c r="P6" s="3"/>
      <c r="Q6" s="3"/>
      <c r="R6" s="3"/>
      <c r="S6" s="3"/>
      <c r="T6" s="3"/>
      <c r="U6" s="3"/>
      <c r="V6" s="3"/>
      <c r="W6" s="3"/>
    </row>
    <row r="7" spans="1:23" x14ac:dyDescent="0.25">
      <c r="A7" s="15" t="s">
        <v>15</v>
      </c>
      <c r="B7" s="38" t="s">
        <v>16</v>
      </c>
      <c r="C7" s="17">
        <v>-0.30229508196721311</v>
      </c>
      <c r="D7" s="18"/>
      <c r="E7" s="19">
        <v>2128</v>
      </c>
      <c r="F7" s="20">
        <v>2127</v>
      </c>
      <c r="G7" s="21">
        <v>2322.5362969443995</v>
      </c>
      <c r="H7" s="21">
        <v>2922</v>
      </c>
      <c r="I7" s="21"/>
      <c r="J7" s="21"/>
      <c r="K7" s="21">
        <v>3050</v>
      </c>
      <c r="L7" s="16"/>
    </row>
    <row r="8" spans="1:23" x14ac:dyDescent="0.25">
      <c r="A8" s="22" t="s">
        <v>17</v>
      </c>
      <c r="B8" s="38" t="s">
        <v>16</v>
      </c>
      <c r="C8" s="17">
        <v>0.68010752688172049</v>
      </c>
      <c r="D8" s="18"/>
      <c r="E8" s="19">
        <v>625</v>
      </c>
      <c r="F8" s="20">
        <v>640</v>
      </c>
      <c r="G8" s="21">
        <v>604.4901188506999</v>
      </c>
      <c r="H8" s="21">
        <v>456</v>
      </c>
      <c r="I8" s="21"/>
      <c r="J8" s="21"/>
      <c r="K8" s="21">
        <v>372</v>
      </c>
      <c r="L8" s="16"/>
    </row>
    <row r="9" spans="1:23" x14ac:dyDescent="0.25">
      <c r="A9" s="22" t="s">
        <v>18</v>
      </c>
      <c r="B9" s="38" t="s">
        <v>16</v>
      </c>
      <c r="C9" s="23" t="s">
        <v>19</v>
      </c>
      <c r="D9" s="18"/>
      <c r="E9" s="19">
        <v>74</v>
      </c>
      <c r="F9" s="20">
        <v>16</v>
      </c>
      <c r="G9" s="21">
        <v>247.43</v>
      </c>
      <c r="H9" s="21">
        <v>57</v>
      </c>
      <c r="I9" s="21"/>
      <c r="J9" s="21"/>
      <c r="K9" s="21"/>
      <c r="L9" s="16"/>
    </row>
    <row r="10" spans="1:23" ht="15.75" x14ac:dyDescent="0.3">
      <c r="A10" s="24" t="s">
        <v>20</v>
      </c>
      <c r="B10" s="38" t="s">
        <v>16</v>
      </c>
      <c r="C10" s="25">
        <v>-0.17387492694330797</v>
      </c>
      <c r="D10" s="18"/>
      <c r="E10" s="26">
        <v>2827</v>
      </c>
      <c r="F10" s="27">
        <v>2783</v>
      </c>
      <c r="G10" s="27">
        <v>3174.4564157950995</v>
      </c>
      <c r="H10" s="27">
        <v>3435</v>
      </c>
      <c r="I10" s="27">
        <v>3628.0511372440701</v>
      </c>
      <c r="J10" s="27">
        <v>3378.7848594317361</v>
      </c>
      <c r="K10" s="27">
        <v>3422</v>
      </c>
      <c r="L10" s="16"/>
      <c r="N10" s="3"/>
      <c r="O10" s="3"/>
      <c r="P10" s="3"/>
      <c r="Q10" s="3"/>
      <c r="R10" s="3"/>
      <c r="S10" s="3"/>
      <c r="T10" s="3"/>
      <c r="U10" s="3"/>
      <c r="V10" s="3"/>
      <c r="W10" s="3"/>
    </row>
    <row r="11" spans="1:23" x14ac:dyDescent="0.25">
      <c r="A11" s="10" t="s">
        <v>21</v>
      </c>
      <c r="B11" s="14"/>
      <c r="C11" s="12"/>
      <c r="D11" s="13"/>
      <c r="E11" s="13"/>
      <c r="F11" s="13"/>
      <c r="G11" s="14"/>
      <c r="H11" s="14"/>
      <c r="I11" s="14"/>
      <c r="J11" s="14"/>
      <c r="K11" s="14"/>
      <c r="L11" s="11"/>
      <c r="N11" s="3"/>
      <c r="O11" s="3"/>
      <c r="P11" s="3"/>
      <c r="Q11" s="3"/>
      <c r="R11" s="3"/>
      <c r="S11" s="3"/>
      <c r="T11" s="3"/>
      <c r="U11" s="3"/>
      <c r="V11" s="3"/>
      <c r="W11" s="3"/>
    </row>
    <row r="12" spans="1:23" x14ac:dyDescent="0.25">
      <c r="A12" s="22" t="s">
        <v>22</v>
      </c>
      <c r="B12" s="38" t="s">
        <v>16</v>
      </c>
      <c r="C12" s="23" t="s">
        <v>19</v>
      </c>
      <c r="D12" s="18"/>
      <c r="E12" s="19">
        <v>15091</v>
      </c>
      <c r="F12" s="20">
        <v>15151</v>
      </c>
      <c r="G12" s="21">
        <v>15302.710860822996</v>
      </c>
      <c r="H12" s="20"/>
      <c r="I12" s="20"/>
      <c r="J12" s="20"/>
      <c r="K12" s="20"/>
      <c r="L12" s="16"/>
      <c r="N12" s="3"/>
      <c r="O12" s="3"/>
      <c r="P12" s="3"/>
      <c r="Q12" s="3"/>
      <c r="R12" s="3"/>
      <c r="S12" s="3"/>
      <c r="T12" s="3"/>
      <c r="U12" s="3"/>
      <c r="V12" s="3"/>
      <c r="W12" s="3"/>
    </row>
    <row r="13" spans="1:23" x14ac:dyDescent="0.25">
      <c r="A13" s="22" t="s">
        <v>23</v>
      </c>
      <c r="B13" s="38" t="s">
        <v>16</v>
      </c>
      <c r="C13" s="23" t="s">
        <v>19</v>
      </c>
      <c r="D13" s="18"/>
      <c r="E13" s="19">
        <v>3.13</v>
      </c>
      <c r="F13" s="20">
        <v>5</v>
      </c>
      <c r="G13" s="21">
        <v>1.9252094319999999</v>
      </c>
      <c r="H13" s="20"/>
      <c r="I13" s="20"/>
      <c r="J13" s="20"/>
      <c r="K13" s="20"/>
      <c r="L13" s="16"/>
      <c r="N13" s="3"/>
      <c r="O13" s="3"/>
      <c r="P13" s="3"/>
      <c r="Q13" s="3"/>
      <c r="R13" s="3"/>
      <c r="S13" s="3"/>
      <c r="T13" s="3"/>
      <c r="U13" s="3"/>
      <c r="V13" s="3"/>
      <c r="W13" s="3"/>
    </row>
    <row r="14" spans="1:23" ht="15.75" x14ac:dyDescent="0.3">
      <c r="A14" s="24" t="s">
        <v>24</v>
      </c>
      <c r="B14" s="45" t="s">
        <v>25</v>
      </c>
      <c r="C14" s="28">
        <v>-0.33173949617036347</v>
      </c>
      <c r="D14" s="29"/>
      <c r="E14" s="30">
        <v>15094.13</v>
      </c>
      <c r="F14" s="30">
        <v>15156</v>
      </c>
      <c r="G14" s="30">
        <v>15304.636070254996</v>
      </c>
      <c r="H14" s="27">
        <v>17155</v>
      </c>
      <c r="I14" s="27">
        <v>18390.448835437001</v>
      </c>
      <c r="J14" s="27">
        <v>18414.159897240002</v>
      </c>
      <c r="K14" s="27">
        <v>22587</v>
      </c>
      <c r="L14" s="16"/>
      <c r="N14" s="3"/>
      <c r="O14" s="3"/>
      <c r="P14" s="3"/>
      <c r="Q14" s="3"/>
      <c r="R14" s="3"/>
      <c r="S14" s="3"/>
      <c r="T14" s="3"/>
      <c r="U14" s="3"/>
      <c r="V14" s="3"/>
      <c r="W14" s="3"/>
    </row>
    <row r="15" spans="1:23" x14ac:dyDescent="0.25">
      <c r="A15" s="22" t="s">
        <v>26</v>
      </c>
      <c r="B15" s="38" t="s">
        <v>16</v>
      </c>
      <c r="C15" s="23" t="s">
        <v>19</v>
      </c>
      <c r="D15" s="18"/>
      <c r="E15" s="19">
        <v>151</v>
      </c>
      <c r="F15" s="20">
        <v>187</v>
      </c>
      <c r="G15" s="21">
        <v>89.364219231797989</v>
      </c>
      <c r="H15" s="20"/>
      <c r="I15" s="20"/>
      <c r="J15" s="20"/>
      <c r="K15" s="20"/>
      <c r="L15" s="16"/>
      <c r="N15" s="3"/>
      <c r="O15" s="3"/>
      <c r="P15" s="3"/>
      <c r="Q15" s="3"/>
      <c r="R15" s="3"/>
      <c r="S15" s="3"/>
      <c r="T15" s="3"/>
      <c r="U15" s="3"/>
      <c r="V15" s="3"/>
      <c r="W15" s="3"/>
    </row>
    <row r="16" spans="1:23" ht="15.75" x14ac:dyDescent="0.3">
      <c r="A16" s="24" t="s">
        <v>27</v>
      </c>
      <c r="B16" s="45" t="s">
        <v>28</v>
      </c>
      <c r="C16" s="31">
        <v>-0.32504847921370705</v>
      </c>
      <c r="D16" s="18"/>
      <c r="E16" s="26">
        <v>15245.13</v>
      </c>
      <c r="F16" s="26">
        <v>15343</v>
      </c>
      <c r="G16" s="26">
        <v>15394.000289486794</v>
      </c>
      <c r="H16" s="26">
        <v>17155</v>
      </c>
      <c r="I16" s="27">
        <v>18390.448835437001</v>
      </c>
      <c r="J16" s="27">
        <v>18414.159897240002</v>
      </c>
      <c r="K16" s="27">
        <v>22587</v>
      </c>
      <c r="L16" s="16"/>
      <c r="N16" s="3"/>
      <c r="O16" s="3"/>
      <c r="P16" s="3"/>
      <c r="Q16" s="3"/>
      <c r="R16" s="3"/>
      <c r="S16" s="3"/>
      <c r="T16" s="3"/>
      <c r="U16" s="3"/>
      <c r="V16" s="3"/>
      <c r="W16" s="3"/>
    </row>
    <row r="17" spans="1:23" ht="15.75" x14ac:dyDescent="0.3">
      <c r="A17" s="24" t="s">
        <v>29</v>
      </c>
      <c r="B17" s="45" t="s">
        <v>25</v>
      </c>
      <c r="C17" s="25">
        <v>-0.30516359721634823</v>
      </c>
      <c r="D17" s="32"/>
      <c r="E17" s="30">
        <v>18072</v>
      </c>
      <c r="F17" s="27">
        <v>18126</v>
      </c>
      <c r="G17" s="27">
        <v>18568.456705281893</v>
      </c>
      <c r="H17" s="27">
        <v>20590</v>
      </c>
      <c r="I17" s="27">
        <v>22018.499972681071</v>
      </c>
      <c r="J17" s="27">
        <v>21792.944756671739</v>
      </c>
      <c r="K17" s="27">
        <v>26009</v>
      </c>
      <c r="L17" s="16"/>
      <c r="N17" s="3"/>
      <c r="O17" s="3"/>
      <c r="P17" s="3"/>
      <c r="Q17" s="3"/>
      <c r="R17" s="3"/>
      <c r="S17" s="3"/>
      <c r="T17" s="3"/>
      <c r="U17" s="3"/>
      <c r="V17" s="3"/>
      <c r="W17" s="3"/>
    </row>
    <row r="18" spans="1:23" ht="15.75" x14ac:dyDescent="0.3">
      <c r="A18" s="24" t="s">
        <v>30</v>
      </c>
      <c r="B18" s="45" t="s">
        <v>25</v>
      </c>
      <c r="C18" s="25">
        <v>-0.31114563247210159</v>
      </c>
      <c r="D18" s="32"/>
      <c r="E18" s="30">
        <v>59.841059602649004</v>
      </c>
      <c r="F18" s="27">
        <v>59.940476190476197</v>
      </c>
      <c r="G18" s="27">
        <v>58.705206150116638</v>
      </c>
      <c r="H18" s="27">
        <v>60.935187925421729</v>
      </c>
      <c r="I18" s="27">
        <v>68.759680638181621</v>
      </c>
      <c r="J18" s="27">
        <v>80.158252560641088</v>
      </c>
      <c r="K18" s="27">
        <v>86.87040748162994</v>
      </c>
      <c r="L18" s="16"/>
      <c r="N18" s="3"/>
      <c r="O18" s="3"/>
      <c r="P18" s="3"/>
      <c r="Q18" s="3"/>
      <c r="R18" s="3"/>
      <c r="S18" s="3"/>
      <c r="T18" s="3"/>
      <c r="U18" s="3"/>
      <c r="V18" s="3"/>
      <c r="W18" s="3"/>
    </row>
    <row r="19" spans="1:23" x14ac:dyDescent="0.25">
      <c r="A19" s="10" t="s">
        <v>31</v>
      </c>
      <c r="B19" s="14"/>
      <c r="C19" s="12"/>
      <c r="D19" s="32"/>
      <c r="E19" s="13"/>
      <c r="F19" s="13"/>
      <c r="G19" s="14"/>
      <c r="H19" s="14"/>
      <c r="I19" s="14"/>
      <c r="J19" s="14"/>
      <c r="K19" s="14"/>
      <c r="L19" s="11"/>
      <c r="N19" s="3"/>
      <c r="O19" s="3"/>
      <c r="P19" s="3"/>
      <c r="Q19" s="3"/>
      <c r="R19" s="3"/>
      <c r="S19" s="3"/>
      <c r="T19" s="3"/>
      <c r="U19" s="3"/>
      <c r="V19" s="3"/>
      <c r="W19" s="3"/>
    </row>
    <row r="20" spans="1:23" x14ac:dyDescent="0.25">
      <c r="A20" s="22" t="s">
        <v>32</v>
      </c>
      <c r="B20" s="38" t="s">
        <v>16</v>
      </c>
      <c r="C20" s="23" t="s">
        <v>19</v>
      </c>
      <c r="D20" s="18"/>
      <c r="E20" s="19">
        <v>5381</v>
      </c>
      <c r="F20" s="20">
        <f>(8283-8)</f>
        <v>8275</v>
      </c>
      <c r="G20" s="21">
        <v>10498</v>
      </c>
      <c r="H20" s="20"/>
      <c r="I20" s="20"/>
      <c r="J20" s="20"/>
      <c r="K20" s="20"/>
      <c r="L20" s="16"/>
      <c r="N20" s="3"/>
      <c r="O20" s="3"/>
      <c r="P20" s="3"/>
      <c r="Q20" s="3"/>
      <c r="R20" s="3"/>
      <c r="S20" s="3"/>
      <c r="T20" s="3"/>
      <c r="U20" s="3"/>
      <c r="V20" s="3"/>
      <c r="W20" s="3"/>
    </row>
    <row r="21" spans="1:23" x14ac:dyDescent="0.25">
      <c r="A21" s="22" t="s">
        <v>33</v>
      </c>
      <c r="B21" s="38" t="s">
        <v>16</v>
      </c>
      <c r="C21" s="23" t="s">
        <v>19</v>
      </c>
      <c r="D21" s="18"/>
      <c r="E21" s="19">
        <v>5</v>
      </c>
      <c r="F21" s="20">
        <v>8</v>
      </c>
      <c r="G21" s="21">
        <v>3.5927182596000002</v>
      </c>
      <c r="H21" s="20"/>
      <c r="I21" s="20"/>
      <c r="J21" s="20"/>
      <c r="K21" s="20"/>
      <c r="L21" s="16"/>
      <c r="N21" s="3"/>
      <c r="O21" s="3"/>
      <c r="P21" s="3"/>
      <c r="Q21" s="3"/>
      <c r="R21" s="3"/>
      <c r="S21" s="3"/>
      <c r="T21" s="3"/>
      <c r="U21" s="3"/>
      <c r="V21" s="3"/>
      <c r="W21" s="3"/>
    </row>
    <row r="22" spans="1:23" ht="15.75" x14ac:dyDescent="0.3">
      <c r="A22" s="24" t="s">
        <v>34</v>
      </c>
      <c r="B22" s="45" t="s">
        <v>28</v>
      </c>
      <c r="C22" s="23">
        <v>-0.71372382268523438</v>
      </c>
      <c r="D22" s="18"/>
      <c r="E22" s="30">
        <v>5386</v>
      </c>
      <c r="F22" s="27">
        <v>8283</v>
      </c>
      <c r="G22" s="27">
        <v>10501.592718259601</v>
      </c>
      <c r="H22" s="27">
        <v>12754.973707066334</v>
      </c>
      <c r="I22" s="27">
        <v>16262.602481054744</v>
      </c>
      <c r="J22" s="27">
        <v>15395.20648430292</v>
      </c>
      <c r="K22" s="27">
        <v>18814</v>
      </c>
      <c r="L22" s="16"/>
      <c r="N22" s="3"/>
      <c r="O22" s="3"/>
      <c r="P22" s="3"/>
      <c r="Q22" s="3"/>
      <c r="R22" s="3"/>
      <c r="S22" s="3"/>
      <c r="T22" s="3"/>
      <c r="U22" s="3"/>
      <c r="V22" s="3"/>
      <c r="W22" s="3"/>
    </row>
    <row r="23" spans="1:23" x14ac:dyDescent="0.25">
      <c r="A23" s="22" t="s">
        <v>35</v>
      </c>
      <c r="B23" s="38" t="s">
        <v>16</v>
      </c>
      <c r="C23" s="23" t="s">
        <v>19</v>
      </c>
      <c r="D23" s="18"/>
      <c r="E23" s="19">
        <v>151</v>
      </c>
      <c r="F23" s="20">
        <v>187</v>
      </c>
      <c r="G23" s="19">
        <v>89.364219231798003</v>
      </c>
      <c r="H23" s="20"/>
      <c r="I23" s="20"/>
      <c r="J23" s="20"/>
      <c r="K23" s="20"/>
      <c r="L23" s="16"/>
      <c r="N23" s="3"/>
      <c r="O23" s="3"/>
      <c r="P23" s="3"/>
      <c r="Q23" s="3"/>
      <c r="R23" s="3"/>
      <c r="S23" s="3"/>
      <c r="T23" s="3"/>
      <c r="U23" s="3"/>
      <c r="V23" s="3"/>
      <c r="W23" s="3"/>
    </row>
    <row r="24" spans="1:23" ht="15.75" x14ac:dyDescent="0.3">
      <c r="A24" s="24" t="s">
        <v>36</v>
      </c>
      <c r="B24" s="38" t="s">
        <v>16</v>
      </c>
      <c r="C24" s="23">
        <v>-0.70569788455405547</v>
      </c>
      <c r="D24" s="18"/>
      <c r="E24" s="26">
        <v>5537</v>
      </c>
      <c r="F24" s="27">
        <v>8470</v>
      </c>
      <c r="G24" s="33">
        <v>10590.59</v>
      </c>
      <c r="H24" s="27">
        <v>12754.973707066334</v>
      </c>
      <c r="I24" s="27">
        <v>16262.602481054744</v>
      </c>
      <c r="J24" s="27">
        <v>15395.20648430292</v>
      </c>
      <c r="K24" s="27">
        <v>18814</v>
      </c>
      <c r="L24" s="16"/>
      <c r="N24" s="3"/>
      <c r="O24" s="3"/>
      <c r="P24" s="3"/>
      <c r="Q24" s="3"/>
      <c r="R24" s="3"/>
      <c r="S24" s="3"/>
      <c r="T24" s="3"/>
      <c r="U24" s="3"/>
      <c r="V24" s="3"/>
      <c r="W24" s="3"/>
    </row>
    <row r="25" spans="1:23" ht="15.75" x14ac:dyDescent="0.3">
      <c r="A25" s="24" t="s">
        <v>37</v>
      </c>
      <c r="B25" s="38" t="s">
        <v>16</v>
      </c>
      <c r="C25" s="23">
        <v>-0.62385321100917435</v>
      </c>
      <c r="D25" s="18"/>
      <c r="E25" s="34">
        <v>8364</v>
      </c>
      <c r="F25" s="35">
        <v>11253</v>
      </c>
      <c r="G25" s="35">
        <v>13765.046415795099</v>
      </c>
      <c r="H25" s="27">
        <v>16189.973707066334</v>
      </c>
      <c r="I25" s="27">
        <v>19890.653618298813</v>
      </c>
      <c r="J25" s="27">
        <v>18773.991343734655</v>
      </c>
      <c r="K25" s="27">
        <v>22236</v>
      </c>
      <c r="L25" s="16"/>
      <c r="N25" s="3"/>
      <c r="O25" s="3"/>
      <c r="P25" s="3"/>
      <c r="Q25" s="3"/>
      <c r="R25" s="3"/>
      <c r="S25" s="3"/>
      <c r="T25" s="3"/>
      <c r="U25" s="3"/>
      <c r="V25" s="3"/>
      <c r="W25" s="3"/>
    </row>
    <row r="26" spans="1:23" ht="15.75" x14ac:dyDescent="0.3">
      <c r="A26" s="24" t="s">
        <v>38</v>
      </c>
      <c r="B26" s="38" t="s">
        <v>16</v>
      </c>
      <c r="C26" s="23">
        <v>-0.62709156084816819</v>
      </c>
      <c r="D26" s="18"/>
      <c r="E26" s="36">
        <v>27.695364238410598</v>
      </c>
      <c r="F26" s="36">
        <v>37.212301587301589</v>
      </c>
      <c r="G26" s="37">
        <v>43.518958001249125</v>
      </c>
      <c r="H26" s="37">
        <v>47.9135060877962</v>
      </c>
      <c r="I26" s="37">
        <v>62.114812188651733</v>
      </c>
      <c r="J26" s="37">
        <v>69.054015256091617</v>
      </c>
      <c r="K26" s="37">
        <v>74.268537074148298</v>
      </c>
      <c r="L26" s="16"/>
      <c r="N26" s="3"/>
      <c r="O26" s="3"/>
      <c r="P26" s="3"/>
      <c r="Q26" s="3"/>
      <c r="R26" s="3"/>
      <c r="S26" s="3"/>
      <c r="T26" s="3"/>
      <c r="U26" s="3"/>
      <c r="V26" s="3"/>
      <c r="W26" s="3"/>
    </row>
    <row r="27" spans="1:23" ht="27" x14ac:dyDescent="0.25">
      <c r="A27" s="10" t="s">
        <v>39</v>
      </c>
      <c r="B27" s="14"/>
      <c r="C27" s="49" t="s">
        <v>40</v>
      </c>
      <c r="D27" s="13"/>
      <c r="E27" s="13"/>
      <c r="F27" s="13"/>
      <c r="G27" s="14"/>
      <c r="H27" s="14"/>
      <c r="I27" s="14"/>
      <c r="J27" s="14"/>
      <c r="K27" s="14"/>
      <c r="L27" s="11"/>
      <c r="N27" s="3"/>
      <c r="O27" s="3"/>
      <c r="P27" s="3"/>
      <c r="Q27" s="3"/>
      <c r="R27" s="3"/>
      <c r="S27" s="3"/>
      <c r="T27" s="3"/>
      <c r="U27" s="3"/>
      <c r="V27" s="3"/>
      <c r="W27" s="3"/>
    </row>
    <row r="28" spans="1:23" x14ac:dyDescent="0.25">
      <c r="A28" s="22" t="s">
        <v>41</v>
      </c>
      <c r="B28" s="38" t="s">
        <v>16</v>
      </c>
      <c r="C28" s="23">
        <v>-0.37659051108929131</v>
      </c>
      <c r="D28" s="13"/>
      <c r="E28" s="19">
        <v>61586</v>
      </c>
      <c r="F28" s="20">
        <v>67735</v>
      </c>
      <c r="G28" s="20">
        <v>66557.41</v>
      </c>
      <c r="H28" s="21">
        <v>98789</v>
      </c>
      <c r="I28" s="181"/>
      <c r="J28" s="14"/>
      <c r="K28" s="14"/>
      <c r="L28" s="16"/>
    </row>
    <row r="29" spans="1:23" x14ac:dyDescent="0.25">
      <c r="A29" s="22" t="s">
        <v>42</v>
      </c>
      <c r="B29" s="38" t="s">
        <v>16</v>
      </c>
      <c r="C29" s="23">
        <v>-0.83462532299741599</v>
      </c>
      <c r="D29" s="39"/>
      <c r="E29" s="19">
        <v>192</v>
      </c>
      <c r="F29" s="20">
        <v>120</v>
      </c>
      <c r="G29" s="20">
        <v>140.66</v>
      </c>
      <c r="H29" s="21">
        <v>1161</v>
      </c>
      <c r="I29" s="181"/>
      <c r="J29" s="14"/>
      <c r="K29" s="14"/>
      <c r="L29" s="16"/>
    </row>
    <row r="30" spans="1:23" x14ac:dyDescent="0.25">
      <c r="A30" s="22" t="s">
        <v>43</v>
      </c>
      <c r="B30" s="38" t="s">
        <v>16</v>
      </c>
      <c r="C30" s="23">
        <v>-0.10910834132310643</v>
      </c>
      <c r="D30" s="40"/>
      <c r="E30" s="41">
        <v>4646</v>
      </c>
      <c r="F30" s="42">
        <v>4308</v>
      </c>
      <c r="G30" s="42">
        <v>4343.8500000000004</v>
      </c>
      <c r="H30" s="19">
        <v>5215</v>
      </c>
      <c r="I30" s="181"/>
      <c r="J30" s="14"/>
      <c r="K30" s="14"/>
      <c r="L30" s="16"/>
    </row>
    <row r="31" spans="1:23" x14ac:dyDescent="0.25">
      <c r="A31" s="22" t="s">
        <v>44</v>
      </c>
      <c r="B31" s="38" t="s">
        <v>16</v>
      </c>
      <c r="C31" s="23">
        <v>-0.52851014389132178</v>
      </c>
      <c r="D31" s="43"/>
      <c r="E31" s="19">
        <v>21102</v>
      </c>
      <c r="F31" s="20">
        <v>22106</v>
      </c>
      <c r="G31" s="20">
        <v>29806.295999999998</v>
      </c>
      <c r="H31" s="21">
        <v>44756</v>
      </c>
      <c r="I31" s="181"/>
      <c r="J31" s="14"/>
      <c r="K31" s="14"/>
      <c r="L31" s="16" t="s">
        <v>163</v>
      </c>
    </row>
    <row r="32" spans="1:23" x14ac:dyDescent="0.25">
      <c r="A32" s="22" t="s">
        <v>45</v>
      </c>
      <c r="B32" s="38" t="s">
        <v>16</v>
      </c>
      <c r="C32" s="23">
        <v>-0.83716075156576197</v>
      </c>
      <c r="D32" s="43"/>
      <c r="E32" s="19">
        <v>78</v>
      </c>
      <c r="F32" s="42">
        <v>85</v>
      </c>
      <c r="G32" s="42">
        <v>174.55799999999999</v>
      </c>
      <c r="H32" s="19">
        <v>479</v>
      </c>
      <c r="I32" s="181"/>
      <c r="J32" s="14"/>
      <c r="K32" s="14"/>
      <c r="L32" s="16"/>
    </row>
    <row r="33" spans="1:13" x14ac:dyDescent="0.25">
      <c r="A33" s="22" t="s">
        <v>46</v>
      </c>
      <c r="B33" s="38" t="s">
        <v>16</v>
      </c>
      <c r="C33" s="23">
        <v>-0.29295426452410378</v>
      </c>
      <c r="D33" s="43"/>
      <c r="E33" s="19">
        <v>572</v>
      </c>
      <c r="F33" s="42">
        <v>901</v>
      </c>
      <c r="G33" s="42">
        <v>809</v>
      </c>
      <c r="H33" s="19">
        <v>809</v>
      </c>
      <c r="I33" s="181"/>
      <c r="J33" s="14"/>
      <c r="K33" s="14"/>
      <c r="L33" s="16" t="s">
        <v>162</v>
      </c>
    </row>
    <row r="34" spans="1:13" x14ac:dyDescent="0.25">
      <c r="A34" s="22" t="s">
        <v>47</v>
      </c>
      <c r="B34" s="38" t="s">
        <v>16</v>
      </c>
      <c r="C34" s="23">
        <v>-0.42056074766355145</v>
      </c>
      <c r="D34" s="43"/>
      <c r="E34" s="19">
        <v>3906</v>
      </c>
      <c r="F34" s="42">
        <v>5208</v>
      </c>
      <c r="G34" s="42">
        <v>6432.6</v>
      </c>
      <c r="H34" s="19">
        <v>6741</v>
      </c>
      <c r="I34" s="181"/>
      <c r="J34" s="14"/>
      <c r="K34" s="14"/>
      <c r="L34" s="16"/>
    </row>
    <row r="35" spans="1:13" x14ac:dyDescent="0.25">
      <c r="A35" s="22" t="s">
        <v>48</v>
      </c>
      <c r="B35" s="38" t="s">
        <v>16</v>
      </c>
      <c r="C35" s="23" t="s">
        <v>19</v>
      </c>
      <c r="D35" s="43"/>
      <c r="E35" s="19">
        <v>473</v>
      </c>
      <c r="F35" s="42">
        <v>463</v>
      </c>
      <c r="G35" s="42" t="s">
        <v>19</v>
      </c>
      <c r="H35" s="19" t="s">
        <v>19</v>
      </c>
      <c r="I35" s="181"/>
      <c r="J35" s="14"/>
      <c r="K35" s="14"/>
      <c r="L35" s="16"/>
    </row>
    <row r="36" spans="1:13" x14ac:dyDescent="0.25">
      <c r="A36" s="22" t="s">
        <v>49</v>
      </c>
      <c r="B36" s="38" t="s">
        <v>16</v>
      </c>
      <c r="C36" s="23">
        <v>-0.18578865931700794</v>
      </c>
      <c r="D36" s="43"/>
      <c r="E36" s="19">
        <v>24311.53642145346</v>
      </c>
      <c r="F36" s="42">
        <v>22646</v>
      </c>
      <c r="G36" s="42">
        <v>23140.9</v>
      </c>
      <c r="H36" s="19">
        <v>29859</v>
      </c>
      <c r="I36" s="181"/>
      <c r="J36" s="14"/>
      <c r="K36" s="14"/>
      <c r="L36" s="16"/>
    </row>
    <row r="37" spans="1:13" x14ac:dyDescent="0.25">
      <c r="A37" s="22" t="s">
        <v>50</v>
      </c>
      <c r="B37" s="38" t="s">
        <v>16</v>
      </c>
      <c r="C37" s="23">
        <v>-0.5670103092783505</v>
      </c>
      <c r="D37" s="43"/>
      <c r="E37" s="19">
        <v>126</v>
      </c>
      <c r="F37" s="42">
        <v>341</v>
      </c>
      <c r="G37" s="42">
        <v>243.55761949514277</v>
      </c>
      <c r="H37" s="19">
        <v>291</v>
      </c>
      <c r="I37" s="181"/>
      <c r="J37" s="14"/>
      <c r="K37" s="14"/>
      <c r="L37" s="16" t="s">
        <v>161</v>
      </c>
    </row>
    <row r="38" spans="1:13" x14ac:dyDescent="0.25">
      <c r="A38" s="22" t="s">
        <v>51</v>
      </c>
      <c r="B38" s="38" t="s">
        <v>16</v>
      </c>
      <c r="C38" s="23">
        <v>-0.48809523809523814</v>
      </c>
      <c r="D38" s="43"/>
      <c r="E38" s="19">
        <v>43</v>
      </c>
      <c r="F38" s="42">
        <v>146</v>
      </c>
      <c r="G38" s="42">
        <v>84</v>
      </c>
      <c r="H38" s="19">
        <v>84</v>
      </c>
      <c r="I38" s="181"/>
      <c r="J38" s="14"/>
      <c r="K38" s="14"/>
      <c r="L38" s="16"/>
    </row>
    <row r="39" spans="1:13" ht="15.75" x14ac:dyDescent="0.3">
      <c r="A39" s="24" t="s">
        <v>52</v>
      </c>
      <c r="B39" s="45" t="s">
        <v>28</v>
      </c>
      <c r="C39" s="31">
        <v>-0.37807923935375232</v>
      </c>
      <c r="D39" s="44"/>
      <c r="E39" s="27">
        <v>117035.53642145346</v>
      </c>
      <c r="F39" s="27">
        <v>124059</v>
      </c>
      <c r="G39" s="27">
        <v>131732.83161949518</v>
      </c>
      <c r="H39" s="27">
        <v>188184</v>
      </c>
      <c r="I39" s="182"/>
      <c r="J39" s="130"/>
      <c r="K39" s="130"/>
      <c r="L39" s="16"/>
    </row>
    <row r="40" spans="1:13" ht="15.75" x14ac:dyDescent="0.3">
      <c r="A40" s="24" t="s">
        <v>53</v>
      </c>
      <c r="B40" s="45" t="s">
        <v>28</v>
      </c>
      <c r="C40" s="31">
        <v>-0.42395764394440771</v>
      </c>
      <c r="D40" s="44"/>
      <c r="E40" s="27">
        <v>82688</v>
      </c>
      <c r="F40" s="27">
        <v>89841</v>
      </c>
      <c r="G40" s="27">
        <v>96363</v>
      </c>
      <c r="H40" s="27">
        <v>143545</v>
      </c>
      <c r="I40" s="182"/>
      <c r="J40" s="130"/>
      <c r="K40" s="130"/>
      <c r="L40" s="16"/>
    </row>
    <row r="41" spans="1:13" ht="15.75" x14ac:dyDescent="0.3">
      <c r="A41" s="24" t="s">
        <v>54</v>
      </c>
      <c r="B41" s="45" t="s">
        <v>55</v>
      </c>
      <c r="C41" s="31">
        <v>-0.10277777777777786</v>
      </c>
      <c r="D41" s="46"/>
      <c r="E41" s="47">
        <v>1.615</v>
      </c>
      <c r="F41" s="47">
        <v>1.52</v>
      </c>
      <c r="G41" s="47">
        <v>1.27</v>
      </c>
      <c r="H41" s="47">
        <v>1.8</v>
      </c>
      <c r="I41" s="182"/>
      <c r="J41" s="130"/>
      <c r="K41" s="130"/>
      <c r="L41" s="16"/>
    </row>
    <row r="42" spans="1:13" ht="36.75" customHeight="1" x14ac:dyDescent="0.3">
      <c r="A42" s="48" t="s">
        <v>56</v>
      </c>
      <c r="B42" s="130"/>
      <c r="C42" s="49" t="s">
        <v>57</v>
      </c>
      <c r="D42" s="50" t="s">
        <v>58</v>
      </c>
      <c r="E42" s="51"/>
      <c r="F42" s="13"/>
      <c r="G42" s="14"/>
      <c r="H42" s="14"/>
      <c r="I42" s="14"/>
      <c r="J42" s="14"/>
      <c r="K42" s="14"/>
      <c r="L42" s="11"/>
    </row>
    <row r="43" spans="1:13" x14ac:dyDescent="0.25">
      <c r="A43" s="22" t="s">
        <v>59</v>
      </c>
      <c r="B43" s="38" t="s">
        <v>60</v>
      </c>
      <c r="C43" s="23">
        <v>-0.30103850050658565</v>
      </c>
      <c r="D43" s="52">
        <v>0</v>
      </c>
      <c r="E43" s="41">
        <v>5519</v>
      </c>
      <c r="F43" s="20">
        <v>5513</v>
      </c>
      <c r="G43" s="20">
        <v>5972.8590000000004</v>
      </c>
      <c r="H43" s="20">
        <v>6423.1598000000004</v>
      </c>
      <c r="I43" s="21">
        <v>7359.0169999999998</v>
      </c>
      <c r="J43" s="21">
        <v>6559.98</v>
      </c>
      <c r="K43" s="21">
        <v>7896</v>
      </c>
      <c r="L43" s="179"/>
    </row>
    <row r="44" spans="1:13" x14ac:dyDescent="0.25">
      <c r="A44" s="22" t="s">
        <v>61</v>
      </c>
      <c r="B44" s="38" t="s">
        <v>60</v>
      </c>
      <c r="C44" s="23" t="s">
        <v>19</v>
      </c>
      <c r="D44" s="52">
        <v>0</v>
      </c>
      <c r="E44" s="175">
        <v>415.3</v>
      </c>
      <c r="F44" s="42">
        <v>51</v>
      </c>
      <c r="G44" s="20">
        <v>54.628</v>
      </c>
      <c r="H44" s="20"/>
      <c r="I44" s="21"/>
      <c r="J44" s="21"/>
      <c r="K44" s="21"/>
      <c r="L44" s="180"/>
      <c r="M44" s="6"/>
    </row>
    <row r="45" spans="1:13" ht="15.75" x14ac:dyDescent="0.3">
      <c r="A45" s="24" t="s">
        <v>62</v>
      </c>
      <c r="B45" s="45" t="s">
        <v>60</v>
      </c>
      <c r="C45" s="31" t="s">
        <v>19</v>
      </c>
      <c r="D45" s="53">
        <v>0</v>
      </c>
      <c r="E45" s="30">
        <v>5934.3</v>
      </c>
      <c r="F45" s="34">
        <v>5564</v>
      </c>
      <c r="G45" s="27"/>
      <c r="H45" s="27"/>
      <c r="I45" s="33"/>
      <c r="J45" s="33"/>
      <c r="K45" s="33"/>
      <c r="L45" s="180"/>
      <c r="M45" s="6"/>
    </row>
    <row r="46" spans="1:13" ht="15.75" x14ac:dyDescent="0.3">
      <c r="A46" s="24" t="s">
        <v>63</v>
      </c>
      <c r="B46" s="45" t="s">
        <v>60</v>
      </c>
      <c r="C46" s="31">
        <v>-0.26319056486654258</v>
      </c>
      <c r="D46" s="54">
        <v>28</v>
      </c>
      <c r="E46" s="34">
        <v>5935</v>
      </c>
      <c r="F46" s="27">
        <v>5629</v>
      </c>
      <c r="G46" s="35">
        <v>6034.3130999999994</v>
      </c>
      <c r="H46" s="35">
        <v>6477.3174328632422</v>
      </c>
      <c r="I46" s="26">
        <v>7359.0169999999998</v>
      </c>
      <c r="J46" s="26">
        <v>6559.98</v>
      </c>
      <c r="K46" s="26">
        <v>8055</v>
      </c>
      <c r="L46" s="179"/>
    </row>
    <row r="47" spans="1:13" x14ac:dyDescent="0.25">
      <c r="A47" s="22" t="s">
        <v>64</v>
      </c>
      <c r="B47" s="38" t="s">
        <v>60</v>
      </c>
      <c r="C47" s="23">
        <v>2.4008019550405266</v>
      </c>
      <c r="D47" s="176">
        <v>0</v>
      </c>
      <c r="E47" s="175">
        <v>26852.732236999997</v>
      </c>
      <c r="F47" s="20">
        <v>23432</v>
      </c>
      <c r="G47" s="20">
        <v>16966.81551</v>
      </c>
      <c r="H47" s="20">
        <v>13277.030030000002</v>
      </c>
      <c r="I47" s="21">
        <v>7359.0169999999998</v>
      </c>
      <c r="J47" s="21">
        <v>6559.98</v>
      </c>
      <c r="K47" s="21">
        <v>7896</v>
      </c>
      <c r="L47" s="180"/>
      <c r="M47" s="6"/>
    </row>
    <row r="48" spans="1:13" x14ac:dyDescent="0.25">
      <c r="A48" s="22" t="s">
        <v>65</v>
      </c>
      <c r="B48" s="38" t="s">
        <v>60</v>
      </c>
      <c r="C48" s="23" t="s">
        <v>19</v>
      </c>
      <c r="D48" s="52">
        <v>0</v>
      </c>
      <c r="E48" s="175">
        <v>2924</v>
      </c>
      <c r="F48" s="42">
        <v>2090</v>
      </c>
      <c r="G48" s="20">
        <v>842.27658999999994</v>
      </c>
      <c r="H48" s="20"/>
      <c r="I48" s="21"/>
      <c r="J48" s="21"/>
      <c r="K48" s="21"/>
      <c r="L48" s="180"/>
      <c r="M48" s="6"/>
    </row>
    <row r="49" spans="1:13" ht="15.75" x14ac:dyDescent="0.3">
      <c r="A49" s="24" t="s">
        <v>66</v>
      </c>
      <c r="B49" s="45" t="s">
        <v>60</v>
      </c>
      <c r="C49" s="31" t="s">
        <v>19</v>
      </c>
      <c r="D49" s="178">
        <v>0</v>
      </c>
      <c r="E49" s="30">
        <v>29776.732236999997</v>
      </c>
      <c r="F49" s="30">
        <v>25522</v>
      </c>
      <c r="G49" s="30">
        <v>17809.092100000002</v>
      </c>
      <c r="H49" s="27"/>
      <c r="I49" s="33"/>
      <c r="J49" s="33"/>
      <c r="K49" s="33"/>
      <c r="L49" s="180"/>
      <c r="M49" s="6"/>
    </row>
    <row r="50" spans="1:13" ht="15.75" x14ac:dyDescent="0.3">
      <c r="A50" s="24" t="s">
        <v>67</v>
      </c>
      <c r="B50" s="45" t="s">
        <v>60</v>
      </c>
      <c r="C50" s="31">
        <v>-0.13396540048020689</v>
      </c>
      <c r="D50" s="54">
        <v>5235</v>
      </c>
      <c r="E50" s="34">
        <v>42201</v>
      </c>
      <c r="F50" s="35">
        <v>41237</v>
      </c>
      <c r="G50" s="35">
        <v>38873.428719999996</v>
      </c>
      <c r="H50" s="27">
        <v>42262.854093363727</v>
      </c>
      <c r="I50" s="33">
        <v>46197.455030000005</v>
      </c>
      <c r="J50" s="33">
        <v>43375.717510000002</v>
      </c>
      <c r="K50" s="33">
        <v>48729</v>
      </c>
      <c r="L50" s="179"/>
    </row>
    <row r="51" spans="1:13" x14ac:dyDescent="0.25">
      <c r="A51" s="22" t="s">
        <v>68</v>
      </c>
      <c r="B51" s="38" t="s">
        <v>69</v>
      </c>
      <c r="C51" s="23" t="s">
        <v>19</v>
      </c>
      <c r="D51" s="55">
        <v>0</v>
      </c>
      <c r="E51" s="177">
        <v>0.70559304843487114</v>
      </c>
      <c r="F51" s="20"/>
      <c r="G51" s="20"/>
      <c r="H51" s="20"/>
      <c r="I51" s="21"/>
      <c r="J51" s="21"/>
      <c r="K51" s="21"/>
      <c r="L51" s="180"/>
      <c r="M51" s="6"/>
    </row>
    <row r="52" spans="1:13" x14ac:dyDescent="0.25">
      <c r="A52" s="22" t="s">
        <v>70</v>
      </c>
      <c r="B52" s="38" t="s">
        <v>69</v>
      </c>
      <c r="C52" s="23" t="s">
        <v>19</v>
      </c>
      <c r="D52" s="55">
        <v>0</v>
      </c>
      <c r="E52" s="177">
        <v>6.9287457643183809E-2</v>
      </c>
      <c r="F52" s="20"/>
      <c r="G52" s="20"/>
      <c r="H52" s="20"/>
      <c r="I52" s="21"/>
      <c r="J52" s="21"/>
      <c r="K52" s="21"/>
      <c r="L52" s="180"/>
      <c r="M52" s="6"/>
    </row>
    <row r="53" spans="1:13" x14ac:dyDescent="0.25">
      <c r="A53" s="22" t="s">
        <v>71</v>
      </c>
      <c r="B53" s="38" t="s">
        <v>60</v>
      </c>
      <c r="C53" s="23">
        <v>7.5714285714285712</v>
      </c>
      <c r="D53" s="19">
        <v>22</v>
      </c>
      <c r="E53" s="41">
        <v>120</v>
      </c>
      <c r="F53" s="20">
        <v>353</v>
      </c>
      <c r="G53" s="20">
        <v>366.67129</v>
      </c>
      <c r="H53" s="20">
        <v>38.126839999999994</v>
      </c>
      <c r="I53" s="21">
        <v>0</v>
      </c>
      <c r="J53" s="21">
        <v>0</v>
      </c>
      <c r="K53" s="19">
        <v>14</v>
      </c>
      <c r="L53" s="16"/>
    </row>
    <row r="54" spans="1:13" x14ac:dyDescent="0.25">
      <c r="A54" s="22" t="s">
        <v>72</v>
      </c>
      <c r="B54" s="38" t="s">
        <v>60</v>
      </c>
      <c r="C54" s="23">
        <v>-0.23173627601620339</v>
      </c>
      <c r="D54" s="19">
        <v>2012</v>
      </c>
      <c r="E54" s="41">
        <v>11000</v>
      </c>
      <c r="F54" s="42">
        <v>11179</v>
      </c>
      <c r="G54" s="42">
        <v>12145.341859999999</v>
      </c>
      <c r="H54" s="42">
        <v>13682.80744</v>
      </c>
      <c r="I54" s="19">
        <v>15244.914661115597</v>
      </c>
      <c r="J54" s="19">
        <v>14113.505472183999</v>
      </c>
      <c r="K54" s="19">
        <v>14318</v>
      </c>
      <c r="L54" s="16"/>
    </row>
    <row r="55" spans="1:13" x14ac:dyDescent="0.25">
      <c r="A55" s="22" t="s">
        <v>73</v>
      </c>
      <c r="B55" s="38" t="s">
        <v>60</v>
      </c>
      <c r="C55" s="23">
        <v>-0.52357163531114326</v>
      </c>
      <c r="D55" s="19">
        <v>87.72</v>
      </c>
      <c r="E55" s="41">
        <v>329.21199999999999</v>
      </c>
      <c r="F55" s="20">
        <v>328.24799999999999</v>
      </c>
      <c r="G55" s="42">
        <v>408.75709279999995</v>
      </c>
      <c r="H55" s="20">
        <v>571.85140700000011</v>
      </c>
      <c r="I55" s="20">
        <v>711.97422800000004</v>
      </c>
      <c r="J55" s="20">
        <v>631.916968</v>
      </c>
      <c r="K55" s="20">
        <v>691</v>
      </c>
      <c r="L55" s="16"/>
    </row>
    <row r="56" spans="1:13" x14ac:dyDescent="0.25">
      <c r="A56" s="22" t="s">
        <v>74</v>
      </c>
      <c r="B56" s="38" t="s">
        <v>60</v>
      </c>
      <c r="C56" s="23">
        <v>0.44681958295557589</v>
      </c>
      <c r="D56" s="19">
        <v>741.61400000000003</v>
      </c>
      <c r="E56" s="41">
        <v>3191.6840000000002</v>
      </c>
      <c r="F56" s="20">
        <v>3103</v>
      </c>
      <c r="G56" s="42">
        <v>2943.5925223999998</v>
      </c>
      <c r="H56" s="20">
        <v>2503</v>
      </c>
      <c r="I56" s="20">
        <v>2292.1530985903196</v>
      </c>
      <c r="J56" s="20">
        <v>2179.3936029999995</v>
      </c>
      <c r="K56" s="20">
        <v>2206</v>
      </c>
      <c r="L56" s="16"/>
    </row>
    <row r="57" spans="1:13" ht="30" x14ac:dyDescent="0.3">
      <c r="A57" s="56" t="s">
        <v>75</v>
      </c>
      <c r="B57" s="130"/>
      <c r="C57" s="57" t="s">
        <v>57</v>
      </c>
      <c r="D57" s="14"/>
      <c r="E57" s="58"/>
      <c r="F57" s="59"/>
      <c r="G57" s="58"/>
      <c r="H57" s="58"/>
      <c r="I57" s="58"/>
      <c r="J57" s="58"/>
      <c r="K57" s="58"/>
      <c r="L57" s="11"/>
    </row>
    <row r="58" spans="1:13" x14ac:dyDescent="0.25">
      <c r="A58" s="22" t="s">
        <v>76</v>
      </c>
      <c r="B58" s="38" t="s">
        <v>77</v>
      </c>
      <c r="C58" s="23">
        <v>11.5</v>
      </c>
      <c r="D58" s="43"/>
      <c r="E58" s="19">
        <v>25</v>
      </c>
      <c r="F58" s="42">
        <v>20</v>
      </c>
      <c r="G58" s="42">
        <v>14</v>
      </c>
      <c r="H58" s="42">
        <v>12</v>
      </c>
      <c r="I58" s="42">
        <v>6</v>
      </c>
      <c r="J58" s="42">
        <v>5</v>
      </c>
      <c r="K58" s="42">
        <v>2</v>
      </c>
      <c r="L58" s="16"/>
    </row>
    <row r="59" spans="1:13" x14ac:dyDescent="0.25">
      <c r="A59" s="22" t="s">
        <v>78</v>
      </c>
      <c r="B59" s="38" t="s">
        <v>79</v>
      </c>
      <c r="C59" s="23">
        <v>0.41484716157205237</v>
      </c>
      <c r="D59" s="43"/>
      <c r="E59" s="19">
        <v>1944</v>
      </c>
      <c r="F59" s="42">
        <v>2006</v>
      </c>
      <c r="G59" s="20">
        <v>2708.7660700000001</v>
      </c>
      <c r="H59" s="20">
        <v>2232.21</v>
      </c>
      <c r="I59" s="20">
        <v>1733.9</v>
      </c>
      <c r="J59" s="20">
        <v>1463.94</v>
      </c>
      <c r="K59" s="20">
        <v>1374</v>
      </c>
      <c r="L59" s="16"/>
    </row>
    <row r="60" spans="1:13" x14ac:dyDescent="0.25">
      <c r="A60" s="22" t="s">
        <v>80</v>
      </c>
      <c r="B60" s="38" t="s">
        <v>79</v>
      </c>
      <c r="C60" s="23">
        <v>1.1242236024844718</v>
      </c>
      <c r="D60" s="43"/>
      <c r="E60" s="19">
        <v>342</v>
      </c>
      <c r="F60" s="42">
        <v>351</v>
      </c>
      <c r="G60" s="20">
        <v>329.60575</v>
      </c>
      <c r="H60" s="20">
        <v>199.12</v>
      </c>
      <c r="I60" s="20">
        <v>131.75</v>
      </c>
      <c r="J60" s="20">
        <v>214.52</v>
      </c>
      <c r="K60" s="20">
        <v>161</v>
      </c>
      <c r="L60" s="16"/>
    </row>
    <row r="61" spans="1:13" x14ac:dyDescent="0.25">
      <c r="A61" s="22" t="s">
        <v>81</v>
      </c>
      <c r="B61" s="38" t="s">
        <v>79</v>
      </c>
      <c r="C61" s="23">
        <v>1.4696969696969697</v>
      </c>
      <c r="D61" s="43"/>
      <c r="E61" s="19">
        <v>163</v>
      </c>
      <c r="F61" s="42">
        <v>80</v>
      </c>
      <c r="G61" s="20">
        <v>80.210200000000015</v>
      </c>
      <c r="H61" s="20">
        <v>396.7514647365702</v>
      </c>
      <c r="I61" s="20">
        <v>35.615000000000002</v>
      </c>
      <c r="J61" s="20">
        <v>2.96</v>
      </c>
      <c r="K61" s="20">
        <v>66</v>
      </c>
      <c r="L61" s="16"/>
    </row>
    <row r="62" spans="1:13" x14ac:dyDescent="0.25">
      <c r="A62" s="22" t="s">
        <v>82</v>
      </c>
      <c r="B62" s="38" t="s">
        <v>79</v>
      </c>
      <c r="C62" s="23">
        <v>-0.98959454610692499</v>
      </c>
      <c r="D62" s="43"/>
      <c r="E62" s="19">
        <v>29</v>
      </c>
      <c r="F62" s="42">
        <v>135</v>
      </c>
      <c r="G62" s="20">
        <v>204.06173999999996</v>
      </c>
      <c r="H62" s="20">
        <v>896.05123148483608</v>
      </c>
      <c r="I62" s="20">
        <v>1094.5264099999999</v>
      </c>
      <c r="J62" s="20">
        <v>1302.2323899999999</v>
      </c>
      <c r="K62" s="20">
        <v>2787</v>
      </c>
      <c r="L62" s="16"/>
    </row>
    <row r="63" spans="1:13" ht="15.75" x14ac:dyDescent="0.3">
      <c r="A63" s="24" t="s">
        <v>83</v>
      </c>
      <c r="B63" s="38" t="s">
        <v>79</v>
      </c>
      <c r="C63" s="23">
        <v>-0.43527803099361895</v>
      </c>
      <c r="D63" s="43"/>
      <c r="E63" s="19">
        <v>2478</v>
      </c>
      <c r="F63" s="42">
        <v>2572</v>
      </c>
      <c r="G63" s="20">
        <v>3322.6437600000004</v>
      </c>
      <c r="H63" s="20">
        <v>3724.1326962214061</v>
      </c>
      <c r="I63" s="20">
        <v>2995.7914099999998</v>
      </c>
      <c r="J63" s="42">
        <v>2983.6523900000002</v>
      </c>
      <c r="K63" s="20">
        <v>4388</v>
      </c>
      <c r="L63" s="16"/>
    </row>
    <row r="64" spans="1:13" ht="15.75" x14ac:dyDescent="0.3">
      <c r="A64" s="24" t="s">
        <v>84</v>
      </c>
      <c r="B64" s="131" t="s">
        <v>69</v>
      </c>
      <c r="C64" s="23" t="s">
        <v>19</v>
      </c>
      <c r="D64" s="60"/>
      <c r="E64" s="61">
        <v>0.98829701372074252</v>
      </c>
      <c r="F64" s="61">
        <v>0.94751166407465004</v>
      </c>
      <c r="G64" s="62">
        <v>0.93858452643746559</v>
      </c>
      <c r="H64" s="62">
        <v>0.75939331259759058</v>
      </c>
      <c r="I64" s="62">
        <v>0.63464532065001156</v>
      </c>
      <c r="J64" s="63">
        <v>0.56354420026791385</v>
      </c>
      <c r="K64" s="62">
        <v>0.36485870556061989</v>
      </c>
      <c r="L64" s="16"/>
    </row>
    <row r="65" spans="1:12" ht="15.75" x14ac:dyDescent="0.3">
      <c r="A65" s="24" t="s">
        <v>85</v>
      </c>
      <c r="B65" s="38" t="s">
        <v>86</v>
      </c>
      <c r="C65" s="17">
        <v>-0.4401398757598991</v>
      </c>
      <c r="D65" s="64"/>
      <c r="E65" s="65">
        <v>8.2052980132450326</v>
      </c>
      <c r="F65" s="65">
        <v>8.5052910052910065</v>
      </c>
      <c r="G65" s="65">
        <v>10.504722605121721</v>
      </c>
      <c r="H65" s="65">
        <v>11.021404842324376</v>
      </c>
      <c r="I65" s="65">
        <v>9.3552994466373534</v>
      </c>
      <c r="J65" s="65">
        <v>10.974393983977873</v>
      </c>
      <c r="K65" s="65">
        <v>14.655978623914496</v>
      </c>
      <c r="L65" s="16"/>
    </row>
    <row r="66" spans="1:12" ht="27.75" x14ac:dyDescent="0.3">
      <c r="A66" s="56" t="s">
        <v>87</v>
      </c>
      <c r="B66" s="130"/>
      <c r="C66" s="66" t="s">
        <v>88</v>
      </c>
      <c r="D66" s="14"/>
      <c r="E66" s="14"/>
      <c r="F66" s="13"/>
      <c r="G66" s="14"/>
      <c r="H66" s="14"/>
      <c r="I66" s="14"/>
      <c r="J66" s="14"/>
      <c r="K66" s="14"/>
      <c r="L66" s="11"/>
    </row>
    <row r="67" spans="1:12" x14ac:dyDescent="0.25">
      <c r="A67" s="22" t="s">
        <v>78</v>
      </c>
      <c r="B67" s="38" t="s">
        <v>79</v>
      </c>
      <c r="C67" s="23">
        <v>0.38800676737189588</v>
      </c>
      <c r="D67" s="43"/>
      <c r="E67" s="67">
        <v>91</v>
      </c>
      <c r="F67" s="68">
        <v>98</v>
      </c>
      <c r="G67" s="69">
        <v>57.081590000000006</v>
      </c>
      <c r="H67" s="68">
        <v>69.298890000000014</v>
      </c>
      <c r="I67" s="69">
        <v>53.647500000000001</v>
      </c>
      <c r="J67" s="68">
        <v>65.561640000000011</v>
      </c>
      <c r="K67" s="13"/>
      <c r="L67" s="16"/>
    </row>
    <row r="68" spans="1:12" x14ac:dyDescent="0.25">
      <c r="A68" s="22" t="s">
        <v>80</v>
      </c>
      <c r="B68" s="38" t="s">
        <v>79</v>
      </c>
      <c r="C68" s="23">
        <v>-0.97471617771715502</v>
      </c>
      <c r="D68" s="43"/>
      <c r="E68" s="67">
        <v>5</v>
      </c>
      <c r="F68" s="68">
        <v>25</v>
      </c>
      <c r="G68" s="69">
        <v>25.9</v>
      </c>
      <c r="H68" s="68">
        <v>0.57999999999999996</v>
      </c>
      <c r="I68" s="69">
        <v>0.18</v>
      </c>
      <c r="J68" s="68">
        <v>197.75491</v>
      </c>
      <c r="K68" s="13"/>
      <c r="L68" s="16"/>
    </row>
    <row r="69" spans="1:12" x14ac:dyDescent="0.25">
      <c r="A69" s="22" t="s">
        <v>81</v>
      </c>
      <c r="B69" s="38" t="s">
        <v>79</v>
      </c>
      <c r="C69" s="23">
        <v>0.89735319229674637</v>
      </c>
      <c r="D69" s="43"/>
      <c r="E69" s="67">
        <v>8</v>
      </c>
      <c r="F69" s="68">
        <v>15</v>
      </c>
      <c r="G69" s="69">
        <v>11.565</v>
      </c>
      <c r="H69" s="68">
        <v>6.3049000000000008</v>
      </c>
      <c r="I69" s="69">
        <v>2.7749999999999999</v>
      </c>
      <c r="J69" s="68">
        <v>4.2163999999999993</v>
      </c>
      <c r="K69" s="13"/>
      <c r="L69" s="16"/>
    </row>
    <row r="70" spans="1:12" x14ac:dyDescent="0.25">
      <c r="A70" s="22" t="s">
        <v>82</v>
      </c>
      <c r="B70" s="38" t="s">
        <v>79</v>
      </c>
      <c r="C70" s="23">
        <v>-1</v>
      </c>
      <c r="D70" s="43"/>
      <c r="E70" s="67">
        <v>0</v>
      </c>
      <c r="F70" s="68">
        <v>6</v>
      </c>
      <c r="G70" s="69">
        <v>0</v>
      </c>
      <c r="H70" s="68">
        <v>0</v>
      </c>
      <c r="I70" s="69">
        <v>5.9638900000000001</v>
      </c>
      <c r="J70" s="68">
        <v>3.4420500000000001</v>
      </c>
      <c r="K70" s="13"/>
      <c r="L70" s="16"/>
    </row>
    <row r="71" spans="1:12" x14ac:dyDescent="0.25">
      <c r="A71" s="70" t="s">
        <v>83</v>
      </c>
      <c r="B71" s="38" t="s">
        <v>79</v>
      </c>
      <c r="C71" s="23">
        <v>-0.61620075652735495</v>
      </c>
      <c r="D71" s="43"/>
      <c r="E71" s="67">
        <v>104</v>
      </c>
      <c r="F71" s="68">
        <v>144</v>
      </c>
      <c r="G71" s="69">
        <v>94.546589999999995</v>
      </c>
      <c r="H71" s="68">
        <v>76.183790000000016</v>
      </c>
      <c r="I71" s="69">
        <v>62.566389999999998</v>
      </c>
      <c r="J71" s="68">
        <v>270.97500000000002</v>
      </c>
      <c r="K71" s="13"/>
      <c r="L71" s="16"/>
    </row>
    <row r="72" spans="1:12" x14ac:dyDescent="0.25">
      <c r="A72" s="70" t="s">
        <v>84</v>
      </c>
      <c r="B72" s="131" t="s">
        <v>69</v>
      </c>
      <c r="C72" s="23">
        <v>1.2865891846219224E-2</v>
      </c>
      <c r="D72" s="71"/>
      <c r="E72" s="72">
        <v>1</v>
      </c>
      <c r="F72" s="72">
        <v>0.95833333333333337</v>
      </c>
      <c r="G72" s="61">
        <v>1.0000000000000002</v>
      </c>
      <c r="H72" s="72">
        <v>1</v>
      </c>
      <c r="I72" s="61">
        <v>0.90467901376441884</v>
      </c>
      <c r="J72" s="72">
        <v>0.98729753667312481</v>
      </c>
      <c r="K72" s="73"/>
      <c r="L72" s="16"/>
    </row>
    <row r="73" spans="1:12" ht="27.75" x14ac:dyDescent="0.3">
      <c r="A73" s="56" t="s">
        <v>89</v>
      </c>
      <c r="B73" s="130"/>
      <c r="C73" s="66" t="s">
        <v>88</v>
      </c>
      <c r="D73" s="14"/>
      <c r="E73" s="14"/>
      <c r="F73" s="13"/>
      <c r="G73" s="14"/>
      <c r="H73" s="14"/>
      <c r="I73" s="14"/>
      <c r="J73" s="14"/>
      <c r="K73" s="14"/>
      <c r="L73" s="16"/>
    </row>
    <row r="74" spans="1:12" x14ac:dyDescent="0.25">
      <c r="A74" s="22" t="s">
        <v>90</v>
      </c>
      <c r="B74" s="38" t="s">
        <v>91</v>
      </c>
      <c r="C74" s="23">
        <v>0.1925064191589323</v>
      </c>
      <c r="D74" s="40"/>
      <c r="E74" s="74">
        <v>161006</v>
      </c>
      <c r="F74" s="75" t="s">
        <v>92</v>
      </c>
      <c r="G74" s="76">
        <v>171144.84093000001</v>
      </c>
      <c r="H74" s="76">
        <v>158382.52762467501</v>
      </c>
      <c r="I74" s="76">
        <v>139986.89777000001</v>
      </c>
      <c r="J74" s="76">
        <v>135014.78685</v>
      </c>
      <c r="K74" s="14"/>
      <c r="L74" s="16"/>
    </row>
    <row r="75" spans="1:12" ht="30" customHeight="1" x14ac:dyDescent="0.3">
      <c r="A75" s="56" t="s">
        <v>93</v>
      </c>
      <c r="B75" s="130"/>
      <c r="C75" s="77" t="s">
        <v>94</v>
      </c>
      <c r="D75" s="13"/>
      <c r="E75" s="13"/>
      <c r="F75" s="13"/>
      <c r="G75" s="14"/>
      <c r="H75" s="14"/>
      <c r="I75" s="14"/>
      <c r="J75" s="14"/>
      <c r="K75" s="14"/>
      <c r="L75" s="11"/>
    </row>
    <row r="76" spans="1:12" x14ac:dyDescent="0.25">
      <c r="A76" s="22" t="s">
        <v>95</v>
      </c>
      <c r="B76" s="38" t="s">
        <v>69</v>
      </c>
      <c r="C76" s="78">
        <v>0.14673913043478248</v>
      </c>
      <c r="D76" s="71"/>
      <c r="E76" s="79">
        <v>0.21099999999999999</v>
      </c>
      <c r="F76" s="79">
        <v>0.184</v>
      </c>
      <c r="G76" s="80">
        <v>0.20699999999999999</v>
      </c>
      <c r="H76" s="80">
        <v>0.108</v>
      </c>
      <c r="I76" s="80">
        <v>8.5000000000000006E-2</v>
      </c>
      <c r="J76" s="80">
        <v>0.02</v>
      </c>
      <c r="K76" s="80">
        <v>0.02</v>
      </c>
      <c r="L76" s="16"/>
    </row>
    <row r="77" spans="1:12" ht="15" customHeight="1" x14ac:dyDescent="0.25">
      <c r="A77" s="22" t="s">
        <v>96</v>
      </c>
      <c r="B77" s="38" t="s">
        <v>69</v>
      </c>
      <c r="C77" s="78">
        <v>0.65517241379310343</v>
      </c>
      <c r="D77" s="71"/>
      <c r="E77" s="72">
        <v>0.48</v>
      </c>
      <c r="F77" s="72">
        <v>0.28999999999999998</v>
      </c>
      <c r="G77" s="62">
        <v>0.28000000000000003</v>
      </c>
      <c r="H77" s="38" t="s">
        <v>97</v>
      </c>
      <c r="I77" s="38" t="s">
        <v>97</v>
      </c>
      <c r="J77" s="38" t="s">
        <v>97</v>
      </c>
      <c r="K77" s="38" t="s">
        <v>97</v>
      </c>
      <c r="L77" s="16"/>
    </row>
    <row r="78" spans="1:12" ht="15" customHeight="1" x14ac:dyDescent="0.25">
      <c r="A78" s="22" t="s">
        <v>98</v>
      </c>
      <c r="B78" s="38" t="s">
        <v>69</v>
      </c>
      <c r="C78" s="78">
        <v>0.35416666666666674</v>
      </c>
      <c r="D78" s="71"/>
      <c r="E78" s="72">
        <v>0.65</v>
      </c>
      <c r="F78" s="72">
        <v>0.48</v>
      </c>
      <c r="G78" s="62">
        <v>0.57999999999999996</v>
      </c>
      <c r="H78" s="38" t="s">
        <v>97</v>
      </c>
      <c r="I78" s="38" t="s">
        <v>97</v>
      </c>
      <c r="J78" s="38" t="s">
        <v>97</v>
      </c>
      <c r="K78" s="38" t="s">
        <v>97</v>
      </c>
      <c r="L78" s="16"/>
    </row>
    <row r="79" spans="1:12" ht="15" customHeight="1" x14ac:dyDescent="0.25">
      <c r="A79" s="22" t="s">
        <v>99</v>
      </c>
      <c r="B79" s="38" t="s">
        <v>69</v>
      </c>
      <c r="C79" s="78">
        <v>0.46296296296296302</v>
      </c>
      <c r="D79" s="13"/>
      <c r="E79" s="72">
        <v>0.79</v>
      </c>
      <c r="F79" s="81">
        <v>0.54</v>
      </c>
      <c r="G79" s="62">
        <v>0.41</v>
      </c>
      <c r="H79" s="38" t="s">
        <v>97</v>
      </c>
      <c r="I79" s="38" t="s">
        <v>97</v>
      </c>
      <c r="J79" s="38" t="s">
        <v>97</v>
      </c>
      <c r="K79" s="38" t="s">
        <v>97</v>
      </c>
      <c r="L79" s="16"/>
    </row>
    <row r="80" spans="1:12" ht="15" customHeight="1" x14ac:dyDescent="0.25">
      <c r="A80" s="22" t="s">
        <v>100</v>
      </c>
      <c r="B80" s="38" t="s">
        <v>77</v>
      </c>
      <c r="C80" s="78">
        <f>Table3[[#This Row],[2025]]/Table3[[#This Row],[2024]]-1</f>
        <v>0.27052293309962017</v>
      </c>
      <c r="D80" s="13"/>
      <c r="E80" s="20">
        <v>8698</v>
      </c>
      <c r="F80" s="20">
        <v>6846</v>
      </c>
      <c r="G80" s="21">
        <v>7981</v>
      </c>
      <c r="H80" s="38" t="s">
        <v>97</v>
      </c>
      <c r="I80" s="38" t="s">
        <v>97</v>
      </c>
      <c r="J80" s="38" t="s">
        <v>97</v>
      </c>
      <c r="K80" s="38" t="s">
        <v>97</v>
      </c>
      <c r="L80" s="16"/>
    </row>
    <row r="81" spans="1:12" ht="15" customHeight="1" x14ac:dyDescent="0.25">
      <c r="A81" s="22" t="s">
        <v>101</v>
      </c>
      <c r="B81" s="38" t="s">
        <v>69</v>
      </c>
      <c r="C81" s="78">
        <f>Table3[[#This Row],[2025]]/Table3[[#This Row],[2024]]-1</f>
        <v>0.54545454545454541</v>
      </c>
      <c r="D81" s="13"/>
      <c r="E81" s="72">
        <v>0.51</v>
      </c>
      <c r="F81" s="72">
        <v>0.33</v>
      </c>
      <c r="G81" s="62" t="s">
        <v>97</v>
      </c>
      <c r="H81" s="38" t="s">
        <v>97</v>
      </c>
      <c r="I81" s="38" t="s">
        <v>97</v>
      </c>
      <c r="J81" s="38" t="s">
        <v>97</v>
      </c>
      <c r="K81" s="38" t="s">
        <v>97</v>
      </c>
      <c r="L81" s="16"/>
    </row>
    <row r="82" spans="1:12" ht="27.95" customHeight="1" x14ac:dyDescent="0.3">
      <c r="A82" s="97" t="s">
        <v>102</v>
      </c>
      <c r="B82" s="132"/>
      <c r="C82" s="105" t="s">
        <v>94</v>
      </c>
      <c r="D82" s="98"/>
      <c r="E82" s="98"/>
      <c r="F82" s="98"/>
      <c r="G82" s="99"/>
      <c r="H82" s="99"/>
      <c r="I82" s="99"/>
      <c r="J82" s="99"/>
      <c r="K82" s="99"/>
      <c r="L82" s="100"/>
    </row>
    <row r="83" spans="1:12" ht="15" customHeight="1" x14ac:dyDescent="0.25">
      <c r="A83" s="120" t="s">
        <v>103</v>
      </c>
      <c r="B83" s="83" t="s">
        <v>104</v>
      </c>
      <c r="C83" s="121">
        <v>2.0053475935828402E-3</v>
      </c>
      <c r="D83" s="98"/>
      <c r="E83" s="112">
        <v>2998</v>
      </c>
      <c r="F83" s="112">
        <v>2992</v>
      </c>
      <c r="G83" s="113">
        <v>3070</v>
      </c>
      <c r="H83" s="113">
        <v>3209</v>
      </c>
      <c r="I83" s="113">
        <v>8327</v>
      </c>
      <c r="J83" s="113">
        <v>7065</v>
      </c>
      <c r="K83" s="113">
        <v>7552</v>
      </c>
      <c r="L83" s="84" t="s">
        <v>105</v>
      </c>
    </row>
    <row r="84" spans="1:12" ht="15" customHeight="1" x14ac:dyDescent="0.25">
      <c r="A84" s="120" t="s">
        <v>106</v>
      </c>
      <c r="B84" s="83" t="s">
        <v>104</v>
      </c>
      <c r="C84" s="122">
        <v>-4.705882352941182E-2</v>
      </c>
      <c r="D84" s="101"/>
      <c r="E84" s="114">
        <v>81</v>
      </c>
      <c r="F84" s="112">
        <v>85</v>
      </c>
      <c r="G84" s="113">
        <v>82</v>
      </c>
      <c r="H84" s="113">
        <v>83</v>
      </c>
      <c r="I84" s="113" t="s">
        <v>97</v>
      </c>
      <c r="J84" s="113">
        <v>77</v>
      </c>
      <c r="K84" s="113">
        <v>78</v>
      </c>
      <c r="L84" s="84"/>
    </row>
    <row r="85" spans="1:12" ht="15" customHeight="1" x14ac:dyDescent="0.25">
      <c r="A85" s="120" t="s">
        <v>107</v>
      </c>
      <c r="B85" s="83" t="s">
        <v>104</v>
      </c>
      <c r="C85" s="122">
        <v>0.39999999999999991</v>
      </c>
      <c r="D85" s="98"/>
      <c r="E85" s="112">
        <v>14</v>
      </c>
      <c r="F85" s="112">
        <v>10</v>
      </c>
      <c r="G85" s="113">
        <v>10</v>
      </c>
      <c r="H85" s="113">
        <v>23</v>
      </c>
      <c r="I85" s="113">
        <v>53</v>
      </c>
      <c r="J85" s="113">
        <v>37</v>
      </c>
      <c r="K85" s="113">
        <v>33</v>
      </c>
      <c r="L85" s="84" t="s">
        <v>105</v>
      </c>
    </row>
    <row r="86" spans="1:12" ht="15" customHeight="1" x14ac:dyDescent="0.25">
      <c r="A86" s="120" t="s">
        <v>108</v>
      </c>
      <c r="B86" s="83" t="s">
        <v>104</v>
      </c>
      <c r="C86" s="122">
        <v>0.37209302325581395</v>
      </c>
      <c r="D86" s="102"/>
      <c r="E86" s="115">
        <v>0.59</v>
      </c>
      <c r="F86" s="115">
        <v>0.43</v>
      </c>
      <c r="G86" s="116">
        <v>0.42</v>
      </c>
      <c r="H86" s="116">
        <v>0.96</v>
      </c>
      <c r="I86" s="113"/>
      <c r="J86" s="113"/>
      <c r="K86" s="113"/>
      <c r="L86" s="84"/>
    </row>
    <row r="87" spans="1:12" ht="15" customHeight="1" x14ac:dyDescent="0.25">
      <c r="A87" s="120" t="s">
        <v>109</v>
      </c>
      <c r="B87" s="83" t="s">
        <v>104</v>
      </c>
      <c r="C87" s="122">
        <v>0.63063063063063063</v>
      </c>
      <c r="D87" s="98"/>
      <c r="E87" s="112">
        <v>543</v>
      </c>
      <c r="F87" s="112">
        <v>333</v>
      </c>
      <c r="G87" s="113">
        <v>128</v>
      </c>
      <c r="H87" s="113">
        <v>332</v>
      </c>
      <c r="I87" s="113">
        <v>954</v>
      </c>
      <c r="J87" s="113">
        <v>655</v>
      </c>
      <c r="K87" s="113">
        <v>855</v>
      </c>
      <c r="L87" s="84" t="s">
        <v>105</v>
      </c>
    </row>
    <row r="88" spans="1:12" ht="15" customHeight="1" x14ac:dyDescent="0.25">
      <c r="A88" s="120" t="s">
        <v>110</v>
      </c>
      <c r="B88" s="83" t="s">
        <v>104</v>
      </c>
      <c r="C88" s="122">
        <v>0.64874551971326166</v>
      </c>
      <c r="D88" s="98"/>
      <c r="E88" s="112">
        <v>23</v>
      </c>
      <c r="F88" s="112">
        <v>13.95</v>
      </c>
      <c r="G88" s="113">
        <v>5.41</v>
      </c>
      <c r="H88" s="113">
        <v>16.02</v>
      </c>
      <c r="I88" s="113" t="s">
        <v>97</v>
      </c>
      <c r="J88" s="113" t="s">
        <v>97</v>
      </c>
      <c r="K88" s="113" t="s">
        <v>97</v>
      </c>
      <c r="L88" s="84"/>
    </row>
    <row r="89" spans="1:12" ht="15" customHeight="1" x14ac:dyDescent="0.25">
      <c r="A89" s="120" t="s">
        <v>111</v>
      </c>
      <c r="B89" s="83" t="s">
        <v>104</v>
      </c>
      <c r="C89" s="122" t="s">
        <v>97</v>
      </c>
      <c r="D89" s="98"/>
      <c r="E89" s="82" t="s">
        <v>97</v>
      </c>
      <c r="F89" s="82" t="s">
        <v>97</v>
      </c>
      <c r="G89" s="82" t="s">
        <v>97</v>
      </c>
      <c r="H89" s="82" t="s">
        <v>97</v>
      </c>
      <c r="I89" s="82" t="s">
        <v>97</v>
      </c>
      <c r="J89" s="82" t="s">
        <v>97</v>
      </c>
      <c r="K89" s="82" t="s">
        <v>97</v>
      </c>
      <c r="L89" s="84"/>
    </row>
    <row r="90" spans="1:12" ht="15" customHeight="1" x14ac:dyDescent="0.25">
      <c r="A90" s="120" t="s">
        <v>112</v>
      </c>
      <c r="B90" s="83" t="s">
        <v>69</v>
      </c>
      <c r="C90" s="122">
        <v>-0.15151515151515149</v>
      </c>
      <c r="D90" s="103"/>
      <c r="E90" s="117">
        <v>0.28000000000000003</v>
      </c>
      <c r="F90" s="85">
        <v>0.33</v>
      </c>
      <c r="G90" s="118">
        <v>0.31</v>
      </c>
      <c r="H90" s="118">
        <v>0.28000000000000003</v>
      </c>
      <c r="I90" s="118">
        <v>0.2</v>
      </c>
      <c r="J90" s="118">
        <v>0.18</v>
      </c>
      <c r="K90" s="118">
        <v>0.17</v>
      </c>
      <c r="L90" s="84" t="s">
        <v>105</v>
      </c>
    </row>
    <row r="91" spans="1:12" ht="15" customHeight="1" x14ac:dyDescent="0.25">
      <c r="A91" s="120" t="s">
        <v>113</v>
      </c>
      <c r="B91" s="83" t="s">
        <v>69</v>
      </c>
      <c r="C91" s="122">
        <v>0</v>
      </c>
      <c r="D91" s="104"/>
      <c r="E91" s="85">
        <v>0.19</v>
      </c>
      <c r="F91" s="85">
        <v>0.19</v>
      </c>
      <c r="G91" s="118">
        <v>0.17</v>
      </c>
      <c r="H91" s="119"/>
      <c r="I91" s="119"/>
      <c r="J91" s="119"/>
      <c r="K91" s="118"/>
      <c r="L91" s="84"/>
    </row>
    <row r="92" spans="1:12" ht="15" customHeight="1" x14ac:dyDescent="0.25">
      <c r="A92" s="120" t="s">
        <v>114</v>
      </c>
      <c r="B92" s="83" t="s">
        <v>69</v>
      </c>
      <c r="C92" s="122">
        <v>-0.12280701754385959</v>
      </c>
      <c r="D92" s="98"/>
      <c r="E92" s="85">
        <v>0.5</v>
      </c>
      <c r="F92" s="85">
        <v>0.56999999999999995</v>
      </c>
      <c r="G92" s="118">
        <v>0.38</v>
      </c>
      <c r="H92" s="118">
        <v>0.37</v>
      </c>
      <c r="I92" s="118">
        <v>0.43</v>
      </c>
      <c r="J92" s="118">
        <v>0.43</v>
      </c>
      <c r="K92" s="118">
        <v>0.5</v>
      </c>
      <c r="L92" s="84"/>
    </row>
    <row r="93" spans="1:12" ht="15" customHeight="1" x14ac:dyDescent="0.25">
      <c r="A93" s="120" t="s">
        <v>115</v>
      </c>
      <c r="B93" s="83" t="s">
        <v>69</v>
      </c>
      <c r="C93" s="122">
        <v>0.16279069767441867</v>
      </c>
      <c r="D93" s="98"/>
      <c r="E93" s="85">
        <v>0.5</v>
      </c>
      <c r="F93" s="85">
        <v>0.43</v>
      </c>
      <c r="G93" s="118">
        <v>0.62</v>
      </c>
      <c r="H93" s="118">
        <v>0.63</v>
      </c>
      <c r="I93" s="118">
        <v>0.56999999999999995</v>
      </c>
      <c r="J93" s="118">
        <v>0.56999999999999995</v>
      </c>
      <c r="K93" s="118">
        <v>0.5</v>
      </c>
      <c r="L93" s="84"/>
    </row>
    <row r="94" spans="1:12" ht="15" customHeight="1" x14ac:dyDescent="0.25">
      <c r="A94" s="120" t="s">
        <v>116</v>
      </c>
      <c r="B94" s="83" t="s">
        <v>69</v>
      </c>
      <c r="C94" s="122">
        <v>0</v>
      </c>
      <c r="D94" s="98"/>
      <c r="E94" s="85">
        <v>0.43</v>
      </c>
      <c r="F94" s="85">
        <v>0.43</v>
      </c>
      <c r="G94" s="118">
        <v>0.43</v>
      </c>
      <c r="H94" s="118">
        <v>0.43</v>
      </c>
      <c r="I94" s="118">
        <v>0.37</v>
      </c>
      <c r="J94" s="118">
        <v>0.34</v>
      </c>
      <c r="K94" s="118">
        <v>0.34</v>
      </c>
      <c r="L94" s="84"/>
    </row>
    <row r="95" spans="1:12" ht="15" customHeight="1" x14ac:dyDescent="0.25">
      <c r="A95" s="120" t="s">
        <v>117</v>
      </c>
      <c r="B95" s="83" t="s">
        <v>69</v>
      </c>
      <c r="C95" s="122">
        <v>0</v>
      </c>
      <c r="D95" s="98"/>
      <c r="E95" s="85">
        <v>0.56999999999999995</v>
      </c>
      <c r="F95" s="85">
        <v>0.56999999999999995</v>
      </c>
      <c r="G95" s="118">
        <v>0.56999999999999995</v>
      </c>
      <c r="H95" s="118">
        <v>0.56999999999999995</v>
      </c>
      <c r="I95" s="118">
        <v>0.63</v>
      </c>
      <c r="J95" s="118">
        <v>0.66</v>
      </c>
      <c r="K95" s="118">
        <v>0.66</v>
      </c>
      <c r="L95" s="84"/>
    </row>
    <row r="96" spans="1:12" ht="15" customHeight="1" x14ac:dyDescent="0.25">
      <c r="A96" s="120" t="s">
        <v>118</v>
      </c>
      <c r="B96" s="83" t="s">
        <v>69</v>
      </c>
      <c r="C96" s="122">
        <v>-0.2857142857142857</v>
      </c>
      <c r="D96" s="98"/>
      <c r="E96" s="85">
        <v>0.1</v>
      </c>
      <c r="F96" s="85">
        <v>0.14000000000000001</v>
      </c>
      <c r="G96" s="118">
        <v>0.13</v>
      </c>
      <c r="H96" s="118" t="s">
        <v>97</v>
      </c>
      <c r="I96" s="118" t="s">
        <v>97</v>
      </c>
      <c r="J96" s="118" t="s">
        <v>97</v>
      </c>
      <c r="K96" s="118" t="s">
        <v>97</v>
      </c>
      <c r="L96" s="84"/>
    </row>
    <row r="97" spans="1:12" ht="15" customHeight="1" x14ac:dyDescent="0.25">
      <c r="A97" s="120" t="s">
        <v>119</v>
      </c>
      <c r="B97" s="83" t="s">
        <v>69</v>
      </c>
      <c r="C97" s="122">
        <v>-0.53333333333333344</v>
      </c>
      <c r="D97" s="98"/>
      <c r="E97" s="85">
        <v>0.21</v>
      </c>
      <c r="F97" s="85">
        <v>0.45</v>
      </c>
      <c r="G97" s="118">
        <v>0.6</v>
      </c>
      <c r="H97" s="83"/>
      <c r="I97" s="83"/>
      <c r="J97" s="83"/>
      <c r="K97" s="83"/>
      <c r="L97" s="84"/>
    </row>
    <row r="98" spans="1:12" ht="30.6" customHeight="1" x14ac:dyDescent="0.3">
      <c r="A98" s="86" t="s">
        <v>120</v>
      </c>
      <c r="B98" s="133"/>
      <c r="C98" s="87" t="s">
        <v>94</v>
      </c>
      <c r="D98" s="88"/>
      <c r="E98" s="88"/>
      <c r="F98" s="88"/>
      <c r="G98" s="89"/>
      <c r="H98" s="89"/>
      <c r="I98" s="89"/>
      <c r="J98" s="89"/>
      <c r="K98" s="89"/>
      <c r="L98" s="90"/>
    </row>
    <row r="99" spans="1:12" ht="15" customHeight="1" x14ac:dyDescent="0.25">
      <c r="A99" s="123" t="s">
        <v>121</v>
      </c>
      <c r="B99" s="129" t="s">
        <v>69</v>
      </c>
      <c r="C99" s="125">
        <v>0.11111111111111116</v>
      </c>
      <c r="D99" s="88"/>
      <c r="E99" s="127">
        <f>[1]Procurement!C7</f>
        <v>1</v>
      </c>
      <c r="F99" s="127">
        <v>0.9</v>
      </c>
      <c r="G99" s="128">
        <v>0.75</v>
      </c>
      <c r="H99" s="129"/>
      <c r="I99" s="129"/>
      <c r="J99" s="129"/>
      <c r="K99" s="129"/>
      <c r="L99" s="124"/>
    </row>
    <row r="100" spans="1:12" ht="15" customHeight="1" x14ac:dyDescent="0.25">
      <c r="A100" s="126" t="s">
        <v>122</v>
      </c>
      <c r="B100" s="129" t="s">
        <v>69</v>
      </c>
      <c r="C100" s="125">
        <v>0.37837837837837851</v>
      </c>
      <c r="D100" s="88"/>
      <c r="E100" s="127">
        <v>0.51</v>
      </c>
      <c r="F100" s="127">
        <v>0.37</v>
      </c>
      <c r="G100" s="128">
        <v>0.18</v>
      </c>
      <c r="H100" s="129"/>
      <c r="I100" s="129"/>
      <c r="J100" s="129"/>
      <c r="K100" s="129"/>
      <c r="L100" s="124"/>
    </row>
    <row r="101" spans="1:12" ht="30.95" customHeight="1" x14ac:dyDescent="0.3">
      <c r="A101" s="134" t="s">
        <v>123</v>
      </c>
      <c r="B101" s="135"/>
      <c r="C101" s="136" t="s">
        <v>94</v>
      </c>
      <c r="D101" s="137"/>
      <c r="E101" s="137"/>
      <c r="F101" s="137"/>
      <c r="G101" s="138"/>
      <c r="H101" s="138"/>
      <c r="I101" s="138"/>
      <c r="J101" s="138"/>
      <c r="K101" s="138"/>
      <c r="L101" s="139"/>
    </row>
    <row r="102" spans="1:12" ht="15" customHeight="1" x14ac:dyDescent="0.25">
      <c r="A102" s="140" t="s">
        <v>124</v>
      </c>
      <c r="B102" s="141" t="s">
        <v>104</v>
      </c>
      <c r="C102" s="142" t="s">
        <v>97</v>
      </c>
      <c r="D102" s="137"/>
      <c r="E102" s="143">
        <v>8</v>
      </c>
      <c r="F102" s="143">
        <v>8</v>
      </c>
      <c r="G102" s="144">
        <v>8</v>
      </c>
      <c r="H102" s="144">
        <v>8</v>
      </c>
      <c r="I102" s="144">
        <v>7</v>
      </c>
      <c r="J102" s="144">
        <v>7</v>
      </c>
      <c r="K102" s="144"/>
      <c r="L102" s="145"/>
    </row>
    <row r="103" spans="1:12" ht="15" customHeight="1" x14ac:dyDescent="0.25">
      <c r="A103" s="140" t="s">
        <v>125</v>
      </c>
      <c r="B103" s="141" t="s">
        <v>69</v>
      </c>
      <c r="C103" s="142">
        <f>Table3[[#This Row],[2025]]/Table3[[#This Row],[2024]]-1</f>
        <v>-0.16666666666666674</v>
      </c>
      <c r="D103" s="137"/>
      <c r="E103" s="146">
        <v>0.75</v>
      </c>
      <c r="F103" s="146">
        <v>0.9</v>
      </c>
      <c r="G103" s="147">
        <v>0.75</v>
      </c>
      <c r="H103" s="147">
        <v>0.75</v>
      </c>
      <c r="I103" s="147">
        <v>0.71</v>
      </c>
      <c r="J103" s="147">
        <v>0.71</v>
      </c>
      <c r="K103" s="147"/>
      <c r="L103" s="148"/>
    </row>
    <row r="104" spans="1:12" ht="15" customHeight="1" x14ac:dyDescent="0.25">
      <c r="A104" s="140" t="s">
        <v>126</v>
      </c>
      <c r="B104" s="141" t="s">
        <v>104</v>
      </c>
      <c r="C104" s="142">
        <f>Table3[[#This Row],[2025]]/Table3[[#This Row],[2024]]-1</f>
        <v>-3.0000000000000027E-2</v>
      </c>
      <c r="D104" s="137"/>
      <c r="E104" s="149">
        <v>0.97</v>
      </c>
      <c r="F104" s="149">
        <v>1</v>
      </c>
      <c r="G104" s="147">
        <v>0.99</v>
      </c>
      <c r="H104" s="141" t="s">
        <v>97</v>
      </c>
      <c r="I104" s="141" t="s">
        <v>97</v>
      </c>
      <c r="J104" s="141" t="s">
        <v>97</v>
      </c>
      <c r="K104" s="141" t="s">
        <v>97</v>
      </c>
      <c r="L104" s="148"/>
    </row>
    <row r="105" spans="1:12" ht="15" customHeight="1" x14ac:dyDescent="0.25">
      <c r="A105" s="140" t="s">
        <v>127</v>
      </c>
      <c r="B105" s="141" t="s">
        <v>128</v>
      </c>
      <c r="C105" s="150" t="s">
        <v>19</v>
      </c>
      <c r="D105" s="137"/>
      <c r="E105" s="151" t="s">
        <v>129</v>
      </c>
      <c r="F105" s="151" t="s">
        <v>129</v>
      </c>
      <c r="G105" s="147" t="s">
        <v>97</v>
      </c>
      <c r="H105" s="147" t="s">
        <v>97</v>
      </c>
      <c r="I105" s="147" t="s">
        <v>97</v>
      </c>
      <c r="J105" s="147" t="s">
        <v>97</v>
      </c>
      <c r="K105" s="147" t="s">
        <v>97</v>
      </c>
      <c r="L105" s="148" t="s">
        <v>130</v>
      </c>
    </row>
    <row r="106" spans="1:12" ht="15" customHeight="1" x14ac:dyDescent="0.25">
      <c r="A106" s="140" t="s">
        <v>131</v>
      </c>
      <c r="B106" s="141" t="s">
        <v>132</v>
      </c>
      <c r="C106" s="150" t="s">
        <v>97</v>
      </c>
      <c r="D106" s="137"/>
      <c r="E106" s="151" t="s">
        <v>133</v>
      </c>
      <c r="F106" s="147" t="s">
        <v>134</v>
      </c>
      <c r="G106" s="147" t="s">
        <v>134</v>
      </c>
      <c r="H106" s="147" t="s">
        <v>135</v>
      </c>
      <c r="I106" s="147" t="s">
        <v>135</v>
      </c>
      <c r="J106" s="147" t="s">
        <v>134</v>
      </c>
      <c r="K106" s="147" t="s">
        <v>134</v>
      </c>
      <c r="L106" s="148"/>
    </row>
    <row r="107" spans="1:12" ht="15" customHeight="1" x14ac:dyDescent="0.25">
      <c r="A107" s="140" t="s">
        <v>136</v>
      </c>
      <c r="B107" s="141" t="s">
        <v>132</v>
      </c>
      <c r="C107" s="150" t="s">
        <v>97</v>
      </c>
      <c r="D107" s="137"/>
      <c r="E107" s="151" t="s">
        <v>137</v>
      </c>
      <c r="F107" s="151" t="s">
        <v>138</v>
      </c>
      <c r="G107" s="147" t="s">
        <v>138</v>
      </c>
      <c r="H107" s="147" t="s">
        <v>139</v>
      </c>
      <c r="I107" s="147" t="s">
        <v>139</v>
      </c>
      <c r="J107" s="147" t="s">
        <v>139</v>
      </c>
      <c r="K107" s="147" t="s">
        <v>140</v>
      </c>
      <c r="L107" s="148"/>
    </row>
    <row r="108" spans="1:12" ht="15" customHeight="1" x14ac:dyDescent="0.25">
      <c r="A108" s="140" t="s">
        <v>141</v>
      </c>
      <c r="B108" s="141" t="s">
        <v>132</v>
      </c>
      <c r="C108" s="150" t="s">
        <v>97</v>
      </c>
      <c r="D108" s="137"/>
      <c r="E108" s="151" t="s">
        <v>139</v>
      </c>
      <c r="F108" s="151" t="s">
        <v>139</v>
      </c>
      <c r="G108" s="147" t="s">
        <v>139</v>
      </c>
      <c r="H108" s="147" t="s">
        <v>142</v>
      </c>
      <c r="I108" s="147" t="s">
        <v>142</v>
      </c>
      <c r="J108" s="147" t="s">
        <v>142</v>
      </c>
      <c r="K108" s="147" t="s">
        <v>140</v>
      </c>
      <c r="L108" s="148"/>
    </row>
    <row r="109" spans="1:12" ht="15" customHeight="1" x14ac:dyDescent="0.25">
      <c r="A109" s="140" t="s">
        <v>143</v>
      </c>
      <c r="B109" s="141" t="s">
        <v>132</v>
      </c>
      <c r="C109" s="150" t="s">
        <v>97</v>
      </c>
      <c r="D109" s="137"/>
      <c r="E109" s="147" t="s">
        <v>142</v>
      </c>
      <c r="F109" s="147" t="s">
        <v>142</v>
      </c>
      <c r="G109" s="147" t="s">
        <v>97</v>
      </c>
      <c r="H109" s="147" t="s">
        <v>140</v>
      </c>
      <c r="I109" s="147" t="s">
        <v>97</v>
      </c>
      <c r="J109" s="147" t="s">
        <v>97</v>
      </c>
      <c r="K109" s="147" t="s">
        <v>97</v>
      </c>
      <c r="L109" s="148"/>
    </row>
    <row r="110" spans="1:12" ht="15" customHeight="1" x14ac:dyDescent="0.25">
      <c r="A110" s="140" t="s">
        <v>144</v>
      </c>
      <c r="B110" s="141" t="s">
        <v>97</v>
      </c>
      <c r="C110" s="150" t="s">
        <v>97</v>
      </c>
      <c r="D110" s="137"/>
      <c r="E110" s="151" t="s">
        <v>145</v>
      </c>
      <c r="F110" s="151" t="s">
        <v>146</v>
      </c>
      <c r="G110" s="151" t="s">
        <v>147</v>
      </c>
      <c r="H110" s="151" t="s">
        <v>148</v>
      </c>
      <c r="I110" s="147" t="s">
        <v>97</v>
      </c>
      <c r="J110" s="147" t="s">
        <v>97</v>
      </c>
      <c r="K110" s="147" t="s">
        <v>97</v>
      </c>
      <c r="L110" s="148"/>
    </row>
    <row r="111" spans="1:12" ht="30" customHeight="1" x14ac:dyDescent="0.3">
      <c r="A111" s="91" t="s">
        <v>149</v>
      </c>
      <c r="B111" s="93"/>
      <c r="C111" s="174" t="s">
        <v>94</v>
      </c>
      <c r="D111" s="94"/>
      <c r="E111" s="94"/>
      <c r="F111" s="94"/>
      <c r="G111" s="93"/>
      <c r="H111" s="93"/>
      <c r="I111" s="93"/>
      <c r="J111" s="93"/>
      <c r="K111" s="93"/>
      <c r="L111" s="92"/>
    </row>
    <row r="112" spans="1:12" ht="15" customHeight="1" x14ac:dyDescent="0.25">
      <c r="A112" s="155" t="s">
        <v>150</v>
      </c>
      <c r="B112" s="152" t="s">
        <v>104</v>
      </c>
      <c r="C112" s="156">
        <v>-6.9767441860465129E-2</v>
      </c>
      <c r="D112" s="95"/>
      <c r="E112" s="161">
        <v>40</v>
      </c>
      <c r="F112" s="161">
        <v>43</v>
      </c>
      <c r="G112" s="162">
        <v>40</v>
      </c>
      <c r="H112" s="162">
        <v>34</v>
      </c>
      <c r="I112" s="162">
        <v>23</v>
      </c>
      <c r="J112" s="162">
        <v>45</v>
      </c>
      <c r="K112" s="162">
        <v>41</v>
      </c>
      <c r="L112" s="153"/>
    </row>
    <row r="113" spans="1:23" ht="15" customHeight="1" x14ac:dyDescent="0.25">
      <c r="A113" s="155" t="s">
        <v>151</v>
      </c>
      <c r="B113" s="152" t="s">
        <v>104</v>
      </c>
      <c r="C113" s="156">
        <v>-5.0000000000000044E-2</v>
      </c>
      <c r="D113" s="95"/>
      <c r="E113" s="160">
        <v>76000</v>
      </c>
      <c r="F113" s="160">
        <v>80000</v>
      </c>
      <c r="G113" s="154">
        <v>85000</v>
      </c>
      <c r="H113" s="154">
        <v>74000</v>
      </c>
      <c r="I113" s="154">
        <v>79000</v>
      </c>
      <c r="J113" s="154">
        <v>82000</v>
      </c>
      <c r="K113" s="154">
        <v>81000</v>
      </c>
      <c r="L113" s="153" t="s">
        <v>152</v>
      </c>
    </row>
    <row r="114" spans="1:23" ht="15" customHeight="1" x14ac:dyDescent="0.25">
      <c r="A114" s="155" t="s">
        <v>153</v>
      </c>
      <c r="B114" s="152" t="s">
        <v>69</v>
      </c>
      <c r="C114" s="156">
        <v>-0.20685434516523871</v>
      </c>
      <c r="D114" s="95"/>
      <c r="E114" s="157">
        <v>0.68200000000000005</v>
      </c>
      <c r="F114" s="157">
        <v>0.81699999999999995</v>
      </c>
      <c r="G114" s="158">
        <v>0.82199999999999995</v>
      </c>
      <c r="H114" s="158">
        <v>0.78200000000000003</v>
      </c>
      <c r="I114" s="158">
        <v>0.54100000000000004</v>
      </c>
      <c r="J114" s="158">
        <v>0.92100000000000004</v>
      </c>
      <c r="K114" s="158">
        <v>0.94</v>
      </c>
      <c r="L114" s="159"/>
    </row>
    <row r="115" spans="1:23" ht="15" customHeight="1" x14ac:dyDescent="0.25">
      <c r="A115" s="155" t="s">
        <v>154</v>
      </c>
      <c r="B115" s="152" t="s">
        <v>104</v>
      </c>
      <c r="C115" s="156">
        <v>0</v>
      </c>
      <c r="D115" s="95"/>
      <c r="E115" s="160">
        <v>60000000</v>
      </c>
      <c r="F115" s="160">
        <v>60000000</v>
      </c>
      <c r="G115" s="154">
        <v>60000000</v>
      </c>
      <c r="H115" s="154">
        <v>80000000</v>
      </c>
      <c r="I115" s="154"/>
      <c r="J115" s="154"/>
      <c r="K115" s="154"/>
      <c r="L115" s="153"/>
    </row>
    <row r="116" spans="1:23" ht="15" customHeight="1" x14ac:dyDescent="0.25">
      <c r="A116" s="155" t="s">
        <v>155</v>
      </c>
      <c r="B116" s="152" t="s">
        <v>69</v>
      </c>
      <c r="C116" s="163" t="s">
        <v>97</v>
      </c>
      <c r="D116" s="96"/>
      <c r="E116" s="164">
        <v>0.99</v>
      </c>
      <c r="F116" s="164">
        <v>0.93</v>
      </c>
      <c r="G116" s="158">
        <v>0.95</v>
      </c>
      <c r="H116" s="158"/>
      <c r="I116" s="158"/>
      <c r="J116" s="158"/>
      <c r="K116" s="158"/>
      <c r="L116" s="159"/>
    </row>
    <row r="117" spans="1:23" ht="15" customHeight="1" x14ac:dyDescent="0.25">
      <c r="A117" s="155" t="s">
        <v>156</v>
      </c>
      <c r="B117" s="152" t="s">
        <v>104</v>
      </c>
      <c r="C117" s="163" t="s">
        <v>97</v>
      </c>
      <c r="D117" s="96"/>
      <c r="E117" s="165">
        <v>12</v>
      </c>
      <c r="F117" s="165">
        <v>10</v>
      </c>
      <c r="G117" s="162">
        <v>11</v>
      </c>
      <c r="H117" s="162"/>
      <c r="I117" s="162"/>
      <c r="J117" s="162"/>
      <c r="K117" s="162"/>
      <c r="L117" s="166"/>
    </row>
    <row r="118" spans="1:23" s="4" customFormat="1" ht="15" customHeight="1" x14ac:dyDescent="0.25">
      <c r="A118" s="155" t="s">
        <v>157</v>
      </c>
      <c r="B118" s="152" t="s">
        <v>69</v>
      </c>
      <c r="C118" s="163" t="s">
        <v>97</v>
      </c>
      <c r="D118" s="96"/>
      <c r="E118" s="164">
        <v>0.81</v>
      </c>
      <c r="F118" s="164">
        <v>0.85</v>
      </c>
      <c r="G118" s="158">
        <v>0.8</v>
      </c>
      <c r="H118" s="158"/>
      <c r="I118" s="158"/>
      <c r="J118" s="158"/>
      <c r="K118" s="158"/>
      <c r="L118" s="153"/>
      <c r="M118"/>
      <c r="N118"/>
      <c r="O118"/>
      <c r="P118"/>
      <c r="Q118"/>
      <c r="R118"/>
      <c r="S118"/>
      <c r="T118"/>
      <c r="U118"/>
      <c r="V118"/>
      <c r="W118"/>
    </row>
    <row r="119" spans="1:23" s="4" customFormat="1" ht="15" customHeight="1" x14ac:dyDescent="0.25">
      <c r="A119" s="155" t="s">
        <v>158</v>
      </c>
      <c r="B119" s="152" t="s">
        <v>104</v>
      </c>
      <c r="C119" s="163" t="s">
        <v>97</v>
      </c>
      <c r="D119" s="96"/>
      <c r="E119" s="165">
        <v>10</v>
      </c>
      <c r="F119" s="165">
        <v>10</v>
      </c>
      <c r="G119" s="162">
        <v>9</v>
      </c>
      <c r="H119" s="162"/>
      <c r="I119" s="162"/>
      <c r="J119" s="162"/>
      <c r="K119" s="162"/>
      <c r="L119" s="153"/>
      <c r="M119"/>
      <c r="N119"/>
      <c r="O119"/>
      <c r="P119"/>
      <c r="Q119"/>
      <c r="R119"/>
      <c r="S119"/>
      <c r="T119"/>
      <c r="U119"/>
      <c r="V119"/>
      <c r="W119"/>
    </row>
    <row r="120" spans="1:23" s="4" customFormat="1" ht="15" customHeight="1" x14ac:dyDescent="0.25">
      <c r="A120" s="155" t="s">
        <v>159</v>
      </c>
      <c r="B120" s="152" t="s">
        <v>69</v>
      </c>
      <c r="C120" s="163" t="s">
        <v>97</v>
      </c>
      <c r="D120" s="96"/>
      <c r="E120" s="164">
        <v>0.81</v>
      </c>
      <c r="F120" s="164"/>
      <c r="G120" s="158">
        <v>0.73</v>
      </c>
      <c r="H120" s="158"/>
      <c r="I120" s="158"/>
      <c r="J120" s="158"/>
      <c r="K120" s="158"/>
      <c r="L120" s="153"/>
      <c r="M120"/>
      <c r="N120"/>
      <c r="O120"/>
      <c r="P120"/>
      <c r="Q120"/>
      <c r="R120"/>
      <c r="S120"/>
      <c r="T120"/>
      <c r="U120"/>
      <c r="V120"/>
      <c r="W120"/>
    </row>
    <row r="121" spans="1:23" s="4" customFormat="1" ht="15" customHeight="1" x14ac:dyDescent="0.25">
      <c r="A121" s="155" t="s">
        <v>160</v>
      </c>
      <c r="B121" s="152" t="s">
        <v>104</v>
      </c>
      <c r="C121" s="163" t="s">
        <v>97</v>
      </c>
      <c r="D121" s="96"/>
      <c r="E121" s="165">
        <v>9</v>
      </c>
      <c r="F121" s="165"/>
      <c r="G121" s="162">
        <v>9</v>
      </c>
      <c r="H121" s="162"/>
      <c r="I121" s="162"/>
      <c r="J121" s="162"/>
      <c r="K121" s="162"/>
      <c r="L121" s="153"/>
      <c r="M121"/>
      <c r="N121"/>
      <c r="O121"/>
      <c r="P121"/>
      <c r="Q121"/>
      <c r="R121"/>
      <c r="S121"/>
      <c r="T121"/>
      <c r="U121"/>
      <c r="V121"/>
      <c r="W121"/>
    </row>
  </sheetData>
  <mergeCells count="1">
    <mergeCell ref="B3:K3"/>
  </mergeCells>
  <pageMargins left="0.25" right="0.25" top="0.75" bottom="0.75" header="0.3" footer="0.3"/>
  <pageSetup paperSize="8" orientation="landscape" r:id="rId1"/>
  <headerFooter>
    <oddFooter>&amp;C_x000D_&amp;1#&amp;"Aptos"&amp;10&amp;K000000 Internal</oddFooter>
  </headerFooter>
  <ignoredErrors>
    <ignoredError sqref="C74:C75 C57:C72 C7:C42"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F4CC5AB6513F42866539682C09C832" ma:contentTypeVersion="12" ma:contentTypeDescription="Create a new document." ma:contentTypeScope="" ma:versionID="d2240205eb99251f9bfbcca4ef020a8a">
  <xsd:schema xmlns:xsd="http://www.w3.org/2001/XMLSchema" xmlns:xs="http://www.w3.org/2001/XMLSchema" xmlns:p="http://schemas.microsoft.com/office/2006/metadata/properties" xmlns:ns2="d6583200-b771-4820-a12e-d9c4cfdbc42c" xmlns:ns3="00310011-053b-4a73-b038-364bd59ef627" targetNamespace="http://schemas.microsoft.com/office/2006/metadata/properties" ma:root="true" ma:fieldsID="a6aad527a2efb9e7a56fe61257856306" ns2:_="" ns3:_="">
    <xsd:import namespace="d6583200-b771-4820-a12e-d9c4cfdbc42c"/>
    <xsd:import namespace="00310011-053b-4a73-b038-364bd59ef6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83200-b771-4820-a12e-d9c4cfdbc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0be26ee-dac5-46b7-9ebc-87a39efeb80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310011-053b-4a73-b038-364bd59ef62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459ed0d-9f85-482d-9172-42082d5ec08f}" ma:internalName="TaxCatchAll" ma:showField="CatchAllData" ma:web="00310011-053b-4a73-b038-364bd59ef6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83200-b771-4820-a12e-d9c4cfdbc42c">
      <Terms xmlns="http://schemas.microsoft.com/office/infopath/2007/PartnerControls"/>
    </lcf76f155ced4ddcb4097134ff3c332f>
    <TaxCatchAll xmlns="00310011-053b-4a73-b038-364bd59ef627" xsi:nil="true"/>
  </documentManagement>
</p:properties>
</file>

<file path=customXml/itemProps1.xml><?xml version="1.0" encoding="utf-8"?>
<ds:datastoreItem xmlns:ds="http://schemas.openxmlformats.org/officeDocument/2006/customXml" ds:itemID="{D2C96FAB-D0E3-4009-B7DC-3877071BDC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83200-b771-4820-a12e-d9c4cfdbc42c"/>
    <ds:schemaRef ds:uri="00310011-053b-4a73-b038-364bd59ef6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5B70A-05C4-42FD-AF79-783970435271}">
  <ds:schemaRefs>
    <ds:schemaRef ds:uri="http://schemas.microsoft.com/sharepoint/v3/contenttype/forms"/>
  </ds:schemaRefs>
</ds:datastoreItem>
</file>

<file path=customXml/itemProps3.xml><?xml version="1.0" encoding="utf-8"?>
<ds:datastoreItem xmlns:ds="http://schemas.openxmlformats.org/officeDocument/2006/customXml" ds:itemID="{79943D54-EB77-4347-9DF6-851B9B607500}">
  <ds:schemaRefs>
    <ds:schemaRef ds:uri="http://schemas.microsoft.com/office/2006/metadata/properties"/>
    <ds:schemaRef ds:uri="http://schemas.microsoft.com/office/infopath/2007/PartnerControls"/>
    <ds:schemaRef ds:uri="d6583200-b771-4820-a12e-d9c4cfdbc42c"/>
    <ds:schemaRef ds:uri="00310011-053b-4a73-b038-364bd59ef6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Reporting table</vt:lpstr>
    </vt:vector>
  </TitlesOfParts>
  <Manager/>
  <Company>Essentra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Spence</dc:creator>
  <cp:keywords/>
  <dc:description/>
  <cp:lastModifiedBy>Jennifer Spence</cp:lastModifiedBy>
  <cp:revision/>
  <dcterms:created xsi:type="dcterms:W3CDTF">2026-03-18T09:36:15Z</dcterms:created>
  <dcterms:modified xsi:type="dcterms:W3CDTF">2026-04-07T12:32:00Z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086e14-9c08-483b-88c2-111183009ad8_Enabled">
    <vt:lpwstr>true</vt:lpwstr>
  </property>
  <property fmtid="{D5CDD505-2E9C-101B-9397-08002B2CF9AE}" pid="3" name="MSIP_Label_2a086e14-9c08-483b-88c2-111183009ad8_SetDate">
    <vt:lpwstr>2026-03-18T09:36:39Z</vt:lpwstr>
  </property>
  <property fmtid="{D5CDD505-2E9C-101B-9397-08002B2CF9AE}" pid="4" name="MSIP_Label_2a086e14-9c08-483b-88c2-111183009ad8_Method">
    <vt:lpwstr>Standard</vt:lpwstr>
  </property>
  <property fmtid="{D5CDD505-2E9C-101B-9397-08002B2CF9AE}" pid="5" name="MSIP_Label_2a086e14-9c08-483b-88c2-111183009ad8_Name">
    <vt:lpwstr>2a086e14-9c08-483b-88c2-111183009ad8</vt:lpwstr>
  </property>
  <property fmtid="{D5CDD505-2E9C-101B-9397-08002B2CF9AE}" pid="6" name="MSIP_Label_2a086e14-9c08-483b-88c2-111183009ad8_SiteId">
    <vt:lpwstr>1388cd9a-1e88-49c0-98be-edc64ee66f8e</vt:lpwstr>
  </property>
  <property fmtid="{D5CDD505-2E9C-101B-9397-08002B2CF9AE}" pid="7" name="MSIP_Label_2a086e14-9c08-483b-88c2-111183009ad8_ActionId">
    <vt:lpwstr>c1920497-e17f-4f58-a201-c2391d44693f</vt:lpwstr>
  </property>
  <property fmtid="{D5CDD505-2E9C-101B-9397-08002B2CF9AE}" pid="8" name="MSIP_Label_2a086e14-9c08-483b-88c2-111183009ad8_ContentBits">
    <vt:lpwstr>2</vt:lpwstr>
  </property>
  <property fmtid="{D5CDD505-2E9C-101B-9397-08002B2CF9AE}" pid="9" name="MSIP_Label_2a086e14-9c08-483b-88c2-111183009ad8_Tag">
    <vt:lpwstr>10, 3, 0, 1</vt:lpwstr>
  </property>
  <property fmtid="{D5CDD505-2E9C-101B-9397-08002B2CF9AE}" pid="10" name="MediaServiceImageTags">
    <vt:lpwstr/>
  </property>
  <property fmtid="{D5CDD505-2E9C-101B-9397-08002B2CF9AE}" pid="11" name="ContentTypeId">
    <vt:lpwstr>0x010100AEF4CC5AB6513F42866539682C09C832</vt:lpwstr>
  </property>
</Properties>
</file>