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https://neurorc.sharepoint.com/sites/Neuroplasticiteit2.0/Shared Documents/General/2026 Nieuwe Ontwikkelingen/Belastingdienst/Nieuwe deelnemers (na 1 mei)/"/>
    </mc:Choice>
  </mc:AlternateContent>
  <xr:revisionPtr revIDLastSave="10" documentId="121_{C6FA58D0-DF75-D843-9BBF-E983558DB6EE}" xr6:coauthVersionLast="47" xr6:coauthVersionMax="47" xr10:uidLastSave="{486F9383-6F35-FD49-9D75-CFCAD9C00A83}"/>
  <bookViews>
    <workbookView xWindow="2920" yWindow="500" windowWidth="22960" windowHeight="14900" xr2:uid="{00000000-000D-0000-FFFF-FFFF00000000}"/>
  </bookViews>
  <sheets>
    <sheet name="Berekening" sheetId="1" r:id="rId1"/>
    <sheet name="Modules" sheetId="2" r:id="rId2"/>
    <sheet name="Cliëntverklaring" sheetId="3" r:id="rId3"/>
    <sheet name="Toelichting" sheetId="4"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 r="B20" i="3"/>
  <c r="B19" i="3"/>
  <c r="B18" i="3"/>
  <c r="B17" i="3"/>
  <c r="B16" i="3"/>
  <c r="B13" i="3"/>
  <c r="D25" i="2"/>
  <c r="C25" i="2"/>
  <c r="E23" i="2" s="1"/>
  <c r="F11" i="2"/>
  <c r="H11" i="2" s="1"/>
  <c r="E15" i="2" l="1"/>
  <c r="F15" i="2" s="1"/>
  <c r="H15" i="2" s="1"/>
  <c r="E20" i="2"/>
  <c r="F20" i="2" s="1"/>
  <c r="H20" i="2" s="1"/>
  <c r="F23" i="2"/>
  <c r="H23" i="2" s="1"/>
  <c r="E12" i="2"/>
  <c r="E17" i="2"/>
  <c r="E22" i="2"/>
  <c r="E14" i="2"/>
  <c r="E19" i="2"/>
  <c r="E24" i="2"/>
  <c r="E16" i="2"/>
  <c r="E21" i="2"/>
  <c r="E13" i="2"/>
  <c r="E18" i="2"/>
  <c r="F24" i="2" l="1"/>
  <c r="H24" i="2" s="1"/>
  <c r="F19" i="2"/>
  <c r="H19" i="2" s="1"/>
  <c r="E25" i="2"/>
  <c r="I22" i="2" s="1"/>
  <c r="J22" i="2" s="1"/>
  <c r="F12" i="2"/>
  <c r="H12" i="2" s="1"/>
  <c r="F18" i="2"/>
  <c r="H18" i="2" s="1"/>
  <c r="F13" i="2"/>
  <c r="H13" i="2" s="1"/>
  <c r="F21" i="2"/>
  <c r="F22" i="2"/>
  <c r="H22" i="2" s="1"/>
  <c r="F14" i="2"/>
  <c r="H14" i="2" s="1"/>
  <c r="F16" i="2"/>
  <c r="F17" i="2"/>
  <c r="H17" i="2" s="1"/>
  <c r="I16" i="2" l="1"/>
  <c r="J16" i="2" s="1"/>
  <c r="I21" i="2"/>
  <c r="J21" i="2" s="1"/>
  <c r="I17" i="2"/>
  <c r="J17" i="2" s="1"/>
  <c r="I12" i="2"/>
  <c r="J12" i="2" s="1"/>
  <c r="I13" i="2"/>
  <c r="J13" i="2" s="1"/>
  <c r="I14" i="2"/>
  <c r="J14" i="2" s="1"/>
  <c r="I19" i="2"/>
  <c r="J19" i="2" s="1"/>
  <c r="I18" i="2"/>
  <c r="J18" i="2" s="1"/>
  <c r="H25" i="2"/>
  <c r="F25" i="2"/>
  <c r="I11" i="2"/>
  <c r="I23" i="2"/>
  <c r="J23" i="2" s="1"/>
  <c r="I15" i="2"/>
  <c r="J15" i="2" s="1"/>
  <c r="I20" i="2"/>
  <c r="J20" i="2" s="1"/>
  <c r="I24" i="2"/>
  <c r="J24" i="2" s="1"/>
  <c r="I25" i="2" l="1"/>
  <c r="J11" i="2"/>
  <c r="J25" i="2" s="1"/>
  <c r="E41" i="2" s="1"/>
  <c r="F41" i="2"/>
  <c r="D30" i="1" l="1"/>
  <c r="G41" i="2"/>
</calcChain>
</file>

<file path=xl/sharedStrings.xml><?xml version="1.0" encoding="utf-8"?>
<sst xmlns="http://schemas.openxmlformats.org/spreadsheetml/2006/main" count="109" uniqueCount="91">
  <si>
    <t>Onderbouwing aftrekbare zorgkosten - Neuroplasticiteitsbehandeling</t>
  </si>
  <si>
    <t>Op voorschrift van en onder regie van de huisarts (art. 6.17 lid 10 sub b Wet IB 2001).</t>
  </si>
  <si>
    <t>Gegevens cliënt</t>
  </si>
  <si>
    <t>Naam cliënt</t>
  </si>
  <si>
    <t>Startdatum behandeling</t>
  </si>
  <si>
    <t>Factuurnummer</t>
  </si>
  <si>
    <t>Kosten behandeling</t>
  </si>
  <si>
    <t>Totale kosten factuur (zoals betaald aan NeuroRC)</t>
  </si>
  <si>
    <t>1. waarvan kosten neuroplasticiteitsbehandeling - NAH of Post-COVID</t>
  </si>
  <si>
    <t>2. waarvan kosten voortraject Post-COVID</t>
  </si>
  <si>
    <t>Voortraject Post-COVID bestaat o.a. uit SARS-CoV-sporenonderzoek (bloed/speeksel), microbioomonderzoek, onderzoek naar stressbelasting en herstelvermogen (HRV-diagnostiek) en bespreking van de resultaten in een multidisciplinair overleg.</t>
  </si>
  <si>
    <t>Vul dit bedrag in om het aftrekbare bedrag te bepalen</t>
  </si>
  <si>
    <t>Door cliënt zelf betaald bedrag (zelf gefinancierde deel)</t>
  </si>
  <si>
    <t>Aandeel (%)</t>
  </si>
  <si>
    <t>Let op: in deze versie kan de volledige behandeling in aanmerking komen als aftrekbare zorgkosten, mits deze plaatsvindt op voorschrift van en onder regie van de huisarts (art. 6.17 lid 10 sub b Wet IB 2001). Dit geldt ook voor aanvullende diagnostiek (zoals biomarkeronderzoek, HRV-stressdiagnostiek en microbioomonderzoek) en, indien van toepassing, voor het voortraject COVID. Alleen het zelf gefinancierde deel komt in aanmerking. De uiteindelijke beoordeling blijft afhankelijk van de individuele aangifte.</t>
  </si>
  <si>
    <t>Module-overzicht behandeling</t>
  </si>
  <si>
    <t>Dit tabblad geeft de standaardopbouw van de behandeling weer. Aanvullende diagnostiek en een eventueel voortraject COVID worden financieel ingevuld in tabblad 'Berekening'. De volledige behandeling kan in aanmerking komen als aftrekbare zorgkosten, mits deze plaatsvindt op voorschrift van en onder regie van de huisarts.</t>
  </si>
  <si>
    <t>Module</t>
  </si>
  <si>
    <t>Type</t>
  </si>
  <si>
    <t>Aantal uren</t>
  </si>
  <si>
    <t>Effectief aandeel paramedische uren</t>
  </si>
  <si>
    <t>Toegerekende kosten basisprijs</t>
  </si>
  <si>
    <t>Indicatief aftrekbaar</t>
  </si>
  <si>
    <t>Paramedische uren (optioneel)</t>
  </si>
  <si>
    <t>Effectieve paramedische uren</t>
  </si>
  <si>
    <t>Diagnostiek intake / rapportage</t>
  </si>
  <si>
    <t>Niet-paramedisch</t>
  </si>
  <si>
    <t>Psycho-educatie Kickstart</t>
  </si>
  <si>
    <t>Paramedisch</t>
  </si>
  <si>
    <t>Presessie leefstijl: voeding, sport en rust</t>
  </si>
  <si>
    <t>Neuromusculaire Training / Pacing</t>
  </si>
  <si>
    <t>Exposure breintraining (intensieve week)</t>
  </si>
  <si>
    <t>Mindfulness/consolidatie met evaluatie in consult (intensieve week)</t>
  </si>
  <si>
    <t>Behandeling tussenevaluatie</t>
  </si>
  <si>
    <t>Behandeling 3 korte tussenevaluaties</t>
  </si>
  <si>
    <t>Activatie onder begeleiding sporten (boosterweken)</t>
  </si>
  <si>
    <t>Exposure breintraining (boosterweken)</t>
  </si>
  <si>
    <t>Mindfulness/consolidatie met evaluatie in consult (boosterweek)</t>
  </si>
  <si>
    <t>Behandeling eindevaluatie</t>
  </si>
  <si>
    <t>E-health / digitale ondersteuning</t>
  </si>
  <si>
    <t>ROM / rapportage en overige afstemming</t>
  </si>
  <si>
    <t>Totaal basisprogramma</t>
  </si>
  <si>
    <t>Aanvullende diagnostiek en voortraject COVID (inhoudelijke onderbouwing)</t>
  </si>
  <si>
    <t>Aanvullende diagnostiek</t>
  </si>
  <si>
    <t>HRV stressdiagnostiek autonome zenuwstelsel</t>
  </si>
  <si>
    <t>Onderdeel van aanvullende diagnostiek in tabblad Berekening</t>
  </si>
  <si>
    <t>Microbioomonderzoek</t>
  </si>
  <si>
    <t>Biomarkeronderzoek</t>
  </si>
  <si>
    <t>Voortraject COVID</t>
  </si>
  <si>
    <t>Dit bestaat o.a. uit MDO, SARS-CoV-sporenonderzoek en HRV-metingen autonome zenuwstelsel.</t>
  </si>
  <si>
    <t>Onderdeel van voortraject COVID in tabblad Berekening</t>
  </si>
  <si>
    <t>Indicatief aftrekbaar volgens modules</t>
  </si>
  <si>
    <t>Cliëntverklaring aftrekbare zorgkosten</t>
  </si>
  <si>
    <t>Deze verklaring geeft een overzicht van de kostenopbouw van de neuroplasticiteitsbehandeling zoals gevolgd door de cliënt. Indien de behandeling plaatsvindt op voorschrift van en onder regie van de huisarts (art. 6.17 lid 10 sub b Wet IB 2001), kunnen de kosten in aanmerking komen als aftrekbare zorgkosten. Alleen het zelf gefinancierde deel komt daarbij in aanmerking.</t>
  </si>
  <si>
    <t>Gegevens</t>
  </si>
  <si>
    <t>Geboortedatum cliënt</t>
  </si>
  <si>
    <t>Kosten neuroplasticiteitsbehandeling (basis)</t>
  </si>
  <si>
    <t>Kosten aanvullende diagnostiek</t>
  </si>
  <si>
    <t>Kosten voortraject COVID</t>
  </si>
  <si>
    <t>Totale kosten factuur</t>
  </si>
  <si>
    <t>Zelf gefinancierd deel</t>
  </si>
  <si>
    <t>Praktijkgegevens</t>
  </si>
  <si>
    <t>Naam zorgorganisatie</t>
  </si>
  <si>
    <t>NeuroRC</t>
  </si>
  <si>
    <t>Adres praktijk</t>
  </si>
  <si>
    <t>Weerd 11, 8911 HL, Leeuwarden</t>
  </si>
  <si>
    <t>Datum invullen cliënt</t>
  </si>
  <si>
    <t>Handtekening cliënt</t>
  </si>
  <si>
    <t>In deze versie kan de volledige behandeling in aanmerking komen als aftrekbare zorgkosten, mits deze plaatsvindt op voorschrift van en onder regie van de huisarts (art. 6.17 lid 10 sub b Wet IB 2001). Dit geldt voor de neuroplasticiteitsbehandeling (basis), aanvullende diagnostiek en een eventueel voortraject COVID. Alleen het zelf gefinancierde deel komt in aanmerking.</t>
  </si>
  <si>
    <t>Gebruik van dit format</t>
  </si>
  <si>
    <t>Stap</t>
  </si>
  <si>
    <t>Toelichting</t>
  </si>
  <si>
    <t>1</t>
  </si>
  <si>
    <t>Vul in 'Berekening' minimaal naam cliënt, startdatum en factuurnummer in.</t>
  </si>
  <si>
    <t>2</t>
  </si>
  <si>
    <t>3</t>
  </si>
  <si>
    <t>4</t>
  </si>
  <si>
    <t>Vul vervolgens in welk deel van de factuur daadwerkelijk zelf is gefinancierd.</t>
  </si>
  <si>
    <t>5</t>
  </si>
  <si>
    <t>Let op</t>
  </si>
  <si>
    <t>De uiteindelijke beoordeling blijft afhankelijk van de individuele aangifte. Ter onderbouwing kan relevante correspondentie of documentatie worden meegestuurd.</t>
  </si>
  <si>
    <t xml:space="preserve">Vul de totale prijs in die op de factuur van NeuroRC stond. </t>
  </si>
  <si>
    <t xml:space="preserve">Vul de kosen voor de neuroplasticiteitsbehandeling, de aanvullende diagnostiek, voortraject COVID en eventuele overige kosten afzonderlijk in, indien vermeld op de factuur. </t>
  </si>
  <si>
    <t>De indicatie aftrekbare zorgkosten en percentage worden daarna automatisch berekend.</t>
  </si>
  <si>
    <t>3.  waarvan aanvullende diagnostiek:</t>
  </si>
  <si>
    <t>3a. bloedonderzoek / biomarkers</t>
  </si>
  <si>
    <t>3b. microbioomonderzoek</t>
  </si>
  <si>
    <t>3c. onderzoek stressbelasting en herstelvermogen (HRV-diagnostiek)</t>
  </si>
  <si>
    <t>4. waarvan overig kosten</t>
  </si>
  <si>
    <t>Indicatief aftrekbaar (zelf gefinancierd deel van totaal)</t>
  </si>
  <si>
    <t>Verplicht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</si>
</sst>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quot;€ &quot;#,##0.00"/>
    <numFmt numFmtId="166" formatCode="0.0&quot; uur&quot;"/>
    <numFmt numFmtId="167" formatCode="0.0"/>
    <numFmt numFmtId="168" formatCode="\€\ #,##0.00"/>
  </numFmts>
  <fonts count="11" x14ac:knownFonts="1">
    <font>
      <sz val="11"/>
      <color theme="1"/>
      <name val="Calibri"/>
      <family val="2"/>
      <charset val="1"/>
    </font>
    <font>
      <b/>
      <sz val="15"/>
      <color rgb="FF145A32"/>
      <name val="Calibri"/>
      <family val="2"/>
      <charset val="1"/>
    </font>
    <font>
      <b/>
      <sz val="11"/>
      <color rgb="FFFFFFFF"/>
      <name val="Calibri"/>
      <family val="2"/>
      <charset val="1"/>
    </font>
    <font>
      <b/>
      <sz val="11"/>
      <name val="Calibri"/>
      <family val="2"/>
      <charset val="1"/>
    </font>
    <font>
      <sz val="11"/>
      <color rgb="FF0000FF"/>
      <name val="Calibri"/>
      <family val="2"/>
      <charset val="1"/>
    </font>
    <font>
      <i/>
      <sz val="11"/>
      <color rgb="FF666666"/>
      <name val="Calibri"/>
      <family val="2"/>
      <charset val="1"/>
    </font>
    <font>
      <b/>
      <sz val="10"/>
      <color rgb="FFFFFFFF"/>
      <name val="Calibri"/>
      <family val="2"/>
      <charset val="1"/>
    </font>
    <font>
      <sz val="11"/>
      <name val="Calibri"/>
      <family val="2"/>
    </font>
    <font>
      <b/>
      <sz val="11"/>
      <color theme="1"/>
      <name val="Calibri"/>
      <family val="2"/>
    </font>
    <font>
      <sz val="11"/>
      <color theme="1"/>
      <name val="Calibri"/>
      <family val="2"/>
    </font>
    <font>
      <i/>
      <sz val="11"/>
      <name val="Calibri"/>
      <family val="2"/>
    </font>
  </fonts>
  <fills count="9">
    <fill>
      <patternFill patternType="none"/>
    </fill>
    <fill>
      <patternFill patternType="gray125"/>
    </fill>
    <fill>
      <patternFill patternType="solid">
        <fgColor rgb="FFEAF4ED"/>
        <bgColor rgb="FFF5F6F7"/>
      </patternFill>
    </fill>
    <fill>
      <patternFill patternType="solid">
        <fgColor rgb="FF145A32"/>
        <bgColor rgb="FF008000"/>
      </patternFill>
    </fill>
    <fill>
      <patternFill patternType="solid">
        <fgColor rgb="FFFFF2CC"/>
        <bgColor rgb="FFF5F6F7"/>
      </patternFill>
    </fill>
    <fill>
      <patternFill patternType="solid">
        <fgColor rgb="FF2E8B57"/>
        <bgColor rgb="FF008080"/>
      </patternFill>
    </fill>
    <fill>
      <patternFill patternType="solid">
        <fgColor rgb="FFEEEEEE"/>
        <bgColor rgb="FFEEEEEE"/>
      </patternFill>
    </fill>
    <fill>
      <patternFill patternType="solid">
        <fgColor theme="0" tint="-0.14999847407452621"/>
        <bgColor indexed="64"/>
      </patternFill>
    </fill>
    <fill>
      <patternFill patternType="solid">
        <fgColor theme="0" tint="-0.14999847407452621"/>
        <bgColor rgb="FFEAF4ED"/>
      </patternFill>
    </fill>
  </fills>
  <borders count="27">
    <border>
      <left/>
      <right/>
      <top/>
      <bottom/>
      <diagonal/>
    </border>
    <border>
      <left style="thin">
        <color rgb="FFD0D7DE"/>
      </left>
      <right style="thin">
        <color rgb="FFD0D7DE"/>
      </right>
      <top style="thin">
        <color rgb="FFD0D7DE"/>
      </top>
      <bottom style="thin">
        <color rgb="FFD0D7DE"/>
      </bottom>
      <diagonal/>
    </border>
    <border>
      <left/>
      <right/>
      <top style="thin">
        <color rgb="FFD0D7DE"/>
      </top>
      <bottom/>
      <diagonal/>
    </border>
    <border>
      <left style="thin">
        <color rgb="FFD0D7DE"/>
      </left>
      <right/>
      <top/>
      <bottom/>
      <diagonal/>
    </border>
    <border>
      <left/>
      <right style="thin">
        <color rgb="FFD0D7DE"/>
      </right>
      <top style="thin">
        <color rgb="FFD0D7DE"/>
      </top>
      <bottom/>
      <diagonal/>
    </border>
    <border>
      <left/>
      <right style="thin">
        <color rgb="FFD0D7DE"/>
      </right>
      <top/>
      <bottom/>
      <diagonal/>
    </border>
    <border>
      <left style="thin">
        <color rgb="FFD0D7DE"/>
      </left>
      <right/>
      <top/>
      <bottom style="thin">
        <color rgb="FFD0D7DE"/>
      </bottom>
      <diagonal/>
    </border>
    <border>
      <left/>
      <right/>
      <top/>
      <bottom style="thin">
        <color rgb="FFD0D7DE"/>
      </bottom>
      <diagonal/>
    </border>
    <border>
      <left/>
      <right style="thin">
        <color rgb="FFD0D7DE"/>
      </right>
      <top/>
      <bottom style="thin">
        <color rgb="FFD0D7DE"/>
      </bottom>
      <diagonal/>
    </border>
    <border>
      <left/>
      <right/>
      <top style="thin">
        <color rgb="FFD0D7DE"/>
      </top>
      <bottom style="thin">
        <color rgb="FFD0D7DE"/>
      </bottom>
      <diagonal/>
    </border>
    <border>
      <left/>
      <right style="thin">
        <color rgb="FFD0D7DE"/>
      </right>
      <top style="thin">
        <color rgb="FFD0D7DE"/>
      </top>
      <bottom style="thin">
        <color rgb="FFD0D7DE"/>
      </bottom>
      <diagonal/>
    </border>
    <border>
      <left/>
      <right/>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D0D7DE"/>
      </left>
      <right style="thin">
        <color indexed="64"/>
      </right>
      <top style="thin">
        <color rgb="FFD0D7DE"/>
      </top>
      <bottom style="thin">
        <color rgb="FFD0D7DE"/>
      </bottom>
      <diagonal/>
    </border>
    <border>
      <left/>
      <right style="thin">
        <color indexed="64"/>
      </right>
      <top style="thin">
        <color rgb="FFD0D7DE"/>
      </top>
      <bottom/>
      <diagonal/>
    </border>
  </borders>
  <cellStyleXfs count="1">
    <xf numFmtId="0" fontId="0" fillId="0" borderId="0"/>
  </cellStyleXfs>
  <cellXfs count="88">
    <xf numFmtId="0" fontId="0" fillId="0" borderId="0" xfId="0"/>
    <xf numFmtId="0" fontId="0" fillId="2" borderId="1" xfId="0" applyFill="1" applyBorder="1" applyAlignment="1">
      <alignment vertical="top" wrapText="1"/>
    </xf>
    <xf numFmtId="0" fontId="3" fillId="0" borderId="0" xfId="0" applyFont="1"/>
    <xf numFmtId="0" fontId="4" fillId="4" borderId="1" xfId="0" applyFont="1" applyFill="1" applyBorder="1"/>
    <xf numFmtId="164" fontId="4" fillId="4" borderId="1" xfId="0" applyNumberFormat="1" applyFont="1" applyFill="1" applyBorder="1"/>
    <xf numFmtId="165" fontId="0" fillId="0" borderId="1" xfId="0" applyNumberFormat="1" applyBorder="1"/>
    <xf numFmtId="0" fontId="6" fillId="5" borderId="1" xfId="0" applyFont="1" applyFill="1" applyBorder="1" applyAlignment="1">
      <alignment horizontal="center" vertical="center" wrapText="1"/>
    </xf>
    <xf numFmtId="0" fontId="0" fillId="0" borderId="1" xfId="0" applyBorder="1"/>
    <xf numFmtId="167" fontId="0" fillId="0" borderId="1" xfId="0" applyNumberFormat="1" applyBorder="1"/>
    <xf numFmtId="167" fontId="4" fillId="4" borderId="1" xfId="0" applyNumberFormat="1" applyFont="1" applyFill="1" applyBorder="1"/>
    <xf numFmtId="0" fontId="3" fillId="0" borderId="1" xfId="0" applyFont="1" applyBorder="1"/>
    <xf numFmtId="167" fontId="3" fillId="0" borderId="1" xfId="0" applyNumberFormat="1" applyFont="1" applyBorder="1"/>
    <xf numFmtId="0" fontId="2" fillId="3" borderId="1" xfId="0" applyFont="1" applyFill="1" applyBorder="1"/>
    <xf numFmtId="166" fontId="6" fillId="5" borderId="1" xfId="0" applyNumberFormat="1" applyFont="1" applyFill="1" applyBorder="1" applyAlignment="1">
      <alignment horizontal="center" vertical="center" wrapText="1"/>
    </xf>
    <xf numFmtId="0" fontId="0" fillId="0" borderId="1" xfId="0" applyBorder="1" applyAlignment="1">
      <alignment vertical="top" wrapText="1"/>
    </xf>
    <xf numFmtId="0" fontId="7" fillId="0" borderId="0" xfId="0" applyFont="1"/>
    <xf numFmtId="0" fontId="0" fillId="0" borderId="12" xfId="0" applyBorder="1" applyAlignment="1">
      <alignment horizontal="left" vertical="center"/>
    </xf>
    <xf numFmtId="0" fontId="7" fillId="0" borderId="11" xfId="0" applyFont="1" applyBorder="1"/>
    <xf numFmtId="164" fontId="7" fillId="0" borderId="11" xfId="0" applyNumberFormat="1" applyFont="1" applyBorder="1"/>
    <xf numFmtId="0" fontId="0" fillId="0" borderId="12" xfId="0" applyBorder="1"/>
    <xf numFmtId="0" fontId="3" fillId="0" borderId="0" xfId="0" applyFont="1" applyAlignment="1">
      <alignment vertical="center"/>
    </xf>
    <xf numFmtId="0" fontId="0" fillId="0" borderId="1" xfId="0" applyBorder="1" applyAlignment="1">
      <alignment vertical="center"/>
    </xf>
    <xf numFmtId="164" fontId="0" fillId="0" borderId="11" xfId="0" applyNumberFormat="1" applyBorder="1"/>
    <xf numFmtId="168" fontId="0" fillId="0" borderId="1" xfId="0" applyNumberFormat="1" applyBorder="1"/>
    <xf numFmtId="168" fontId="3" fillId="0" borderId="1" xfId="0" applyNumberFormat="1" applyFont="1" applyBorder="1"/>
    <xf numFmtId="168" fontId="0" fillId="0" borderId="0" xfId="0" applyNumberFormat="1"/>
    <xf numFmtId="168" fontId="6" fillId="5" borderId="1" xfId="0" applyNumberFormat="1" applyFont="1" applyFill="1" applyBorder="1" applyAlignment="1">
      <alignment horizontal="center" vertical="center" wrapText="1"/>
    </xf>
    <xf numFmtId="0" fontId="2" fillId="3" borderId="0" xfId="0" applyFont="1" applyFill="1" applyAlignment="1">
      <alignment vertical="center"/>
    </xf>
    <xf numFmtId="0" fontId="0" fillId="0" borderId="0" xfId="0" applyAlignment="1">
      <alignment vertical="center"/>
    </xf>
    <xf numFmtId="0" fontId="3" fillId="0" borderId="0" xfId="0" applyFont="1" applyAlignment="1">
      <alignment wrapText="1"/>
    </xf>
    <xf numFmtId="0" fontId="0" fillId="0" borderId="0" xfId="0" applyAlignment="1">
      <alignment wrapText="1"/>
    </xf>
    <xf numFmtId="0" fontId="0" fillId="0" borderId="0" xfId="0" applyAlignment="1">
      <alignment vertical="top" wrapText="1"/>
    </xf>
    <xf numFmtId="0" fontId="3" fillId="0" borderId="0" xfId="0" applyFont="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2" fillId="3" borderId="1" xfId="0" applyFont="1" applyFill="1" applyBorder="1" applyAlignment="1">
      <alignment vertical="top" wrapText="1"/>
    </xf>
    <xf numFmtId="0" fontId="6" fillId="5" borderId="1" xfId="0" applyFont="1" applyFill="1" applyBorder="1" applyAlignment="1">
      <alignment vertical="top" wrapText="1"/>
    </xf>
    <xf numFmtId="168" fontId="0" fillId="6" borderId="1" xfId="0" applyNumberFormat="1" applyFill="1" applyBorder="1"/>
    <xf numFmtId="168" fontId="0" fillId="6" borderId="1" xfId="0" applyNumberFormat="1" applyFill="1" applyBorder="1" applyAlignment="1">
      <alignment horizontal="right"/>
    </xf>
    <xf numFmtId="168" fontId="0" fillId="6" borderId="13" xfId="0" applyNumberFormat="1" applyFill="1" applyBorder="1" applyAlignment="1">
      <alignment horizontal="right"/>
    </xf>
    <xf numFmtId="168" fontId="0" fillId="2" borderId="1" xfId="0" applyNumberFormat="1" applyFill="1" applyBorder="1"/>
    <xf numFmtId="9" fontId="0" fillId="0" borderId="0" xfId="0" applyNumberFormat="1"/>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wrapText="1"/>
    </xf>
    <xf numFmtId="0" fontId="10" fillId="6" borderId="0" xfId="0" applyFont="1" applyFill="1" applyAlignment="1">
      <alignment wrapText="1"/>
    </xf>
    <xf numFmtId="0" fontId="0" fillId="7" borderId="20" xfId="0" applyFill="1" applyBorder="1"/>
    <xf numFmtId="0" fontId="0" fillId="0" borderId="11" xfId="0" applyBorder="1"/>
    <xf numFmtId="0" fontId="6" fillId="5" borderId="11" xfId="0" applyFont="1" applyFill="1" applyBorder="1"/>
    <xf numFmtId="0" fontId="0" fillId="0" borderId="11" xfId="0" applyBorder="1" applyAlignment="1">
      <alignment vertical="top"/>
    </xf>
    <xf numFmtId="0" fontId="0" fillId="0" borderId="20" xfId="0" applyBorder="1" applyAlignment="1">
      <alignment vertical="top"/>
    </xf>
    <xf numFmtId="0" fontId="0" fillId="0" borderId="20" xfId="0" applyBorder="1"/>
    <xf numFmtId="0" fontId="6" fillId="5" borderId="18" xfId="0" applyFont="1" applyFill="1" applyBorder="1"/>
    <xf numFmtId="0" fontId="0" fillId="0" borderId="21" xfId="0" applyBorder="1"/>
    <xf numFmtId="0" fontId="6" fillId="5" borderId="25" xfId="0" applyFont="1" applyFill="1" applyBorder="1" applyAlignment="1">
      <alignment wrapText="1"/>
    </xf>
    <xf numFmtId="0" fontId="3" fillId="0" borderId="25" xfId="0" applyFont="1" applyBorder="1" applyAlignment="1">
      <alignment horizontal="center" wrapText="1"/>
    </xf>
    <xf numFmtId="0" fontId="0" fillId="7" borderId="22" xfId="0" applyFill="1" applyBorder="1" applyAlignment="1">
      <alignment vertical="top"/>
    </xf>
    <xf numFmtId="0" fontId="0" fillId="7" borderId="23" xfId="0" applyFill="1" applyBorder="1"/>
    <xf numFmtId="0" fontId="0" fillId="8" borderId="13" xfId="0" applyFill="1" applyBorder="1" applyAlignment="1">
      <alignment vertical="top" wrapText="1"/>
    </xf>
    <xf numFmtId="0" fontId="0" fillId="0" borderId="23" xfId="0" applyBorder="1"/>
    <xf numFmtId="0" fontId="0" fillId="0" borderId="22" xfId="0" applyBorder="1"/>
    <xf numFmtId="0" fontId="0" fillId="0" borderId="24" xfId="0" applyBorder="1"/>
    <xf numFmtId="0" fontId="0" fillId="0" borderId="18" xfId="0" applyBorder="1"/>
    <xf numFmtId="0" fontId="0" fillId="0" borderId="17" xfId="0" applyBorder="1"/>
    <xf numFmtId="0" fontId="0" fillId="0" borderId="26" xfId="0" applyBorder="1"/>
    <xf numFmtId="0" fontId="1" fillId="0" borderId="0" xfId="0" applyFont="1"/>
    <xf numFmtId="0" fontId="0" fillId="0" borderId="0" xfId="0"/>
    <xf numFmtId="0" fontId="2" fillId="3" borderId="0" xfId="0" applyFont="1" applyFill="1"/>
    <xf numFmtId="0" fontId="0" fillId="7" borderId="14" xfId="0" applyFill="1" applyBorder="1" applyAlignment="1">
      <alignment vertical="top" wrapText="1"/>
    </xf>
    <xf numFmtId="0" fontId="0" fillId="7" borderId="15" xfId="0" applyFill="1" applyBorder="1"/>
    <xf numFmtId="0" fontId="0" fillId="7" borderId="16" xfId="0" applyFill="1" applyBorder="1"/>
    <xf numFmtId="0" fontId="0" fillId="7" borderId="17" xfId="0" applyFill="1" applyBorder="1"/>
    <xf numFmtId="0" fontId="0" fillId="7" borderId="11" xfId="0" applyFill="1" applyBorder="1"/>
    <xf numFmtId="0" fontId="0" fillId="7" borderId="18" xfId="0" applyFill="1" applyBorder="1"/>
    <xf numFmtId="0" fontId="0" fillId="7" borderId="19" xfId="0" applyFill="1" applyBorder="1"/>
    <xf numFmtId="0" fontId="0" fillId="7" borderId="20" xfId="0" applyFill="1" applyBorder="1"/>
    <xf numFmtId="0" fontId="0" fillId="7" borderId="21" xfId="0" applyFill="1" applyBorder="1"/>
    <xf numFmtId="0" fontId="0" fillId="2" borderId="1" xfId="0" applyFill="1" applyBorder="1" applyAlignment="1">
      <alignment vertical="top" wrapText="1"/>
    </xf>
    <xf numFmtId="0" fontId="0" fillId="0" borderId="9" xfId="0" applyBorder="1"/>
    <xf numFmtId="0" fontId="0" fillId="0" borderId="10" xfId="0" applyBorder="1"/>
    <xf numFmtId="0" fontId="0" fillId="0" borderId="2" xfId="0" applyBorder="1"/>
    <xf numFmtId="0" fontId="0" fillId="0" borderId="4" xfId="0" applyBorder="1"/>
    <xf numFmtId="0" fontId="0" fillId="0" borderId="3" xfId="0" applyBorder="1"/>
    <xf numFmtId="0" fontId="0" fillId="0" borderId="5" xfId="0" applyBorder="1"/>
    <xf numFmtId="0" fontId="0" fillId="0" borderId="6" xfId="0" applyBorder="1"/>
    <xf numFmtId="0" fontId="0" fillId="0" borderId="7" xfId="0" applyBorder="1"/>
    <xf numFmtId="0" fontId="0" fillId="0" borderId="8" xfId="0" applyBorder="1"/>
    <xf numFmtId="0" fontId="7" fillId="0" borderId="0" xfId="0" applyFont="1"/>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EAF4ED"/>
      <rgbColor rgb="FF660066"/>
      <rgbColor rgb="FFFF8080"/>
      <rgbColor rgb="FF0066CC"/>
      <rgbColor rgb="FFD0D7DE"/>
      <rgbColor rgb="FF000080"/>
      <rgbColor rgb="FFFF00FF"/>
      <rgbColor rgb="FFFFFF00"/>
      <rgbColor rgb="FF00FFFF"/>
      <rgbColor rgb="FF800080"/>
      <rgbColor rgb="FF800000"/>
      <rgbColor rgb="FF008080"/>
      <rgbColor rgb="FF0000FF"/>
      <rgbColor rgb="FF00CCFF"/>
      <rgbColor rgb="FFF5F6F7"/>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2E8B57"/>
      <rgbColor rgb="FF003300"/>
      <rgbColor rgb="FF333300"/>
      <rgbColor rgb="FF993300"/>
      <rgbColor rgb="FF993366"/>
      <rgbColor rgb="FF333399"/>
      <rgbColor rgb="FF145A3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0</xdr:colOff>
      <xdr:row>37</xdr:row>
      <xdr:rowOff>0</xdr:rowOff>
    </xdr:from>
    <xdr:ext cx="1714500" cy="4000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830520</xdr:colOff>
      <xdr:row>4</xdr:row>
      <xdr:rowOff>85320</xdr:rowOff>
    </xdr:to>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0" y="0"/>
          <a:ext cx="2381040" cy="847440"/>
        </a:xfrm>
        <a:prstGeom prst="rect">
          <a:avLst/>
        </a:prstGeom>
        <a:noFill/>
        <a:ln w="0">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262440</xdr:colOff>
      <xdr:row>0</xdr:row>
      <xdr:rowOff>0</xdr:rowOff>
    </xdr:to>
    <xdr:pic>
      <xdr:nvPicPr>
        <xdr:cNvPr id="2" name="Image 1" descr="Picture">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a:fillRect/>
        </a:stretch>
      </xdr:blipFill>
      <xdr:spPr>
        <a:xfrm>
          <a:off x="0" y="0"/>
          <a:ext cx="2095200" cy="752040"/>
        </a:xfrm>
        <a:prstGeom prst="rect">
          <a:avLst/>
        </a:prstGeom>
        <a:noFill/>
        <a:ln w="0">
          <a:noFill/>
          <a:prstDash val="solid"/>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showGridLines="0" tabSelected="1" zoomScaleNormal="100" workbookViewId="0">
      <pane ySplit="11" topLeftCell="A20" activePane="bottomLeft" state="frozen"/>
      <selection pane="bottomLeft" activeCell="D23" sqref="D23"/>
    </sheetView>
  </sheetViews>
  <sheetFormatPr baseColWidth="10" defaultColWidth="8.83203125" defaultRowHeight="15" customHeight="1" x14ac:dyDescent="0.2"/>
  <cols>
    <col min="1" max="1" width="46" customWidth="1"/>
    <col min="2" max="2" width="18" customWidth="1"/>
    <col min="3" max="3" width="12" customWidth="1"/>
    <col min="4" max="4" width="62" customWidth="1"/>
    <col min="5" max="5" width="18" customWidth="1"/>
  </cols>
  <sheetData>
    <row r="1" spans="1:5" ht="18" hidden="1" customHeight="1" x14ac:dyDescent="0.2"/>
    <row r="2" spans="1:5" ht="18" hidden="1" customHeight="1" x14ac:dyDescent="0.2"/>
    <row r="3" spans="1:5" ht="18" hidden="1" customHeight="1" x14ac:dyDescent="0.2"/>
    <row r="4" spans="1:5" ht="18" hidden="1" customHeight="1" x14ac:dyDescent="0.2"/>
    <row r="5" spans="1:5" ht="12" hidden="1" customHeight="1" x14ac:dyDescent="0.2"/>
    <row r="6" spans="1:5" ht="19.5" customHeight="1" x14ac:dyDescent="0.25">
      <c r="A6" s="65" t="s">
        <v>0</v>
      </c>
      <c r="B6" s="66"/>
      <c r="C6" s="66"/>
      <c r="D6" s="66"/>
      <c r="E6" s="66"/>
    </row>
    <row r="7" spans="1:5" hidden="1" x14ac:dyDescent="0.2"/>
    <row r="8" spans="1:5" ht="30" hidden="1" customHeight="1" x14ac:dyDescent="0.2">
      <c r="A8" s="1" t="s">
        <v>1</v>
      </c>
    </row>
    <row r="9" spans="1:5" ht="15" hidden="1" customHeight="1" x14ac:dyDescent="0.2"/>
    <row r="10" spans="1:5" ht="15" hidden="1" customHeight="1" x14ac:dyDescent="0.2"/>
    <row r="11" spans="1:5" hidden="1" x14ac:dyDescent="0.2"/>
    <row r="12" spans="1:5" ht="15" customHeight="1" x14ac:dyDescent="0.2">
      <c r="A12" s="67" t="s">
        <v>2</v>
      </c>
      <c r="B12" s="66"/>
      <c r="C12" s="66"/>
      <c r="D12" s="66"/>
      <c r="E12" s="66"/>
    </row>
    <row r="13" spans="1:5" ht="15" customHeight="1" x14ac:dyDescent="0.2">
      <c r="A13" s="2" t="s">
        <v>3</v>
      </c>
      <c r="B13" s="3"/>
    </row>
    <row r="14" spans="1:5" ht="15" customHeight="1" x14ac:dyDescent="0.2">
      <c r="A14" s="2" t="s">
        <v>4</v>
      </c>
      <c r="B14" s="4"/>
    </row>
    <row r="15" spans="1:5" ht="15" customHeight="1" x14ac:dyDescent="0.2">
      <c r="A15" s="2"/>
      <c r="B15" s="4"/>
    </row>
    <row r="16" spans="1:5" ht="15" customHeight="1" x14ac:dyDescent="0.2">
      <c r="A16" s="2" t="s">
        <v>5</v>
      </c>
      <c r="B16" s="3"/>
    </row>
    <row r="18" spans="1:5" ht="15" customHeight="1" x14ac:dyDescent="0.2">
      <c r="A18" s="67" t="s">
        <v>6</v>
      </c>
      <c r="B18" s="66"/>
      <c r="C18" s="66"/>
      <c r="D18" s="66"/>
      <c r="E18" s="66"/>
    </row>
    <row r="19" spans="1:5" ht="32" customHeight="1" x14ac:dyDescent="0.2">
      <c r="A19" s="32" t="s">
        <v>7</v>
      </c>
      <c r="B19" s="23">
        <v>0</v>
      </c>
      <c r="D19" s="30" t="s">
        <v>90</v>
      </c>
    </row>
    <row r="20" spans="1:5" ht="28" customHeight="1" x14ac:dyDescent="0.2">
      <c r="A20" s="45" t="s">
        <v>8</v>
      </c>
      <c r="B20" s="37">
        <v>0</v>
      </c>
      <c r="D20" s="33"/>
    </row>
    <row r="21" spans="1:5" ht="72" customHeight="1" x14ac:dyDescent="0.2">
      <c r="A21" s="45" t="s">
        <v>9</v>
      </c>
      <c r="B21" s="38">
        <v>0</v>
      </c>
      <c r="D21" s="31" t="s">
        <v>10</v>
      </c>
    </row>
    <row r="22" spans="1:5" ht="60" customHeight="1" x14ac:dyDescent="0.2">
      <c r="A22" s="33"/>
      <c r="B22" s="34"/>
      <c r="D22" s="34"/>
    </row>
    <row r="23" spans="1:5" ht="28" customHeight="1" x14ac:dyDescent="0.2">
      <c r="A23" s="44" t="s">
        <v>84</v>
      </c>
    </row>
    <row r="24" spans="1:5" ht="28" customHeight="1" x14ac:dyDescent="0.2">
      <c r="A24" s="45" t="s">
        <v>85</v>
      </c>
      <c r="B24" s="39">
        <v>0</v>
      </c>
    </row>
    <row r="25" spans="1:5" ht="28" customHeight="1" x14ac:dyDescent="0.2">
      <c r="A25" s="45" t="s">
        <v>86</v>
      </c>
      <c r="B25" s="38">
        <v>0</v>
      </c>
    </row>
    <row r="26" spans="1:5" ht="28" customHeight="1" x14ac:dyDescent="0.2">
      <c r="A26" s="45" t="s">
        <v>87</v>
      </c>
      <c r="B26" s="38">
        <v>0</v>
      </c>
    </row>
    <row r="27" spans="1:5" ht="28" customHeight="1" x14ac:dyDescent="0.2">
      <c r="A27" s="45" t="s">
        <v>88</v>
      </c>
      <c r="B27" s="38">
        <v>0</v>
      </c>
    </row>
    <row r="28" spans="1:5" ht="28" customHeight="1" x14ac:dyDescent="0.2">
      <c r="A28" s="29"/>
    </row>
    <row r="29" spans="1:5" ht="34" customHeight="1" x14ac:dyDescent="0.2">
      <c r="A29" s="42" t="s">
        <v>12</v>
      </c>
      <c r="B29" s="23">
        <v>0</v>
      </c>
      <c r="D29" s="30" t="s">
        <v>11</v>
      </c>
    </row>
    <row r="30" spans="1:5" ht="34" customHeight="1" x14ac:dyDescent="0.2">
      <c r="A30" s="43" t="s">
        <v>89</v>
      </c>
      <c r="B30" s="40">
        <f>IF(B29="","",B29)</f>
        <v>0</v>
      </c>
      <c r="C30" t="s">
        <v>13</v>
      </c>
      <c r="D30" s="41" t="e">
        <f>IF(OR(B19="",B30=""),"",B30/B19)</f>
        <v>#DIV/0!</v>
      </c>
    </row>
    <row r="31" spans="1:5" ht="30" customHeight="1" x14ac:dyDescent="0.2">
      <c r="A31" s="34"/>
    </row>
    <row r="32" spans="1:5" ht="60" customHeight="1" x14ac:dyDescent="0.2"/>
    <row r="33" spans="1:5" ht="28" customHeight="1" x14ac:dyDescent="0.2">
      <c r="A33" s="68" t="s">
        <v>14</v>
      </c>
      <c r="B33" s="69"/>
      <c r="C33" s="69"/>
      <c r="D33" s="69"/>
      <c r="E33" s="70"/>
    </row>
    <row r="34" spans="1:5" ht="28" customHeight="1" x14ac:dyDescent="0.2">
      <c r="A34" s="71"/>
      <c r="B34" s="72"/>
      <c r="C34" s="72"/>
      <c r="D34" s="72"/>
      <c r="E34" s="73"/>
    </row>
    <row r="35" spans="1:5" ht="28" customHeight="1" x14ac:dyDescent="0.2">
      <c r="A35" s="71"/>
      <c r="B35" s="72"/>
      <c r="C35" s="72"/>
      <c r="D35" s="72"/>
      <c r="E35" s="73"/>
    </row>
    <row r="36" spans="1:5" ht="28" customHeight="1" x14ac:dyDescent="0.2">
      <c r="A36" s="74"/>
      <c r="B36" s="75"/>
      <c r="C36" s="75"/>
      <c r="D36" s="75"/>
      <c r="E36" s="76"/>
    </row>
  </sheetData>
  <mergeCells count="4">
    <mergeCell ref="A6:E6"/>
    <mergeCell ref="A12:E12"/>
    <mergeCell ref="A18:E18"/>
    <mergeCell ref="A33:E36"/>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
  <sheetViews>
    <sheetView showGridLines="0" topLeftCell="A6" zoomScaleNormal="100" workbookViewId="0">
      <selection activeCell="A8" sqref="A8:J8"/>
    </sheetView>
  </sheetViews>
  <sheetFormatPr baseColWidth="10" defaultColWidth="8.6640625" defaultRowHeight="15" customHeight="1" x14ac:dyDescent="0.2"/>
  <cols>
    <col min="1" max="1" width="42" customWidth="1"/>
    <col min="2" max="2" width="18" customWidth="1"/>
    <col min="3" max="3" width="14" customWidth="1"/>
    <col min="4" max="4" width="24" customWidth="1"/>
    <col min="5" max="5" width="20" customWidth="1"/>
    <col min="6" max="6" width="18" customWidth="1"/>
    <col min="7" max="10" width="13" hidden="1" customWidth="1"/>
  </cols>
  <sheetData>
    <row r="1" spans="1:10" hidden="1" x14ac:dyDescent="0.2"/>
    <row r="2" spans="1:10" hidden="1" x14ac:dyDescent="0.2"/>
    <row r="3" spans="1:10" hidden="1" x14ac:dyDescent="0.2"/>
    <row r="4" spans="1:10" hidden="1" x14ac:dyDescent="0.2"/>
    <row r="5" spans="1:10" hidden="1" x14ac:dyDescent="0.2"/>
    <row r="6" spans="1:10" ht="19.5" customHeight="1" x14ac:dyDescent="0.25">
      <c r="A6" s="65" t="s">
        <v>15</v>
      </c>
      <c r="B6" s="66"/>
      <c r="C6" s="66"/>
      <c r="D6" s="66"/>
      <c r="E6" s="66"/>
      <c r="F6" s="66"/>
      <c r="G6" s="66"/>
      <c r="H6" s="66"/>
      <c r="I6" s="66"/>
      <c r="J6" s="66"/>
    </row>
    <row r="8" spans="1:10" ht="42" customHeight="1" x14ac:dyDescent="0.2">
      <c r="A8" s="77" t="s">
        <v>16</v>
      </c>
      <c r="B8" s="78"/>
      <c r="C8" s="78"/>
      <c r="D8" s="78"/>
      <c r="E8" s="78"/>
      <c r="F8" s="78"/>
      <c r="G8" s="78"/>
      <c r="H8" s="78"/>
      <c r="I8" s="78"/>
      <c r="J8" s="79"/>
    </row>
    <row r="10" spans="1:10" ht="23.75" customHeight="1" x14ac:dyDescent="0.2">
      <c r="A10" s="6" t="s">
        <v>17</v>
      </c>
      <c r="B10" s="6" t="s">
        <v>18</v>
      </c>
      <c r="C10" s="6" t="s">
        <v>19</v>
      </c>
      <c r="D10" s="6" t="s">
        <v>20</v>
      </c>
      <c r="E10" s="6" t="s">
        <v>21</v>
      </c>
      <c r="F10" s="6" t="s">
        <v>22</v>
      </c>
      <c r="G10" s="6" t="s">
        <v>23</v>
      </c>
      <c r="H10" s="6" t="s">
        <v>24</v>
      </c>
      <c r="I10" s="6" t="s">
        <v>21</v>
      </c>
      <c r="J10" s="6" t="s">
        <v>22</v>
      </c>
    </row>
    <row r="11" spans="1:10" ht="18" customHeight="1" x14ac:dyDescent="0.2">
      <c r="A11" s="7" t="s">
        <v>25</v>
      </c>
      <c r="B11" s="7" t="s">
        <v>26</v>
      </c>
      <c r="C11" s="8">
        <v>2</v>
      </c>
      <c r="D11" s="9">
        <v>0</v>
      </c>
      <c r="E11" s="23">
        <v>0</v>
      </c>
      <c r="F11" s="23">
        <f t="shared" ref="F11:F24" si="0">E11</f>
        <v>0</v>
      </c>
      <c r="G11" s="9"/>
      <c r="H11" s="8">
        <f>MIN(E11,IF(G11="",F11,G11))</f>
        <v>0</v>
      </c>
      <c r="I11" s="23" t="str">
        <f>IFERROR(E11/$E$25*Berekening!$B$21,"")</f>
        <v/>
      </c>
      <c r="J11" s="23" t="str">
        <f t="shared" ref="J11:J24" si="1">I11</f>
        <v/>
      </c>
    </row>
    <row r="12" spans="1:10" ht="18" customHeight="1" x14ac:dyDescent="0.2">
      <c r="A12" s="7" t="s">
        <v>27</v>
      </c>
      <c r="B12" s="7" t="s">
        <v>28</v>
      </c>
      <c r="C12" s="8">
        <v>2</v>
      </c>
      <c r="D12" s="9">
        <v>2</v>
      </c>
      <c r="E12" s="23">
        <f>IFERROR(C12/$C$25*Berekening!$B$21,"")</f>
        <v>0</v>
      </c>
      <c r="F12" s="23">
        <f t="shared" si="0"/>
        <v>0</v>
      </c>
      <c r="G12" s="9"/>
      <c r="H12" s="8">
        <f>MIN(E12,IF(G12="",F12,G12))</f>
        <v>0</v>
      </c>
      <c r="I12" s="23" t="str">
        <f>IFERROR(E12/$E$25*Berekening!$B$21,"")</f>
        <v/>
      </c>
      <c r="J12" s="23" t="str">
        <f t="shared" si="1"/>
        <v/>
      </c>
    </row>
    <row r="13" spans="1:10" ht="18" customHeight="1" x14ac:dyDescent="0.2">
      <c r="A13" s="7" t="s">
        <v>29</v>
      </c>
      <c r="B13" s="7" t="s">
        <v>28</v>
      </c>
      <c r="C13" s="8">
        <v>4</v>
      </c>
      <c r="D13" s="9">
        <v>4</v>
      </c>
      <c r="E13" s="23">
        <f>IFERROR(C13/$C$25*Berekening!$B$21,"")</f>
        <v>0</v>
      </c>
      <c r="F13" s="23">
        <f t="shared" si="0"/>
        <v>0</v>
      </c>
      <c r="G13" s="9"/>
      <c r="H13" s="8">
        <f>MIN(E13,IF(G13="",F13,G13))</f>
        <v>0</v>
      </c>
      <c r="I13" s="23" t="str">
        <f>IFERROR(E13/$E$25*Berekening!$B$21,"")</f>
        <v/>
      </c>
      <c r="J13" s="23" t="str">
        <f t="shared" si="1"/>
        <v/>
      </c>
    </row>
    <row r="14" spans="1:10" ht="18" customHeight="1" x14ac:dyDescent="0.2">
      <c r="A14" s="7" t="s">
        <v>30</v>
      </c>
      <c r="B14" s="7" t="s">
        <v>28</v>
      </c>
      <c r="C14" s="8">
        <v>10</v>
      </c>
      <c r="D14" s="9">
        <v>10</v>
      </c>
      <c r="E14" s="23">
        <f>IFERROR(C14/$C$25*Berekening!$B$21,"")</f>
        <v>0</v>
      </c>
      <c r="F14" s="23">
        <f t="shared" si="0"/>
        <v>0</v>
      </c>
      <c r="G14" s="9"/>
      <c r="H14" s="8">
        <f>MIN(E14,IF(G14="",F14,G14))</f>
        <v>0</v>
      </c>
      <c r="I14" s="23" t="str">
        <f>IFERROR(E14/$E$25*Berekening!$B$21,"")</f>
        <v/>
      </c>
      <c r="J14" s="23" t="str">
        <f t="shared" si="1"/>
        <v/>
      </c>
    </row>
    <row r="15" spans="1:10" ht="18" customHeight="1" x14ac:dyDescent="0.2">
      <c r="A15" s="7" t="s">
        <v>31</v>
      </c>
      <c r="B15" s="7" t="s">
        <v>28</v>
      </c>
      <c r="C15" s="8">
        <v>15</v>
      </c>
      <c r="D15" s="9">
        <v>15</v>
      </c>
      <c r="E15" s="23">
        <f>IFERROR(C15/$C$25*Berekening!$B$21,"")</f>
        <v>0</v>
      </c>
      <c r="F15" s="23">
        <f t="shared" si="0"/>
        <v>0</v>
      </c>
      <c r="G15" s="9"/>
      <c r="H15" s="8">
        <f>MIN(E15,IF(G15="",F15,G15))</f>
        <v>0</v>
      </c>
      <c r="I15" s="23" t="str">
        <f>IFERROR(E15/$E$25*Berekening!$B$21,"")</f>
        <v/>
      </c>
      <c r="J15" s="23" t="str">
        <f t="shared" si="1"/>
        <v/>
      </c>
    </row>
    <row r="16" spans="1:10" ht="18" customHeight="1" x14ac:dyDescent="0.2">
      <c r="A16" s="7" t="s">
        <v>32</v>
      </c>
      <c r="B16" s="7" t="s">
        <v>28</v>
      </c>
      <c r="C16" s="8">
        <v>10</v>
      </c>
      <c r="D16" s="9">
        <v>5</v>
      </c>
      <c r="E16" s="23">
        <f>IFERROR(C16/$C$25*Berekening!$B$21,"")</f>
        <v>0</v>
      </c>
      <c r="F16" s="23">
        <f t="shared" si="0"/>
        <v>0</v>
      </c>
      <c r="G16" s="9"/>
      <c r="H16" s="8">
        <v>5</v>
      </c>
      <c r="I16" s="23" t="str">
        <f>IFERROR(E16/$E$25*Berekening!$B$21,"")</f>
        <v/>
      </c>
      <c r="J16" s="23" t="str">
        <f t="shared" si="1"/>
        <v/>
      </c>
    </row>
    <row r="17" spans="1:10" ht="18" customHeight="1" x14ac:dyDescent="0.2">
      <c r="A17" s="7" t="s">
        <v>33</v>
      </c>
      <c r="B17" s="7" t="s">
        <v>26</v>
      </c>
      <c r="C17" s="8">
        <v>1</v>
      </c>
      <c r="D17" s="9">
        <v>0</v>
      </c>
      <c r="E17" s="23">
        <f>IFERROR(C17/$C$25*Berekening!$B$21,"")</f>
        <v>0</v>
      </c>
      <c r="F17" s="23">
        <f t="shared" si="0"/>
        <v>0</v>
      </c>
      <c r="G17" s="9"/>
      <c r="H17" s="8">
        <f>MIN(E17,IF(G17="",F17,G17))</f>
        <v>0</v>
      </c>
      <c r="I17" s="23" t="str">
        <f>IFERROR(E17/$E$25*Berekening!$B$21,"")</f>
        <v/>
      </c>
      <c r="J17" s="23" t="str">
        <f t="shared" si="1"/>
        <v/>
      </c>
    </row>
    <row r="18" spans="1:10" ht="18" customHeight="1" x14ac:dyDescent="0.2">
      <c r="A18" s="7" t="s">
        <v>34</v>
      </c>
      <c r="B18" s="7" t="s">
        <v>28</v>
      </c>
      <c r="C18" s="8">
        <v>1.5</v>
      </c>
      <c r="D18" s="9">
        <v>1.5</v>
      </c>
      <c r="E18" s="23">
        <f>IFERROR(C18/$C$25*Berekening!$B$21,"")</f>
        <v>0</v>
      </c>
      <c r="F18" s="23">
        <f t="shared" si="0"/>
        <v>0</v>
      </c>
      <c r="G18" s="9"/>
      <c r="H18" s="8">
        <f>MIN(E18,IF(G18="",F18,G18))</f>
        <v>0</v>
      </c>
      <c r="I18" s="23" t="str">
        <f>IFERROR(E18/$E$25*Berekening!$B$21,"")</f>
        <v/>
      </c>
      <c r="J18" s="23" t="str">
        <f t="shared" si="1"/>
        <v/>
      </c>
    </row>
    <row r="19" spans="1:10" ht="18" customHeight="1" x14ac:dyDescent="0.2">
      <c r="A19" s="7" t="s">
        <v>35</v>
      </c>
      <c r="B19" s="7" t="s">
        <v>28</v>
      </c>
      <c r="C19" s="8">
        <v>4</v>
      </c>
      <c r="D19" s="9">
        <v>4</v>
      </c>
      <c r="E19" s="23">
        <f>IFERROR(C19/$C$25*Berekening!$B$21,"")</f>
        <v>0</v>
      </c>
      <c r="F19" s="23">
        <f t="shared" si="0"/>
        <v>0</v>
      </c>
      <c r="G19" s="9"/>
      <c r="H19" s="8">
        <f>MIN(E19,IF(G19="",F19,G19))</f>
        <v>0</v>
      </c>
      <c r="I19" s="23" t="str">
        <f>IFERROR(E19/$E$25*Berekening!$B$21,"")</f>
        <v/>
      </c>
      <c r="J19" s="23" t="str">
        <f t="shared" si="1"/>
        <v/>
      </c>
    </row>
    <row r="20" spans="1:10" ht="18" customHeight="1" x14ac:dyDescent="0.2">
      <c r="A20" s="7" t="s">
        <v>36</v>
      </c>
      <c r="B20" s="7" t="s">
        <v>28</v>
      </c>
      <c r="C20" s="8">
        <v>6</v>
      </c>
      <c r="D20" s="9">
        <v>6</v>
      </c>
      <c r="E20" s="23">
        <f>IFERROR(C20/$C$25*Berekening!$B$21,"")</f>
        <v>0</v>
      </c>
      <c r="F20" s="23">
        <f t="shared" si="0"/>
        <v>0</v>
      </c>
      <c r="G20" s="9"/>
      <c r="H20" s="8">
        <f>MIN(E20,IF(G20="",F20,G20))</f>
        <v>0</v>
      </c>
      <c r="I20" s="23" t="str">
        <f>IFERROR(E20/$E$25*Berekening!$B$21,"")</f>
        <v/>
      </c>
      <c r="J20" s="23" t="str">
        <f t="shared" si="1"/>
        <v/>
      </c>
    </row>
    <row r="21" spans="1:10" ht="18" customHeight="1" x14ac:dyDescent="0.2">
      <c r="A21" s="7" t="s">
        <v>37</v>
      </c>
      <c r="B21" s="7" t="s">
        <v>28</v>
      </c>
      <c r="C21" s="8">
        <v>4</v>
      </c>
      <c r="D21" s="9">
        <v>2</v>
      </c>
      <c r="E21" s="23">
        <f>IFERROR(C21/$C$25*Berekening!$B$21,"")</f>
        <v>0</v>
      </c>
      <c r="F21" s="23">
        <f t="shared" si="0"/>
        <v>0</v>
      </c>
      <c r="G21" s="9"/>
      <c r="H21" s="8">
        <v>2</v>
      </c>
      <c r="I21" s="23" t="str">
        <f>IFERROR(E21/$E$25*Berekening!$B$21,"")</f>
        <v/>
      </c>
      <c r="J21" s="23" t="str">
        <f t="shared" si="1"/>
        <v/>
      </c>
    </row>
    <row r="22" spans="1:10" ht="18" customHeight="1" x14ac:dyDescent="0.2">
      <c r="A22" s="7" t="s">
        <v>38</v>
      </c>
      <c r="B22" s="7" t="s">
        <v>26</v>
      </c>
      <c r="C22" s="8">
        <v>2</v>
      </c>
      <c r="D22" s="9">
        <v>0</v>
      </c>
      <c r="E22" s="23">
        <f>IFERROR(C22/$C$25*Berekening!$B$21,"")</f>
        <v>0</v>
      </c>
      <c r="F22" s="23">
        <f t="shared" si="0"/>
        <v>0</v>
      </c>
      <c r="G22" s="9"/>
      <c r="H22" s="8">
        <f>MIN(E22,IF(G22="",F22,G22))</f>
        <v>0</v>
      </c>
      <c r="I22" s="23" t="str">
        <f>IFERROR(E22/$E$25*Berekening!$B$21,"")</f>
        <v/>
      </c>
      <c r="J22" s="23" t="str">
        <f t="shared" si="1"/>
        <v/>
      </c>
    </row>
    <row r="23" spans="1:10" ht="18" customHeight="1" x14ac:dyDescent="0.2">
      <c r="A23" s="7" t="s">
        <v>39</v>
      </c>
      <c r="B23" s="7" t="s">
        <v>26</v>
      </c>
      <c r="C23" s="8">
        <v>4</v>
      </c>
      <c r="D23" s="9">
        <v>0</v>
      </c>
      <c r="E23" s="23">
        <f>IFERROR(C23/$C$25*Berekening!$B$21,"")</f>
        <v>0</v>
      </c>
      <c r="F23" s="23">
        <f t="shared" si="0"/>
        <v>0</v>
      </c>
      <c r="G23" s="9"/>
      <c r="H23" s="8">
        <f>MIN(E23,IF(G23="",F23,G23))</f>
        <v>0</v>
      </c>
      <c r="I23" s="23" t="str">
        <f>IFERROR(E23/$E$25*Berekening!$B$21,"")</f>
        <v/>
      </c>
      <c r="J23" s="23" t="str">
        <f t="shared" si="1"/>
        <v/>
      </c>
    </row>
    <row r="24" spans="1:10" ht="18" customHeight="1" x14ac:dyDescent="0.2">
      <c r="A24" s="7" t="s">
        <v>40</v>
      </c>
      <c r="B24" s="7" t="s">
        <v>26</v>
      </c>
      <c r="C24" s="8">
        <v>2</v>
      </c>
      <c r="D24" s="9">
        <v>0</v>
      </c>
      <c r="E24" s="23">
        <f>IFERROR(C24/$C$25*Berekening!$B$21,"")</f>
        <v>0</v>
      </c>
      <c r="F24" s="23">
        <f t="shared" si="0"/>
        <v>0</v>
      </c>
      <c r="G24" s="9"/>
      <c r="H24" s="8">
        <f>MIN(E24,IF(G24="",F24,G24))</f>
        <v>0</v>
      </c>
      <c r="I24" s="23" t="str">
        <f>IFERROR(E24/$E$25*Berekening!$B$21,"")</f>
        <v/>
      </c>
      <c r="J24" s="23" t="str">
        <f t="shared" si="1"/>
        <v/>
      </c>
    </row>
    <row r="25" spans="1:10" ht="18" customHeight="1" x14ac:dyDescent="0.2">
      <c r="A25" s="10" t="s">
        <v>41</v>
      </c>
      <c r="B25" s="7"/>
      <c r="C25" s="7">
        <f>SUM(C11:C24)</f>
        <v>67.5</v>
      </c>
      <c r="D25" s="7">
        <f>SUM(D11:D24)</f>
        <v>49.5</v>
      </c>
      <c r="E25" s="24">
        <f>SUM(E11:E24)</f>
        <v>0</v>
      </c>
      <c r="F25" s="23">
        <f>SUM(F11:F24)</f>
        <v>0</v>
      </c>
      <c r="G25" s="7"/>
      <c r="H25" s="11">
        <f>SUM(H11:H24)</f>
        <v>7</v>
      </c>
      <c r="I25" s="24">
        <f>SUM(I11:I24)</f>
        <v>0</v>
      </c>
      <c r="J25" s="24">
        <f>SUM(J11:J24)</f>
        <v>0</v>
      </c>
    </row>
    <row r="26" spans="1:10" ht="18" hidden="1" customHeight="1" x14ac:dyDescent="0.2">
      <c r="E26" s="25"/>
      <c r="F26" s="25"/>
      <c r="I26" s="25"/>
      <c r="J26" s="25"/>
    </row>
    <row r="27" spans="1:10" ht="24" hidden="1" customHeight="1" x14ac:dyDescent="0.2">
      <c r="A27" s="35" t="s">
        <v>42</v>
      </c>
      <c r="B27" s="31"/>
    </row>
    <row r="28" spans="1:10" ht="20" hidden="1" customHeight="1" x14ac:dyDescent="0.2">
      <c r="A28" s="36" t="s">
        <v>43</v>
      </c>
      <c r="B28" s="36"/>
      <c r="C28" s="6"/>
      <c r="D28" s="6"/>
      <c r="E28" s="26"/>
      <c r="F28" s="26"/>
      <c r="G28" s="6"/>
      <c r="H28" s="6"/>
      <c r="I28" s="26"/>
      <c r="J28" s="26"/>
    </row>
    <row r="29" spans="1:10" ht="28" hidden="1" customHeight="1" x14ac:dyDescent="0.2">
      <c r="A29" s="14" t="s">
        <v>44</v>
      </c>
      <c r="B29" s="14" t="s">
        <v>45</v>
      </c>
      <c r="C29" s="8"/>
      <c r="D29" s="9"/>
      <c r="E29" s="23"/>
      <c r="F29" s="23"/>
      <c r="G29" s="9"/>
      <c r="H29" s="8"/>
      <c r="I29" s="23"/>
      <c r="J29" s="23"/>
    </row>
    <row r="30" spans="1:10" ht="20" hidden="1" customHeight="1" x14ac:dyDescent="0.2">
      <c r="A30" s="14" t="s">
        <v>46</v>
      </c>
      <c r="B30" s="14" t="s">
        <v>45</v>
      </c>
      <c r="C30" s="8"/>
      <c r="D30" s="9"/>
      <c r="E30" s="23"/>
      <c r="F30" s="23"/>
      <c r="G30" s="9"/>
      <c r="H30" s="8"/>
      <c r="I30" s="23"/>
      <c r="J30" s="23"/>
    </row>
    <row r="31" spans="1:10" ht="20" hidden="1" customHeight="1" x14ac:dyDescent="0.2">
      <c r="A31" s="14" t="s">
        <v>47</v>
      </c>
      <c r="B31" s="14" t="s">
        <v>45</v>
      </c>
      <c r="C31" s="8"/>
      <c r="D31" s="9"/>
      <c r="E31" s="23"/>
      <c r="F31" s="23"/>
      <c r="G31" s="9"/>
      <c r="H31" s="8"/>
      <c r="I31" s="23"/>
      <c r="J31" s="23"/>
    </row>
    <row r="32" spans="1:10" ht="18" hidden="1" customHeight="1" x14ac:dyDescent="0.2">
      <c r="A32" s="7"/>
      <c r="B32" s="7"/>
      <c r="C32" s="8"/>
      <c r="D32" s="9"/>
      <c r="E32" s="23"/>
      <c r="F32" s="23"/>
      <c r="G32" s="9"/>
      <c r="H32" s="8"/>
      <c r="I32" s="23"/>
      <c r="J32" s="23"/>
    </row>
    <row r="33" spans="1:10" ht="20" hidden="1" customHeight="1" x14ac:dyDescent="0.2">
      <c r="A33" s="31" t="s">
        <v>48</v>
      </c>
      <c r="B33" s="31"/>
      <c r="E33" s="25"/>
      <c r="F33" s="25"/>
      <c r="I33" s="25"/>
      <c r="J33" s="25"/>
    </row>
    <row r="34" spans="1:10" ht="40" hidden="1" customHeight="1" x14ac:dyDescent="0.2">
      <c r="A34" s="1" t="s">
        <v>49</v>
      </c>
      <c r="B34" s="31"/>
    </row>
    <row r="35" spans="1:10" ht="20" hidden="1" customHeight="1" x14ac:dyDescent="0.2">
      <c r="A35" s="31" t="s">
        <v>48</v>
      </c>
      <c r="B35" s="31" t="s">
        <v>50</v>
      </c>
      <c r="E35" s="25"/>
      <c r="F35" s="25"/>
      <c r="I35" s="25"/>
      <c r="J35" s="25"/>
    </row>
    <row r="36" spans="1:10" ht="18" hidden="1" customHeight="1" x14ac:dyDescent="0.2">
      <c r="A36" s="12"/>
    </row>
    <row r="37" spans="1:10" ht="18" hidden="1" customHeight="1" x14ac:dyDescent="0.2">
      <c r="A37" s="6"/>
      <c r="E37" s="26"/>
      <c r="F37" s="26"/>
      <c r="G37" s="13"/>
      <c r="I37" s="25"/>
      <c r="J37" s="25"/>
    </row>
    <row r="38" spans="1:10" ht="18" hidden="1" customHeight="1" x14ac:dyDescent="0.2">
      <c r="A38" s="10"/>
      <c r="E38" s="23"/>
      <c r="F38" s="23"/>
      <c r="G38" s="8"/>
      <c r="I38" s="25"/>
      <c r="J38" s="25"/>
    </row>
    <row r="39" spans="1:10" ht="18" hidden="1" customHeight="1" x14ac:dyDescent="0.2">
      <c r="A39" s="10"/>
      <c r="E39" s="23"/>
      <c r="F39" s="23"/>
      <c r="G39" s="8"/>
      <c r="I39" s="25"/>
      <c r="J39" s="25"/>
    </row>
    <row r="40" spans="1:10" ht="18" hidden="1" customHeight="1" x14ac:dyDescent="0.2">
      <c r="A40" s="10"/>
      <c r="E40" s="23"/>
      <c r="F40" s="23"/>
      <c r="G40" s="5"/>
      <c r="I40" s="25"/>
      <c r="J40" s="25"/>
    </row>
    <row r="41" spans="1:10" ht="18" hidden="1" customHeight="1" x14ac:dyDescent="0.2">
      <c r="A41" s="10" t="s">
        <v>51</v>
      </c>
      <c r="E41" s="23">
        <f>J25</f>
        <v>0</v>
      </c>
      <c r="F41" s="23">
        <f>Berekening!B30</f>
        <v>0</v>
      </c>
      <c r="G41" s="5">
        <f>E41-F41</f>
        <v>0</v>
      </c>
      <c r="I41" s="25"/>
      <c r="J41" s="25"/>
    </row>
  </sheetData>
  <sheetProtection sheet="1"/>
  <mergeCells count="2">
    <mergeCell ref="A6:J6"/>
    <mergeCell ref="A8:J8"/>
  </mergeCells>
  <dataValidations count="1">
    <dataValidation type="decimal" operator="greaterThanOrEqual" allowBlank="1" sqref="D11:D24 D29:D32 G11:G24 G29:G32" xr:uid="{00000000-0002-0000-0100-000000000000}">
      <formula1>0</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showGridLines="0" topLeftCell="A12" zoomScaleNormal="100" workbookViewId="0"/>
  </sheetViews>
  <sheetFormatPr baseColWidth="10" defaultColWidth="8.83203125" defaultRowHeight="15" customHeight="1" x14ac:dyDescent="0.2"/>
  <cols>
    <col min="1" max="1" width="34" customWidth="1"/>
    <col min="2" max="2" width="24" customWidth="1"/>
    <col min="3" max="4" width="20" customWidth="1"/>
  </cols>
  <sheetData>
    <row r="1" spans="1:4" x14ac:dyDescent="0.2">
      <c r="A1" s="15"/>
      <c r="B1" s="15"/>
      <c r="C1" s="15"/>
      <c r="D1" s="15"/>
    </row>
    <row r="2" spans="1:4" ht="80" customHeight="1" x14ac:dyDescent="0.2">
      <c r="A2" s="15"/>
      <c r="B2" s="15"/>
      <c r="C2" s="15"/>
      <c r="D2" s="15"/>
    </row>
    <row r="3" spans="1:4" x14ac:dyDescent="0.2">
      <c r="A3" s="15"/>
      <c r="B3" s="15"/>
      <c r="C3" s="15"/>
      <c r="D3" s="15"/>
    </row>
    <row r="4" spans="1:4" x14ac:dyDescent="0.2">
      <c r="A4" s="15"/>
      <c r="B4" s="15"/>
      <c r="C4" s="15"/>
      <c r="D4" s="15"/>
    </row>
    <row r="5" spans="1:4" x14ac:dyDescent="0.2">
      <c r="A5" s="15"/>
      <c r="B5" s="15"/>
      <c r="C5" s="15"/>
      <c r="D5" s="15"/>
    </row>
    <row r="6" spans="1:4" ht="19.5" customHeight="1" x14ac:dyDescent="0.25">
      <c r="A6" s="65" t="s">
        <v>52</v>
      </c>
      <c r="B6" s="66"/>
      <c r="C6" s="66"/>
      <c r="D6" s="66"/>
    </row>
    <row r="7" spans="1:4" x14ac:dyDescent="0.2">
      <c r="A7" s="15"/>
      <c r="B7" s="15"/>
      <c r="C7" s="15"/>
      <c r="D7" s="15"/>
    </row>
    <row r="8" spans="1:4" ht="78" customHeight="1" x14ac:dyDescent="0.2">
      <c r="A8" s="77" t="s">
        <v>53</v>
      </c>
      <c r="B8" s="80"/>
      <c r="C8" s="80"/>
      <c r="D8" s="81"/>
    </row>
    <row r="9" spans="1:4" ht="15" customHeight="1" x14ac:dyDescent="0.2">
      <c r="A9" s="82"/>
      <c r="B9" s="66"/>
      <c r="C9" s="66"/>
      <c r="D9" s="83"/>
    </row>
    <row r="10" spans="1:4" ht="15" customHeight="1" x14ac:dyDescent="0.2">
      <c r="A10" s="84"/>
      <c r="B10" s="85"/>
      <c r="C10" s="85"/>
      <c r="D10" s="86"/>
    </row>
    <row r="11" spans="1:4" x14ac:dyDescent="0.2">
      <c r="A11" s="15"/>
      <c r="B11" s="15"/>
      <c r="C11" s="15"/>
      <c r="D11" s="15"/>
    </row>
    <row r="12" spans="1:4" ht="15" customHeight="1" x14ac:dyDescent="0.2">
      <c r="A12" s="67" t="s">
        <v>54</v>
      </c>
      <c r="B12" s="66"/>
      <c r="C12" s="66"/>
      <c r="D12" s="66"/>
    </row>
    <row r="13" spans="1:4" ht="15" customHeight="1" x14ac:dyDescent="0.2">
      <c r="A13" s="2" t="s">
        <v>3</v>
      </c>
      <c r="B13" s="7">
        <f>Berekening!B13</f>
        <v>0</v>
      </c>
      <c r="C13" s="15"/>
      <c r="D13" s="15"/>
    </row>
    <row r="14" spans="1:4" ht="15" customHeight="1" x14ac:dyDescent="0.2">
      <c r="A14" s="2" t="s">
        <v>55</v>
      </c>
      <c r="B14" s="16"/>
      <c r="C14" s="15"/>
      <c r="D14" s="15"/>
    </row>
    <row r="15" spans="1:4" ht="15" customHeight="1" x14ac:dyDescent="0.2">
      <c r="A15" s="2"/>
      <c r="B15" s="7"/>
      <c r="C15" s="15"/>
      <c r="D15" s="15"/>
    </row>
    <row r="16" spans="1:4" ht="15" customHeight="1" x14ac:dyDescent="0.2">
      <c r="A16" s="2" t="s">
        <v>56</v>
      </c>
      <c r="B16" s="23">
        <f>Berekening!B21</f>
        <v>0</v>
      </c>
      <c r="C16" s="15"/>
      <c r="D16" s="15"/>
    </row>
    <row r="17" spans="1:4" ht="15" customHeight="1" x14ac:dyDescent="0.2">
      <c r="A17" s="2" t="s">
        <v>57</v>
      </c>
      <c r="B17" s="23">
        <f>Berekening!B22</f>
        <v>0</v>
      </c>
      <c r="C17" s="15"/>
      <c r="D17" s="15"/>
    </row>
    <row r="18" spans="1:4" ht="15" customHeight="1" x14ac:dyDescent="0.2">
      <c r="A18" s="2" t="s">
        <v>58</v>
      </c>
      <c r="B18" s="23">
        <f>Berekening!B23</f>
        <v>0</v>
      </c>
      <c r="C18" s="15"/>
      <c r="D18" s="15"/>
    </row>
    <row r="19" spans="1:4" ht="15" customHeight="1" x14ac:dyDescent="0.2">
      <c r="A19" s="2" t="s">
        <v>59</v>
      </c>
      <c r="B19" s="23">
        <f>Berekening!B26</f>
        <v>0</v>
      </c>
      <c r="C19" s="15"/>
      <c r="D19" s="15"/>
    </row>
    <row r="20" spans="1:4" x14ac:dyDescent="0.2">
      <c r="A20" s="2" t="s">
        <v>60</v>
      </c>
      <c r="B20" s="23">
        <f>Berekening!B31</f>
        <v>0</v>
      </c>
      <c r="C20" s="15"/>
      <c r="D20" s="15"/>
    </row>
    <row r="21" spans="1:4" ht="15" customHeight="1" x14ac:dyDescent="0.2">
      <c r="A21" s="87"/>
      <c r="B21" s="66"/>
      <c r="C21" s="66"/>
      <c r="D21" s="66"/>
    </row>
    <row r="22" spans="1:4" ht="15" customHeight="1" x14ac:dyDescent="0.2">
      <c r="A22" s="27" t="s">
        <v>61</v>
      </c>
      <c r="B22" s="28"/>
    </row>
    <row r="23" spans="1:4" ht="15" customHeight="1" x14ac:dyDescent="0.2">
      <c r="A23" s="20" t="s">
        <v>62</v>
      </c>
      <c r="B23" s="21" t="s">
        <v>63</v>
      </c>
      <c r="C23" s="15"/>
      <c r="D23" s="15"/>
    </row>
    <row r="24" spans="1:4" ht="15" customHeight="1" x14ac:dyDescent="0.2">
      <c r="A24" s="20" t="s">
        <v>64</v>
      </c>
      <c r="B24" s="21" t="s">
        <v>65</v>
      </c>
      <c r="C24" s="15"/>
      <c r="D24" s="15"/>
    </row>
    <row r="25" spans="1:4" ht="15" customHeight="1" x14ac:dyDescent="0.2">
      <c r="A25" s="17"/>
      <c r="B25" s="22"/>
      <c r="C25" s="17"/>
      <c r="D25" s="17"/>
    </row>
    <row r="26" spans="1:4" x14ac:dyDescent="0.2">
      <c r="A26" s="17"/>
      <c r="B26" s="17"/>
      <c r="C26" s="17"/>
      <c r="D26" s="17"/>
    </row>
    <row r="27" spans="1:4" ht="15" customHeight="1" x14ac:dyDescent="0.2">
      <c r="A27" s="17"/>
      <c r="B27" s="17"/>
      <c r="C27" s="17"/>
      <c r="D27" s="17"/>
    </row>
    <row r="28" spans="1:4" ht="15" customHeight="1" x14ac:dyDescent="0.2">
      <c r="A28" s="17"/>
      <c r="B28" s="17"/>
      <c r="C28" s="17"/>
      <c r="D28" s="17"/>
    </row>
    <row r="29" spans="1:4" ht="15" customHeight="1" x14ac:dyDescent="0.2">
      <c r="A29" s="17"/>
      <c r="B29" s="17"/>
      <c r="C29" s="17"/>
      <c r="D29" s="17"/>
    </row>
    <row r="30" spans="1:4" x14ac:dyDescent="0.2">
      <c r="A30" s="17"/>
      <c r="B30" s="18"/>
      <c r="C30" s="17"/>
      <c r="D30" s="17"/>
    </row>
    <row r="31" spans="1:4" ht="15" customHeight="1" x14ac:dyDescent="0.2">
      <c r="A31" s="17"/>
      <c r="B31" s="17"/>
      <c r="C31" s="17"/>
      <c r="D31" s="17"/>
    </row>
    <row r="32" spans="1:4" ht="15" customHeight="1" x14ac:dyDescent="0.2">
      <c r="A32" s="17"/>
      <c r="B32" s="17"/>
      <c r="C32" s="17"/>
      <c r="D32" s="17"/>
    </row>
    <row r="33" spans="1:4" ht="15" customHeight="1" x14ac:dyDescent="0.2">
      <c r="A33" s="17"/>
      <c r="B33" s="17"/>
      <c r="C33" s="17"/>
      <c r="D33" s="17"/>
    </row>
    <row r="34" spans="1:4" x14ac:dyDescent="0.2">
      <c r="A34" s="17"/>
      <c r="B34" s="17"/>
      <c r="C34" s="17"/>
      <c r="D34" s="17"/>
    </row>
    <row r="35" spans="1:4" x14ac:dyDescent="0.2">
      <c r="B35" s="19"/>
      <c r="C35" s="19"/>
    </row>
    <row r="36" spans="1:4" x14ac:dyDescent="0.2">
      <c r="A36" t="s">
        <v>66</v>
      </c>
      <c r="B36" s="16"/>
      <c r="C36" s="19"/>
    </row>
    <row r="37" spans="1:4" x14ac:dyDescent="0.2">
      <c r="A37" t="s">
        <v>67</v>
      </c>
      <c r="B37" s="16"/>
      <c r="C37" s="19"/>
    </row>
  </sheetData>
  <mergeCells count="4">
    <mergeCell ref="A8:D10"/>
    <mergeCell ref="A12:D12"/>
    <mergeCell ref="A21:D21"/>
    <mergeCell ref="A6:D6"/>
  </mergeCell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6"/>
  <sheetViews>
    <sheetView showGridLines="0" topLeftCell="A6" zoomScaleNormal="100" workbookViewId="0">
      <selection activeCell="B17" sqref="B17"/>
    </sheetView>
  </sheetViews>
  <sheetFormatPr baseColWidth="10" defaultColWidth="8.83203125" defaultRowHeight="15" customHeight="1" x14ac:dyDescent="0.2"/>
  <cols>
    <col min="1" max="1" width="26" customWidth="1"/>
    <col min="2" max="2" width="78.5" bestFit="1" customWidth="1"/>
  </cols>
  <sheetData>
    <row r="1" spans="1:13" hidden="1" x14ac:dyDescent="0.2"/>
    <row r="2" spans="1:13" hidden="1" x14ac:dyDescent="0.2"/>
    <row r="3" spans="1:13" ht="78" hidden="1" customHeight="1" x14ac:dyDescent="0.2">
      <c r="B3" s="31" t="s">
        <v>68</v>
      </c>
    </row>
    <row r="4" spans="1:13" hidden="1" x14ac:dyDescent="0.2"/>
    <row r="5" spans="1:13" hidden="1" x14ac:dyDescent="0.2"/>
    <row r="6" spans="1:13" ht="19.5" customHeight="1" x14ac:dyDescent="0.25">
      <c r="A6" s="65" t="s">
        <v>69</v>
      </c>
      <c r="B6" s="66"/>
    </row>
    <row r="8" spans="1:13" ht="15" customHeight="1" x14ac:dyDescent="0.2">
      <c r="A8" s="54" t="s">
        <v>70</v>
      </c>
      <c r="B8" s="48" t="s">
        <v>71</v>
      </c>
      <c r="C8" s="48"/>
      <c r="D8" s="48"/>
      <c r="E8" s="48"/>
      <c r="F8" s="48"/>
      <c r="G8" s="48"/>
      <c r="H8" s="48"/>
      <c r="I8" s="48"/>
      <c r="J8" s="48"/>
      <c r="K8" s="48"/>
      <c r="L8" s="52"/>
    </row>
    <row r="9" spans="1:13" ht="24" customHeight="1" x14ac:dyDescent="0.2">
      <c r="A9" s="55" t="s">
        <v>72</v>
      </c>
      <c r="B9" s="50" t="s">
        <v>73</v>
      </c>
      <c r="C9" s="51"/>
      <c r="D9" s="51"/>
      <c r="E9" s="51"/>
      <c r="F9" s="51"/>
      <c r="G9" s="51"/>
      <c r="H9" s="51"/>
      <c r="I9" s="51"/>
      <c r="J9" s="51"/>
      <c r="K9" s="51"/>
      <c r="L9" s="53"/>
    </row>
    <row r="10" spans="1:13" ht="42" customHeight="1" x14ac:dyDescent="0.2">
      <c r="A10" s="55" t="s">
        <v>74</v>
      </c>
      <c r="B10" s="50" t="s">
        <v>81</v>
      </c>
      <c r="C10" s="51"/>
      <c r="D10" s="51"/>
      <c r="E10" s="51"/>
      <c r="F10" s="51"/>
      <c r="G10" s="59"/>
      <c r="H10" s="59"/>
      <c r="I10" s="59"/>
      <c r="J10" s="59"/>
      <c r="K10" s="59"/>
      <c r="L10" s="61"/>
    </row>
    <row r="11" spans="1:13" ht="42" customHeight="1" x14ac:dyDescent="0.2">
      <c r="A11" s="55" t="s">
        <v>75</v>
      </c>
      <c r="B11" s="50" t="s">
        <v>82</v>
      </c>
      <c r="C11" s="51"/>
      <c r="D11" s="51"/>
      <c r="E11" s="51"/>
      <c r="F11" s="51"/>
      <c r="G11" s="53"/>
      <c r="H11" s="60"/>
      <c r="I11" s="59"/>
      <c r="J11" s="59"/>
      <c r="K11" s="59"/>
      <c r="L11" s="61"/>
    </row>
    <row r="12" spans="1:13" ht="28" customHeight="1" x14ac:dyDescent="0.2">
      <c r="A12" s="55" t="s">
        <v>76</v>
      </c>
      <c r="B12" s="50" t="s">
        <v>77</v>
      </c>
      <c r="C12" s="51"/>
      <c r="D12" s="51"/>
      <c r="E12" s="51"/>
      <c r="F12" s="51"/>
      <c r="G12" s="59"/>
      <c r="H12" s="59"/>
      <c r="I12" s="59"/>
      <c r="J12" s="59"/>
      <c r="K12" s="59"/>
      <c r="L12" s="61"/>
    </row>
    <row r="13" spans="1:13" ht="28" customHeight="1" x14ac:dyDescent="0.2">
      <c r="A13" s="55" t="s">
        <v>78</v>
      </c>
      <c r="B13" s="50" t="s">
        <v>83</v>
      </c>
      <c r="C13" s="51"/>
      <c r="D13" s="51"/>
      <c r="E13" s="51"/>
      <c r="F13" s="51"/>
      <c r="G13" s="59"/>
      <c r="H13" s="59"/>
      <c r="I13" s="59"/>
      <c r="J13" s="59"/>
      <c r="K13" s="59"/>
      <c r="L13" s="61"/>
    </row>
    <row r="14" spans="1:13" x14ac:dyDescent="0.2">
      <c r="A14" s="64"/>
      <c r="B14" s="49"/>
      <c r="C14" s="47"/>
      <c r="D14" s="47"/>
      <c r="E14" s="47"/>
      <c r="F14" s="47"/>
      <c r="G14" s="47"/>
      <c r="L14" s="62"/>
    </row>
    <row r="15" spans="1:13" x14ac:dyDescent="0.2">
      <c r="A15" s="53"/>
      <c r="B15" s="49"/>
      <c r="C15" s="47"/>
      <c r="D15" s="47"/>
      <c r="E15" s="47"/>
      <c r="F15" s="51"/>
      <c r="G15" s="51"/>
      <c r="H15" s="51"/>
      <c r="I15" s="51"/>
      <c r="J15" s="51"/>
      <c r="K15" s="51"/>
      <c r="L15" s="53"/>
    </row>
    <row r="16" spans="1:13" ht="36" customHeight="1" x14ac:dyDescent="0.2">
      <c r="A16" s="58" t="s">
        <v>79</v>
      </c>
      <c r="B16" s="56" t="s">
        <v>80</v>
      </c>
      <c r="C16" s="57"/>
      <c r="D16" s="57"/>
      <c r="E16" s="57"/>
      <c r="F16" s="46"/>
      <c r="G16" s="57"/>
      <c r="H16" s="57"/>
      <c r="I16" s="57"/>
      <c r="J16" s="57"/>
      <c r="K16" s="57"/>
      <c r="L16" s="57"/>
      <c r="M16" s="63"/>
    </row>
  </sheetData>
  <mergeCells count="1">
    <mergeCell ref="A6:B6"/>
  </mergeCells>
  <pageMargins left="0.75" right="0.75" top="1" bottom="1" header="0.511811023622047" footer="0.511811023622047"/>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A5930266533844A507524AD46BD779" ma:contentTypeVersion="17" ma:contentTypeDescription="Een nieuw document maken." ma:contentTypeScope="" ma:versionID="ea76821ccf91be7bc1614b17d797b7df">
  <xsd:schema xmlns:xsd="http://www.w3.org/2001/XMLSchema" xmlns:xs="http://www.w3.org/2001/XMLSchema" xmlns:p="http://schemas.microsoft.com/office/2006/metadata/properties" xmlns:ns2="b261c0ed-08da-49ba-8d01-be3c91d914fa" xmlns:ns3="d9c25ea2-9a5d-4b85-a22b-3f9bf5b08caa" targetNamespace="http://schemas.microsoft.com/office/2006/metadata/properties" ma:root="true" ma:fieldsID="8d19eaa979353a8d329f036cfab07366" ns2:_="" ns3:_="">
    <xsd:import namespace="b261c0ed-08da-49ba-8d01-be3c91d914fa"/>
    <xsd:import namespace="d9c25ea2-9a5d-4b85-a22b-3f9bf5b08ca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element ref="ns2:MediaServiceBillingMetadata" minOccurs="0"/>
                <xsd:element ref="ns2: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61c0ed-08da-49ba-8d01-be3c91d91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4f327af7-2379-4af4-abba-c75bbc73b69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s" ma:index="23" nillable="true" ma:displayName="Informatie" ma:format="Dropdown" ma:internalName="s">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c25ea2-9a5d-4b85-a22b-3f9bf5b08c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43af459-024d-49c1-9648-8af4fcbd98e0}" ma:internalName="TaxCatchAll" ma:showField="CatchAllData" ma:web="d9c25ea2-9a5d-4b85-a22b-3f9bf5b08c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61c0ed-08da-49ba-8d01-be3c91d914fa">
      <Terms xmlns="http://schemas.microsoft.com/office/infopath/2007/PartnerControls"/>
    </lcf76f155ced4ddcb4097134ff3c332f>
    <TaxCatchAll xmlns="d9c25ea2-9a5d-4b85-a22b-3f9bf5b08caa" xsi:nil="true"/>
    <s xmlns="b261c0ed-08da-49ba-8d01-be3c91d914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B036EA-17C4-43FD-9543-395A5AC556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61c0ed-08da-49ba-8d01-be3c91d914fa"/>
    <ds:schemaRef ds:uri="d9c25ea2-9a5d-4b85-a22b-3f9bf5b08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2E11DD-F340-43BC-B911-FFAD7C5FB577}">
  <ds:schemaRefs>
    <ds:schemaRef ds:uri="d9c25ea2-9a5d-4b85-a22b-3f9bf5b08caa"/>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b261c0ed-08da-49ba-8d01-be3c91d914fa"/>
    <ds:schemaRef ds:uri="http://schemas.microsoft.com/office/2006/metadata/properties"/>
  </ds:schemaRefs>
</ds:datastoreItem>
</file>

<file path=customXml/itemProps3.xml><?xml version="1.0" encoding="utf-8"?>
<ds:datastoreItem xmlns:ds="http://schemas.openxmlformats.org/officeDocument/2006/customXml" ds:itemID="{49CDACBA-00FE-440E-BEE3-0EFE3138D3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Berekening</vt:lpstr>
      <vt:lpstr>Modules</vt:lpstr>
      <vt:lpstr>Cliëntverklaring</vt:lpstr>
      <vt:lpstr>Toelichting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Kees Wallis | NeuroRC</cp:lastModifiedBy>
  <cp:revision>0</cp:revision>
  <dcterms:created xsi:type="dcterms:W3CDTF">2026-03-17T11:07:09Z</dcterms:created>
  <dcterms:modified xsi:type="dcterms:W3CDTF">2026-04-03T14:08:02Z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0x01010039A5930266533844A507524AD46BD779</vt:lpwstr>
  </property>
  <property fmtid="{D5CDD505-2E9C-101B-9397-08002B2CF9AE}" pid="3" name="MediaServiceImageTags">
    <vt:lpwstr/>
  </property>
</Properties>
</file>