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00E42E32-944C-4D3F-B7BB-363FED90E3B1}" xr6:coauthVersionLast="47" xr6:coauthVersionMax="47" xr10:uidLastSave="{00000000-0000-0000-0000-000000000000}"/>
  <bookViews>
    <workbookView xWindow="-120" yWindow="-120" windowWidth="29040" windowHeight="15720" xr2:uid="{7C826555-9000-475D-BDE6-2A71102C9E31}"/>
  </bookViews>
  <sheets>
    <sheet name="Calend. annuale 1 giorno z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BB45" i="1"/>
  <c r="BA45" i="1"/>
  <c r="AX45" i="1"/>
  <c r="AW45" i="1"/>
  <c r="AU45" i="1"/>
  <c r="AT45" i="1"/>
  <c r="AS45" i="1"/>
  <c r="AP45" i="1"/>
  <c r="AO45" i="1"/>
  <c r="AM45" i="1"/>
  <c r="AL45" i="1"/>
  <c r="AK45" i="1"/>
  <c r="AH45" i="1"/>
  <c r="AG45" i="1"/>
  <c r="AD45" i="1"/>
  <c r="AC45" i="1"/>
  <c r="AA45" i="1"/>
  <c r="Z45" i="1"/>
  <c r="Y45" i="1"/>
  <c r="W45" i="1"/>
  <c r="V45" i="1"/>
  <c r="U45" i="1"/>
  <c r="R45" i="1"/>
  <c r="P45" i="1"/>
  <c r="L45" i="1"/>
  <c r="K45" i="1"/>
  <c r="F45" i="1"/>
  <c r="E45" i="1"/>
  <c r="BC45" i="1"/>
  <c r="AY45" i="1"/>
  <c r="AQ45" i="1"/>
  <c r="AI45" i="1"/>
  <c r="AE45" i="1"/>
  <c r="S45" i="1"/>
  <c r="N45" i="1"/>
  <c r="H45" i="1"/>
  <c r="BC44" i="1"/>
  <c r="BC43" i="1"/>
  <c r="BC42" i="1"/>
  <c r="BC41" i="1"/>
  <c r="BC38" i="1"/>
  <c r="BC37" i="1"/>
  <c r="BC36" i="1"/>
  <c r="BC35" i="1"/>
  <c r="BC34" i="1"/>
  <c r="BC31" i="1"/>
  <c r="BC30" i="1"/>
  <c r="BC29" i="1"/>
  <c r="BC28" i="1"/>
  <c r="BC27" i="1"/>
  <c r="BC24" i="1"/>
  <c r="BC23" i="1"/>
  <c r="BC22" i="1"/>
  <c r="BC21" i="1"/>
  <c r="BC20" i="1"/>
  <c r="BC17" i="1"/>
  <c r="BC16" i="1"/>
  <c r="BC15" i="1"/>
  <c r="BC14" i="1"/>
  <c r="AY43" i="1"/>
  <c r="AY40" i="1"/>
  <c r="AY39" i="1"/>
  <c r="AY38" i="1"/>
  <c r="AY37" i="1"/>
  <c r="AY36" i="1"/>
  <c r="AY33" i="1"/>
  <c r="AY32" i="1"/>
  <c r="AY31" i="1"/>
  <c r="AY30" i="1"/>
  <c r="AY29" i="1"/>
  <c r="AY26" i="1"/>
  <c r="AY25" i="1"/>
  <c r="AY24" i="1"/>
  <c r="AY23" i="1"/>
  <c r="AY22" i="1"/>
  <c r="AY19" i="1"/>
  <c r="AY18" i="1"/>
  <c r="AY17" i="1"/>
  <c r="AY16" i="1"/>
  <c r="AY15" i="1"/>
  <c r="AU43" i="1"/>
  <c r="AU42" i="1"/>
  <c r="AU41" i="1"/>
  <c r="AU40" i="1"/>
  <c r="AU39" i="1"/>
  <c r="AU36" i="1"/>
  <c r="AU35" i="1"/>
  <c r="AU34" i="1"/>
  <c r="AU33" i="1"/>
  <c r="AU32" i="1"/>
  <c r="AU29" i="1"/>
  <c r="AU28" i="1"/>
  <c r="AU27" i="1"/>
  <c r="AU26" i="1"/>
  <c r="AU25" i="1"/>
  <c r="AU15" i="1"/>
  <c r="AU14" i="1"/>
  <c r="AU22" i="1"/>
  <c r="AU21" i="1"/>
  <c r="AU20" i="1"/>
  <c r="AU19" i="1"/>
  <c r="AU18" i="1"/>
  <c r="AQ43" i="1"/>
  <c r="AQ42" i="1"/>
  <c r="AQ41" i="1"/>
  <c r="AQ38" i="1"/>
  <c r="AQ37" i="1"/>
  <c r="AQ36" i="1"/>
  <c r="AQ35" i="1"/>
  <c r="AQ34" i="1"/>
  <c r="AQ31" i="1"/>
  <c r="AQ30" i="1"/>
  <c r="AQ29" i="1"/>
  <c r="AQ28" i="1"/>
  <c r="AQ27" i="1"/>
  <c r="AQ17" i="1"/>
  <c r="AQ16" i="1"/>
  <c r="AQ15" i="1"/>
  <c r="AQ14" i="1"/>
  <c r="AQ24" i="1"/>
  <c r="AQ23" i="1"/>
  <c r="AQ22" i="1"/>
  <c r="AQ21" i="1"/>
  <c r="AQ20" i="1"/>
  <c r="AM44" i="1"/>
  <c r="AM41" i="1"/>
  <c r="AM40" i="1"/>
  <c r="AM39" i="1"/>
  <c r="AM38" i="1"/>
  <c r="AM37" i="1"/>
  <c r="AM34" i="1"/>
  <c r="AM33" i="1"/>
  <c r="AM32" i="1"/>
  <c r="AM31" i="1"/>
  <c r="AM30" i="1"/>
  <c r="AM27" i="1"/>
  <c r="AM26" i="1"/>
  <c r="AM25" i="1"/>
  <c r="AM24" i="1"/>
  <c r="AM23" i="1"/>
  <c r="AM20" i="1"/>
  <c r="AM19" i="1"/>
  <c r="AM18" i="1"/>
  <c r="AM17" i="1"/>
  <c r="AM16" i="1"/>
  <c r="AI44" i="1"/>
  <c r="AI43" i="1"/>
  <c r="AI42" i="1"/>
  <c r="AI41" i="1"/>
  <c r="AI40" i="1"/>
  <c r="AI37" i="1"/>
  <c r="AI36" i="1"/>
  <c r="AI35" i="1"/>
  <c r="AI34" i="1"/>
  <c r="AI33" i="1"/>
  <c r="AI30" i="1"/>
  <c r="AI29" i="1"/>
  <c r="AI28" i="1"/>
  <c r="AI27" i="1"/>
  <c r="AI26" i="1"/>
  <c r="AI23" i="1"/>
  <c r="AI22" i="1"/>
  <c r="AI21" i="1"/>
  <c r="AI20" i="1"/>
  <c r="AI19" i="1"/>
  <c r="AI16" i="1"/>
  <c r="AI15" i="1"/>
  <c r="AI14" i="1"/>
  <c r="AE43" i="1"/>
  <c r="AE42" i="1"/>
  <c r="AE39" i="1"/>
  <c r="AE38" i="1"/>
  <c r="AE37" i="1"/>
  <c r="AE36" i="1"/>
  <c r="AE35" i="1"/>
  <c r="AE32" i="1"/>
  <c r="AE31" i="1"/>
  <c r="AE30" i="1"/>
  <c r="AE29" i="1"/>
  <c r="AE28" i="1"/>
  <c r="AE25" i="1"/>
  <c r="AE24" i="1"/>
  <c r="AE23" i="1"/>
  <c r="AE22" i="1"/>
  <c r="AE21" i="1"/>
  <c r="AE18" i="1"/>
  <c r="AE17" i="1"/>
  <c r="AE16" i="1"/>
  <c r="AE15" i="1"/>
  <c r="AE14" i="1"/>
  <c r="AA42" i="1"/>
  <c r="AA41" i="1"/>
  <c r="AA40" i="1"/>
  <c r="AA39" i="1"/>
  <c r="AA38" i="1"/>
  <c r="AA35" i="1"/>
  <c r="AA34" i="1"/>
  <c r="AA33" i="1"/>
  <c r="AA32" i="1"/>
  <c r="AA31" i="1"/>
  <c r="AA28" i="1"/>
  <c r="AA27" i="1"/>
  <c r="AA26" i="1"/>
  <c r="AA25" i="1"/>
  <c r="AA24" i="1"/>
  <c r="AA21" i="1"/>
  <c r="AA20" i="1"/>
  <c r="AA19" i="1"/>
  <c r="AA18" i="1"/>
  <c r="AA17" i="1"/>
  <c r="AA14" i="1"/>
  <c r="W43" i="1"/>
  <c r="W42" i="1"/>
  <c r="W41" i="1"/>
  <c r="W40" i="1"/>
  <c r="W37" i="1"/>
  <c r="W36" i="1"/>
  <c r="W35" i="1"/>
  <c r="W34" i="1"/>
  <c r="W33" i="1"/>
  <c r="W29" i="1"/>
  <c r="W30" i="1"/>
  <c r="W28" i="1"/>
  <c r="W27" i="1"/>
  <c r="W26" i="1"/>
  <c r="W21" i="1"/>
  <c r="W22" i="1"/>
  <c r="W23" i="1"/>
  <c r="W20" i="1"/>
  <c r="W19" i="1"/>
  <c r="W15" i="1"/>
  <c r="W16" i="1"/>
  <c r="W14" i="1"/>
  <c r="S44" i="1"/>
  <c r="S43" i="1"/>
  <c r="S40" i="1"/>
  <c r="S39" i="1"/>
  <c r="S38" i="1"/>
  <c r="S37" i="1"/>
  <c r="S36" i="1"/>
  <c r="S33" i="1"/>
  <c r="S32" i="1"/>
  <c r="S31" i="1"/>
  <c r="S30" i="1"/>
  <c r="S29" i="1"/>
  <c r="S26" i="1"/>
  <c r="S25" i="1"/>
  <c r="S24" i="1"/>
  <c r="S23" i="1"/>
  <c r="S22" i="1"/>
  <c r="S16" i="1"/>
  <c r="S17" i="1"/>
  <c r="S18" i="1"/>
  <c r="S19" i="1"/>
  <c r="S15" i="1"/>
  <c r="N15" i="1"/>
  <c r="N40" i="1"/>
  <c r="N39" i="1"/>
  <c r="N38" i="1"/>
  <c r="N37" i="1"/>
  <c r="N36" i="1"/>
  <c r="N33" i="1"/>
  <c r="N32" i="1"/>
  <c r="N31" i="1"/>
  <c r="N30" i="1"/>
  <c r="N29" i="1"/>
  <c r="N26" i="1"/>
  <c r="N25" i="1"/>
  <c r="N24" i="1"/>
  <c r="N23" i="1"/>
  <c r="N22" i="1"/>
  <c r="N19" i="1"/>
  <c r="N18" i="1"/>
  <c r="N17" i="1"/>
  <c r="N16" i="1"/>
  <c r="H43" i="1"/>
  <c r="H42" i="1"/>
  <c r="H41" i="1"/>
  <c r="H40" i="1"/>
  <c r="H39" i="1"/>
  <c r="H36" i="1"/>
  <c r="H35" i="1"/>
  <c r="H34" i="1"/>
  <c r="H33" i="1"/>
  <c r="H32" i="1"/>
  <c r="H29" i="1"/>
  <c r="H28" i="1"/>
  <c r="H27" i="1"/>
  <c r="H26" i="1"/>
  <c r="H25" i="1"/>
  <c r="H22" i="1"/>
  <c r="H21" i="1"/>
  <c r="H20" i="1"/>
  <c r="H19" i="1"/>
  <c r="H18" i="1"/>
  <c r="H15" i="1"/>
  <c r="H14" i="1"/>
  <c r="H52" i="1"/>
  <c r="H49" i="1" l="1"/>
</calcChain>
</file>

<file path=xl/sharedStrings.xml><?xml version="1.0" encoding="utf-8"?>
<sst xmlns="http://schemas.openxmlformats.org/spreadsheetml/2006/main" count="480" uniqueCount="85">
  <si>
    <t>R</t>
  </si>
  <si>
    <t>D</t>
  </si>
  <si>
    <t>S</t>
  </si>
  <si>
    <t>42h</t>
  </si>
  <si>
    <t>TT</t>
  </si>
  <si>
    <t>mer</t>
  </si>
  <si>
    <t>lun</t>
  </si>
  <si>
    <t>Mar</t>
  </si>
  <si>
    <t>ven</t>
  </si>
  <si>
    <t>(23.03.2026 - 30.10.2026)</t>
  </si>
  <si>
    <t>(01.01.2026 - 20.03.2026)</t>
  </si>
  <si>
    <t>(02.11.2026 - 31.12.2026)</t>
  </si>
  <si>
    <t>Software/System</t>
  </si>
  <si>
    <t>TL</t>
  </si>
  <si>
    <t>Tempo di lavoro</t>
  </si>
  <si>
    <t>Base di reporting</t>
  </si>
  <si>
    <t>Differenza</t>
  </si>
  <si>
    <t>Adeguamento delle ore = correzione del sistema per ottenere il totale annuale di ore corretto</t>
  </si>
  <si>
    <t>Totale giorni lavorativi</t>
  </si>
  <si>
    <t xml:space="preserve">Orario di lavoro in estate		</t>
  </si>
  <si>
    <t xml:space="preserve">Orario di lavoro in inverno	</t>
  </si>
  <si>
    <t>Vacanze aziendali</t>
  </si>
  <si>
    <t>Giorni nulli (max. 5)</t>
  </si>
  <si>
    <t>Giorni festivi</t>
  </si>
  <si>
    <t>03.04.2026 - Venerdì Santo</t>
  </si>
  <si>
    <t>14.05.2026 - Ascensione</t>
  </si>
  <si>
    <t>Vacanze</t>
  </si>
  <si>
    <t>5 settimane (da 20 a 50 anni)</t>
  </si>
  <si>
    <t>01.01.2026 - Anno nuovo</t>
  </si>
  <si>
    <t>06.04.2026 - Lunedì di Pasqua</t>
  </si>
  <si>
    <t>25.05.2026 - Lunedì di Pentecoste</t>
  </si>
  <si>
    <t>6 settimane (fino a 20 anni, a partire dai 50 anni)</t>
  </si>
  <si>
    <t>02.01.2026 - Giorno di San Bertoldo</t>
  </si>
  <si>
    <t>01.05.2026 - Festa del Lavoro</t>
  </si>
  <si>
    <t>25.12.2026 - Natale</t>
  </si>
  <si>
    <t>Il diritto alle ferie/mese decade in caso di assenza non imputabile al dipendente</t>
  </si>
  <si>
    <t xml:space="preserve">che duri più di un mese (ad es. incidente). </t>
  </si>
  <si>
    <t>Totale ore annuali CT</t>
  </si>
  <si>
    <t>Tempo di lavoro settimanale:</t>
  </si>
  <si>
    <t>Assenze di breve durata:</t>
  </si>
  <si>
    <t>1 G</t>
  </si>
  <si>
    <t xml:space="preserve"> Matrimonio </t>
  </si>
  <si>
    <t>Malattia:</t>
  </si>
  <si>
    <t>1° giorno, Giorno di carenza</t>
  </si>
  <si>
    <r>
      <t>Totale ore annuali R</t>
    </r>
    <r>
      <rPr>
        <vertAlign val="superscript"/>
        <sz val="9.5"/>
        <color theme="1"/>
        <rFont val="Century Gothic"/>
        <family val="2"/>
      </rPr>
      <t>1</t>
    </r>
  </si>
  <si>
    <t>Quantità minima di ore settimanali:</t>
  </si>
  <si>
    <t>10 G</t>
  </si>
  <si>
    <t>Nascita di un bambino</t>
  </si>
  <si>
    <t>Dal secondo giorno: pagamento dell'80% del salario</t>
  </si>
  <si>
    <t>Ore annuali lorde previste [secondo il CCL]</t>
  </si>
  <si>
    <t>Quantità massima di ore settimanali:</t>
  </si>
  <si>
    <t>3 G</t>
  </si>
  <si>
    <t>Decesso nella famiglia del lavoratore</t>
  </si>
  <si>
    <t>Ore esenti da supplemento</t>
  </si>
  <si>
    <t>Trasloco</t>
  </si>
  <si>
    <t>Accidente:</t>
  </si>
  <si>
    <t>0-4  Anno di servizio:</t>
  </si>
  <si>
    <t>80% del salario</t>
  </si>
  <si>
    <t>Ore/anno in base al salario base</t>
  </si>
  <si>
    <t>a partire da  5 anni di servizio:</t>
  </si>
  <si>
    <t>90% del salario (in caso di lesione sul lavoro; altrimenti 80%)</t>
  </si>
  <si>
    <t>Indennità per il vitto:</t>
  </si>
  <si>
    <t>18 CHF / a partire da 5,5 ore di lavoro al giorno</t>
  </si>
  <si>
    <t>Pause pagate:</t>
  </si>
  <si>
    <t>15 minuti ogni mattina</t>
  </si>
  <si>
    <t>Calendario annuale 2026 con ora invernale e estiva e 1 giorno zero</t>
  </si>
  <si>
    <t>Gennaio</t>
  </si>
  <si>
    <t>Febbraio</t>
  </si>
  <si>
    <t>Marzo</t>
  </si>
  <si>
    <t>Aprile</t>
  </si>
  <si>
    <t>Maggio</t>
  </si>
  <si>
    <t>Giuno</t>
  </si>
  <si>
    <t>Luglio</t>
  </si>
  <si>
    <t>Agosto</t>
  </si>
  <si>
    <t>Settembre</t>
  </si>
  <si>
    <t>Ottobre</t>
  </si>
  <si>
    <t>Novembre</t>
  </si>
  <si>
    <t>Dicembre</t>
  </si>
  <si>
    <t>gio</t>
  </si>
  <si>
    <t>sab</t>
  </si>
  <si>
    <t>dom</t>
  </si>
  <si>
    <t>Ori</t>
  </si>
  <si>
    <t>Giorni</t>
  </si>
  <si>
    <t>37.5h</t>
  </si>
  <si>
    <t>45h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</si>
</sst>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>
    <font>
      <sz val="10"/>
      <color theme="1"/>
      <name val="Segoe UI Semilight"/>
      <family val="2"/>
    </font>
    <font>
      <sz val="11"/>
      <color theme="1"/>
      <name val="Aptos Narrow"/>
      <family val="2"/>
      <scheme val="minor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rgb="FFC00000"/>
      <name val="Century Gothic"/>
      <family val="2"/>
    </font>
    <font>
      <sz val="9"/>
      <color theme="0"/>
      <name val="Century Gothic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Times New Roman"/>
      <family val="1"/>
      <charset val="204"/>
    </font>
    <font>
      <sz val="9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9.5"/>
      <color theme="1"/>
      <name val="Century Gothic"/>
      <family val="2"/>
    </font>
    <font>
      <sz val="9.5"/>
      <name val="Century Gothic"/>
      <family val="2"/>
    </font>
    <font>
      <b/>
      <sz val="9.5"/>
      <name val="Century Gothic"/>
      <family val="2"/>
    </font>
    <font>
      <b/>
      <sz val="10"/>
      <color theme="0"/>
      <name val="Century Gothic"/>
      <family val="2"/>
    </font>
    <font>
      <sz val="8"/>
      <color theme="0"/>
      <name val="Century Gothic"/>
      <family val="2"/>
    </font>
    <font>
      <b/>
      <sz val="8"/>
      <color theme="0"/>
      <name val="Century Gothic"/>
      <family val="2"/>
    </font>
    <font>
      <b/>
      <sz val="6"/>
      <color theme="0"/>
      <name val="Century Gothic"/>
      <family val="2"/>
    </font>
    <font>
      <b/>
      <sz val="9"/>
      <color indexed="8"/>
      <name val="Century Gothic"/>
      <family val="2"/>
    </font>
    <font>
      <vertAlign val="superscript"/>
      <sz val="9.5"/>
      <color theme="1"/>
      <name val="Century Gothic"/>
      <family val="2"/>
    </font>
    <font>
      <b/>
      <sz val="9.5"/>
      <color rgb="FFFF0000"/>
      <name val="Century Gothic"/>
      <family val="2"/>
    </font>
    <font>
      <i/>
      <sz val="9.5"/>
      <name val="Century Gothic"/>
      <family val="2"/>
    </font>
    <font>
      <b/>
      <sz val="9.5"/>
      <color theme="1"/>
      <name val="Century Gothic"/>
      <family val="2"/>
    </font>
  </fonts>
  <fills count="4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C8EB"/>
        <bgColor indexed="64"/>
      </patternFill>
    </fill>
    <fill>
      <patternFill patternType="solid">
        <fgColor rgb="FFD76CCD"/>
        <bgColor indexed="64"/>
      </patternFill>
    </fill>
    <fill>
      <patternFill patternType="solid">
        <fgColor rgb="FFBD5013"/>
        <bgColor indexed="64"/>
      </patternFill>
    </fill>
    <fill>
      <patternFill patternType="solid">
        <fgColor rgb="FF186B2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4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7" applyNumberFormat="0" applyAlignment="0" applyProtection="0"/>
    <xf numFmtId="0" fontId="20" fillId="12" borderId="8" applyNumberFormat="0" applyAlignment="0" applyProtection="0"/>
    <xf numFmtId="0" fontId="21" fillId="12" borderId="7" applyNumberFormat="0" applyAlignment="0" applyProtection="0"/>
    <xf numFmtId="0" fontId="22" fillId="0" borderId="9" applyNumberFormat="0" applyFill="0" applyAlignment="0" applyProtection="0"/>
    <xf numFmtId="0" fontId="23" fillId="13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0" borderId="0" applyNumberFormat="0" applyFill="0" applyBorder="0" applyProtection="0">
      <alignment vertical="top" wrapText="1"/>
    </xf>
    <xf numFmtId="0" fontId="1" fillId="14" borderId="11" applyNumberFormat="0" applyFont="0" applyAlignment="0" applyProtection="0"/>
  </cellStyleXfs>
  <cellXfs count="161">
    <xf numFmtId="0" fontId="0" fillId="0" borderId="0" xfId="0"/>
    <xf numFmtId="0" fontId="3" fillId="0" borderId="1" xfId="1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1" applyFont="1"/>
    <xf numFmtId="0" fontId="6" fillId="0" borderId="0" xfId="0" applyFont="1" applyAlignment="1">
      <alignment vertical="center"/>
    </xf>
    <xf numFmtId="0" fontId="7" fillId="0" borderId="0" xfId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/>
    <xf numFmtId="0" fontId="10" fillId="0" borderId="0" xfId="0" applyFont="1"/>
    <xf numFmtId="0" fontId="31" fillId="0" borderId="13" xfId="42" applyFont="1" applyBorder="1" applyAlignment="1">
      <alignment horizontal="center" vertical="top" wrapText="1"/>
    </xf>
    <xf numFmtId="0" fontId="31" fillId="0" borderId="13" xfId="42" applyFont="1" applyBorder="1" applyAlignment="1">
      <alignment horizontal="right" vertical="top" wrapText="1" indent="1"/>
    </xf>
    <xf numFmtId="0" fontId="31" fillId="0" borderId="13" xfId="42" applyFont="1" applyBorder="1" applyAlignment="1">
      <alignment horizontal="right" vertical="top" wrapText="1" indent="2"/>
    </xf>
    <xf numFmtId="0" fontId="32" fillId="0" borderId="0" xfId="0" applyFont="1"/>
    <xf numFmtId="0" fontId="32" fillId="4" borderId="0" xfId="0" applyFont="1" applyFill="1"/>
    <xf numFmtId="0" fontId="33" fillId="0" borderId="0" xfId="0" applyFont="1"/>
    <xf numFmtId="0" fontId="33" fillId="2" borderId="0" xfId="0" applyFont="1" applyFill="1"/>
    <xf numFmtId="0" fontId="33" fillId="0" borderId="0" xfId="1" applyFont="1"/>
    <xf numFmtId="0" fontId="33" fillId="3" borderId="0" xfId="0" applyFont="1" applyFill="1"/>
    <xf numFmtId="0" fontId="34" fillId="0" borderId="0" xfId="0" applyFont="1"/>
    <xf numFmtId="0" fontId="33" fillId="0" borderId="0" xfId="0" applyFont="1" applyAlignment="1">
      <alignment vertical="center"/>
    </xf>
    <xf numFmtId="0" fontId="32" fillId="45" borderId="0" xfId="0" applyFont="1" applyFill="1"/>
    <xf numFmtId="0" fontId="32" fillId="44" borderId="0" xfId="0" applyFont="1" applyFill="1"/>
    <xf numFmtId="0" fontId="9" fillId="0" borderId="13" xfId="42" applyFont="1" applyBorder="1" applyAlignment="1">
      <alignment horizontal="left" vertical="center" wrapText="1"/>
    </xf>
    <xf numFmtId="0" fontId="35" fillId="0" borderId="13" xfId="42" applyFont="1" applyBorder="1" applyAlignment="1">
      <alignment horizontal="left" vertical="center" wrapText="1"/>
    </xf>
    <xf numFmtId="0" fontId="35" fillId="0" borderId="18" xfId="42" applyFont="1" applyBorder="1" applyAlignment="1">
      <alignment horizontal="left" vertical="center" wrapText="1"/>
    </xf>
    <xf numFmtId="164" fontId="37" fillId="41" borderId="14" xfId="42" applyNumberFormat="1" applyFont="1" applyFill="1" applyBorder="1" applyAlignment="1">
      <alignment horizontal="center" vertical="top" shrinkToFit="1"/>
    </xf>
    <xf numFmtId="164" fontId="37" fillId="41" borderId="13" xfId="42" applyNumberFormat="1" applyFont="1" applyFill="1" applyBorder="1" applyAlignment="1">
      <alignment horizontal="center" vertical="top" shrinkToFit="1"/>
    </xf>
    <xf numFmtId="164" fontId="37" fillId="41" borderId="13" xfId="42" applyNumberFormat="1" applyFont="1" applyFill="1" applyBorder="1" applyAlignment="1">
      <alignment horizontal="right" vertical="top" indent="1" shrinkToFit="1"/>
    </xf>
    <xf numFmtId="164" fontId="37" fillId="41" borderId="13" xfId="42" applyNumberFormat="1" applyFont="1" applyFill="1" applyBorder="1" applyAlignment="1">
      <alignment horizontal="right" vertical="top" shrinkToFit="1"/>
    </xf>
    <xf numFmtId="164" fontId="37" fillId="41" borderId="14" xfId="42" applyNumberFormat="1" applyFont="1" applyFill="1" applyBorder="1" applyAlignment="1">
      <alignment horizontal="right" vertical="top" shrinkToFit="1"/>
    </xf>
    <xf numFmtId="0" fontId="38" fillId="0" borderId="0" xfId="1" applyFont="1"/>
    <xf numFmtId="0" fontId="35" fillId="0" borderId="0" xfId="0" applyFont="1"/>
    <xf numFmtId="1" fontId="39" fillId="0" borderId="13" xfId="42" applyNumberFormat="1" applyFont="1" applyBorder="1" applyAlignment="1">
      <alignment horizontal="center" vertical="top" shrinkToFit="1"/>
    </xf>
    <xf numFmtId="164" fontId="11" fillId="42" borderId="13" xfId="42" applyNumberFormat="1" applyFont="1" applyFill="1" applyBorder="1" applyAlignment="1">
      <alignment horizontal="center" vertical="top" shrinkToFit="1"/>
    </xf>
    <xf numFmtId="164" fontId="11" fillId="42" borderId="13" xfId="42" applyNumberFormat="1" applyFont="1" applyFill="1" applyBorder="1" applyAlignment="1">
      <alignment horizontal="right" indent="1" shrinkToFit="1"/>
    </xf>
    <xf numFmtId="0" fontId="29" fillId="43" borderId="13" xfId="42" applyFont="1" applyFill="1" applyBorder="1" applyAlignment="1">
      <alignment horizontal="left" vertical="top" wrapText="1"/>
    </xf>
    <xf numFmtId="0" fontId="29" fillId="4" borderId="13" xfId="42" applyFont="1" applyFill="1" applyBorder="1" applyAlignment="1">
      <alignment horizontal="left" vertical="top" wrapText="1"/>
    </xf>
    <xf numFmtId="1" fontId="29" fillId="0" borderId="13" xfId="42" applyNumberFormat="1" applyFont="1" applyFill="1" applyBorder="1" applyAlignment="1">
      <alignment horizontal="center" vertical="top" shrinkToFit="1"/>
    </xf>
    <xf numFmtId="164" fontId="29" fillId="0" borderId="13" xfId="42" applyNumberFormat="1" applyFont="1" applyBorder="1" applyAlignment="1">
      <alignment horizontal="center" vertical="top" shrinkToFit="1"/>
    </xf>
    <xf numFmtId="164" fontId="29" fillId="0" borderId="13" xfId="42" applyNumberFormat="1" applyFont="1" applyBorder="1" applyAlignment="1">
      <alignment horizontal="right" vertical="top" shrinkToFit="1"/>
    </xf>
    <xf numFmtId="1" fontId="11" fillId="42" borderId="13" xfId="42" applyNumberFormat="1" applyFont="1" applyFill="1" applyBorder="1" applyAlignment="1">
      <alignment horizontal="center" vertical="top" shrinkToFit="1"/>
    </xf>
    <xf numFmtId="1" fontId="29" fillId="0" borderId="13" xfId="42" applyNumberFormat="1" applyFont="1" applyBorder="1" applyAlignment="1">
      <alignment horizontal="center" vertical="top" shrinkToFit="1"/>
    </xf>
    <xf numFmtId="164" fontId="29" fillId="0" borderId="13" xfId="42" applyNumberFormat="1" applyFont="1" applyBorder="1" applyAlignment="1">
      <alignment horizontal="right" vertical="top" indent="2" shrinkToFit="1"/>
    </xf>
    <xf numFmtId="164" fontId="29" fillId="0" borderId="13" xfId="42" applyNumberFormat="1" applyFont="1" applyBorder="1" applyAlignment="1">
      <alignment horizontal="right" vertical="top" indent="1" shrinkToFit="1"/>
    </xf>
    <xf numFmtId="0" fontId="29" fillId="39" borderId="13" xfId="42" applyFont="1" applyFill="1" applyBorder="1" applyAlignment="1">
      <alignment horizontal="left" vertical="top" wrapText="1"/>
    </xf>
    <xf numFmtId="1" fontId="29" fillId="0" borderId="13" xfId="42" applyNumberFormat="1" applyFont="1" applyBorder="1" applyAlignment="1">
      <alignment horizontal="right" vertical="top" indent="1" shrinkToFit="1"/>
    </xf>
    <xf numFmtId="164" fontId="29" fillId="2" borderId="13" xfId="42" applyNumberFormat="1" applyFont="1" applyFill="1" applyBorder="1" applyAlignment="1">
      <alignment horizontal="center" vertical="top" shrinkToFit="1"/>
    </xf>
    <xf numFmtId="164" fontId="29" fillId="2" borderId="13" xfId="42" applyNumberFormat="1" applyFont="1" applyFill="1" applyBorder="1" applyAlignment="1">
      <alignment horizontal="right" vertical="top" indent="1" shrinkToFit="1"/>
    </xf>
    <xf numFmtId="164" fontId="11" fillId="42" borderId="13" xfId="42" applyNumberFormat="1" applyFont="1" applyFill="1" applyBorder="1" applyAlignment="1">
      <alignment horizontal="right" vertical="top" shrinkToFit="1"/>
    </xf>
    <xf numFmtId="164" fontId="29" fillId="0" borderId="13" xfId="42" applyNumberFormat="1" applyFont="1" applyFill="1" applyBorder="1" applyAlignment="1">
      <alignment horizontal="right" vertical="top" shrinkToFit="1"/>
    </xf>
    <xf numFmtId="1" fontId="29" fillId="40" borderId="13" xfId="42" applyNumberFormat="1" applyFont="1" applyFill="1" applyBorder="1" applyAlignment="1">
      <alignment horizontal="center" vertical="top" shrinkToFit="1"/>
    </xf>
    <xf numFmtId="1" fontId="31" fillId="6" borderId="13" xfId="42" applyNumberFormat="1" applyFont="1" applyFill="1" applyBorder="1" applyAlignment="1">
      <alignment horizontal="center" vertical="top" shrinkToFit="1"/>
    </xf>
    <xf numFmtId="1" fontId="31" fillId="0" borderId="13" xfId="42" applyNumberFormat="1" applyFont="1" applyBorder="1" applyAlignment="1">
      <alignment horizontal="right" vertical="top" shrinkToFit="1"/>
    </xf>
    <xf numFmtId="1" fontId="31" fillId="0" borderId="13" xfId="42" applyNumberFormat="1" applyFont="1" applyBorder="1" applyAlignment="1">
      <alignment horizontal="center" vertical="top" shrinkToFit="1"/>
    </xf>
    <xf numFmtId="164" fontId="31" fillId="7" borderId="13" xfId="42" applyNumberFormat="1" applyFont="1" applyFill="1" applyBorder="1" applyAlignment="1">
      <alignment horizontal="center" vertical="top" shrinkToFit="1"/>
    </xf>
    <xf numFmtId="164" fontId="31" fillId="0" borderId="13" xfId="42" applyNumberFormat="1" applyFont="1" applyBorder="1" applyAlignment="1">
      <alignment horizontal="center" vertical="top" shrinkToFit="1"/>
    </xf>
    <xf numFmtId="164" fontId="31" fillId="0" borderId="13" xfId="42" applyNumberFormat="1" applyFont="1" applyBorder="1" applyAlignment="1">
      <alignment horizontal="right" vertical="top" shrinkToFit="1"/>
    </xf>
    <xf numFmtId="1" fontId="31" fillId="7" borderId="13" xfId="42" applyNumberFormat="1" applyFont="1" applyFill="1" applyBorder="1" applyAlignment="1">
      <alignment horizontal="right" vertical="top" indent="1" shrinkToFit="1"/>
    </xf>
    <xf numFmtId="1" fontId="31" fillId="6" borderId="13" xfId="42" applyNumberFormat="1" applyFont="1" applyFill="1" applyBorder="1" applyAlignment="1">
      <alignment horizontal="right" vertical="top" indent="1" shrinkToFit="1"/>
    </xf>
    <xf numFmtId="1" fontId="31" fillId="7" borderId="13" xfId="42" applyNumberFormat="1" applyFont="1" applyFill="1" applyBorder="1" applyAlignment="1">
      <alignment horizontal="center" vertical="top" shrinkToFit="1"/>
    </xf>
    <xf numFmtId="1" fontId="31" fillId="7" borderId="13" xfId="42" applyNumberFormat="1" applyFont="1" applyFill="1" applyBorder="1" applyAlignment="1">
      <alignment horizontal="right" vertical="top" shrinkToFit="1"/>
    </xf>
    <xf numFmtId="164" fontId="31" fillId="6" borderId="13" xfId="42" applyNumberFormat="1" applyFont="1" applyFill="1" applyBorder="1" applyAlignment="1">
      <alignment horizontal="center" vertical="top" shrinkToFit="1"/>
    </xf>
    <xf numFmtId="0" fontId="32" fillId="0" borderId="2" xfId="0" applyFont="1" applyBorder="1"/>
    <xf numFmtId="0" fontId="41" fillId="0" borderId="0" xfId="0" applyFont="1" applyAlignment="1">
      <alignment vertical="center"/>
    </xf>
    <xf numFmtId="0" fontId="32" fillId="0" borderId="3" xfId="0" applyFont="1" applyBorder="1"/>
    <xf numFmtId="0" fontId="42" fillId="0" borderId="0" xfId="0" quotePrefix="1" applyFont="1" applyAlignment="1">
      <alignment vertical="center"/>
    </xf>
    <xf numFmtId="0" fontId="33" fillId="0" borderId="0" xfId="1" applyFont="1" applyAlignment="1">
      <alignment vertical="center"/>
    </xf>
    <xf numFmtId="0" fontId="33" fillId="5" borderId="0" xfId="0" applyFont="1" applyFill="1"/>
    <xf numFmtId="0" fontId="43" fillId="0" borderId="0" xfId="0" applyFont="1"/>
    <xf numFmtId="0" fontId="34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2" fontId="32" fillId="6" borderId="0" xfId="0" applyNumberFormat="1" applyFont="1" applyFill="1"/>
    <xf numFmtId="0" fontId="33" fillId="0" borderId="0" xfId="0" applyFont="1" applyAlignment="1">
      <alignment horizontal="right" vertical="top"/>
    </xf>
    <xf numFmtId="2" fontId="32" fillId="7" borderId="2" xfId="0" applyNumberFormat="1" applyFont="1" applyFill="1" applyBorder="1"/>
    <xf numFmtId="0" fontId="41" fillId="0" borderId="0" xfId="1" applyFont="1"/>
    <xf numFmtId="16" fontId="32" fillId="0" borderId="0" xfId="0" applyNumberFormat="1" applyFont="1"/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32" fillId="4" borderId="0" xfId="0" applyFont="1" applyFill="1"/>
    <xf numFmtId="0" fontId="32" fillId="45" borderId="0" xfId="0" applyFont="1" applyFill="1"/>
    <xf numFmtId="164" fontId="29" fillId="0" borderId="18" xfId="42" applyNumberFormat="1" applyFont="1" applyBorder="1" applyAlignment="1">
      <alignment horizontal="center" vertical="top" shrinkToFit="1"/>
    </xf>
    <xf numFmtId="164" fontId="29" fillId="0" borderId="14" xfId="42" applyNumberFormat="1" applyFont="1" applyBorder="1" applyAlignment="1">
      <alignment horizontal="center" vertical="top" shrinkToFit="1"/>
    </xf>
    <xf numFmtId="0" fontId="6" fillId="43" borderId="18" xfId="42" applyFont="1" applyFill="1" applyBorder="1" applyAlignment="1">
      <alignment horizontal="left" wrapText="1"/>
    </xf>
    <xf numFmtId="0" fontId="6" fillId="43" borderId="19" xfId="42" applyFont="1" applyFill="1" applyBorder="1" applyAlignment="1">
      <alignment horizontal="left" wrapText="1"/>
    </xf>
    <xf numFmtId="0" fontId="6" fillId="43" borderId="14" xfId="42" applyFont="1" applyFill="1" applyBorder="1" applyAlignment="1">
      <alignment horizontal="left" wrapText="1"/>
    </xf>
    <xf numFmtId="0" fontId="6" fillId="0" borderId="18" xfId="42" applyFont="1" applyBorder="1" applyAlignment="1">
      <alignment horizontal="left" wrapText="1"/>
    </xf>
    <xf numFmtId="0" fontId="6" fillId="0" borderId="19" xfId="42" applyFont="1" applyBorder="1" applyAlignment="1">
      <alignment horizontal="left" wrapText="1"/>
    </xf>
    <xf numFmtId="0" fontId="6" fillId="0" borderId="14" xfId="42" applyFont="1" applyBorder="1" applyAlignment="1">
      <alignment horizontal="left" wrapText="1"/>
    </xf>
    <xf numFmtId="0" fontId="29" fillId="39" borderId="18" xfId="42" applyFont="1" applyFill="1" applyBorder="1" applyAlignment="1">
      <alignment horizontal="left" vertical="top" wrapText="1"/>
    </xf>
    <xf numFmtId="0" fontId="29" fillId="39" borderId="19" xfId="42" applyFont="1" applyFill="1" applyBorder="1" applyAlignment="1">
      <alignment horizontal="left" vertical="top" wrapText="1"/>
    </xf>
    <xf numFmtId="0" fontId="30" fillId="0" borderId="18" xfId="42" applyFont="1" applyBorder="1" applyAlignment="1">
      <alignment horizontal="center" vertical="top" wrapText="1"/>
    </xf>
    <xf numFmtId="0" fontId="30" fillId="0" borderId="19" xfId="42" applyFont="1" applyBorder="1" applyAlignment="1">
      <alignment horizontal="center" vertical="top" wrapText="1"/>
    </xf>
    <xf numFmtId="0" fontId="30" fillId="0" borderId="14" xfId="42" applyFont="1" applyBorder="1" applyAlignment="1">
      <alignment horizontal="center" vertical="top" wrapText="1"/>
    </xf>
    <xf numFmtId="0" fontId="30" fillId="0" borderId="18" xfId="42" applyFont="1" applyBorder="1" applyAlignment="1">
      <alignment horizontal="left" vertical="top" wrapText="1" indent="4"/>
    </xf>
    <xf numFmtId="0" fontId="30" fillId="0" borderId="19" xfId="42" applyFont="1" applyBorder="1" applyAlignment="1">
      <alignment horizontal="left" vertical="top" wrapText="1" indent="4"/>
    </xf>
    <xf numFmtId="0" fontId="30" fillId="0" borderId="14" xfId="42" applyFont="1" applyBorder="1" applyAlignment="1">
      <alignment horizontal="left" vertical="top" wrapText="1" indent="4"/>
    </xf>
    <xf numFmtId="0" fontId="30" fillId="0" borderId="18" xfId="42" applyFont="1" applyBorder="1" applyAlignment="1">
      <alignment horizontal="left" vertical="top" wrapText="1" indent="3"/>
    </xf>
    <xf numFmtId="0" fontId="30" fillId="0" borderId="19" xfId="42" applyFont="1" applyBorder="1" applyAlignment="1">
      <alignment horizontal="left" vertical="top" wrapText="1" indent="3"/>
    </xf>
    <xf numFmtId="0" fontId="30" fillId="0" borderId="14" xfId="42" applyFont="1" applyBorder="1" applyAlignment="1">
      <alignment horizontal="left" vertical="top" wrapText="1" indent="3"/>
    </xf>
    <xf numFmtId="0" fontId="29" fillId="43" borderId="18" xfId="42" applyFont="1" applyFill="1" applyBorder="1" applyAlignment="1">
      <alignment horizontal="left" vertical="top" wrapText="1"/>
    </xf>
    <xf numFmtId="0" fontId="29" fillId="43" borderId="19" xfId="42" applyFont="1" applyFill="1" applyBorder="1" applyAlignment="1">
      <alignment horizontal="left" vertical="top" wrapText="1"/>
    </xf>
    <xf numFmtId="0" fontId="29" fillId="43" borderId="14" xfId="42" applyFont="1" applyFill="1" applyBorder="1" applyAlignment="1">
      <alignment horizontal="left" vertical="top" wrapText="1"/>
    </xf>
    <xf numFmtId="1" fontId="29" fillId="0" borderId="18" xfId="42" applyNumberFormat="1" applyFont="1" applyBorder="1" applyAlignment="1">
      <alignment horizontal="center" vertical="top" shrinkToFit="1"/>
    </xf>
    <xf numFmtId="1" fontId="29" fillId="0" borderId="14" xfId="42" applyNumberFormat="1" applyFont="1" applyBorder="1" applyAlignment="1">
      <alignment horizontal="center" vertical="top" shrinkToFit="1"/>
    </xf>
    <xf numFmtId="0" fontId="29" fillId="39" borderId="14" xfId="42" applyFont="1" applyFill="1" applyBorder="1" applyAlignment="1">
      <alignment horizontal="left" vertical="top" wrapText="1"/>
    </xf>
    <xf numFmtId="164" fontId="11" fillId="42" borderId="18" xfId="42" applyNumberFormat="1" applyFont="1" applyFill="1" applyBorder="1" applyAlignment="1">
      <alignment horizontal="center" vertical="top" shrinkToFit="1"/>
    </xf>
    <xf numFmtId="164" fontId="11" fillId="42" borderId="14" xfId="42" applyNumberFormat="1" applyFont="1" applyFill="1" applyBorder="1" applyAlignment="1">
      <alignment horizontal="center" vertical="top" shrinkToFit="1"/>
    </xf>
    <xf numFmtId="0" fontId="6" fillId="43" borderId="18" xfId="42" applyFont="1" applyFill="1" applyBorder="1" applyAlignment="1">
      <alignment horizontal="left" vertical="center" wrapText="1"/>
    </xf>
    <xf numFmtId="0" fontId="6" fillId="43" borderId="19" xfId="42" applyFont="1" applyFill="1" applyBorder="1" applyAlignment="1">
      <alignment horizontal="left" vertical="center" wrapText="1"/>
    </xf>
    <xf numFmtId="0" fontId="6" fillId="43" borderId="14" xfId="42" applyFont="1" applyFill="1" applyBorder="1" applyAlignment="1">
      <alignment horizontal="left" vertical="center" wrapText="1"/>
    </xf>
    <xf numFmtId="0" fontId="39" fillId="0" borderId="18" xfId="42" applyFont="1" applyBorder="1" applyAlignment="1">
      <alignment horizontal="left" vertical="top" wrapText="1"/>
    </xf>
    <xf numFmtId="0" fontId="39" fillId="0" borderId="19" xfId="42" applyFont="1" applyBorder="1" applyAlignment="1">
      <alignment horizontal="left" vertical="top" wrapText="1"/>
    </xf>
    <xf numFmtId="0" fontId="39" fillId="0" borderId="14" xfId="42" applyFont="1" applyBorder="1" applyAlignment="1">
      <alignment horizontal="left" vertical="top" wrapText="1"/>
    </xf>
    <xf numFmtId="1" fontId="31" fillId="7" borderId="18" xfId="42" applyNumberFormat="1" applyFont="1" applyFill="1" applyBorder="1" applyAlignment="1">
      <alignment horizontal="center" vertical="top" shrinkToFit="1"/>
    </xf>
    <xf numFmtId="1" fontId="31" fillId="7" borderId="14" xfId="42" applyNumberFormat="1" applyFont="1" applyFill="1" applyBorder="1" applyAlignment="1">
      <alignment horizontal="center" vertical="top" shrinkToFit="1"/>
    </xf>
    <xf numFmtId="0" fontId="9" fillId="0" borderId="18" xfId="42" applyFont="1" applyBorder="1" applyAlignment="1">
      <alignment horizontal="left" vertical="center" wrapText="1"/>
    </xf>
    <xf numFmtId="0" fontId="9" fillId="0" borderId="19" xfId="42" applyFont="1" applyBorder="1" applyAlignment="1">
      <alignment horizontal="left" vertical="center" wrapText="1"/>
    </xf>
    <xf numFmtId="164" fontId="31" fillId="7" borderId="18" xfId="42" applyNumberFormat="1" applyFont="1" applyFill="1" applyBorder="1" applyAlignment="1">
      <alignment horizontal="center" vertical="top" shrinkToFit="1"/>
    </xf>
    <xf numFmtId="164" fontId="31" fillId="7" borderId="14" xfId="42" applyNumberFormat="1" applyFont="1" applyFill="1" applyBorder="1" applyAlignment="1">
      <alignment horizontal="center" vertical="top" shrinkToFit="1"/>
    </xf>
    <xf numFmtId="164" fontId="31" fillId="6" borderId="18" xfId="42" applyNumberFormat="1" applyFont="1" applyFill="1" applyBorder="1" applyAlignment="1">
      <alignment horizontal="center" vertical="top" shrinkToFit="1"/>
    </xf>
    <xf numFmtId="164" fontId="31" fillId="6" borderId="14" xfId="42" applyNumberFormat="1" applyFont="1" applyFill="1" applyBorder="1" applyAlignment="1">
      <alignment horizontal="center" vertical="top" shrinkToFit="1"/>
    </xf>
    <xf numFmtId="0" fontId="6" fillId="0" borderId="20" xfId="42" applyFont="1" applyBorder="1" applyAlignment="1">
      <alignment horizontal="left" vertical="center" wrapText="1"/>
    </xf>
    <xf numFmtId="0" fontId="6" fillId="0" borderId="21" xfId="42" applyFont="1" applyBorder="1" applyAlignment="1">
      <alignment horizontal="left" vertical="center" wrapText="1"/>
    </xf>
    <xf numFmtId="0" fontId="6" fillId="0" borderId="22" xfId="42" applyFont="1" applyBorder="1" applyAlignment="1">
      <alignment horizontal="left" vertical="center" wrapText="1"/>
    </xf>
    <xf numFmtId="0" fontId="6" fillId="0" borderId="17" xfId="42" applyFont="1" applyBorder="1" applyAlignment="1">
      <alignment horizontal="left" vertical="center" wrapText="1"/>
    </xf>
    <xf numFmtId="0" fontId="6" fillId="0" borderId="0" xfId="42" applyFont="1" applyBorder="1" applyAlignment="1">
      <alignment horizontal="left" vertical="center" wrapText="1"/>
    </xf>
    <xf numFmtId="0" fontId="6" fillId="0" borderId="24" xfId="42" applyFont="1" applyBorder="1" applyAlignment="1">
      <alignment horizontal="left" vertical="center" wrapText="1"/>
    </xf>
    <xf numFmtId="0" fontId="6" fillId="0" borderId="23" xfId="42" applyFont="1" applyBorder="1" applyAlignment="1">
      <alignment horizontal="left" vertical="center" wrapText="1"/>
    </xf>
    <xf numFmtId="0" fontId="6" fillId="0" borderId="16" xfId="42" applyFont="1" applyBorder="1" applyAlignment="1">
      <alignment horizontal="left" vertical="center" wrapText="1"/>
    </xf>
    <xf numFmtId="0" fontId="6" fillId="0" borderId="15" xfId="42" applyFont="1" applyBorder="1" applyAlignment="1">
      <alignment horizontal="left" vertical="center" wrapText="1"/>
    </xf>
    <xf numFmtId="164" fontId="29" fillId="2" borderId="18" xfId="42" applyNumberFormat="1" applyFont="1" applyFill="1" applyBorder="1" applyAlignment="1">
      <alignment horizontal="center" vertical="top" shrinkToFit="1"/>
    </xf>
    <xf numFmtId="164" fontId="29" fillId="2" borderId="14" xfId="42" applyNumberFormat="1" applyFont="1" applyFill="1" applyBorder="1" applyAlignment="1">
      <alignment horizontal="center" vertical="top" shrinkToFit="1"/>
    </xf>
    <xf numFmtId="0" fontId="9" fillId="0" borderId="18" xfId="42" applyFont="1" applyBorder="1" applyAlignment="1">
      <alignment horizontal="left" vertical="top" wrapText="1"/>
    </xf>
    <xf numFmtId="0" fontId="9" fillId="0" borderId="19" xfId="42" applyFont="1" applyBorder="1" applyAlignment="1">
      <alignment horizontal="left" vertical="top" wrapText="1"/>
    </xf>
    <xf numFmtId="0" fontId="9" fillId="0" borderId="14" xfId="42" applyFont="1" applyBorder="1" applyAlignment="1">
      <alignment horizontal="left" vertical="top" wrapText="1"/>
    </xf>
    <xf numFmtId="0" fontId="31" fillId="0" borderId="18" xfId="42" applyFont="1" applyBorder="1" applyAlignment="1">
      <alignment horizontal="center" vertical="top" wrapText="1"/>
    </xf>
    <xf numFmtId="0" fontId="31" fillId="0" borderId="14" xfId="42" applyFont="1" applyBorder="1" applyAlignment="1">
      <alignment horizontal="center" vertical="top" wrapText="1"/>
    </xf>
    <xf numFmtId="0" fontId="36" fillId="41" borderId="18" xfId="42" applyFont="1" applyFill="1" applyBorder="1" applyAlignment="1">
      <alignment horizontal="left" vertical="top" wrapText="1"/>
    </xf>
    <xf numFmtId="0" fontId="36" fillId="41" borderId="19" xfId="42" applyFont="1" applyFill="1" applyBorder="1" applyAlignment="1">
      <alignment horizontal="left" vertical="top" wrapText="1"/>
    </xf>
    <xf numFmtId="0" fontId="36" fillId="41" borderId="14" xfId="42" applyFont="1" applyFill="1" applyBorder="1" applyAlignment="1">
      <alignment horizontal="left" vertical="top" wrapText="1"/>
    </xf>
    <xf numFmtId="164" fontId="37" fillId="41" borderId="19" xfId="42" applyNumberFormat="1" applyFont="1" applyFill="1" applyBorder="1" applyAlignment="1">
      <alignment horizontal="center" vertical="top" shrinkToFit="1"/>
    </xf>
    <xf numFmtId="164" fontId="37" fillId="41" borderId="14" xfId="42" applyNumberFormat="1" applyFont="1" applyFill="1" applyBorder="1" applyAlignment="1">
      <alignment horizontal="center" vertical="top" shrinkToFit="1"/>
    </xf>
    <xf numFmtId="0" fontId="35" fillId="0" borderId="18" xfId="42" applyFont="1" applyBorder="1" applyAlignment="1">
      <alignment horizontal="left" vertical="center" wrapText="1"/>
    </xf>
    <xf numFmtId="0" fontId="35" fillId="0" borderId="19" xfId="42" applyFont="1" applyBorder="1" applyAlignment="1">
      <alignment horizontal="left" vertical="center" wrapText="1"/>
    </xf>
    <xf numFmtId="164" fontId="37" fillId="41" borderId="18" xfId="42" applyNumberFormat="1" applyFont="1" applyFill="1" applyBorder="1" applyAlignment="1">
      <alignment horizontal="center" vertical="top" shrinkToFit="1"/>
    </xf>
    <xf numFmtId="0" fontId="35" fillId="0" borderId="14" xfId="42" applyFont="1" applyBorder="1" applyAlignment="1">
      <alignment horizontal="left" vertical="center" wrapText="1"/>
    </xf>
    <xf numFmtId="1" fontId="31" fillId="0" borderId="18" xfId="42" applyNumberFormat="1" applyFont="1" applyBorder="1" applyAlignment="1">
      <alignment horizontal="center" vertical="top" shrinkToFit="1"/>
    </xf>
    <xf numFmtId="1" fontId="31" fillId="0" borderId="19" xfId="42" applyNumberFormat="1" applyFont="1" applyBorder="1" applyAlignment="1">
      <alignment horizontal="center" vertical="top" shrinkToFit="1"/>
    </xf>
    <xf numFmtId="1" fontId="31" fillId="0" borderId="14" xfId="42" applyNumberFormat="1" applyFont="1" applyBorder="1" applyAlignment="1">
      <alignment horizontal="center" vertical="top" shrinkToFit="1"/>
    </xf>
    <xf numFmtId="0" fontId="30" fillId="0" borderId="18" xfId="42" applyFont="1" applyBorder="1" applyAlignment="1">
      <alignment horizontal="left" vertical="top" wrapText="1" indent="5"/>
    </xf>
    <xf numFmtId="0" fontId="30" fillId="0" borderId="19" xfId="42" applyFont="1" applyBorder="1" applyAlignment="1">
      <alignment horizontal="left" vertical="top" wrapText="1" indent="5"/>
    </xf>
    <xf numFmtId="0" fontId="30" fillId="0" borderId="14" xfId="42" applyFont="1" applyBorder="1" applyAlignment="1">
      <alignment horizontal="left" vertical="top" wrapText="1" indent="5"/>
    </xf>
    <xf numFmtId="0" fontId="30" fillId="0" borderId="18" xfId="42" applyFont="1" applyBorder="1" applyAlignment="1">
      <alignment horizontal="left" vertical="top" wrapText="1"/>
    </xf>
    <xf numFmtId="0" fontId="30" fillId="0" borderId="19" xfId="42" applyFont="1" applyBorder="1" applyAlignment="1">
      <alignment horizontal="left" vertical="top" wrapText="1"/>
    </xf>
    <xf numFmtId="0" fontId="30" fillId="0" borderId="14" xfId="42" applyFont="1" applyBorder="1" applyAlignment="1">
      <alignment horizontal="left" vertical="top" wrapText="1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Neutral" xfId="9" builtinId="28" customBuiltin="1"/>
    <cellStyle name="Notiz 2" xfId="43" xr:uid="{E381CAD9-FD37-4807-9746-5863159D2D24}"/>
    <cellStyle name="Schlecht" xfId="8" builtinId="27" customBuiltin="1"/>
    <cellStyle name="Standard" xfId="0" builtinId="0"/>
    <cellStyle name="Standard 2" xfId="42" xr:uid="{71CCEFE3-DFBC-48E6-A6E9-5508472071A8}"/>
    <cellStyle name="Standard_Arbeitsplan 2006_Monteure der Conrad Kern AG" xfId="1" xr:uid="{080F8002-4343-4FCD-958F-5FFA266BF305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4D3B-C8BE-4C47-99A7-42B99B07DAF0}">
  <sheetPr>
    <pageSetUpPr fitToPage="1"/>
  </sheetPr>
  <dimension ref="A1:BI76"/>
  <sheetViews>
    <sheetView tabSelected="1" zoomScale="85" zoomScaleNormal="85" workbookViewId="0">
      <selection activeCell="AB61" sqref="AB61"/>
    </sheetView>
  </sheetViews>
  <sheetFormatPr baseColWidth="10" defaultColWidth="10.85546875" defaultRowHeight="16.5" customHeight="1"/>
  <cols>
    <col min="1" max="1" width="4" style="3" customWidth="1"/>
    <col min="2" max="2" width="3.5703125" style="3" customWidth="1"/>
    <col min="3" max="3" width="1.28515625" style="3" customWidth="1"/>
    <col min="4" max="4" width="4.7109375" style="3" hidden="1" customWidth="1"/>
    <col min="5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85546875" style="3" customWidth="1"/>
    <col min="10" max="10" width="0.5703125" style="3" customWidth="1"/>
    <col min="11" max="11" width="8.7109375" style="3" customWidth="1"/>
    <col min="12" max="12" width="4.7109375" style="3" customWidth="1"/>
    <col min="13" max="13" width="3.42578125" style="3" customWidth="1"/>
    <col min="14" max="14" width="5.85546875" style="3" customWidth="1"/>
    <col min="15" max="15" width="5.42578125" style="3" customWidth="1"/>
    <col min="16" max="16" width="4.7109375" style="3" customWidth="1"/>
    <col min="17" max="17" width="6.42578125" style="3" customWidth="1"/>
    <col min="18" max="18" width="8" style="3" customWidth="1"/>
    <col min="19" max="19" width="6.7109375" style="3" customWidth="1"/>
    <col min="20" max="20" width="4.7109375" style="3" customWidth="1"/>
    <col min="21" max="21" width="6.5703125" style="3" customWidth="1"/>
    <col min="22" max="22" width="9" style="3" customWidth="1"/>
    <col min="23" max="23" width="7.28515625" style="3" customWidth="1"/>
    <col min="24" max="24" width="4.7109375" style="3" customWidth="1"/>
    <col min="25" max="25" width="5" style="3" customWidth="1"/>
    <col min="26" max="26" width="8.5703125" style="3" customWidth="1"/>
    <col min="27" max="27" width="7.28515625" style="3" customWidth="1"/>
    <col min="28" max="28" width="4.7109375" style="3" customWidth="1"/>
    <col min="29" max="29" width="6.140625" style="3" customWidth="1"/>
    <col min="30" max="30" width="5.85546875" style="3" customWidth="1"/>
    <col min="31" max="32" width="4.7109375" style="3" customWidth="1"/>
    <col min="33" max="33" width="6" style="3" customWidth="1"/>
    <col min="34" max="34" width="8.5703125" style="3" customWidth="1"/>
    <col min="35" max="36" width="4.7109375" style="3" customWidth="1"/>
    <col min="37" max="37" width="5.5703125" style="3" customWidth="1"/>
    <col min="38" max="38" width="8.28515625" style="3" customWidth="1"/>
    <col min="39" max="40" width="4.7109375" style="3" customWidth="1"/>
    <col min="41" max="41" width="5.28515625" style="3" customWidth="1"/>
    <col min="42" max="42" width="6.7109375" style="3" customWidth="1"/>
    <col min="43" max="44" width="4.7109375" style="3" customWidth="1"/>
    <col min="45" max="46" width="7.5703125" style="3" customWidth="1"/>
    <col min="47" max="48" width="4.7109375" style="3" customWidth="1"/>
    <col min="49" max="49" width="6" style="3" customWidth="1"/>
    <col min="50" max="51" width="10.85546875" style="3"/>
    <col min="52" max="52" width="4.28515625" style="3" customWidth="1"/>
    <col min="53" max="16384" width="10.85546875" style="3"/>
  </cols>
  <sheetData>
    <row r="1" spans="1:61" ht="24" customHeight="1" thickBot="1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3" spans="1:61" s="18" customFormat="1" ht="16.5" customHeight="1">
      <c r="A3" s="76" t="s">
        <v>13</v>
      </c>
      <c r="B3" s="18" t="s">
        <v>14</v>
      </c>
      <c r="I3" s="19">
        <v>160</v>
      </c>
      <c r="K3" s="18" t="s">
        <v>19</v>
      </c>
      <c r="O3" s="20"/>
      <c r="P3" s="84" t="s">
        <v>9</v>
      </c>
      <c r="Q3" s="84"/>
      <c r="R3" s="84"/>
      <c r="S3" s="84"/>
      <c r="T3" s="84"/>
      <c r="Y3" s="21"/>
      <c r="Z3" s="20" t="s">
        <v>21</v>
      </c>
      <c r="AA3" s="22"/>
      <c r="AB3" s="22"/>
      <c r="AD3" s="23"/>
      <c r="AE3" s="24" t="s">
        <v>23</v>
      </c>
      <c r="AF3" s="24"/>
      <c r="AG3" s="20"/>
      <c r="AJ3" s="20" t="s">
        <v>24</v>
      </c>
      <c r="AO3" s="20" t="s">
        <v>25</v>
      </c>
      <c r="AR3" s="20"/>
      <c r="AU3" s="20"/>
      <c r="AV3" s="24" t="s">
        <v>26</v>
      </c>
      <c r="AW3" s="25"/>
      <c r="AX3" s="20" t="s">
        <v>27</v>
      </c>
      <c r="AY3" s="22"/>
      <c r="AZ3" s="22"/>
      <c r="BG3" s="22"/>
      <c r="BH3" s="22"/>
      <c r="BI3" s="20"/>
    </row>
    <row r="4" spans="1:61" s="18" customFormat="1" ht="16.5" customHeight="1">
      <c r="A4" s="76" t="s">
        <v>0</v>
      </c>
      <c r="B4" s="18" t="s">
        <v>15</v>
      </c>
      <c r="I4" s="26">
        <v>101</v>
      </c>
      <c r="K4" s="18" t="s">
        <v>20</v>
      </c>
      <c r="O4" s="20"/>
      <c r="P4" s="85" t="s">
        <v>10</v>
      </c>
      <c r="Q4" s="85"/>
      <c r="R4" s="85"/>
      <c r="S4" s="85"/>
      <c r="T4" s="26"/>
      <c r="Y4" s="20"/>
      <c r="Z4" s="22"/>
      <c r="AA4" s="20"/>
      <c r="AB4" s="20"/>
      <c r="AD4" s="20" t="s">
        <v>28</v>
      </c>
      <c r="AJ4" s="20" t="s">
        <v>29</v>
      </c>
      <c r="AO4" s="20" t="s">
        <v>30</v>
      </c>
      <c r="AR4" s="20"/>
      <c r="AU4" s="20"/>
      <c r="AV4" s="25"/>
      <c r="AW4" s="25"/>
      <c r="AX4" s="20" t="s">
        <v>31</v>
      </c>
      <c r="AY4" s="22"/>
      <c r="AZ4" s="22"/>
      <c r="BG4" s="22"/>
      <c r="BH4" s="22"/>
      <c r="BI4" s="20"/>
    </row>
    <row r="5" spans="1:61" s="18" customFormat="1" ht="16.5" customHeight="1">
      <c r="A5" s="76" t="s">
        <v>1</v>
      </c>
      <c r="B5" s="18" t="s">
        <v>16</v>
      </c>
      <c r="I5" s="18">
        <v>261</v>
      </c>
      <c r="J5" s="18" t="s">
        <v>18</v>
      </c>
      <c r="O5" s="20"/>
      <c r="P5" s="85" t="s">
        <v>11</v>
      </c>
      <c r="Q5" s="85"/>
      <c r="R5" s="85"/>
      <c r="S5" s="85"/>
      <c r="T5" s="26"/>
      <c r="Y5" s="27"/>
      <c r="Z5" s="18" t="s">
        <v>22</v>
      </c>
      <c r="AA5" s="22"/>
      <c r="AB5" s="22"/>
      <c r="AD5" s="20" t="s">
        <v>32</v>
      </c>
      <c r="AJ5" s="20" t="s">
        <v>33</v>
      </c>
      <c r="AO5" s="20" t="s">
        <v>34</v>
      </c>
      <c r="AR5" s="20"/>
      <c r="AU5" s="20"/>
      <c r="AV5" s="25" t="s">
        <v>35</v>
      </c>
      <c r="AW5" s="25"/>
      <c r="AX5" s="25"/>
      <c r="BD5" s="25"/>
      <c r="BE5" s="22"/>
      <c r="BF5" s="22"/>
      <c r="BG5" s="22"/>
      <c r="BH5" s="22"/>
      <c r="BI5" s="20"/>
    </row>
    <row r="6" spans="1:61" s="18" customFormat="1" ht="16.5" customHeight="1">
      <c r="A6" s="76" t="s">
        <v>2</v>
      </c>
      <c r="B6" s="18" t="s">
        <v>12</v>
      </c>
      <c r="O6" s="20"/>
      <c r="AA6" s="22"/>
      <c r="AB6" s="22"/>
      <c r="AE6" s="22"/>
      <c r="AF6" s="22"/>
      <c r="AH6" s="20"/>
      <c r="AL6" s="20"/>
      <c r="AM6" s="20"/>
      <c r="AN6" s="20"/>
      <c r="AT6" s="20"/>
      <c r="AV6" s="25" t="s">
        <v>36</v>
      </c>
      <c r="AW6" s="25"/>
      <c r="AX6" s="25"/>
      <c r="BD6" s="25"/>
      <c r="BE6" s="22"/>
      <c r="BF6" s="22"/>
      <c r="BG6" s="22"/>
      <c r="BH6" s="22"/>
      <c r="BI6" s="20"/>
    </row>
    <row r="7" spans="1:61" ht="16.5" customHeight="1">
      <c r="A7" s="5"/>
      <c r="B7" s="5"/>
      <c r="C7" s="4"/>
      <c r="D7" s="5"/>
      <c r="E7" s="5"/>
      <c r="F7" s="5"/>
      <c r="G7" s="5"/>
      <c r="H7" s="5"/>
      <c r="I7" s="5"/>
      <c r="J7" s="5"/>
      <c r="K7" s="6"/>
      <c r="L7" s="6"/>
      <c r="M7" s="6"/>
      <c r="N7" s="6"/>
      <c r="O7" s="6"/>
      <c r="Y7" s="6"/>
      <c r="Z7" s="6"/>
      <c r="AA7" s="7"/>
      <c r="AB7" s="7"/>
      <c r="AC7" s="7"/>
      <c r="AD7" s="10"/>
      <c r="AE7" s="6"/>
      <c r="AF7" s="6"/>
      <c r="AG7" s="6"/>
      <c r="AH7" s="6"/>
      <c r="AI7" s="6"/>
      <c r="AK7" s="7"/>
      <c r="AL7" s="7"/>
      <c r="AM7" s="7"/>
      <c r="AN7" s="5"/>
      <c r="AO7" s="5"/>
      <c r="AP7" s="5"/>
      <c r="AQ7" s="5"/>
      <c r="AR7" s="5"/>
      <c r="AS7" s="5"/>
      <c r="AT7" s="7"/>
      <c r="AU7" s="6"/>
      <c r="AV7" s="6"/>
      <c r="AW7" s="6"/>
      <c r="AX7" s="25"/>
      <c r="AY7" s="25"/>
      <c r="AZ7" s="25"/>
      <c r="BA7" s="25"/>
      <c r="BB7" s="7"/>
      <c r="BC7" s="7"/>
      <c r="BD7" s="7"/>
      <c r="BE7" s="9"/>
      <c r="BF7" s="9"/>
      <c r="BG7" s="9"/>
      <c r="BH7" s="9"/>
      <c r="BI7" s="11"/>
    </row>
    <row r="8" spans="1:61" ht="16.5" customHeight="1">
      <c r="T8" s="7"/>
      <c r="U8" s="10"/>
      <c r="V8" s="6"/>
      <c r="W8" s="6"/>
      <c r="X8" s="6"/>
      <c r="Y8" s="6"/>
      <c r="Z8" s="6"/>
      <c r="AA8" s="7"/>
      <c r="AB8" s="7"/>
      <c r="AC8" s="7"/>
      <c r="AD8" s="5"/>
      <c r="AE8" s="5"/>
      <c r="AF8" s="5"/>
      <c r="AG8" s="5"/>
      <c r="AH8" s="5"/>
      <c r="AI8" s="5"/>
      <c r="AJ8" s="7"/>
      <c r="AK8" s="6"/>
      <c r="AL8" s="6"/>
      <c r="AM8" s="6"/>
      <c r="AN8" s="8"/>
      <c r="AO8" s="8"/>
      <c r="AP8" s="8"/>
      <c r="AQ8" s="8"/>
      <c r="AR8" s="7"/>
      <c r="AS8" s="7"/>
      <c r="AT8" s="7"/>
      <c r="AU8" s="7"/>
      <c r="AV8" s="6"/>
      <c r="AW8" s="6"/>
      <c r="AZ8" s="6"/>
      <c r="BA8" s="6"/>
      <c r="BB8" s="6"/>
      <c r="BC8" s="9"/>
      <c r="BD8" s="9"/>
      <c r="BE8" s="9"/>
      <c r="BF8" s="9"/>
      <c r="BG8" s="9"/>
      <c r="BH8" s="9"/>
      <c r="BI8" s="11"/>
    </row>
    <row r="9" spans="1:61" ht="10.5" customHeight="1">
      <c r="A9" s="20"/>
      <c r="B9" s="22"/>
      <c r="C9" s="1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6"/>
      <c r="Q9" s="6"/>
      <c r="R9" s="7"/>
      <c r="S9" s="7"/>
      <c r="T9" s="7"/>
      <c r="U9" s="10"/>
      <c r="V9" s="6"/>
      <c r="W9" s="6"/>
      <c r="X9" s="6"/>
      <c r="Y9" s="6"/>
      <c r="Z9" s="6"/>
      <c r="AA9" s="7"/>
      <c r="AB9" s="7"/>
      <c r="AC9" s="7"/>
      <c r="AD9" s="5"/>
      <c r="AE9" s="5"/>
      <c r="AF9" s="5"/>
      <c r="AG9" s="5"/>
      <c r="AH9" s="5"/>
      <c r="AI9" s="5"/>
      <c r="AJ9" s="7"/>
      <c r="AK9" s="6"/>
      <c r="AL9" s="6"/>
      <c r="AM9" s="6"/>
      <c r="AN9" s="8"/>
      <c r="AO9" s="8"/>
      <c r="AP9" s="8"/>
      <c r="AQ9" s="8"/>
      <c r="AR9" s="7"/>
      <c r="AS9" s="7"/>
      <c r="AT9" s="7"/>
      <c r="AU9" s="7"/>
      <c r="AV9" s="6"/>
      <c r="AW9" s="6"/>
      <c r="AZ9" s="6"/>
      <c r="BA9" s="6"/>
      <c r="BB9" s="6"/>
      <c r="BC9" s="9"/>
      <c r="BD9" s="9"/>
      <c r="BE9" s="9"/>
      <c r="BF9" s="9"/>
      <c r="BG9" s="9"/>
      <c r="BH9" s="9"/>
      <c r="BI9" s="11"/>
    </row>
    <row r="10" spans="1:61" ht="16.5" customHeight="1">
      <c r="A10" s="28"/>
      <c r="B10" s="99" t="s">
        <v>66</v>
      </c>
      <c r="C10" s="100"/>
      <c r="D10" s="100"/>
      <c r="E10" s="100"/>
      <c r="F10" s="100"/>
      <c r="G10" s="100"/>
      <c r="H10" s="101"/>
      <c r="I10" s="155" t="s">
        <v>67</v>
      </c>
      <c r="J10" s="156"/>
      <c r="K10" s="156"/>
      <c r="L10" s="156"/>
      <c r="M10" s="156"/>
      <c r="N10" s="157"/>
      <c r="O10" s="96" t="s">
        <v>68</v>
      </c>
      <c r="P10" s="97"/>
      <c r="Q10" s="97"/>
      <c r="R10" s="97"/>
      <c r="S10" s="98"/>
      <c r="T10" s="96" t="s">
        <v>69</v>
      </c>
      <c r="U10" s="97"/>
      <c r="V10" s="97"/>
      <c r="W10" s="98"/>
      <c r="X10" s="96" t="s">
        <v>70</v>
      </c>
      <c r="Y10" s="97"/>
      <c r="Z10" s="97"/>
      <c r="AA10" s="98"/>
      <c r="AB10" s="96" t="s">
        <v>71</v>
      </c>
      <c r="AC10" s="97"/>
      <c r="AD10" s="97"/>
      <c r="AE10" s="98"/>
      <c r="AF10" s="96" t="s">
        <v>72</v>
      </c>
      <c r="AG10" s="97"/>
      <c r="AH10" s="97"/>
      <c r="AI10" s="98"/>
      <c r="AJ10" s="99" t="s">
        <v>73</v>
      </c>
      <c r="AK10" s="100"/>
      <c r="AL10" s="100"/>
      <c r="AM10" s="101"/>
      <c r="AN10" s="102" t="s">
        <v>74</v>
      </c>
      <c r="AO10" s="103"/>
      <c r="AP10" s="103"/>
      <c r="AQ10" s="104"/>
      <c r="AR10" s="99" t="s">
        <v>75</v>
      </c>
      <c r="AS10" s="100"/>
      <c r="AT10" s="100"/>
      <c r="AU10" s="101"/>
      <c r="AV10" s="102" t="s">
        <v>76</v>
      </c>
      <c r="AW10" s="103"/>
      <c r="AX10" s="103"/>
      <c r="AY10" s="104"/>
      <c r="AZ10" s="102" t="s">
        <v>77</v>
      </c>
      <c r="BA10" s="103"/>
      <c r="BB10" s="103"/>
      <c r="BC10" s="104"/>
      <c r="BD10" s="28"/>
      <c r="BE10" s="9"/>
      <c r="BF10" s="9"/>
      <c r="BG10" s="9"/>
      <c r="BH10" s="9"/>
      <c r="BI10" s="11"/>
    </row>
    <row r="11" spans="1:61" ht="16.5" customHeight="1">
      <c r="A11" s="158" t="s">
        <v>82</v>
      </c>
      <c r="B11" s="159"/>
      <c r="C11" s="159"/>
      <c r="D11" s="160"/>
      <c r="E11" s="152">
        <v>22</v>
      </c>
      <c r="F11" s="153"/>
      <c r="G11" s="153"/>
      <c r="H11" s="154"/>
      <c r="I11" s="121"/>
      <c r="J11" s="122"/>
      <c r="K11" s="152">
        <v>20</v>
      </c>
      <c r="L11" s="153"/>
      <c r="M11" s="153"/>
      <c r="N11" s="154"/>
      <c r="O11" s="28"/>
      <c r="P11" s="152">
        <v>22</v>
      </c>
      <c r="Q11" s="153"/>
      <c r="R11" s="153"/>
      <c r="S11" s="154"/>
      <c r="T11" s="28"/>
      <c r="U11" s="152">
        <v>22</v>
      </c>
      <c r="V11" s="153"/>
      <c r="W11" s="154"/>
      <c r="X11" s="28"/>
      <c r="Y11" s="152">
        <v>21</v>
      </c>
      <c r="Z11" s="153"/>
      <c r="AA11" s="154"/>
      <c r="AB11" s="28"/>
      <c r="AC11" s="152">
        <v>22</v>
      </c>
      <c r="AD11" s="153"/>
      <c r="AE11" s="154"/>
      <c r="AF11" s="28"/>
      <c r="AG11" s="152">
        <v>23</v>
      </c>
      <c r="AH11" s="153"/>
      <c r="AI11" s="154"/>
      <c r="AJ11" s="28"/>
      <c r="AK11" s="152">
        <v>21</v>
      </c>
      <c r="AL11" s="153"/>
      <c r="AM11" s="154"/>
      <c r="AN11" s="28"/>
      <c r="AO11" s="152">
        <v>22</v>
      </c>
      <c r="AP11" s="153"/>
      <c r="AQ11" s="154"/>
      <c r="AR11" s="28"/>
      <c r="AS11" s="152">
        <v>22</v>
      </c>
      <c r="AT11" s="153"/>
      <c r="AU11" s="154"/>
      <c r="AV11" s="28"/>
      <c r="AW11" s="152">
        <v>21</v>
      </c>
      <c r="AX11" s="153"/>
      <c r="AY11" s="154"/>
      <c r="AZ11" s="28"/>
      <c r="BA11" s="152">
        <v>23</v>
      </c>
      <c r="BB11" s="153"/>
      <c r="BC11" s="154"/>
      <c r="BD11" s="28"/>
      <c r="BE11" s="9"/>
      <c r="BF11" s="9"/>
      <c r="BG11" s="9"/>
      <c r="BH11" s="9"/>
      <c r="BI11" s="11"/>
    </row>
    <row r="12" spans="1:61" ht="16.5" customHeight="1">
      <c r="A12" s="28"/>
      <c r="B12" s="138"/>
      <c r="C12" s="139"/>
      <c r="D12" s="140"/>
      <c r="E12" s="15" t="s">
        <v>4</v>
      </c>
      <c r="F12" s="141" t="s">
        <v>2</v>
      </c>
      <c r="G12" s="142"/>
      <c r="H12" s="16" t="s">
        <v>1</v>
      </c>
      <c r="I12" s="121"/>
      <c r="J12" s="122"/>
      <c r="K12" s="15" t="s">
        <v>4</v>
      </c>
      <c r="L12" s="141" t="s">
        <v>2</v>
      </c>
      <c r="M12" s="142"/>
      <c r="N12" s="15" t="s">
        <v>1</v>
      </c>
      <c r="O12" s="28"/>
      <c r="P12" s="141" t="s">
        <v>4</v>
      </c>
      <c r="Q12" s="142"/>
      <c r="R12" s="15" t="s">
        <v>2</v>
      </c>
      <c r="S12" s="15" t="s">
        <v>1</v>
      </c>
      <c r="T12" s="28"/>
      <c r="U12" s="15" t="s">
        <v>4</v>
      </c>
      <c r="V12" s="15" t="s">
        <v>2</v>
      </c>
      <c r="W12" s="16" t="s">
        <v>1</v>
      </c>
      <c r="X12" s="28"/>
      <c r="Y12" s="15" t="s">
        <v>4</v>
      </c>
      <c r="Z12" s="15" t="s">
        <v>2</v>
      </c>
      <c r="AA12" s="15" t="s">
        <v>1</v>
      </c>
      <c r="AB12" s="28"/>
      <c r="AC12" s="15" t="s">
        <v>4</v>
      </c>
      <c r="AD12" s="15" t="s">
        <v>2</v>
      </c>
      <c r="AE12" s="15" t="s">
        <v>1</v>
      </c>
      <c r="AF12" s="28"/>
      <c r="AG12" s="15" t="s">
        <v>4</v>
      </c>
      <c r="AH12" s="17" t="s">
        <v>2</v>
      </c>
      <c r="AI12" s="16" t="s">
        <v>1</v>
      </c>
      <c r="AJ12" s="28"/>
      <c r="AK12" s="16" t="s">
        <v>4</v>
      </c>
      <c r="AL12" s="15" t="s">
        <v>2</v>
      </c>
      <c r="AM12" s="15" t="s">
        <v>1</v>
      </c>
      <c r="AN12" s="28"/>
      <c r="AO12" s="15" t="s">
        <v>4</v>
      </c>
      <c r="AP12" s="15" t="s">
        <v>2</v>
      </c>
      <c r="AQ12" s="16" t="s">
        <v>1</v>
      </c>
      <c r="AR12" s="28"/>
      <c r="AS12" s="15" t="s">
        <v>4</v>
      </c>
      <c r="AT12" s="16" t="s">
        <v>2</v>
      </c>
      <c r="AU12" s="15" t="s">
        <v>1</v>
      </c>
      <c r="AV12" s="28"/>
      <c r="AW12" s="15" t="s">
        <v>4</v>
      </c>
      <c r="AX12" s="15" t="s">
        <v>2</v>
      </c>
      <c r="AY12" s="15" t="s">
        <v>1</v>
      </c>
      <c r="AZ12" s="28"/>
      <c r="BA12" s="15" t="s">
        <v>4</v>
      </c>
      <c r="BB12" s="15" t="s">
        <v>2</v>
      </c>
      <c r="BC12" s="15" t="s">
        <v>1</v>
      </c>
      <c r="BD12" s="28"/>
      <c r="BE12" s="9"/>
      <c r="BF12" s="9"/>
      <c r="BG12" s="9"/>
      <c r="BH12" s="9"/>
      <c r="BI12" s="11"/>
    </row>
    <row r="13" spans="1:61" s="37" customFormat="1" ht="16.5" customHeight="1">
      <c r="A13" s="29"/>
      <c r="B13" s="143" t="s">
        <v>80</v>
      </c>
      <c r="C13" s="144"/>
      <c r="D13" s="145"/>
      <c r="E13" s="30"/>
      <c r="F13" s="146">
        <v>-0.2</v>
      </c>
      <c r="G13" s="147"/>
      <c r="H13" s="29"/>
      <c r="I13" s="148"/>
      <c r="J13" s="149"/>
      <c r="K13" s="29"/>
      <c r="L13" s="150">
        <v>-0.2</v>
      </c>
      <c r="M13" s="147"/>
      <c r="N13" s="29"/>
      <c r="O13" s="29"/>
      <c r="P13" s="148"/>
      <c r="Q13" s="151"/>
      <c r="R13" s="32">
        <v>-0.2</v>
      </c>
      <c r="S13" s="29"/>
      <c r="T13" s="29"/>
      <c r="U13" s="29"/>
      <c r="V13" s="32">
        <v>-0.2</v>
      </c>
      <c r="W13" s="29"/>
      <c r="X13" s="29"/>
      <c r="Y13" s="30"/>
      <c r="Z13" s="31">
        <v>-0.2</v>
      </c>
      <c r="AA13" s="29"/>
      <c r="AB13" s="29"/>
      <c r="AC13" s="29"/>
      <c r="AD13" s="32">
        <v>-0.2</v>
      </c>
      <c r="AE13" s="29"/>
      <c r="AF13" s="29"/>
      <c r="AG13" s="29"/>
      <c r="AH13" s="33">
        <v>-0.2</v>
      </c>
      <c r="AI13" s="29"/>
      <c r="AJ13" s="29"/>
      <c r="AK13" s="29"/>
      <c r="AL13" s="32">
        <v>-0.2</v>
      </c>
      <c r="AM13" s="29"/>
      <c r="AN13" s="29"/>
      <c r="AO13" s="29"/>
      <c r="AP13" s="34">
        <v>-0.2</v>
      </c>
      <c r="AQ13" s="29"/>
      <c r="AR13" s="29"/>
      <c r="AS13" s="30"/>
      <c r="AT13" s="35">
        <v>-0.2</v>
      </c>
      <c r="AU13" s="29"/>
      <c r="AV13" s="29"/>
      <c r="AW13" s="29"/>
      <c r="AX13" s="32">
        <v>-0.2</v>
      </c>
      <c r="AY13" s="29"/>
      <c r="AZ13" s="29"/>
      <c r="BA13" s="29"/>
      <c r="BB13" s="32">
        <v>-0.2</v>
      </c>
      <c r="BC13" s="29"/>
      <c r="BD13" s="29"/>
      <c r="BE13" s="36"/>
      <c r="BF13" s="36"/>
      <c r="BG13" s="36"/>
      <c r="BH13" s="36"/>
    </row>
    <row r="14" spans="1:61" s="5" customFormat="1" ht="16.5" customHeight="1">
      <c r="A14" s="38">
        <v>1</v>
      </c>
      <c r="B14" s="94" t="s">
        <v>78</v>
      </c>
      <c r="C14" s="95"/>
      <c r="D14" s="110"/>
      <c r="E14" s="39">
        <v>7.5</v>
      </c>
      <c r="F14" s="111">
        <v>8.4</v>
      </c>
      <c r="G14" s="112"/>
      <c r="H14" s="40">
        <f>+E14-F14</f>
        <v>-0.90000000000000036</v>
      </c>
      <c r="I14" s="105" t="s">
        <v>80</v>
      </c>
      <c r="J14" s="106"/>
      <c r="K14" s="88"/>
      <c r="L14" s="89"/>
      <c r="M14" s="89"/>
      <c r="N14" s="90"/>
      <c r="O14" s="41" t="s">
        <v>80</v>
      </c>
      <c r="P14" s="88"/>
      <c r="Q14" s="89"/>
      <c r="R14" s="89"/>
      <c r="S14" s="90"/>
      <c r="T14" s="42" t="s">
        <v>5</v>
      </c>
      <c r="U14" s="43">
        <v>9</v>
      </c>
      <c r="V14" s="44">
        <v>8.4</v>
      </c>
      <c r="W14" s="45">
        <f>+U14-V14</f>
        <v>0.59999999999999964</v>
      </c>
      <c r="X14" s="42" t="s">
        <v>8</v>
      </c>
      <c r="Y14" s="46">
        <v>9</v>
      </c>
      <c r="Z14" s="39">
        <v>8.4</v>
      </c>
      <c r="AA14" s="39">
        <f t="shared" ref="AA14" si="0">+Y14-Z14</f>
        <v>0.59999999999999964</v>
      </c>
      <c r="AB14" s="42" t="s">
        <v>6</v>
      </c>
      <c r="AC14" s="47">
        <v>9</v>
      </c>
      <c r="AD14" s="44">
        <v>8.4</v>
      </c>
      <c r="AE14" s="44">
        <f t="shared" ref="AE14:AE18" si="1">+AC14-AD14</f>
        <v>0.59999999999999964</v>
      </c>
      <c r="AF14" s="42" t="s">
        <v>5</v>
      </c>
      <c r="AG14" s="47">
        <v>9</v>
      </c>
      <c r="AH14" s="48">
        <v>8.4</v>
      </c>
      <c r="AI14" s="45">
        <f t="shared" ref="AI14:AI16" si="2">+AG14-AH14</f>
        <v>0.59999999999999964</v>
      </c>
      <c r="AJ14" s="41" t="s">
        <v>79</v>
      </c>
      <c r="AK14" s="88"/>
      <c r="AL14" s="89"/>
      <c r="AM14" s="90"/>
      <c r="AN14" s="42" t="s">
        <v>7</v>
      </c>
      <c r="AO14" s="47">
        <v>9</v>
      </c>
      <c r="AP14" s="49">
        <v>8.4</v>
      </c>
      <c r="AQ14" s="45">
        <f t="shared" ref="AQ14:AQ17" si="3">+AO14-AP14</f>
        <v>0.59999999999999964</v>
      </c>
      <c r="AR14" s="42" t="s">
        <v>78</v>
      </c>
      <c r="AS14" s="47">
        <v>9</v>
      </c>
      <c r="AT14" s="49">
        <v>8.4</v>
      </c>
      <c r="AU14" s="44">
        <f t="shared" ref="AU14:AU15" si="4">+AS14-AT14</f>
        <v>0.59999999999999964</v>
      </c>
      <c r="AV14" s="41" t="s">
        <v>80</v>
      </c>
      <c r="AW14" s="88"/>
      <c r="AX14" s="89"/>
      <c r="AY14" s="90"/>
      <c r="AZ14" s="50" t="s">
        <v>7</v>
      </c>
      <c r="BA14" s="44">
        <v>7.5</v>
      </c>
      <c r="BB14" s="44">
        <v>8.4</v>
      </c>
      <c r="BC14" s="44">
        <f t="shared" ref="BC14:BC17" si="5">+BA14-BB14</f>
        <v>-0.90000000000000036</v>
      </c>
      <c r="BD14" s="38">
        <v>1</v>
      </c>
      <c r="BE14" s="7"/>
      <c r="BF14" s="7"/>
      <c r="BG14" s="7"/>
      <c r="BH14" s="7"/>
      <c r="BI14" s="6"/>
    </row>
    <row r="15" spans="1:61" s="5" customFormat="1" ht="16.5" customHeight="1">
      <c r="A15" s="38">
        <v>2</v>
      </c>
      <c r="B15" s="94" t="s">
        <v>8</v>
      </c>
      <c r="C15" s="95"/>
      <c r="D15" s="110"/>
      <c r="E15" s="39">
        <v>7.5</v>
      </c>
      <c r="F15" s="111">
        <v>8.4</v>
      </c>
      <c r="G15" s="112"/>
      <c r="H15" s="40">
        <f>+E15-F15</f>
        <v>-0.90000000000000036</v>
      </c>
      <c r="I15" s="94" t="s">
        <v>6</v>
      </c>
      <c r="J15" s="95"/>
      <c r="K15" s="44">
        <v>7.5</v>
      </c>
      <c r="L15" s="86">
        <v>8.4</v>
      </c>
      <c r="M15" s="87"/>
      <c r="N15" s="44">
        <f>+K15-L15</f>
        <v>-0.90000000000000036</v>
      </c>
      <c r="O15" s="50" t="s">
        <v>6</v>
      </c>
      <c r="P15" s="86">
        <v>7.5</v>
      </c>
      <c r="Q15" s="87"/>
      <c r="R15" s="44">
        <v>8.4</v>
      </c>
      <c r="S15" s="44">
        <f>+P15-R15</f>
        <v>-0.90000000000000036</v>
      </c>
      <c r="T15" s="42" t="s">
        <v>78</v>
      </c>
      <c r="U15" s="43">
        <v>9</v>
      </c>
      <c r="V15" s="44">
        <v>8.4</v>
      </c>
      <c r="W15" s="45">
        <f t="shared" ref="W15:W16" si="6">+U15-V15</f>
        <v>0.59999999999999964</v>
      </c>
      <c r="X15" s="41" t="s">
        <v>79</v>
      </c>
      <c r="Y15" s="113"/>
      <c r="Z15" s="114"/>
      <c r="AA15" s="115"/>
      <c r="AB15" s="42" t="s">
        <v>7</v>
      </c>
      <c r="AC15" s="47">
        <v>9</v>
      </c>
      <c r="AD15" s="44">
        <v>8.4</v>
      </c>
      <c r="AE15" s="44">
        <f t="shared" si="1"/>
        <v>0.59999999999999964</v>
      </c>
      <c r="AF15" s="42" t="s">
        <v>78</v>
      </c>
      <c r="AG15" s="47">
        <v>9</v>
      </c>
      <c r="AH15" s="48">
        <v>8.4</v>
      </c>
      <c r="AI15" s="45">
        <f t="shared" si="2"/>
        <v>0.59999999999999964</v>
      </c>
      <c r="AJ15" s="41" t="s">
        <v>80</v>
      </c>
      <c r="AK15" s="113"/>
      <c r="AL15" s="114"/>
      <c r="AM15" s="115"/>
      <c r="AN15" s="42" t="s">
        <v>5</v>
      </c>
      <c r="AO15" s="47">
        <v>9</v>
      </c>
      <c r="AP15" s="49">
        <v>8.4</v>
      </c>
      <c r="AQ15" s="45">
        <f t="shared" si="3"/>
        <v>0.59999999999999964</v>
      </c>
      <c r="AR15" s="42" t="s">
        <v>8</v>
      </c>
      <c r="AS15" s="47">
        <v>9</v>
      </c>
      <c r="AT15" s="49">
        <v>8.4</v>
      </c>
      <c r="AU15" s="44">
        <f t="shared" si="4"/>
        <v>0.59999999999999964</v>
      </c>
      <c r="AV15" s="50" t="s">
        <v>6</v>
      </c>
      <c r="AW15" s="44">
        <v>7.5</v>
      </c>
      <c r="AX15" s="44">
        <v>8.4</v>
      </c>
      <c r="AY15" s="44">
        <f t="shared" ref="AY15:AY19" si="7">+AW15-AX15</f>
        <v>-0.90000000000000036</v>
      </c>
      <c r="AZ15" s="50" t="s">
        <v>5</v>
      </c>
      <c r="BA15" s="44">
        <v>7.5</v>
      </c>
      <c r="BB15" s="44">
        <v>8.4</v>
      </c>
      <c r="BC15" s="44">
        <f t="shared" si="5"/>
        <v>-0.90000000000000036</v>
      </c>
      <c r="BD15" s="38">
        <v>2</v>
      </c>
      <c r="BE15" s="7"/>
      <c r="BF15" s="7"/>
      <c r="BG15" s="7"/>
      <c r="BH15" s="7"/>
      <c r="BI15" s="6"/>
    </row>
    <row r="16" spans="1:61" s="5" customFormat="1" ht="16.5" customHeight="1">
      <c r="A16" s="38">
        <v>3</v>
      </c>
      <c r="B16" s="105" t="s">
        <v>79</v>
      </c>
      <c r="C16" s="106"/>
      <c r="D16" s="107"/>
      <c r="E16" s="88"/>
      <c r="F16" s="89"/>
      <c r="G16" s="89"/>
      <c r="H16" s="90"/>
      <c r="I16" s="94" t="s">
        <v>7</v>
      </c>
      <c r="J16" s="95"/>
      <c r="K16" s="44">
        <v>7.5</v>
      </c>
      <c r="L16" s="86">
        <v>8.4</v>
      </c>
      <c r="M16" s="87"/>
      <c r="N16" s="44">
        <f t="shared" ref="N16:N19" si="8">+K16-L16</f>
        <v>-0.90000000000000036</v>
      </c>
      <c r="O16" s="50" t="s">
        <v>7</v>
      </c>
      <c r="P16" s="86">
        <v>7.5</v>
      </c>
      <c r="Q16" s="87"/>
      <c r="R16" s="44">
        <v>8.4</v>
      </c>
      <c r="S16" s="44">
        <f t="shared" ref="S16:S19" si="9">+P16-R16</f>
        <v>-0.90000000000000036</v>
      </c>
      <c r="T16" s="42" t="s">
        <v>8</v>
      </c>
      <c r="U16" s="46">
        <v>9</v>
      </c>
      <c r="V16" s="39">
        <v>8.4</v>
      </c>
      <c r="W16" s="54">
        <f t="shared" si="6"/>
        <v>0.59999999999999964</v>
      </c>
      <c r="X16" s="41" t="s">
        <v>80</v>
      </c>
      <c r="Y16" s="88"/>
      <c r="Z16" s="89"/>
      <c r="AA16" s="90"/>
      <c r="AB16" s="42" t="s">
        <v>5</v>
      </c>
      <c r="AC16" s="47">
        <v>9</v>
      </c>
      <c r="AD16" s="44">
        <v>8.4</v>
      </c>
      <c r="AE16" s="44">
        <f t="shared" si="1"/>
        <v>0.59999999999999964</v>
      </c>
      <c r="AF16" s="42" t="s">
        <v>8</v>
      </c>
      <c r="AG16" s="47">
        <v>9</v>
      </c>
      <c r="AH16" s="48">
        <v>8.4</v>
      </c>
      <c r="AI16" s="45">
        <f t="shared" si="2"/>
        <v>0.59999999999999964</v>
      </c>
      <c r="AJ16" s="42" t="s">
        <v>6</v>
      </c>
      <c r="AK16" s="51">
        <v>9</v>
      </c>
      <c r="AL16" s="44">
        <v>8.4</v>
      </c>
      <c r="AM16" s="44">
        <f t="shared" ref="AM16:AM20" si="10">+AK16-AL16</f>
        <v>0.59999999999999964</v>
      </c>
      <c r="AN16" s="42" t="s">
        <v>78</v>
      </c>
      <c r="AO16" s="47">
        <v>9</v>
      </c>
      <c r="AP16" s="49">
        <v>8.4</v>
      </c>
      <c r="AQ16" s="45">
        <f t="shared" si="3"/>
        <v>0.59999999999999964</v>
      </c>
      <c r="AR16" s="41" t="s">
        <v>79</v>
      </c>
      <c r="AS16" s="88"/>
      <c r="AT16" s="89"/>
      <c r="AU16" s="90"/>
      <c r="AV16" s="50" t="s">
        <v>7</v>
      </c>
      <c r="AW16" s="44">
        <v>7.5</v>
      </c>
      <c r="AX16" s="44">
        <v>8.4</v>
      </c>
      <c r="AY16" s="44">
        <f t="shared" si="7"/>
        <v>-0.90000000000000036</v>
      </c>
      <c r="AZ16" s="50" t="s">
        <v>78</v>
      </c>
      <c r="BA16" s="44">
        <v>7.5</v>
      </c>
      <c r="BB16" s="44">
        <v>8.4</v>
      </c>
      <c r="BC16" s="44">
        <f t="shared" si="5"/>
        <v>-0.90000000000000036</v>
      </c>
      <c r="BD16" s="38">
        <v>3</v>
      </c>
      <c r="BE16" s="7"/>
      <c r="BF16" s="7"/>
      <c r="BG16" s="7"/>
      <c r="BH16" s="7"/>
      <c r="BI16" s="6"/>
    </row>
    <row r="17" spans="1:61" s="5" customFormat="1" ht="16.5" customHeight="1">
      <c r="A17" s="38">
        <v>4</v>
      </c>
      <c r="B17" s="105" t="s">
        <v>80</v>
      </c>
      <c r="C17" s="106"/>
      <c r="D17" s="107"/>
      <c r="E17" s="88"/>
      <c r="F17" s="89"/>
      <c r="G17" s="89"/>
      <c r="H17" s="90"/>
      <c r="I17" s="94" t="s">
        <v>5</v>
      </c>
      <c r="J17" s="95"/>
      <c r="K17" s="44">
        <v>7.5</v>
      </c>
      <c r="L17" s="86">
        <v>8.4</v>
      </c>
      <c r="M17" s="87"/>
      <c r="N17" s="44">
        <f t="shared" si="8"/>
        <v>-0.90000000000000036</v>
      </c>
      <c r="O17" s="50" t="s">
        <v>5</v>
      </c>
      <c r="P17" s="86">
        <v>7.5</v>
      </c>
      <c r="Q17" s="87"/>
      <c r="R17" s="44">
        <v>8.4</v>
      </c>
      <c r="S17" s="44">
        <f t="shared" si="9"/>
        <v>-0.90000000000000036</v>
      </c>
      <c r="T17" s="41" t="s">
        <v>79</v>
      </c>
      <c r="U17" s="88"/>
      <c r="V17" s="89"/>
      <c r="W17" s="90"/>
      <c r="X17" s="42" t="s">
        <v>6</v>
      </c>
      <c r="Y17" s="47">
        <v>9</v>
      </c>
      <c r="Z17" s="44">
        <v>8.4</v>
      </c>
      <c r="AA17" s="44">
        <f t="shared" ref="AA17:AA21" si="11">+Y17-Z17</f>
        <v>0.59999999999999964</v>
      </c>
      <c r="AB17" s="42" t="s">
        <v>78</v>
      </c>
      <c r="AC17" s="47">
        <v>9</v>
      </c>
      <c r="AD17" s="44">
        <v>8.4</v>
      </c>
      <c r="AE17" s="44">
        <f t="shared" si="1"/>
        <v>0.59999999999999964</v>
      </c>
      <c r="AF17" s="41" t="s">
        <v>79</v>
      </c>
      <c r="AG17" s="88"/>
      <c r="AH17" s="89"/>
      <c r="AI17" s="90"/>
      <c r="AJ17" s="42" t="s">
        <v>7</v>
      </c>
      <c r="AK17" s="51">
        <v>9</v>
      </c>
      <c r="AL17" s="44">
        <v>8.4</v>
      </c>
      <c r="AM17" s="44">
        <f t="shared" si="10"/>
        <v>0.59999999999999964</v>
      </c>
      <c r="AN17" s="42" t="s">
        <v>8</v>
      </c>
      <c r="AO17" s="47">
        <v>9</v>
      </c>
      <c r="AP17" s="49">
        <v>8.4</v>
      </c>
      <c r="AQ17" s="45">
        <f t="shared" si="3"/>
        <v>0.59999999999999964</v>
      </c>
      <c r="AR17" s="41" t="s">
        <v>80</v>
      </c>
      <c r="AS17" s="88"/>
      <c r="AT17" s="89"/>
      <c r="AU17" s="90"/>
      <c r="AV17" s="50" t="s">
        <v>5</v>
      </c>
      <c r="AW17" s="44">
        <v>7.5</v>
      </c>
      <c r="AX17" s="44">
        <v>8.4</v>
      </c>
      <c r="AY17" s="44">
        <f t="shared" si="7"/>
        <v>-0.90000000000000036</v>
      </c>
      <c r="AZ17" s="50" t="s">
        <v>8</v>
      </c>
      <c r="BA17" s="44">
        <v>7.5</v>
      </c>
      <c r="BB17" s="44">
        <v>8.4</v>
      </c>
      <c r="BC17" s="44">
        <f t="shared" si="5"/>
        <v>-0.90000000000000036</v>
      </c>
      <c r="BD17" s="38">
        <v>4</v>
      </c>
      <c r="BE17" s="7"/>
      <c r="BF17" s="7"/>
      <c r="BG17" s="7"/>
      <c r="BH17" s="7"/>
      <c r="BI17" s="6"/>
    </row>
    <row r="18" spans="1:61" s="5" customFormat="1" ht="16.5" customHeight="1">
      <c r="A18" s="38">
        <v>5</v>
      </c>
      <c r="B18" s="94" t="s">
        <v>6</v>
      </c>
      <c r="C18" s="95"/>
      <c r="D18" s="110"/>
      <c r="E18" s="52">
        <v>7.5</v>
      </c>
      <c r="F18" s="136">
        <v>8.4</v>
      </c>
      <c r="G18" s="137"/>
      <c r="H18" s="53">
        <f>+E18-F18</f>
        <v>-0.90000000000000036</v>
      </c>
      <c r="I18" s="94" t="s">
        <v>78</v>
      </c>
      <c r="J18" s="95"/>
      <c r="K18" s="44">
        <v>7.5</v>
      </c>
      <c r="L18" s="86">
        <v>8.4</v>
      </c>
      <c r="M18" s="87"/>
      <c r="N18" s="44">
        <f t="shared" si="8"/>
        <v>-0.90000000000000036</v>
      </c>
      <c r="O18" s="50" t="s">
        <v>78</v>
      </c>
      <c r="P18" s="86">
        <v>7.5</v>
      </c>
      <c r="Q18" s="87"/>
      <c r="R18" s="44">
        <v>8.4</v>
      </c>
      <c r="S18" s="44">
        <f t="shared" si="9"/>
        <v>-0.90000000000000036</v>
      </c>
      <c r="T18" s="41" t="s">
        <v>80</v>
      </c>
      <c r="U18" s="88"/>
      <c r="V18" s="89"/>
      <c r="W18" s="90"/>
      <c r="X18" s="42" t="s">
        <v>7</v>
      </c>
      <c r="Y18" s="47">
        <v>9</v>
      </c>
      <c r="Z18" s="44">
        <v>8.4</v>
      </c>
      <c r="AA18" s="44">
        <f t="shared" si="11"/>
        <v>0.59999999999999964</v>
      </c>
      <c r="AB18" s="42" t="s">
        <v>8</v>
      </c>
      <c r="AC18" s="47">
        <v>9</v>
      </c>
      <c r="AD18" s="44">
        <v>8.4</v>
      </c>
      <c r="AE18" s="44">
        <f t="shared" si="1"/>
        <v>0.59999999999999964</v>
      </c>
      <c r="AF18" s="41" t="s">
        <v>80</v>
      </c>
      <c r="AG18" s="88"/>
      <c r="AH18" s="89"/>
      <c r="AI18" s="90"/>
      <c r="AJ18" s="42" t="s">
        <v>5</v>
      </c>
      <c r="AK18" s="51">
        <v>9</v>
      </c>
      <c r="AL18" s="44">
        <v>8.4</v>
      </c>
      <c r="AM18" s="44">
        <f t="shared" si="10"/>
        <v>0.59999999999999964</v>
      </c>
      <c r="AN18" s="41" t="s">
        <v>79</v>
      </c>
      <c r="AO18" s="88"/>
      <c r="AP18" s="89"/>
      <c r="AQ18" s="90"/>
      <c r="AR18" s="42" t="s">
        <v>6</v>
      </c>
      <c r="AS18" s="47">
        <v>9</v>
      </c>
      <c r="AT18" s="49">
        <v>8.4</v>
      </c>
      <c r="AU18" s="44">
        <f t="shared" ref="AU18:AU22" si="12">+AS18-AT18</f>
        <v>0.59999999999999964</v>
      </c>
      <c r="AV18" s="50" t="s">
        <v>78</v>
      </c>
      <c r="AW18" s="44">
        <v>7.5</v>
      </c>
      <c r="AX18" s="44">
        <v>8.4</v>
      </c>
      <c r="AY18" s="44">
        <f t="shared" si="7"/>
        <v>-0.90000000000000036</v>
      </c>
      <c r="AZ18" s="41" t="s">
        <v>79</v>
      </c>
      <c r="BA18" s="88"/>
      <c r="BB18" s="89"/>
      <c r="BC18" s="90"/>
      <c r="BD18" s="38">
        <v>5</v>
      </c>
      <c r="BE18" s="7"/>
      <c r="BF18" s="7"/>
      <c r="BG18" s="7"/>
      <c r="BH18" s="7"/>
      <c r="BI18" s="6"/>
    </row>
    <row r="19" spans="1:61" s="5" customFormat="1" ht="16.5" customHeight="1">
      <c r="A19" s="38">
        <v>6</v>
      </c>
      <c r="B19" s="94" t="s">
        <v>7</v>
      </c>
      <c r="C19" s="95"/>
      <c r="D19" s="110"/>
      <c r="E19" s="52">
        <v>7.5</v>
      </c>
      <c r="F19" s="136">
        <v>8.4</v>
      </c>
      <c r="G19" s="137"/>
      <c r="H19" s="53">
        <f>+E19-F19</f>
        <v>-0.90000000000000036</v>
      </c>
      <c r="I19" s="94" t="s">
        <v>8</v>
      </c>
      <c r="J19" s="95"/>
      <c r="K19" s="44">
        <v>7.5</v>
      </c>
      <c r="L19" s="86">
        <v>8.4</v>
      </c>
      <c r="M19" s="87"/>
      <c r="N19" s="44">
        <f t="shared" si="8"/>
        <v>-0.90000000000000036</v>
      </c>
      <c r="O19" s="50" t="s">
        <v>8</v>
      </c>
      <c r="P19" s="86">
        <v>7.5</v>
      </c>
      <c r="Q19" s="87"/>
      <c r="R19" s="44">
        <v>8.4</v>
      </c>
      <c r="S19" s="44">
        <f t="shared" si="9"/>
        <v>-0.90000000000000036</v>
      </c>
      <c r="T19" s="42" t="s">
        <v>6</v>
      </c>
      <c r="U19" s="46">
        <v>9</v>
      </c>
      <c r="V19" s="39">
        <v>8.4</v>
      </c>
      <c r="W19" s="54">
        <f>+U19-V19</f>
        <v>0.59999999999999964</v>
      </c>
      <c r="X19" s="42" t="s">
        <v>5</v>
      </c>
      <c r="Y19" s="47">
        <v>9</v>
      </c>
      <c r="Z19" s="44">
        <v>8.4</v>
      </c>
      <c r="AA19" s="44">
        <f t="shared" si="11"/>
        <v>0.59999999999999964</v>
      </c>
      <c r="AB19" s="41" t="s">
        <v>79</v>
      </c>
      <c r="AC19" s="88"/>
      <c r="AD19" s="89"/>
      <c r="AE19" s="90"/>
      <c r="AF19" s="42" t="s">
        <v>6</v>
      </c>
      <c r="AG19" s="47">
        <v>9</v>
      </c>
      <c r="AH19" s="48">
        <v>8.4</v>
      </c>
      <c r="AI19" s="45">
        <f t="shared" ref="AI19:AI23" si="13">+AG19-AH19</f>
        <v>0.59999999999999964</v>
      </c>
      <c r="AJ19" s="42" t="s">
        <v>78</v>
      </c>
      <c r="AK19" s="51">
        <v>9</v>
      </c>
      <c r="AL19" s="44">
        <v>8.4</v>
      </c>
      <c r="AM19" s="44">
        <f t="shared" si="10"/>
        <v>0.59999999999999964</v>
      </c>
      <c r="AN19" s="41" t="s">
        <v>80</v>
      </c>
      <c r="AO19" s="88"/>
      <c r="AP19" s="89"/>
      <c r="AQ19" s="90"/>
      <c r="AR19" s="42" t="s">
        <v>7</v>
      </c>
      <c r="AS19" s="47">
        <v>9</v>
      </c>
      <c r="AT19" s="49">
        <v>8.4</v>
      </c>
      <c r="AU19" s="44">
        <f t="shared" si="12"/>
        <v>0.59999999999999964</v>
      </c>
      <c r="AV19" s="50" t="s">
        <v>8</v>
      </c>
      <c r="AW19" s="44">
        <v>7.5</v>
      </c>
      <c r="AX19" s="44">
        <v>8.4</v>
      </c>
      <c r="AY19" s="44">
        <f t="shared" si="7"/>
        <v>-0.90000000000000036</v>
      </c>
      <c r="AZ19" s="41" t="s">
        <v>80</v>
      </c>
      <c r="BA19" s="88"/>
      <c r="BB19" s="89"/>
      <c r="BC19" s="90"/>
      <c r="BD19" s="38">
        <v>6</v>
      </c>
      <c r="BE19" s="7"/>
      <c r="BF19" s="7"/>
      <c r="BG19" s="7"/>
      <c r="BH19" s="7"/>
      <c r="BI19" s="6"/>
    </row>
    <row r="20" spans="1:61" s="5" customFormat="1" ht="16.5" customHeight="1">
      <c r="A20" s="38">
        <v>7</v>
      </c>
      <c r="B20" s="94" t="s">
        <v>5</v>
      </c>
      <c r="C20" s="95"/>
      <c r="D20" s="110"/>
      <c r="E20" s="52">
        <v>7.5</v>
      </c>
      <c r="F20" s="136">
        <v>8.4</v>
      </c>
      <c r="G20" s="137"/>
      <c r="H20" s="53">
        <f>+E20-F20</f>
        <v>-0.90000000000000036</v>
      </c>
      <c r="I20" s="105" t="s">
        <v>79</v>
      </c>
      <c r="J20" s="106"/>
      <c r="K20" s="113"/>
      <c r="L20" s="114"/>
      <c r="M20" s="114"/>
      <c r="N20" s="115"/>
      <c r="O20" s="41" t="s">
        <v>79</v>
      </c>
      <c r="P20" s="113"/>
      <c r="Q20" s="114"/>
      <c r="R20" s="114"/>
      <c r="S20" s="115"/>
      <c r="T20" s="42" t="s">
        <v>7</v>
      </c>
      <c r="U20" s="47">
        <v>9</v>
      </c>
      <c r="V20" s="44">
        <v>8.4</v>
      </c>
      <c r="W20" s="55">
        <f t="shared" ref="W20:W23" si="14">+U20-V20</f>
        <v>0.59999999999999964</v>
      </c>
      <c r="X20" s="42" t="s">
        <v>78</v>
      </c>
      <c r="Y20" s="47">
        <v>9</v>
      </c>
      <c r="Z20" s="44">
        <v>8.4</v>
      </c>
      <c r="AA20" s="44">
        <f t="shared" si="11"/>
        <v>0.59999999999999964</v>
      </c>
      <c r="AB20" s="41" t="s">
        <v>80</v>
      </c>
      <c r="AC20" s="113"/>
      <c r="AD20" s="114"/>
      <c r="AE20" s="115"/>
      <c r="AF20" s="42" t="s">
        <v>7</v>
      </c>
      <c r="AG20" s="47">
        <v>9</v>
      </c>
      <c r="AH20" s="48">
        <v>8.4</v>
      </c>
      <c r="AI20" s="45">
        <f t="shared" si="13"/>
        <v>0.59999999999999964</v>
      </c>
      <c r="AJ20" s="42" t="s">
        <v>8</v>
      </c>
      <c r="AK20" s="51">
        <v>9</v>
      </c>
      <c r="AL20" s="44">
        <v>8.4</v>
      </c>
      <c r="AM20" s="44">
        <f t="shared" si="10"/>
        <v>0.59999999999999964</v>
      </c>
      <c r="AN20" s="42" t="s">
        <v>6</v>
      </c>
      <c r="AO20" s="47">
        <v>9</v>
      </c>
      <c r="AP20" s="49">
        <v>8.4</v>
      </c>
      <c r="AQ20" s="45">
        <f t="shared" ref="AQ20:AQ24" si="15">+AO20-AP20</f>
        <v>0.59999999999999964</v>
      </c>
      <c r="AR20" s="42" t="s">
        <v>5</v>
      </c>
      <c r="AS20" s="47">
        <v>9</v>
      </c>
      <c r="AT20" s="49">
        <v>8.4</v>
      </c>
      <c r="AU20" s="44">
        <f t="shared" si="12"/>
        <v>0.59999999999999964</v>
      </c>
      <c r="AV20" s="41" t="s">
        <v>79</v>
      </c>
      <c r="AW20" s="113"/>
      <c r="AX20" s="114"/>
      <c r="AY20" s="115"/>
      <c r="AZ20" s="50" t="s">
        <v>6</v>
      </c>
      <c r="BA20" s="44">
        <v>7.5</v>
      </c>
      <c r="BB20" s="44">
        <v>8.4</v>
      </c>
      <c r="BC20" s="44">
        <f t="shared" ref="BC20:BC24" si="16">+BA20-BB20</f>
        <v>-0.90000000000000036</v>
      </c>
      <c r="BD20" s="38">
        <v>7</v>
      </c>
      <c r="BE20" s="7"/>
      <c r="BF20" s="7"/>
      <c r="BG20" s="7"/>
      <c r="BH20" s="7"/>
      <c r="BI20" s="6"/>
    </row>
    <row r="21" spans="1:61" s="5" customFormat="1" ht="16.5" customHeight="1">
      <c r="A21" s="38">
        <v>8</v>
      </c>
      <c r="B21" s="94" t="s">
        <v>78</v>
      </c>
      <c r="C21" s="95"/>
      <c r="D21" s="110"/>
      <c r="E21" s="52">
        <v>7.5</v>
      </c>
      <c r="F21" s="136">
        <v>8.4</v>
      </c>
      <c r="G21" s="137"/>
      <c r="H21" s="53">
        <f>+E21-F21</f>
        <v>-0.90000000000000036</v>
      </c>
      <c r="I21" s="105" t="s">
        <v>80</v>
      </c>
      <c r="J21" s="106"/>
      <c r="K21" s="88"/>
      <c r="L21" s="89"/>
      <c r="M21" s="89"/>
      <c r="N21" s="90"/>
      <c r="O21" s="41" t="s">
        <v>80</v>
      </c>
      <c r="P21" s="88"/>
      <c r="Q21" s="89"/>
      <c r="R21" s="89"/>
      <c r="S21" s="90"/>
      <c r="T21" s="42" t="s">
        <v>5</v>
      </c>
      <c r="U21" s="47">
        <v>9</v>
      </c>
      <c r="V21" s="44">
        <v>8.4</v>
      </c>
      <c r="W21" s="55">
        <f t="shared" si="14"/>
        <v>0.59999999999999964</v>
      </c>
      <c r="X21" s="42" t="s">
        <v>8</v>
      </c>
      <c r="Y21" s="47">
        <v>9</v>
      </c>
      <c r="Z21" s="44">
        <v>8.4</v>
      </c>
      <c r="AA21" s="44">
        <f t="shared" si="11"/>
        <v>0.59999999999999964</v>
      </c>
      <c r="AB21" s="42" t="s">
        <v>6</v>
      </c>
      <c r="AC21" s="47">
        <v>9</v>
      </c>
      <c r="AD21" s="44">
        <v>8.4</v>
      </c>
      <c r="AE21" s="44">
        <f t="shared" ref="AE21:AE25" si="17">+AC21-AD21</f>
        <v>0.59999999999999964</v>
      </c>
      <c r="AF21" s="42" t="s">
        <v>5</v>
      </c>
      <c r="AG21" s="47">
        <v>9</v>
      </c>
      <c r="AH21" s="48">
        <v>8.4</v>
      </c>
      <c r="AI21" s="45">
        <f t="shared" si="13"/>
        <v>0.59999999999999964</v>
      </c>
      <c r="AJ21" s="41" t="s">
        <v>79</v>
      </c>
      <c r="AK21" s="88"/>
      <c r="AL21" s="89"/>
      <c r="AM21" s="90"/>
      <c r="AN21" s="42" t="s">
        <v>7</v>
      </c>
      <c r="AO21" s="47">
        <v>9</v>
      </c>
      <c r="AP21" s="49">
        <v>8.4</v>
      </c>
      <c r="AQ21" s="45">
        <f t="shared" si="15"/>
        <v>0.59999999999999964</v>
      </c>
      <c r="AR21" s="42" t="s">
        <v>78</v>
      </c>
      <c r="AS21" s="47">
        <v>9</v>
      </c>
      <c r="AT21" s="49">
        <v>8.4</v>
      </c>
      <c r="AU21" s="44">
        <f t="shared" si="12"/>
        <v>0.59999999999999964</v>
      </c>
      <c r="AV21" s="41" t="s">
        <v>80</v>
      </c>
      <c r="AW21" s="88"/>
      <c r="AX21" s="89"/>
      <c r="AY21" s="90"/>
      <c r="AZ21" s="50" t="s">
        <v>7</v>
      </c>
      <c r="BA21" s="44">
        <v>7.5</v>
      </c>
      <c r="BB21" s="44">
        <v>8.4</v>
      </c>
      <c r="BC21" s="44">
        <f t="shared" si="16"/>
        <v>-0.90000000000000036</v>
      </c>
      <c r="BD21" s="38">
        <v>8</v>
      </c>
      <c r="BE21" s="7"/>
      <c r="BF21" s="7"/>
      <c r="BG21" s="7"/>
      <c r="BH21" s="7"/>
      <c r="BI21" s="6"/>
    </row>
    <row r="22" spans="1:61" s="5" customFormat="1" ht="16.5" customHeight="1">
      <c r="A22" s="38">
        <v>9</v>
      </c>
      <c r="B22" s="94" t="s">
        <v>8</v>
      </c>
      <c r="C22" s="95"/>
      <c r="D22" s="110"/>
      <c r="E22" s="52">
        <v>7.5</v>
      </c>
      <c r="F22" s="136">
        <v>8.4</v>
      </c>
      <c r="G22" s="137"/>
      <c r="H22" s="53">
        <f>+E22-F22</f>
        <v>-0.90000000000000036</v>
      </c>
      <c r="I22" s="94" t="s">
        <v>6</v>
      </c>
      <c r="J22" s="95"/>
      <c r="K22" s="44">
        <v>7.5</v>
      </c>
      <c r="L22" s="86">
        <v>8.4</v>
      </c>
      <c r="M22" s="87"/>
      <c r="N22" s="44">
        <f>+K22-L22</f>
        <v>-0.90000000000000036</v>
      </c>
      <c r="O22" s="50" t="s">
        <v>6</v>
      </c>
      <c r="P22" s="86">
        <v>7.5</v>
      </c>
      <c r="Q22" s="87"/>
      <c r="R22" s="44">
        <v>8.4</v>
      </c>
      <c r="S22" s="44">
        <f>+P22-R22</f>
        <v>-0.90000000000000036</v>
      </c>
      <c r="T22" s="42" t="s">
        <v>78</v>
      </c>
      <c r="U22" s="47">
        <v>9</v>
      </c>
      <c r="V22" s="44">
        <v>8.4</v>
      </c>
      <c r="W22" s="55">
        <f t="shared" si="14"/>
        <v>0.59999999999999964</v>
      </c>
      <c r="X22" s="41" t="s">
        <v>79</v>
      </c>
      <c r="Y22" s="88"/>
      <c r="Z22" s="89"/>
      <c r="AA22" s="90"/>
      <c r="AB22" s="42" t="s">
        <v>7</v>
      </c>
      <c r="AC22" s="47">
        <v>9</v>
      </c>
      <c r="AD22" s="44">
        <v>8.4</v>
      </c>
      <c r="AE22" s="44">
        <f t="shared" si="17"/>
        <v>0.59999999999999964</v>
      </c>
      <c r="AF22" s="42" t="s">
        <v>78</v>
      </c>
      <c r="AG22" s="47">
        <v>9</v>
      </c>
      <c r="AH22" s="48">
        <v>8.4</v>
      </c>
      <c r="AI22" s="45">
        <f t="shared" si="13"/>
        <v>0.59999999999999964</v>
      </c>
      <c r="AJ22" s="41" t="s">
        <v>80</v>
      </c>
      <c r="AK22" s="88"/>
      <c r="AL22" s="89"/>
      <c r="AM22" s="90"/>
      <c r="AN22" s="42" t="s">
        <v>5</v>
      </c>
      <c r="AO22" s="47">
        <v>9</v>
      </c>
      <c r="AP22" s="49">
        <v>8.4</v>
      </c>
      <c r="AQ22" s="45">
        <f t="shared" si="15"/>
        <v>0.59999999999999964</v>
      </c>
      <c r="AR22" s="42" t="s">
        <v>8</v>
      </c>
      <c r="AS22" s="47">
        <v>9</v>
      </c>
      <c r="AT22" s="49">
        <v>8.4</v>
      </c>
      <c r="AU22" s="44">
        <f t="shared" si="12"/>
        <v>0.59999999999999964</v>
      </c>
      <c r="AV22" s="50" t="s">
        <v>6</v>
      </c>
      <c r="AW22" s="44">
        <v>7.5</v>
      </c>
      <c r="AX22" s="44">
        <v>8.4</v>
      </c>
      <c r="AY22" s="44">
        <f t="shared" ref="AY22:AY26" si="18">+AW22-AX22</f>
        <v>-0.90000000000000036</v>
      </c>
      <c r="AZ22" s="50" t="s">
        <v>5</v>
      </c>
      <c r="BA22" s="44">
        <v>7.5</v>
      </c>
      <c r="BB22" s="44">
        <v>8.4</v>
      </c>
      <c r="BC22" s="44">
        <f t="shared" si="16"/>
        <v>-0.90000000000000036</v>
      </c>
      <c r="BD22" s="38">
        <v>9</v>
      </c>
      <c r="BE22" s="7"/>
      <c r="BF22" s="7"/>
      <c r="BG22" s="7"/>
      <c r="BH22" s="7"/>
      <c r="BI22" s="6"/>
    </row>
    <row r="23" spans="1:61" s="5" customFormat="1" ht="16.5" customHeight="1">
      <c r="A23" s="38">
        <v>10</v>
      </c>
      <c r="B23" s="105" t="s">
        <v>79</v>
      </c>
      <c r="C23" s="106"/>
      <c r="D23" s="107"/>
      <c r="E23" s="88"/>
      <c r="F23" s="89"/>
      <c r="G23" s="89"/>
      <c r="H23" s="90"/>
      <c r="I23" s="94" t="s">
        <v>7</v>
      </c>
      <c r="J23" s="95"/>
      <c r="K23" s="44">
        <v>7.5</v>
      </c>
      <c r="L23" s="86">
        <v>8.4</v>
      </c>
      <c r="M23" s="87"/>
      <c r="N23" s="44">
        <f t="shared" ref="N23:N26" si="19">+K23-L23</f>
        <v>-0.90000000000000036</v>
      </c>
      <c r="O23" s="50" t="s">
        <v>7</v>
      </c>
      <c r="P23" s="86">
        <v>7.5</v>
      </c>
      <c r="Q23" s="87"/>
      <c r="R23" s="44">
        <v>8.4</v>
      </c>
      <c r="S23" s="44">
        <f t="shared" ref="S23:S26" si="20">+P23-R23</f>
        <v>-0.90000000000000036</v>
      </c>
      <c r="T23" s="42" t="s">
        <v>8</v>
      </c>
      <c r="U23" s="47">
        <v>9</v>
      </c>
      <c r="V23" s="44">
        <v>8.4</v>
      </c>
      <c r="W23" s="55">
        <f t="shared" si="14"/>
        <v>0.59999999999999964</v>
      </c>
      <c r="X23" s="41" t="s">
        <v>80</v>
      </c>
      <c r="Y23" s="88"/>
      <c r="Z23" s="89"/>
      <c r="AA23" s="90"/>
      <c r="AB23" s="42" t="s">
        <v>5</v>
      </c>
      <c r="AC23" s="47">
        <v>9</v>
      </c>
      <c r="AD23" s="44">
        <v>8.4</v>
      </c>
      <c r="AE23" s="44">
        <f t="shared" si="17"/>
        <v>0.59999999999999964</v>
      </c>
      <c r="AF23" s="42" t="s">
        <v>8</v>
      </c>
      <c r="AG23" s="47">
        <v>9</v>
      </c>
      <c r="AH23" s="48">
        <v>8.4</v>
      </c>
      <c r="AI23" s="45">
        <f t="shared" si="13"/>
        <v>0.59999999999999964</v>
      </c>
      <c r="AJ23" s="42" t="s">
        <v>6</v>
      </c>
      <c r="AK23" s="51">
        <v>9</v>
      </c>
      <c r="AL23" s="44">
        <v>8.4</v>
      </c>
      <c r="AM23" s="44">
        <f t="shared" ref="AM23:AM27" si="21">+AK23-AL23</f>
        <v>0.59999999999999964</v>
      </c>
      <c r="AN23" s="42" t="s">
        <v>78</v>
      </c>
      <c r="AO23" s="47">
        <v>9</v>
      </c>
      <c r="AP23" s="49">
        <v>8.4</v>
      </c>
      <c r="AQ23" s="45">
        <f t="shared" si="15"/>
        <v>0.59999999999999964</v>
      </c>
      <c r="AR23" s="41" t="s">
        <v>79</v>
      </c>
      <c r="AS23" s="88"/>
      <c r="AT23" s="89"/>
      <c r="AU23" s="90"/>
      <c r="AV23" s="50" t="s">
        <v>7</v>
      </c>
      <c r="AW23" s="44">
        <v>7.5</v>
      </c>
      <c r="AX23" s="44">
        <v>8.4</v>
      </c>
      <c r="AY23" s="44">
        <f t="shared" si="18"/>
        <v>-0.90000000000000036</v>
      </c>
      <c r="AZ23" s="50" t="s">
        <v>78</v>
      </c>
      <c r="BA23" s="44">
        <v>7.5</v>
      </c>
      <c r="BB23" s="44">
        <v>8.4</v>
      </c>
      <c r="BC23" s="44">
        <f t="shared" si="16"/>
        <v>-0.90000000000000036</v>
      </c>
      <c r="BD23" s="38">
        <v>10</v>
      </c>
      <c r="BE23" s="7"/>
      <c r="BF23" s="7"/>
      <c r="BG23" s="7"/>
      <c r="BH23" s="7"/>
      <c r="BI23" s="6"/>
    </row>
    <row r="24" spans="1:61" s="5" customFormat="1" ht="16.5" customHeight="1">
      <c r="A24" s="38">
        <v>11</v>
      </c>
      <c r="B24" s="105" t="s">
        <v>80</v>
      </c>
      <c r="C24" s="106"/>
      <c r="D24" s="107"/>
      <c r="E24" s="88"/>
      <c r="F24" s="89"/>
      <c r="G24" s="89"/>
      <c r="H24" s="90"/>
      <c r="I24" s="94" t="s">
        <v>5</v>
      </c>
      <c r="J24" s="95"/>
      <c r="K24" s="44">
        <v>7.5</v>
      </c>
      <c r="L24" s="86">
        <v>8.4</v>
      </c>
      <c r="M24" s="87"/>
      <c r="N24" s="44">
        <f t="shared" si="19"/>
        <v>-0.90000000000000036</v>
      </c>
      <c r="O24" s="50" t="s">
        <v>5</v>
      </c>
      <c r="P24" s="86">
        <v>7.5</v>
      </c>
      <c r="Q24" s="87"/>
      <c r="R24" s="44">
        <v>8.4</v>
      </c>
      <c r="S24" s="44">
        <f t="shared" si="20"/>
        <v>-0.90000000000000036</v>
      </c>
      <c r="T24" s="41" t="s">
        <v>79</v>
      </c>
      <c r="U24" s="88"/>
      <c r="V24" s="89"/>
      <c r="W24" s="90"/>
      <c r="X24" s="42" t="s">
        <v>6</v>
      </c>
      <c r="Y24" s="47">
        <v>9</v>
      </c>
      <c r="Z24" s="44">
        <v>8.4</v>
      </c>
      <c r="AA24" s="44">
        <f t="shared" ref="AA24:AA28" si="22">+Y24-Z24</f>
        <v>0.59999999999999964</v>
      </c>
      <c r="AB24" s="42" t="s">
        <v>78</v>
      </c>
      <c r="AC24" s="47">
        <v>9</v>
      </c>
      <c r="AD24" s="44">
        <v>8.4</v>
      </c>
      <c r="AE24" s="44">
        <f t="shared" si="17"/>
        <v>0.59999999999999964</v>
      </c>
      <c r="AF24" s="41" t="s">
        <v>79</v>
      </c>
      <c r="AG24" s="88"/>
      <c r="AH24" s="89"/>
      <c r="AI24" s="90"/>
      <c r="AJ24" s="42" t="s">
        <v>7</v>
      </c>
      <c r="AK24" s="51">
        <v>9</v>
      </c>
      <c r="AL24" s="44">
        <v>8.4</v>
      </c>
      <c r="AM24" s="44">
        <f t="shared" si="21"/>
        <v>0.59999999999999964</v>
      </c>
      <c r="AN24" s="42" t="s">
        <v>8</v>
      </c>
      <c r="AO24" s="47">
        <v>9</v>
      </c>
      <c r="AP24" s="49">
        <v>8.4</v>
      </c>
      <c r="AQ24" s="45">
        <f t="shared" si="15"/>
        <v>0.59999999999999964</v>
      </c>
      <c r="AR24" s="41" t="s">
        <v>80</v>
      </c>
      <c r="AS24" s="88"/>
      <c r="AT24" s="89"/>
      <c r="AU24" s="90"/>
      <c r="AV24" s="50" t="s">
        <v>5</v>
      </c>
      <c r="AW24" s="44">
        <v>7.5</v>
      </c>
      <c r="AX24" s="44">
        <v>8.4</v>
      </c>
      <c r="AY24" s="44">
        <f t="shared" si="18"/>
        <v>-0.90000000000000036</v>
      </c>
      <c r="AZ24" s="50" t="s">
        <v>8</v>
      </c>
      <c r="BA24" s="44">
        <v>7.5</v>
      </c>
      <c r="BB24" s="44">
        <v>8.4</v>
      </c>
      <c r="BC24" s="44">
        <f t="shared" si="16"/>
        <v>-0.90000000000000036</v>
      </c>
      <c r="BD24" s="38">
        <v>11</v>
      </c>
      <c r="BE24" s="7"/>
      <c r="BF24" s="7"/>
      <c r="BG24" s="7"/>
      <c r="BH24" s="7"/>
      <c r="BI24" s="6"/>
    </row>
    <row r="25" spans="1:61" s="5" customFormat="1" ht="16.5" customHeight="1">
      <c r="A25" s="38">
        <v>12</v>
      </c>
      <c r="B25" s="94" t="s">
        <v>6</v>
      </c>
      <c r="C25" s="95"/>
      <c r="D25" s="110"/>
      <c r="E25" s="44">
        <v>7.5</v>
      </c>
      <c r="F25" s="86">
        <v>8.4</v>
      </c>
      <c r="G25" s="87"/>
      <c r="H25" s="49">
        <f>+E25-F25</f>
        <v>-0.90000000000000036</v>
      </c>
      <c r="I25" s="94" t="s">
        <v>78</v>
      </c>
      <c r="J25" s="95"/>
      <c r="K25" s="44">
        <v>7.5</v>
      </c>
      <c r="L25" s="86">
        <v>8.4</v>
      </c>
      <c r="M25" s="87"/>
      <c r="N25" s="44">
        <f t="shared" si="19"/>
        <v>-0.90000000000000036</v>
      </c>
      <c r="O25" s="50" t="s">
        <v>78</v>
      </c>
      <c r="P25" s="86">
        <v>7.5</v>
      </c>
      <c r="Q25" s="87"/>
      <c r="R25" s="44">
        <v>8.4</v>
      </c>
      <c r="S25" s="44">
        <f t="shared" si="20"/>
        <v>-0.90000000000000036</v>
      </c>
      <c r="T25" s="41" t="s">
        <v>80</v>
      </c>
      <c r="U25" s="88"/>
      <c r="V25" s="89"/>
      <c r="W25" s="90"/>
      <c r="X25" s="42" t="s">
        <v>7</v>
      </c>
      <c r="Y25" s="47">
        <v>9</v>
      </c>
      <c r="Z25" s="44">
        <v>8.4</v>
      </c>
      <c r="AA25" s="44">
        <f t="shared" si="22"/>
        <v>0.59999999999999964</v>
      </c>
      <c r="AB25" s="42" t="s">
        <v>8</v>
      </c>
      <c r="AC25" s="47">
        <v>9</v>
      </c>
      <c r="AD25" s="44">
        <v>8.4</v>
      </c>
      <c r="AE25" s="44">
        <f t="shared" si="17"/>
        <v>0.59999999999999964</v>
      </c>
      <c r="AF25" s="41" t="s">
        <v>80</v>
      </c>
      <c r="AG25" s="88"/>
      <c r="AH25" s="89"/>
      <c r="AI25" s="90"/>
      <c r="AJ25" s="42" t="s">
        <v>5</v>
      </c>
      <c r="AK25" s="51">
        <v>9</v>
      </c>
      <c r="AL25" s="44">
        <v>8.4</v>
      </c>
      <c r="AM25" s="44">
        <f t="shared" si="21"/>
        <v>0.59999999999999964</v>
      </c>
      <c r="AN25" s="41" t="s">
        <v>79</v>
      </c>
      <c r="AO25" s="88"/>
      <c r="AP25" s="89"/>
      <c r="AQ25" s="90"/>
      <c r="AR25" s="42" t="s">
        <v>6</v>
      </c>
      <c r="AS25" s="47">
        <v>9</v>
      </c>
      <c r="AT25" s="49">
        <v>8.4</v>
      </c>
      <c r="AU25" s="44">
        <f t="shared" ref="AU25:AU29" si="23">+AS25-AT25</f>
        <v>0.59999999999999964</v>
      </c>
      <c r="AV25" s="50" t="s">
        <v>78</v>
      </c>
      <c r="AW25" s="44">
        <v>7.5</v>
      </c>
      <c r="AX25" s="44">
        <v>8.4</v>
      </c>
      <c r="AY25" s="44">
        <f t="shared" si="18"/>
        <v>-0.90000000000000036</v>
      </c>
      <c r="AZ25" s="41" t="s">
        <v>79</v>
      </c>
      <c r="BA25" s="88"/>
      <c r="BB25" s="89"/>
      <c r="BC25" s="90"/>
      <c r="BD25" s="38">
        <v>12</v>
      </c>
      <c r="BE25" s="7"/>
      <c r="BF25" s="7"/>
      <c r="BG25" s="7"/>
      <c r="BH25" s="7"/>
      <c r="BI25" s="6"/>
    </row>
    <row r="26" spans="1:61" s="5" customFormat="1" ht="16.5" customHeight="1">
      <c r="A26" s="38">
        <v>13</v>
      </c>
      <c r="B26" s="94" t="s">
        <v>7</v>
      </c>
      <c r="C26" s="95"/>
      <c r="D26" s="110"/>
      <c r="E26" s="44">
        <v>7.5</v>
      </c>
      <c r="F26" s="86">
        <v>8.4</v>
      </c>
      <c r="G26" s="87"/>
      <c r="H26" s="49">
        <f t="shared" ref="H26:H29" si="24">+E26-F26</f>
        <v>-0.90000000000000036</v>
      </c>
      <c r="I26" s="94" t="s">
        <v>8</v>
      </c>
      <c r="J26" s="95"/>
      <c r="K26" s="44">
        <v>7.5</v>
      </c>
      <c r="L26" s="86">
        <v>8.4</v>
      </c>
      <c r="M26" s="87"/>
      <c r="N26" s="44">
        <f t="shared" si="19"/>
        <v>-0.90000000000000036</v>
      </c>
      <c r="O26" s="50" t="s">
        <v>8</v>
      </c>
      <c r="P26" s="86">
        <v>7.5</v>
      </c>
      <c r="Q26" s="87"/>
      <c r="R26" s="44">
        <v>8.4</v>
      </c>
      <c r="S26" s="44">
        <f t="shared" si="20"/>
        <v>-0.90000000000000036</v>
      </c>
      <c r="T26" s="42" t="s">
        <v>6</v>
      </c>
      <c r="U26" s="47">
        <v>9</v>
      </c>
      <c r="V26" s="44">
        <v>8.4</v>
      </c>
      <c r="W26" s="45">
        <f t="shared" ref="W26:W30" si="25">+U26-V26</f>
        <v>0.59999999999999964</v>
      </c>
      <c r="X26" s="42" t="s">
        <v>5</v>
      </c>
      <c r="Y26" s="47">
        <v>9</v>
      </c>
      <c r="Z26" s="44">
        <v>8.4</v>
      </c>
      <c r="AA26" s="44">
        <f t="shared" si="22"/>
        <v>0.59999999999999964</v>
      </c>
      <c r="AB26" s="41" t="s">
        <v>79</v>
      </c>
      <c r="AC26" s="88"/>
      <c r="AD26" s="89"/>
      <c r="AE26" s="90"/>
      <c r="AF26" s="42" t="s">
        <v>6</v>
      </c>
      <c r="AG26" s="47">
        <v>9</v>
      </c>
      <c r="AH26" s="48">
        <v>8.4</v>
      </c>
      <c r="AI26" s="45">
        <f t="shared" ref="AI26:AI30" si="26">+AG26-AH26</f>
        <v>0.59999999999999964</v>
      </c>
      <c r="AJ26" s="42" t="s">
        <v>78</v>
      </c>
      <c r="AK26" s="51">
        <v>9</v>
      </c>
      <c r="AL26" s="44">
        <v>8.4</v>
      </c>
      <c r="AM26" s="44">
        <f t="shared" si="21"/>
        <v>0.59999999999999964</v>
      </c>
      <c r="AN26" s="41" t="s">
        <v>80</v>
      </c>
      <c r="AO26" s="88"/>
      <c r="AP26" s="89"/>
      <c r="AQ26" s="90"/>
      <c r="AR26" s="42" t="s">
        <v>7</v>
      </c>
      <c r="AS26" s="47">
        <v>9</v>
      </c>
      <c r="AT26" s="49">
        <v>8.4</v>
      </c>
      <c r="AU26" s="44">
        <f t="shared" si="23"/>
        <v>0.59999999999999964</v>
      </c>
      <c r="AV26" s="50" t="s">
        <v>8</v>
      </c>
      <c r="AW26" s="44">
        <v>7.5</v>
      </c>
      <c r="AX26" s="44">
        <v>8.4</v>
      </c>
      <c r="AY26" s="44">
        <f t="shared" si="18"/>
        <v>-0.90000000000000036</v>
      </c>
      <c r="AZ26" s="41" t="s">
        <v>80</v>
      </c>
      <c r="BA26" s="88"/>
      <c r="BB26" s="89"/>
      <c r="BC26" s="90"/>
      <c r="BD26" s="38">
        <v>13</v>
      </c>
      <c r="BE26" s="7"/>
      <c r="BF26" s="7"/>
      <c r="BG26" s="7"/>
      <c r="BH26" s="7"/>
      <c r="BI26" s="6"/>
    </row>
    <row r="27" spans="1:61" s="5" customFormat="1" ht="16.5" customHeight="1">
      <c r="A27" s="38">
        <v>14</v>
      </c>
      <c r="B27" s="94" t="s">
        <v>5</v>
      </c>
      <c r="C27" s="95"/>
      <c r="D27" s="110"/>
      <c r="E27" s="44">
        <v>7.5</v>
      </c>
      <c r="F27" s="86">
        <v>8.4</v>
      </c>
      <c r="G27" s="87"/>
      <c r="H27" s="49">
        <f t="shared" si="24"/>
        <v>-0.90000000000000036</v>
      </c>
      <c r="I27" s="105" t="s">
        <v>79</v>
      </c>
      <c r="J27" s="106"/>
      <c r="K27" s="88"/>
      <c r="L27" s="89"/>
      <c r="M27" s="89"/>
      <c r="N27" s="90"/>
      <c r="O27" s="41" t="s">
        <v>79</v>
      </c>
      <c r="P27" s="88"/>
      <c r="Q27" s="89"/>
      <c r="R27" s="89"/>
      <c r="S27" s="90"/>
      <c r="T27" s="42" t="s">
        <v>7</v>
      </c>
      <c r="U27" s="47">
        <v>9</v>
      </c>
      <c r="V27" s="44">
        <v>8.4</v>
      </c>
      <c r="W27" s="45">
        <f t="shared" si="25"/>
        <v>0.59999999999999964</v>
      </c>
      <c r="X27" s="42" t="s">
        <v>78</v>
      </c>
      <c r="Y27" s="46">
        <v>9</v>
      </c>
      <c r="Z27" s="39">
        <v>8.4</v>
      </c>
      <c r="AA27" s="39">
        <f t="shared" si="22"/>
        <v>0.59999999999999964</v>
      </c>
      <c r="AB27" s="41" t="s">
        <v>80</v>
      </c>
      <c r="AC27" s="88"/>
      <c r="AD27" s="89"/>
      <c r="AE27" s="90"/>
      <c r="AF27" s="42" t="s">
        <v>7</v>
      </c>
      <c r="AG27" s="47">
        <v>9</v>
      </c>
      <c r="AH27" s="48">
        <v>8.4</v>
      </c>
      <c r="AI27" s="45">
        <f t="shared" si="26"/>
        <v>0.59999999999999964</v>
      </c>
      <c r="AJ27" s="42" t="s">
        <v>8</v>
      </c>
      <c r="AK27" s="51">
        <v>9</v>
      </c>
      <c r="AL27" s="44">
        <v>8.4</v>
      </c>
      <c r="AM27" s="44">
        <f t="shared" si="21"/>
        <v>0.59999999999999964</v>
      </c>
      <c r="AN27" s="42" t="s">
        <v>6</v>
      </c>
      <c r="AO27" s="47">
        <v>9</v>
      </c>
      <c r="AP27" s="49">
        <v>8.4</v>
      </c>
      <c r="AQ27" s="45">
        <f t="shared" ref="AQ27:AQ31" si="27">+AO27-AP27</f>
        <v>0.59999999999999964</v>
      </c>
      <c r="AR27" s="42" t="s">
        <v>5</v>
      </c>
      <c r="AS27" s="47">
        <v>9</v>
      </c>
      <c r="AT27" s="49">
        <v>8.4</v>
      </c>
      <c r="AU27" s="44">
        <f t="shared" si="23"/>
        <v>0.59999999999999964</v>
      </c>
      <c r="AV27" s="41" t="s">
        <v>79</v>
      </c>
      <c r="AW27" s="88"/>
      <c r="AX27" s="89"/>
      <c r="AY27" s="90"/>
      <c r="AZ27" s="50" t="s">
        <v>6</v>
      </c>
      <c r="BA27" s="44">
        <v>7.5</v>
      </c>
      <c r="BB27" s="44">
        <v>8.4</v>
      </c>
      <c r="BC27" s="44">
        <f t="shared" ref="BC27:BC31" si="28">+BA27-BB27</f>
        <v>-0.90000000000000036</v>
      </c>
      <c r="BD27" s="38">
        <v>14</v>
      </c>
      <c r="BE27" s="7"/>
      <c r="BF27" s="7"/>
      <c r="BG27" s="7"/>
      <c r="BH27" s="7"/>
      <c r="BI27" s="6"/>
    </row>
    <row r="28" spans="1:61" s="5" customFormat="1" ht="16.5" customHeight="1">
      <c r="A28" s="38">
        <v>15</v>
      </c>
      <c r="B28" s="94" t="s">
        <v>78</v>
      </c>
      <c r="C28" s="95"/>
      <c r="D28" s="110"/>
      <c r="E28" s="44">
        <v>7.5</v>
      </c>
      <c r="F28" s="86">
        <v>8.4</v>
      </c>
      <c r="G28" s="87"/>
      <c r="H28" s="49">
        <f t="shared" si="24"/>
        <v>-0.90000000000000036</v>
      </c>
      <c r="I28" s="105" t="s">
        <v>80</v>
      </c>
      <c r="J28" s="106"/>
      <c r="K28" s="113"/>
      <c r="L28" s="114"/>
      <c r="M28" s="114"/>
      <c r="N28" s="115"/>
      <c r="O28" s="41" t="s">
        <v>80</v>
      </c>
      <c r="P28" s="113"/>
      <c r="Q28" s="114"/>
      <c r="R28" s="114"/>
      <c r="S28" s="115"/>
      <c r="T28" s="42" t="s">
        <v>5</v>
      </c>
      <c r="U28" s="47">
        <v>9</v>
      </c>
      <c r="V28" s="44">
        <v>8.4</v>
      </c>
      <c r="W28" s="45">
        <f t="shared" si="25"/>
        <v>0.59999999999999964</v>
      </c>
      <c r="X28" s="42" t="s">
        <v>8</v>
      </c>
      <c r="Y28" s="43">
        <v>9</v>
      </c>
      <c r="Z28" s="44">
        <v>8.4</v>
      </c>
      <c r="AA28" s="44">
        <f t="shared" si="22"/>
        <v>0.59999999999999964</v>
      </c>
      <c r="AB28" s="42" t="s">
        <v>6</v>
      </c>
      <c r="AC28" s="47">
        <v>9</v>
      </c>
      <c r="AD28" s="44">
        <v>8.4</v>
      </c>
      <c r="AE28" s="44">
        <f t="shared" ref="AE28:AE32" si="29">+AC28-AD28</f>
        <v>0.59999999999999964</v>
      </c>
      <c r="AF28" s="42" t="s">
        <v>5</v>
      </c>
      <c r="AG28" s="47">
        <v>9</v>
      </c>
      <c r="AH28" s="48">
        <v>8.4</v>
      </c>
      <c r="AI28" s="45">
        <f t="shared" si="26"/>
        <v>0.59999999999999964</v>
      </c>
      <c r="AJ28" s="41" t="s">
        <v>79</v>
      </c>
      <c r="AK28" s="113"/>
      <c r="AL28" s="114"/>
      <c r="AM28" s="115"/>
      <c r="AN28" s="42" t="s">
        <v>7</v>
      </c>
      <c r="AO28" s="47">
        <v>9</v>
      </c>
      <c r="AP28" s="49">
        <v>8.4</v>
      </c>
      <c r="AQ28" s="45">
        <f t="shared" si="27"/>
        <v>0.59999999999999964</v>
      </c>
      <c r="AR28" s="42" t="s">
        <v>78</v>
      </c>
      <c r="AS28" s="47">
        <v>9</v>
      </c>
      <c r="AT28" s="49">
        <v>8.4</v>
      </c>
      <c r="AU28" s="44">
        <f t="shared" si="23"/>
        <v>0.59999999999999964</v>
      </c>
      <c r="AV28" s="41" t="s">
        <v>80</v>
      </c>
      <c r="AW28" s="113"/>
      <c r="AX28" s="114"/>
      <c r="AY28" s="115"/>
      <c r="AZ28" s="50" t="s">
        <v>7</v>
      </c>
      <c r="BA28" s="44">
        <v>7.5</v>
      </c>
      <c r="BB28" s="44">
        <v>8.4</v>
      </c>
      <c r="BC28" s="44">
        <f t="shared" si="28"/>
        <v>-0.90000000000000036</v>
      </c>
      <c r="BD28" s="38">
        <v>15</v>
      </c>
      <c r="BE28" s="7"/>
      <c r="BF28" s="7"/>
      <c r="BG28" s="7"/>
      <c r="BH28" s="7"/>
      <c r="BI28" s="6"/>
    </row>
    <row r="29" spans="1:61" s="5" customFormat="1" ht="16.5" customHeight="1">
      <c r="A29" s="38">
        <v>16</v>
      </c>
      <c r="B29" s="94" t="s">
        <v>8</v>
      </c>
      <c r="C29" s="95"/>
      <c r="D29" s="110"/>
      <c r="E29" s="44">
        <v>7.5</v>
      </c>
      <c r="F29" s="86">
        <v>8.4</v>
      </c>
      <c r="G29" s="87"/>
      <c r="H29" s="49">
        <f t="shared" si="24"/>
        <v>-0.90000000000000036</v>
      </c>
      <c r="I29" s="94" t="s">
        <v>6</v>
      </c>
      <c r="J29" s="95"/>
      <c r="K29" s="44">
        <v>7.5</v>
      </c>
      <c r="L29" s="86">
        <v>8.4</v>
      </c>
      <c r="M29" s="87"/>
      <c r="N29" s="44">
        <f>+K29-L29</f>
        <v>-0.90000000000000036</v>
      </c>
      <c r="O29" s="50" t="s">
        <v>6</v>
      </c>
      <c r="P29" s="86">
        <v>7.5</v>
      </c>
      <c r="Q29" s="87"/>
      <c r="R29" s="44">
        <v>8.4</v>
      </c>
      <c r="S29" s="44">
        <f>+P29-R29</f>
        <v>-0.90000000000000036</v>
      </c>
      <c r="T29" s="42" t="s">
        <v>78</v>
      </c>
      <c r="U29" s="47">
        <v>9</v>
      </c>
      <c r="V29" s="44">
        <v>8.4</v>
      </c>
      <c r="W29" s="45">
        <f t="shared" si="25"/>
        <v>0.59999999999999964</v>
      </c>
      <c r="X29" s="41" t="s">
        <v>79</v>
      </c>
      <c r="Y29" s="88"/>
      <c r="Z29" s="89"/>
      <c r="AA29" s="90"/>
      <c r="AB29" s="42" t="s">
        <v>7</v>
      </c>
      <c r="AC29" s="47">
        <v>9</v>
      </c>
      <c r="AD29" s="44">
        <v>8.4</v>
      </c>
      <c r="AE29" s="44">
        <f t="shared" si="29"/>
        <v>0.59999999999999964</v>
      </c>
      <c r="AF29" s="42" t="s">
        <v>78</v>
      </c>
      <c r="AG29" s="47">
        <v>9</v>
      </c>
      <c r="AH29" s="48">
        <v>8.4</v>
      </c>
      <c r="AI29" s="45">
        <f t="shared" si="26"/>
        <v>0.59999999999999964</v>
      </c>
      <c r="AJ29" s="41" t="s">
        <v>80</v>
      </c>
      <c r="AK29" s="88"/>
      <c r="AL29" s="89"/>
      <c r="AM29" s="90"/>
      <c r="AN29" s="42" t="s">
        <v>5</v>
      </c>
      <c r="AO29" s="47">
        <v>9</v>
      </c>
      <c r="AP29" s="49">
        <v>8.4</v>
      </c>
      <c r="AQ29" s="45">
        <f t="shared" si="27"/>
        <v>0.59999999999999964</v>
      </c>
      <c r="AR29" s="42" t="s">
        <v>8</v>
      </c>
      <c r="AS29" s="47">
        <v>9</v>
      </c>
      <c r="AT29" s="49">
        <v>8.4</v>
      </c>
      <c r="AU29" s="44">
        <f t="shared" si="23"/>
        <v>0.59999999999999964</v>
      </c>
      <c r="AV29" s="50" t="s">
        <v>6</v>
      </c>
      <c r="AW29" s="44">
        <v>7.5</v>
      </c>
      <c r="AX29" s="44">
        <v>8.4</v>
      </c>
      <c r="AY29" s="44">
        <f t="shared" ref="AY29:AY33" si="30">+AW29-AX29</f>
        <v>-0.90000000000000036</v>
      </c>
      <c r="AZ29" s="50" t="s">
        <v>5</v>
      </c>
      <c r="BA29" s="44">
        <v>7.5</v>
      </c>
      <c r="BB29" s="44">
        <v>8.4</v>
      </c>
      <c r="BC29" s="44">
        <f t="shared" si="28"/>
        <v>-0.90000000000000036</v>
      </c>
      <c r="BD29" s="38">
        <v>16</v>
      </c>
      <c r="BE29" s="7"/>
      <c r="BF29" s="7"/>
      <c r="BG29" s="7"/>
      <c r="BH29" s="7"/>
      <c r="BI29" s="6"/>
    </row>
    <row r="30" spans="1:61" s="5" customFormat="1" ht="16.5" customHeight="1">
      <c r="A30" s="38">
        <v>17</v>
      </c>
      <c r="B30" s="105" t="s">
        <v>79</v>
      </c>
      <c r="C30" s="106"/>
      <c r="D30" s="107"/>
      <c r="E30" s="88"/>
      <c r="F30" s="89"/>
      <c r="G30" s="89"/>
      <c r="H30" s="90"/>
      <c r="I30" s="94" t="s">
        <v>7</v>
      </c>
      <c r="J30" s="95"/>
      <c r="K30" s="44">
        <v>7.5</v>
      </c>
      <c r="L30" s="86">
        <v>8.4</v>
      </c>
      <c r="M30" s="87"/>
      <c r="N30" s="44">
        <f t="shared" ref="N30:N33" si="31">+K30-L30</f>
        <v>-0.90000000000000036</v>
      </c>
      <c r="O30" s="50" t="s">
        <v>7</v>
      </c>
      <c r="P30" s="86">
        <v>7.5</v>
      </c>
      <c r="Q30" s="87"/>
      <c r="R30" s="44">
        <v>8.4</v>
      </c>
      <c r="S30" s="44">
        <f t="shared" ref="S30:S33" si="32">+P30-R30</f>
        <v>-0.90000000000000036</v>
      </c>
      <c r="T30" s="42" t="s">
        <v>8</v>
      </c>
      <c r="U30" s="47">
        <v>9</v>
      </c>
      <c r="V30" s="44">
        <v>8.4</v>
      </c>
      <c r="W30" s="45">
        <f t="shared" si="25"/>
        <v>0.59999999999999964</v>
      </c>
      <c r="X30" s="41" t="s">
        <v>80</v>
      </c>
      <c r="Y30" s="88"/>
      <c r="Z30" s="89"/>
      <c r="AA30" s="90"/>
      <c r="AB30" s="42" t="s">
        <v>5</v>
      </c>
      <c r="AC30" s="47">
        <v>9</v>
      </c>
      <c r="AD30" s="44">
        <v>8.4</v>
      </c>
      <c r="AE30" s="44">
        <f t="shared" si="29"/>
        <v>0.59999999999999964</v>
      </c>
      <c r="AF30" s="42" t="s">
        <v>8</v>
      </c>
      <c r="AG30" s="47">
        <v>9</v>
      </c>
      <c r="AH30" s="48">
        <v>8.4</v>
      </c>
      <c r="AI30" s="45">
        <f t="shared" si="26"/>
        <v>0.59999999999999964</v>
      </c>
      <c r="AJ30" s="42" t="s">
        <v>6</v>
      </c>
      <c r="AK30" s="51">
        <v>9</v>
      </c>
      <c r="AL30" s="44">
        <v>8.4</v>
      </c>
      <c r="AM30" s="44">
        <f t="shared" ref="AM30:AM34" si="33">+AK30-AL30</f>
        <v>0.59999999999999964</v>
      </c>
      <c r="AN30" s="42" t="s">
        <v>78</v>
      </c>
      <c r="AO30" s="47">
        <v>9</v>
      </c>
      <c r="AP30" s="49">
        <v>8.4</v>
      </c>
      <c r="AQ30" s="45">
        <f t="shared" si="27"/>
        <v>0.59999999999999964</v>
      </c>
      <c r="AR30" s="41" t="s">
        <v>79</v>
      </c>
      <c r="AS30" s="88"/>
      <c r="AT30" s="89"/>
      <c r="AU30" s="90"/>
      <c r="AV30" s="50" t="s">
        <v>7</v>
      </c>
      <c r="AW30" s="44">
        <v>7.5</v>
      </c>
      <c r="AX30" s="44">
        <v>8.4</v>
      </c>
      <c r="AY30" s="44">
        <f t="shared" si="30"/>
        <v>-0.90000000000000036</v>
      </c>
      <c r="AZ30" s="50" t="s">
        <v>78</v>
      </c>
      <c r="BA30" s="44">
        <v>7.5</v>
      </c>
      <c r="BB30" s="44">
        <v>8.4</v>
      </c>
      <c r="BC30" s="44">
        <f t="shared" si="28"/>
        <v>-0.90000000000000036</v>
      </c>
      <c r="BD30" s="38">
        <v>17</v>
      </c>
      <c r="BE30" s="7"/>
      <c r="BF30" s="7"/>
      <c r="BG30" s="7"/>
      <c r="BH30" s="7"/>
      <c r="BI30" s="6"/>
    </row>
    <row r="31" spans="1:61" s="5" customFormat="1" ht="16.5" customHeight="1">
      <c r="A31" s="38">
        <v>18</v>
      </c>
      <c r="B31" s="105" t="s">
        <v>80</v>
      </c>
      <c r="C31" s="106"/>
      <c r="D31" s="107"/>
      <c r="E31" s="88"/>
      <c r="F31" s="89"/>
      <c r="G31" s="89"/>
      <c r="H31" s="90"/>
      <c r="I31" s="94" t="s">
        <v>5</v>
      </c>
      <c r="J31" s="95"/>
      <c r="K31" s="44">
        <v>7.5</v>
      </c>
      <c r="L31" s="86">
        <v>8.4</v>
      </c>
      <c r="M31" s="87"/>
      <c r="N31" s="44">
        <f t="shared" si="31"/>
        <v>-0.90000000000000036</v>
      </c>
      <c r="O31" s="50" t="s">
        <v>5</v>
      </c>
      <c r="P31" s="86">
        <v>7.5</v>
      </c>
      <c r="Q31" s="87"/>
      <c r="R31" s="44">
        <v>8.4</v>
      </c>
      <c r="S31" s="44">
        <f t="shared" si="32"/>
        <v>-0.90000000000000036</v>
      </c>
      <c r="T31" s="41" t="s">
        <v>79</v>
      </c>
      <c r="U31" s="88"/>
      <c r="V31" s="89"/>
      <c r="W31" s="90"/>
      <c r="X31" s="42" t="s">
        <v>6</v>
      </c>
      <c r="Y31" s="47">
        <v>9</v>
      </c>
      <c r="Z31" s="44">
        <v>8.4</v>
      </c>
      <c r="AA31" s="44">
        <f t="shared" ref="AA31:AA35" si="34">+Y31-Z31</f>
        <v>0.59999999999999964</v>
      </c>
      <c r="AB31" s="42" t="s">
        <v>78</v>
      </c>
      <c r="AC31" s="47">
        <v>9</v>
      </c>
      <c r="AD31" s="44">
        <v>8.4</v>
      </c>
      <c r="AE31" s="44">
        <f t="shared" si="29"/>
        <v>0.59999999999999964</v>
      </c>
      <c r="AF31" s="41" t="s">
        <v>79</v>
      </c>
      <c r="AG31" s="88"/>
      <c r="AH31" s="89"/>
      <c r="AI31" s="90"/>
      <c r="AJ31" s="42" t="s">
        <v>7</v>
      </c>
      <c r="AK31" s="51">
        <v>9</v>
      </c>
      <c r="AL31" s="44">
        <v>8.4</v>
      </c>
      <c r="AM31" s="44">
        <f t="shared" si="33"/>
        <v>0.59999999999999964</v>
      </c>
      <c r="AN31" s="42" t="s">
        <v>8</v>
      </c>
      <c r="AO31" s="47">
        <v>9</v>
      </c>
      <c r="AP31" s="49">
        <v>8.4</v>
      </c>
      <c r="AQ31" s="45">
        <f t="shared" si="27"/>
        <v>0.59999999999999964</v>
      </c>
      <c r="AR31" s="41" t="s">
        <v>80</v>
      </c>
      <c r="AS31" s="88"/>
      <c r="AT31" s="89"/>
      <c r="AU31" s="90"/>
      <c r="AV31" s="50" t="s">
        <v>5</v>
      </c>
      <c r="AW31" s="44">
        <v>7.5</v>
      </c>
      <c r="AX31" s="44">
        <v>8.4</v>
      </c>
      <c r="AY31" s="44">
        <f t="shared" si="30"/>
        <v>-0.90000000000000036</v>
      </c>
      <c r="AZ31" s="50" t="s">
        <v>8</v>
      </c>
      <c r="BA31" s="44">
        <v>7.5</v>
      </c>
      <c r="BB31" s="44">
        <v>8.4</v>
      </c>
      <c r="BC31" s="44">
        <f t="shared" si="28"/>
        <v>-0.90000000000000036</v>
      </c>
      <c r="BD31" s="38">
        <v>18</v>
      </c>
      <c r="BE31" s="7"/>
      <c r="BF31" s="7"/>
      <c r="BG31" s="7"/>
      <c r="BH31" s="7"/>
      <c r="BI31" s="6"/>
    </row>
    <row r="32" spans="1:61" s="5" customFormat="1" ht="16.5" customHeight="1">
      <c r="A32" s="38">
        <v>19</v>
      </c>
      <c r="B32" s="94" t="s">
        <v>6</v>
      </c>
      <c r="C32" s="95"/>
      <c r="D32" s="110"/>
      <c r="E32" s="44">
        <v>7.5</v>
      </c>
      <c r="F32" s="86">
        <v>8.4</v>
      </c>
      <c r="G32" s="87"/>
      <c r="H32" s="49">
        <f>+E32-F32</f>
        <v>-0.90000000000000036</v>
      </c>
      <c r="I32" s="94" t="s">
        <v>78</v>
      </c>
      <c r="J32" s="95"/>
      <c r="K32" s="44">
        <v>7.5</v>
      </c>
      <c r="L32" s="86">
        <v>8.4</v>
      </c>
      <c r="M32" s="87"/>
      <c r="N32" s="44">
        <f t="shared" si="31"/>
        <v>-0.90000000000000036</v>
      </c>
      <c r="O32" s="50" t="s">
        <v>78</v>
      </c>
      <c r="P32" s="86">
        <v>7.5</v>
      </c>
      <c r="Q32" s="87"/>
      <c r="R32" s="44">
        <v>8.4</v>
      </c>
      <c r="S32" s="44">
        <f t="shared" si="32"/>
        <v>-0.90000000000000036</v>
      </c>
      <c r="T32" s="41" t="s">
        <v>80</v>
      </c>
      <c r="U32" s="88"/>
      <c r="V32" s="89"/>
      <c r="W32" s="90"/>
      <c r="X32" s="42" t="s">
        <v>7</v>
      </c>
      <c r="Y32" s="47">
        <v>9</v>
      </c>
      <c r="Z32" s="44">
        <v>8.4</v>
      </c>
      <c r="AA32" s="44">
        <f t="shared" si="34"/>
        <v>0.59999999999999964</v>
      </c>
      <c r="AB32" s="42" t="s">
        <v>8</v>
      </c>
      <c r="AC32" s="47">
        <v>9</v>
      </c>
      <c r="AD32" s="44">
        <v>8.4</v>
      </c>
      <c r="AE32" s="44">
        <f t="shared" si="29"/>
        <v>0.59999999999999964</v>
      </c>
      <c r="AF32" s="41" t="s">
        <v>80</v>
      </c>
      <c r="AG32" s="88"/>
      <c r="AH32" s="89"/>
      <c r="AI32" s="90"/>
      <c r="AJ32" s="42" t="s">
        <v>5</v>
      </c>
      <c r="AK32" s="51">
        <v>9</v>
      </c>
      <c r="AL32" s="44">
        <v>8.4</v>
      </c>
      <c r="AM32" s="44">
        <f t="shared" si="33"/>
        <v>0.59999999999999964</v>
      </c>
      <c r="AN32" s="41" t="s">
        <v>79</v>
      </c>
      <c r="AO32" s="88"/>
      <c r="AP32" s="89"/>
      <c r="AQ32" s="90"/>
      <c r="AR32" s="42" t="s">
        <v>6</v>
      </c>
      <c r="AS32" s="47">
        <v>9</v>
      </c>
      <c r="AT32" s="49">
        <v>8.4</v>
      </c>
      <c r="AU32" s="44">
        <f t="shared" ref="AU32:AU36" si="35">+AS32-AT32</f>
        <v>0.59999999999999964</v>
      </c>
      <c r="AV32" s="50" t="s">
        <v>78</v>
      </c>
      <c r="AW32" s="44">
        <v>7.5</v>
      </c>
      <c r="AX32" s="44">
        <v>8.4</v>
      </c>
      <c r="AY32" s="44">
        <f t="shared" si="30"/>
        <v>-0.90000000000000036</v>
      </c>
      <c r="AZ32" s="41" t="s">
        <v>79</v>
      </c>
      <c r="BA32" s="88"/>
      <c r="BB32" s="89"/>
      <c r="BC32" s="90"/>
      <c r="BD32" s="38">
        <v>19</v>
      </c>
      <c r="BE32" s="7"/>
      <c r="BF32" s="7"/>
      <c r="BG32" s="7"/>
      <c r="BH32" s="7"/>
      <c r="BI32" s="6"/>
    </row>
    <row r="33" spans="1:61" s="5" customFormat="1" ht="16.5" customHeight="1">
      <c r="A33" s="38">
        <v>20</v>
      </c>
      <c r="B33" s="94" t="s">
        <v>7</v>
      </c>
      <c r="C33" s="95"/>
      <c r="D33" s="110"/>
      <c r="E33" s="44">
        <v>7.5</v>
      </c>
      <c r="F33" s="86">
        <v>8.4</v>
      </c>
      <c r="G33" s="87"/>
      <c r="H33" s="49">
        <f t="shared" ref="H33:H36" si="36">+E33-F33</f>
        <v>-0.90000000000000036</v>
      </c>
      <c r="I33" s="94" t="s">
        <v>8</v>
      </c>
      <c r="J33" s="95"/>
      <c r="K33" s="44">
        <v>7.5</v>
      </c>
      <c r="L33" s="86">
        <v>8.4</v>
      </c>
      <c r="M33" s="87"/>
      <c r="N33" s="44">
        <f t="shared" si="31"/>
        <v>-0.90000000000000036</v>
      </c>
      <c r="O33" s="50" t="s">
        <v>8</v>
      </c>
      <c r="P33" s="86">
        <v>7.5</v>
      </c>
      <c r="Q33" s="87"/>
      <c r="R33" s="44">
        <v>8.4</v>
      </c>
      <c r="S33" s="44">
        <f t="shared" si="32"/>
        <v>-0.90000000000000036</v>
      </c>
      <c r="T33" s="42" t="s">
        <v>6</v>
      </c>
      <c r="U33" s="47">
        <v>9</v>
      </c>
      <c r="V33" s="44">
        <v>8.4</v>
      </c>
      <c r="W33" s="45">
        <f t="shared" ref="W33:W37" si="37">+U33-V33</f>
        <v>0.59999999999999964</v>
      </c>
      <c r="X33" s="42" t="s">
        <v>5</v>
      </c>
      <c r="Y33" s="47">
        <v>9</v>
      </c>
      <c r="Z33" s="44">
        <v>8.4</v>
      </c>
      <c r="AA33" s="44">
        <f t="shared" si="34"/>
        <v>0.59999999999999964</v>
      </c>
      <c r="AB33" s="41" t="s">
        <v>79</v>
      </c>
      <c r="AC33" s="88"/>
      <c r="AD33" s="89"/>
      <c r="AE33" s="90"/>
      <c r="AF33" s="42" t="s">
        <v>6</v>
      </c>
      <c r="AG33" s="47">
        <v>9</v>
      </c>
      <c r="AH33" s="48">
        <v>8.4</v>
      </c>
      <c r="AI33" s="45">
        <f t="shared" ref="AI33:AI37" si="38">+AG33-AH33</f>
        <v>0.59999999999999964</v>
      </c>
      <c r="AJ33" s="42" t="s">
        <v>78</v>
      </c>
      <c r="AK33" s="51">
        <v>9</v>
      </c>
      <c r="AL33" s="44">
        <v>8.4</v>
      </c>
      <c r="AM33" s="44">
        <f t="shared" si="33"/>
        <v>0.59999999999999964</v>
      </c>
      <c r="AN33" s="41" t="s">
        <v>80</v>
      </c>
      <c r="AO33" s="88"/>
      <c r="AP33" s="89"/>
      <c r="AQ33" s="90"/>
      <c r="AR33" s="42" t="s">
        <v>7</v>
      </c>
      <c r="AS33" s="47">
        <v>9</v>
      </c>
      <c r="AT33" s="49">
        <v>8.4</v>
      </c>
      <c r="AU33" s="44">
        <f t="shared" si="35"/>
        <v>0.59999999999999964</v>
      </c>
      <c r="AV33" s="50" t="s">
        <v>8</v>
      </c>
      <c r="AW33" s="44">
        <v>7.5</v>
      </c>
      <c r="AX33" s="44">
        <v>8.4</v>
      </c>
      <c r="AY33" s="44">
        <f t="shared" si="30"/>
        <v>-0.90000000000000036</v>
      </c>
      <c r="AZ33" s="41" t="s">
        <v>80</v>
      </c>
      <c r="BA33" s="88"/>
      <c r="BB33" s="89"/>
      <c r="BC33" s="90"/>
      <c r="BD33" s="38">
        <v>20</v>
      </c>
      <c r="BE33" s="7"/>
      <c r="BF33" s="7"/>
      <c r="BG33" s="7"/>
      <c r="BH33" s="7"/>
      <c r="BI33" s="6"/>
    </row>
    <row r="34" spans="1:61" s="5" customFormat="1" ht="16.5" customHeight="1">
      <c r="A34" s="38">
        <v>21</v>
      </c>
      <c r="B34" s="94" t="s">
        <v>5</v>
      </c>
      <c r="C34" s="95"/>
      <c r="D34" s="110"/>
      <c r="E34" s="44">
        <v>7.5</v>
      </c>
      <c r="F34" s="86">
        <v>8.4</v>
      </c>
      <c r="G34" s="87"/>
      <c r="H34" s="49">
        <f t="shared" si="36"/>
        <v>-0.90000000000000036</v>
      </c>
      <c r="I34" s="105" t="s">
        <v>79</v>
      </c>
      <c r="J34" s="106"/>
      <c r="K34" s="88"/>
      <c r="L34" s="89"/>
      <c r="M34" s="89"/>
      <c r="N34" s="90"/>
      <c r="O34" s="41" t="s">
        <v>79</v>
      </c>
      <c r="P34" s="88"/>
      <c r="Q34" s="89"/>
      <c r="R34" s="89"/>
      <c r="S34" s="90"/>
      <c r="T34" s="42" t="s">
        <v>7</v>
      </c>
      <c r="U34" s="47">
        <v>9</v>
      </c>
      <c r="V34" s="44">
        <v>8.4</v>
      </c>
      <c r="W34" s="45">
        <f t="shared" si="37"/>
        <v>0.59999999999999964</v>
      </c>
      <c r="X34" s="42" t="s">
        <v>78</v>
      </c>
      <c r="Y34" s="47">
        <v>9</v>
      </c>
      <c r="Z34" s="44">
        <v>8.4</v>
      </c>
      <c r="AA34" s="44">
        <f t="shared" si="34"/>
        <v>0.59999999999999964</v>
      </c>
      <c r="AB34" s="41" t="s">
        <v>80</v>
      </c>
      <c r="AC34" s="88"/>
      <c r="AD34" s="89"/>
      <c r="AE34" s="90"/>
      <c r="AF34" s="42" t="s">
        <v>7</v>
      </c>
      <c r="AG34" s="47">
        <v>9</v>
      </c>
      <c r="AH34" s="48">
        <v>8.4</v>
      </c>
      <c r="AI34" s="45">
        <f t="shared" si="38"/>
        <v>0.59999999999999964</v>
      </c>
      <c r="AJ34" s="42" t="s">
        <v>8</v>
      </c>
      <c r="AK34" s="51">
        <v>9</v>
      </c>
      <c r="AL34" s="44">
        <v>8.4</v>
      </c>
      <c r="AM34" s="44">
        <f t="shared" si="33"/>
        <v>0.59999999999999964</v>
      </c>
      <c r="AN34" s="42" t="s">
        <v>6</v>
      </c>
      <c r="AO34" s="47">
        <v>9</v>
      </c>
      <c r="AP34" s="49">
        <v>8.4</v>
      </c>
      <c r="AQ34" s="45">
        <f t="shared" ref="AQ34:AQ38" si="39">+AO34-AP34</f>
        <v>0.59999999999999964</v>
      </c>
      <c r="AR34" s="42" t="s">
        <v>5</v>
      </c>
      <c r="AS34" s="47">
        <v>9</v>
      </c>
      <c r="AT34" s="49">
        <v>8.4</v>
      </c>
      <c r="AU34" s="44">
        <f t="shared" si="35"/>
        <v>0.59999999999999964</v>
      </c>
      <c r="AV34" s="41" t="s">
        <v>79</v>
      </c>
      <c r="AW34" s="88"/>
      <c r="AX34" s="89"/>
      <c r="AY34" s="90"/>
      <c r="AZ34" s="50" t="s">
        <v>6</v>
      </c>
      <c r="BA34" s="44">
        <v>7.5</v>
      </c>
      <c r="BB34" s="44">
        <v>8.4</v>
      </c>
      <c r="BC34" s="44">
        <f t="shared" ref="BC34:BC38" si="40">+BA34-BB34</f>
        <v>-0.90000000000000036</v>
      </c>
      <c r="BD34" s="38">
        <v>21</v>
      </c>
      <c r="BE34" s="7"/>
      <c r="BF34" s="7"/>
      <c r="BG34" s="7"/>
      <c r="BH34" s="7"/>
      <c r="BI34" s="6"/>
    </row>
    <row r="35" spans="1:61" s="5" customFormat="1" ht="16.5" customHeight="1">
      <c r="A35" s="38">
        <v>22</v>
      </c>
      <c r="B35" s="94" t="s">
        <v>78</v>
      </c>
      <c r="C35" s="95"/>
      <c r="D35" s="110"/>
      <c r="E35" s="44">
        <v>7.5</v>
      </c>
      <c r="F35" s="86">
        <v>8.4</v>
      </c>
      <c r="G35" s="87"/>
      <c r="H35" s="49">
        <f t="shared" si="36"/>
        <v>-0.90000000000000036</v>
      </c>
      <c r="I35" s="105" t="s">
        <v>80</v>
      </c>
      <c r="J35" s="106"/>
      <c r="K35" s="113"/>
      <c r="L35" s="114"/>
      <c r="M35" s="114"/>
      <c r="N35" s="115"/>
      <c r="O35" s="41" t="s">
        <v>80</v>
      </c>
      <c r="P35" s="113"/>
      <c r="Q35" s="114"/>
      <c r="R35" s="114"/>
      <c r="S35" s="115"/>
      <c r="T35" s="42" t="s">
        <v>5</v>
      </c>
      <c r="U35" s="47">
        <v>9</v>
      </c>
      <c r="V35" s="44">
        <v>8.4</v>
      </c>
      <c r="W35" s="45">
        <f t="shared" si="37"/>
        <v>0.59999999999999964</v>
      </c>
      <c r="X35" s="42" t="s">
        <v>8</v>
      </c>
      <c r="Y35" s="47">
        <v>9</v>
      </c>
      <c r="Z35" s="44">
        <v>8.4</v>
      </c>
      <c r="AA35" s="44">
        <f t="shared" si="34"/>
        <v>0.59999999999999964</v>
      </c>
      <c r="AB35" s="42" t="s">
        <v>6</v>
      </c>
      <c r="AC35" s="47">
        <v>9</v>
      </c>
      <c r="AD35" s="44">
        <v>8.4</v>
      </c>
      <c r="AE35" s="44">
        <f t="shared" ref="AE35:AE39" si="41">+AC35-AD35</f>
        <v>0.59999999999999964</v>
      </c>
      <c r="AF35" s="42" t="s">
        <v>5</v>
      </c>
      <c r="AG35" s="47">
        <v>9</v>
      </c>
      <c r="AH35" s="48">
        <v>8.4</v>
      </c>
      <c r="AI35" s="45">
        <f t="shared" si="38"/>
        <v>0.59999999999999964</v>
      </c>
      <c r="AJ35" s="41" t="s">
        <v>79</v>
      </c>
      <c r="AK35" s="113"/>
      <c r="AL35" s="114"/>
      <c r="AM35" s="115"/>
      <c r="AN35" s="42" t="s">
        <v>7</v>
      </c>
      <c r="AO35" s="47">
        <v>9</v>
      </c>
      <c r="AP35" s="49">
        <v>8.4</v>
      </c>
      <c r="AQ35" s="45">
        <f t="shared" si="39"/>
        <v>0.59999999999999964</v>
      </c>
      <c r="AR35" s="42" t="s">
        <v>78</v>
      </c>
      <c r="AS35" s="47">
        <v>9</v>
      </c>
      <c r="AT35" s="49">
        <v>8.4</v>
      </c>
      <c r="AU35" s="44">
        <f t="shared" si="35"/>
        <v>0.59999999999999964</v>
      </c>
      <c r="AV35" s="41" t="s">
        <v>80</v>
      </c>
      <c r="AW35" s="113"/>
      <c r="AX35" s="114"/>
      <c r="AY35" s="115"/>
      <c r="AZ35" s="50" t="s">
        <v>7</v>
      </c>
      <c r="BA35" s="44">
        <v>7.5</v>
      </c>
      <c r="BB35" s="44">
        <v>8.4</v>
      </c>
      <c r="BC35" s="44">
        <f t="shared" si="40"/>
        <v>-0.90000000000000036</v>
      </c>
      <c r="BD35" s="38">
        <v>22</v>
      </c>
      <c r="BE35" s="7"/>
      <c r="BF35" s="7"/>
      <c r="BG35" s="7"/>
      <c r="BH35" s="7"/>
      <c r="BI35" s="6"/>
    </row>
    <row r="36" spans="1:61" s="5" customFormat="1" ht="16.5" customHeight="1">
      <c r="A36" s="38">
        <v>23</v>
      </c>
      <c r="B36" s="94" t="s">
        <v>8</v>
      </c>
      <c r="C36" s="95"/>
      <c r="D36" s="110"/>
      <c r="E36" s="44">
        <v>7.5</v>
      </c>
      <c r="F36" s="86">
        <v>8.4</v>
      </c>
      <c r="G36" s="87"/>
      <c r="H36" s="49">
        <f t="shared" si="36"/>
        <v>-0.90000000000000036</v>
      </c>
      <c r="I36" s="94" t="s">
        <v>6</v>
      </c>
      <c r="J36" s="95"/>
      <c r="K36" s="44">
        <v>7.5</v>
      </c>
      <c r="L36" s="86">
        <v>8.4</v>
      </c>
      <c r="M36" s="87"/>
      <c r="N36" s="44">
        <f>+K36-L36</f>
        <v>-0.90000000000000036</v>
      </c>
      <c r="O36" s="42" t="s">
        <v>6</v>
      </c>
      <c r="P36" s="108">
        <v>9</v>
      </c>
      <c r="Q36" s="109"/>
      <c r="R36" s="44">
        <v>8.4</v>
      </c>
      <c r="S36" s="44">
        <f>+P36-R36</f>
        <v>0.59999999999999964</v>
      </c>
      <c r="T36" s="42" t="s">
        <v>78</v>
      </c>
      <c r="U36" s="47">
        <v>9</v>
      </c>
      <c r="V36" s="44">
        <v>8.4</v>
      </c>
      <c r="W36" s="45">
        <f t="shared" si="37"/>
        <v>0.59999999999999964</v>
      </c>
      <c r="X36" s="41" t="s">
        <v>79</v>
      </c>
      <c r="Y36" s="88"/>
      <c r="Z36" s="89"/>
      <c r="AA36" s="90"/>
      <c r="AB36" s="42" t="s">
        <v>7</v>
      </c>
      <c r="AC36" s="47">
        <v>9</v>
      </c>
      <c r="AD36" s="44">
        <v>8.4</v>
      </c>
      <c r="AE36" s="44">
        <f t="shared" si="41"/>
        <v>0.59999999999999964</v>
      </c>
      <c r="AF36" s="42" t="s">
        <v>78</v>
      </c>
      <c r="AG36" s="47">
        <v>9</v>
      </c>
      <c r="AH36" s="48">
        <v>8.4</v>
      </c>
      <c r="AI36" s="45">
        <f t="shared" si="38"/>
        <v>0.59999999999999964</v>
      </c>
      <c r="AJ36" s="41" t="s">
        <v>80</v>
      </c>
      <c r="AK36" s="88"/>
      <c r="AL36" s="89"/>
      <c r="AM36" s="90"/>
      <c r="AN36" s="42" t="s">
        <v>5</v>
      </c>
      <c r="AO36" s="47">
        <v>9</v>
      </c>
      <c r="AP36" s="49">
        <v>8.4</v>
      </c>
      <c r="AQ36" s="45">
        <f t="shared" si="39"/>
        <v>0.59999999999999964</v>
      </c>
      <c r="AR36" s="42" t="s">
        <v>8</v>
      </c>
      <c r="AS36" s="47">
        <v>9</v>
      </c>
      <c r="AT36" s="49">
        <v>8.4</v>
      </c>
      <c r="AU36" s="44">
        <f t="shared" si="35"/>
        <v>0.59999999999999964</v>
      </c>
      <c r="AV36" s="50" t="s">
        <v>6</v>
      </c>
      <c r="AW36" s="44">
        <v>7.5</v>
      </c>
      <c r="AX36" s="44">
        <v>8.4</v>
      </c>
      <c r="AY36" s="44">
        <f t="shared" ref="AY36:AY40" si="42">+AW36-AX36</f>
        <v>-0.90000000000000036</v>
      </c>
      <c r="AZ36" s="50" t="s">
        <v>5</v>
      </c>
      <c r="BA36" s="44">
        <v>7.5</v>
      </c>
      <c r="BB36" s="44">
        <v>8.4</v>
      </c>
      <c r="BC36" s="44">
        <f t="shared" si="40"/>
        <v>-0.90000000000000036</v>
      </c>
      <c r="BD36" s="38">
        <v>23</v>
      </c>
      <c r="BE36" s="7"/>
      <c r="BF36" s="7"/>
      <c r="BG36" s="7"/>
      <c r="BH36" s="7"/>
      <c r="BI36" s="6"/>
    </row>
    <row r="37" spans="1:61" s="5" customFormat="1" ht="16.5" customHeight="1">
      <c r="A37" s="38">
        <v>24</v>
      </c>
      <c r="B37" s="105" t="s">
        <v>79</v>
      </c>
      <c r="C37" s="106"/>
      <c r="D37" s="107"/>
      <c r="E37" s="88"/>
      <c r="F37" s="89"/>
      <c r="G37" s="89"/>
      <c r="H37" s="90"/>
      <c r="I37" s="94" t="s">
        <v>7</v>
      </c>
      <c r="J37" s="95"/>
      <c r="K37" s="44">
        <v>7.5</v>
      </c>
      <c r="L37" s="86">
        <v>8.4</v>
      </c>
      <c r="M37" s="87"/>
      <c r="N37" s="44">
        <f t="shared" ref="N37:N40" si="43">+K37-L37</f>
        <v>-0.90000000000000036</v>
      </c>
      <c r="O37" s="42" t="s">
        <v>7</v>
      </c>
      <c r="P37" s="108">
        <v>9</v>
      </c>
      <c r="Q37" s="109"/>
      <c r="R37" s="44">
        <v>8.4</v>
      </c>
      <c r="S37" s="44">
        <f t="shared" ref="S37:S40" si="44">+P37-R37</f>
        <v>0.59999999999999964</v>
      </c>
      <c r="T37" s="42" t="s">
        <v>8</v>
      </c>
      <c r="U37" s="47">
        <v>9</v>
      </c>
      <c r="V37" s="44">
        <v>8.4</v>
      </c>
      <c r="W37" s="45">
        <f t="shared" si="37"/>
        <v>0.59999999999999964</v>
      </c>
      <c r="X37" s="41" t="s">
        <v>80</v>
      </c>
      <c r="Y37" s="88"/>
      <c r="Z37" s="89"/>
      <c r="AA37" s="90"/>
      <c r="AB37" s="42" t="s">
        <v>5</v>
      </c>
      <c r="AC37" s="47">
        <v>9</v>
      </c>
      <c r="AD37" s="44">
        <v>8.4</v>
      </c>
      <c r="AE37" s="44">
        <f t="shared" si="41"/>
        <v>0.59999999999999964</v>
      </c>
      <c r="AF37" s="42" t="s">
        <v>8</v>
      </c>
      <c r="AG37" s="47">
        <v>9</v>
      </c>
      <c r="AH37" s="48">
        <v>8.4</v>
      </c>
      <c r="AI37" s="45">
        <f t="shared" si="38"/>
        <v>0.59999999999999964</v>
      </c>
      <c r="AJ37" s="42" t="s">
        <v>6</v>
      </c>
      <c r="AK37" s="51">
        <v>9</v>
      </c>
      <c r="AL37" s="44">
        <v>8.4</v>
      </c>
      <c r="AM37" s="44">
        <f t="shared" ref="AM37:AM41" si="45">+AK37-AL37</f>
        <v>0.59999999999999964</v>
      </c>
      <c r="AN37" s="42" t="s">
        <v>78</v>
      </c>
      <c r="AO37" s="47">
        <v>9</v>
      </c>
      <c r="AP37" s="49">
        <v>8.4</v>
      </c>
      <c r="AQ37" s="45">
        <f t="shared" si="39"/>
        <v>0.59999999999999964</v>
      </c>
      <c r="AR37" s="41" t="s">
        <v>79</v>
      </c>
      <c r="AS37" s="88"/>
      <c r="AT37" s="89"/>
      <c r="AU37" s="90"/>
      <c r="AV37" s="50" t="s">
        <v>7</v>
      </c>
      <c r="AW37" s="44">
        <v>7.5</v>
      </c>
      <c r="AX37" s="44">
        <v>8.4</v>
      </c>
      <c r="AY37" s="44">
        <f t="shared" si="42"/>
        <v>-0.90000000000000036</v>
      </c>
      <c r="AZ37" s="50" t="s">
        <v>78</v>
      </c>
      <c r="BA37" s="56">
        <v>0</v>
      </c>
      <c r="BB37" s="44">
        <v>8.4</v>
      </c>
      <c r="BC37" s="44">
        <f t="shared" si="40"/>
        <v>-8.4</v>
      </c>
      <c r="BD37" s="38">
        <v>24</v>
      </c>
      <c r="BE37" s="7"/>
      <c r="BF37" s="7"/>
      <c r="BG37" s="7"/>
      <c r="BH37" s="7"/>
      <c r="BI37" s="6"/>
    </row>
    <row r="38" spans="1:61" s="5" customFormat="1" ht="16.5" customHeight="1">
      <c r="A38" s="38">
        <v>25</v>
      </c>
      <c r="B38" s="105" t="s">
        <v>80</v>
      </c>
      <c r="C38" s="106"/>
      <c r="D38" s="107"/>
      <c r="E38" s="88"/>
      <c r="F38" s="89"/>
      <c r="G38" s="89"/>
      <c r="H38" s="90"/>
      <c r="I38" s="94" t="s">
        <v>5</v>
      </c>
      <c r="J38" s="95"/>
      <c r="K38" s="44">
        <v>7.5</v>
      </c>
      <c r="L38" s="86">
        <v>8.4</v>
      </c>
      <c r="M38" s="87"/>
      <c r="N38" s="44">
        <f t="shared" si="43"/>
        <v>-0.90000000000000036</v>
      </c>
      <c r="O38" s="42" t="s">
        <v>5</v>
      </c>
      <c r="P38" s="108">
        <v>9</v>
      </c>
      <c r="Q38" s="109"/>
      <c r="R38" s="44">
        <v>8.4</v>
      </c>
      <c r="S38" s="44">
        <f t="shared" si="44"/>
        <v>0.59999999999999964</v>
      </c>
      <c r="T38" s="41" t="s">
        <v>79</v>
      </c>
      <c r="U38" s="88"/>
      <c r="V38" s="89"/>
      <c r="W38" s="90"/>
      <c r="X38" s="42" t="s">
        <v>6</v>
      </c>
      <c r="Y38" s="46">
        <v>9</v>
      </c>
      <c r="Z38" s="39">
        <v>8.4</v>
      </c>
      <c r="AA38" s="39">
        <f t="shared" ref="AA38:AA42" si="46">+Y38-Z38</f>
        <v>0.59999999999999964</v>
      </c>
      <c r="AB38" s="42" t="s">
        <v>78</v>
      </c>
      <c r="AC38" s="47">
        <v>9</v>
      </c>
      <c r="AD38" s="44">
        <v>8.4</v>
      </c>
      <c r="AE38" s="44">
        <f t="shared" si="41"/>
        <v>0.59999999999999964</v>
      </c>
      <c r="AF38" s="41" t="s">
        <v>79</v>
      </c>
      <c r="AG38" s="88"/>
      <c r="AH38" s="89"/>
      <c r="AI38" s="90"/>
      <c r="AJ38" s="42" t="s">
        <v>7</v>
      </c>
      <c r="AK38" s="51">
        <v>9</v>
      </c>
      <c r="AL38" s="44">
        <v>8.4</v>
      </c>
      <c r="AM38" s="44">
        <f t="shared" si="45"/>
        <v>0.59999999999999964</v>
      </c>
      <c r="AN38" s="42" t="s">
        <v>8</v>
      </c>
      <c r="AO38" s="47">
        <v>9</v>
      </c>
      <c r="AP38" s="49">
        <v>8.4</v>
      </c>
      <c r="AQ38" s="45">
        <f t="shared" si="39"/>
        <v>0.59999999999999964</v>
      </c>
      <c r="AR38" s="41" t="s">
        <v>80</v>
      </c>
      <c r="AS38" s="88"/>
      <c r="AT38" s="89"/>
      <c r="AU38" s="90"/>
      <c r="AV38" s="50" t="s">
        <v>5</v>
      </c>
      <c r="AW38" s="44">
        <v>7.5</v>
      </c>
      <c r="AX38" s="44">
        <v>8.4</v>
      </c>
      <c r="AY38" s="44">
        <f t="shared" si="42"/>
        <v>-0.90000000000000036</v>
      </c>
      <c r="AZ38" s="50" t="s">
        <v>8</v>
      </c>
      <c r="BA38" s="39">
        <v>7.5</v>
      </c>
      <c r="BB38" s="39">
        <v>8.4</v>
      </c>
      <c r="BC38" s="39">
        <f t="shared" si="40"/>
        <v>-0.90000000000000036</v>
      </c>
      <c r="BD38" s="38">
        <v>25</v>
      </c>
      <c r="BE38" s="7"/>
      <c r="BF38" s="7"/>
      <c r="BG38" s="7"/>
      <c r="BH38" s="7"/>
      <c r="BI38" s="6"/>
    </row>
    <row r="39" spans="1:61" s="5" customFormat="1" ht="16.5" customHeight="1">
      <c r="A39" s="38">
        <v>26</v>
      </c>
      <c r="B39" s="94" t="s">
        <v>6</v>
      </c>
      <c r="C39" s="95"/>
      <c r="D39" s="110"/>
      <c r="E39" s="44">
        <v>7.5</v>
      </c>
      <c r="F39" s="86">
        <v>8.4</v>
      </c>
      <c r="G39" s="87"/>
      <c r="H39" s="49">
        <f>+E39-F39</f>
        <v>-0.90000000000000036</v>
      </c>
      <c r="I39" s="94" t="s">
        <v>78</v>
      </c>
      <c r="J39" s="95"/>
      <c r="K39" s="44">
        <v>7.5</v>
      </c>
      <c r="L39" s="86">
        <v>8.4</v>
      </c>
      <c r="M39" s="87"/>
      <c r="N39" s="44">
        <f t="shared" si="43"/>
        <v>-0.90000000000000036</v>
      </c>
      <c r="O39" s="42" t="s">
        <v>78</v>
      </c>
      <c r="P39" s="108">
        <v>9</v>
      </c>
      <c r="Q39" s="109"/>
      <c r="R39" s="44">
        <v>8.4</v>
      </c>
      <c r="S39" s="44">
        <f t="shared" si="44"/>
        <v>0.59999999999999964</v>
      </c>
      <c r="T39" s="41" t="s">
        <v>80</v>
      </c>
      <c r="U39" s="88"/>
      <c r="V39" s="89"/>
      <c r="W39" s="90"/>
      <c r="X39" s="42" t="s">
        <v>7</v>
      </c>
      <c r="Y39" s="47">
        <v>9</v>
      </c>
      <c r="Z39" s="44">
        <v>8.4</v>
      </c>
      <c r="AA39" s="44">
        <f t="shared" si="46"/>
        <v>0.59999999999999964</v>
      </c>
      <c r="AB39" s="42" t="s">
        <v>8</v>
      </c>
      <c r="AC39" s="47">
        <v>9</v>
      </c>
      <c r="AD39" s="44">
        <v>8.4</v>
      </c>
      <c r="AE39" s="44">
        <f t="shared" si="41"/>
        <v>0.59999999999999964</v>
      </c>
      <c r="AF39" s="41" t="s">
        <v>80</v>
      </c>
      <c r="AG39" s="88"/>
      <c r="AH39" s="89"/>
      <c r="AI39" s="90"/>
      <c r="AJ39" s="42" t="s">
        <v>5</v>
      </c>
      <c r="AK39" s="51">
        <v>9</v>
      </c>
      <c r="AL39" s="44">
        <v>8.4</v>
      </c>
      <c r="AM39" s="44">
        <f t="shared" si="45"/>
        <v>0.59999999999999964</v>
      </c>
      <c r="AN39" s="41" t="s">
        <v>79</v>
      </c>
      <c r="AO39" s="88"/>
      <c r="AP39" s="89"/>
      <c r="AQ39" s="90"/>
      <c r="AR39" s="50" t="s">
        <v>6</v>
      </c>
      <c r="AS39" s="47">
        <v>9</v>
      </c>
      <c r="AT39" s="49">
        <v>8.4</v>
      </c>
      <c r="AU39" s="44">
        <f t="shared" ref="AU39:AU43" si="47">+AS39-AT39</f>
        <v>0.59999999999999964</v>
      </c>
      <c r="AV39" s="50" t="s">
        <v>78</v>
      </c>
      <c r="AW39" s="44">
        <v>7.5</v>
      </c>
      <c r="AX39" s="44">
        <v>8.4</v>
      </c>
      <c r="AY39" s="44">
        <f t="shared" si="42"/>
        <v>-0.90000000000000036</v>
      </c>
      <c r="AZ39" s="41" t="s">
        <v>79</v>
      </c>
      <c r="BA39" s="88"/>
      <c r="BB39" s="89"/>
      <c r="BC39" s="90"/>
      <c r="BD39" s="38">
        <v>26</v>
      </c>
      <c r="BE39" s="7"/>
      <c r="BF39" s="7"/>
      <c r="BG39" s="7"/>
      <c r="BH39" s="7"/>
      <c r="BI39" s="6"/>
    </row>
    <row r="40" spans="1:61" s="5" customFormat="1" ht="16.5" customHeight="1">
      <c r="A40" s="38">
        <v>27</v>
      </c>
      <c r="B40" s="94" t="s">
        <v>7</v>
      </c>
      <c r="C40" s="95"/>
      <c r="D40" s="110"/>
      <c r="E40" s="44">
        <v>7.5</v>
      </c>
      <c r="F40" s="86">
        <v>8.4</v>
      </c>
      <c r="G40" s="87"/>
      <c r="H40" s="49">
        <f t="shared" ref="H40:H43" si="48">+E40-F40</f>
        <v>-0.90000000000000036</v>
      </c>
      <c r="I40" s="94" t="s">
        <v>8</v>
      </c>
      <c r="J40" s="95"/>
      <c r="K40" s="44">
        <v>7.5</v>
      </c>
      <c r="L40" s="86">
        <v>8.4</v>
      </c>
      <c r="M40" s="87"/>
      <c r="N40" s="44">
        <f t="shared" si="43"/>
        <v>-0.90000000000000036</v>
      </c>
      <c r="O40" s="42" t="s">
        <v>8</v>
      </c>
      <c r="P40" s="108">
        <v>9</v>
      </c>
      <c r="Q40" s="109"/>
      <c r="R40" s="44">
        <v>8.4</v>
      </c>
      <c r="S40" s="44">
        <f t="shared" si="44"/>
        <v>0.59999999999999964</v>
      </c>
      <c r="T40" s="42" t="s">
        <v>6</v>
      </c>
      <c r="U40" s="47">
        <v>9</v>
      </c>
      <c r="V40" s="44">
        <v>8.4</v>
      </c>
      <c r="W40" s="45">
        <f t="shared" ref="W40:W43" si="49">+U40-V40</f>
        <v>0.59999999999999964</v>
      </c>
      <c r="X40" s="42" t="s">
        <v>5</v>
      </c>
      <c r="Y40" s="47">
        <v>9</v>
      </c>
      <c r="Z40" s="44">
        <v>8.4</v>
      </c>
      <c r="AA40" s="44">
        <f t="shared" si="46"/>
        <v>0.59999999999999964</v>
      </c>
      <c r="AB40" s="41" t="s">
        <v>79</v>
      </c>
      <c r="AC40" s="88"/>
      <c r="AD40" s="89"/>
      <c r="AE40" s="90"/>
      <c r="AF40" s="42" t="s">
        <v>6</v>
      </c>
      <c r="AG40" s="47">
        <v>9</v>
      </c>
      <c r="AH40" s="48">
        <v>8.4</v>
      </c>
      <c r="AI40" s="45">
        <f t="shared" ref="AI40:AI44" si="50">+AG40-AH40</f>
        <v>0.59999999999999964</v>
      </c>
      <c r="AJ40" s="42" t="s">
        <v>78</v>
      </c>
      <c r="AK40" s="51">
        <v>9</v>
      </c>
      <c r="AL40" s="44">
        <v>8.4</v>
      </c>
      <c r="AM40" s="44">
        <f t="shared" si="45"/>
        <v>0.59999999999999964</v>
      </c>
      <c r="AN40" s="41" t="s">
        <v>80</v>
      </c>
      <c r="AO40" s="88"/>
      <c r="AP40" s="89"/>
      <c r="AQ40" s="90"/>
      <c r="AR40" s="50" t="s">
        <v>7</v>
      </c>
      <c r="AS40" s="47">
        <v>9</v>
      </c>
      <c r="AT40" s="49">
        <v>8.4</v>
      </c>
      <c r="AU40" s="44">
        <f t="shared" si="47"/>
        <v>0.59999999999999964</v>
      </c>
      <c r="AV40" s="50" t="s">
        <v>8</v>
      </c>
      <c r="AW40" s="44">
        <v>7.5</v>
      </c>
      <c r="AX40" s="44">
        <v>8.4</v>
      </c>
      <c r="AY40" s="44">
        <f t="shared" si="42"/>
        <v>-0.90000000000000036</v>
      </c>
      <c r="AZ40" s="41" t="s">
        <v>80</v>
      </c>
      <c r="BA40" s="88"/>
      <c r="BB40" s="89"/>
      <c r="BC40" s="90"/>
      <c r="BD40" s="38">
        <v>27</v>
      </c>
      <c r="BE40" s="7"/>
      <c r="BF40" s="7"/>
      <c r="BG40" s="7"/>
      <c r="BH40" s="7"/>
      <c r="BI40" s="6"/>
    </row>
    <row r="41" spans="1:61" s="5" customFormat="1" ht="16.5" customHeight="1">
      <c r="A41" s="38">
        <v>28</v>
      </c>
      <c r="B41" s="94" t="s">
        <v>5</v>
      </c>
      <c r="C41" s="95"/>
      <c r="D41" s="110"/>
      <c r="E41" s="44">
        <v>7.5</v>
      </c>
      <c r="F41" s="86">
        <v>8.4</v>
      </c>
      <c r="G41" s="87"/>
      <c r="H41" s="49">
        <f t="shared" si="48"/>
        <v>-0.90000000000000036</v>
      </c>
      <c r="I41" s="105" t="s">
        <v>79</v>
      </c>
      <c r="J41" s="106"/>
      <c r="K41" s="88"/>
      <c r="L41" s="89"/>
      <c r="M41" s="89"/>
      <c r="N41" s="90"/>
      <c r="O41" s="41" t="s">
        <v>79</v>
      </c>
      <c r="P41" s="88"/>
      <c r="Q41" s="89"/>
      <c r="R41" s="89"/>
      <c r="S41" s="90"/>
      <c r="T41" s="42" t="s">
        <v>7</v>
      </c>
      <c r="U41" s="47">
        <v>9</v>
      </c>
      <c r="V41" s="44">
        <v>8.4</v>
      </c>
      <c r="W41" s="45">
        <f t="shared" si="49"/>
        <v>0.59999999999999964</v>
      </c>
      <c r="X41" s="42" t="s">
        <v>78</v>
      </c>
      <c r="Y41" s="47">
        <v>9</v>
      </c>
      <c r="Z41" s="44">
        <v>8.4</v>
      </c>
      <c r="AA41" s="44">
        <f t="shared" si="46"/>
        <v>0.59999999999999964</v>
      </c>
      <c r="AB41" s="41" t="s">
        <v>80</v>
      </c>
      <c r="AC41" s="88"/>
      <c r="AD41" s="89"/>
      <c r="AE41" s="90"/>
      <c r="AF41" s="42" t="s">
        <v>7</v>
      </c>
      <c r="AG41" s="47">
        <v>9</v>
      </c>
      <c r="AH41" s="48">
        <v>8.4</v>
      </c>
      <c r="AI41" s="45">
        <f t="shared" si="50"/>
        <v>0.59999999999999964</v>
      </c>
      <c r="AJ41" s="42" t="s">
        <v>8</v>
      </c>
      <c r="AK41" s="51">
        <v>9</v>
      </c>
      <c r="AL41" s="44">
        <v>8.4</v>
      </c>
      <c r="AM41" s="44">
        <f t="shared" si="45"/>
        <v>0.59999999999999964</v>
      </c>
      <c r="AN41" s="42" t="s">
        <v>6</v>
      </c>
      <c r="AO41" s="47">
        <v>9</v>
      </c>
      <c r="AP41" s="49">
        <v>8.4</v>
      </c>
      <c r="AQ41" s="45">
        <f t="shared" ref="AQ41:AQ43" si="51">+AO41-AP41</f>
        <v>0.59999999999999964</v>
      </c>
      <c r="AR41" s="50" t="s">
        <v>5</v>
      </c>
      <c r="AS41" s="47">
        <v>9</v>
      </c>
      <c r="AT41" s="49">
        <v>8.4</v>
      </c>
      <c r="AU41" s="44">
        <f t="shared" si="47"/>
        <v>0.59999999999999964</v>
      </c>
      <c r="AV41" s="41" t="s">
        <v>79</v>
      </c>
      <c r="AW41" s="88"/>
      <c r="AX41" s="89"/>
      <c r="AY41" s="90"/>
      <c r="AZ41" s="50" t="s">
        <v>6</v>
      </c>
      <c r="BA41" s="52">
        <v>7.5</v>
      </c>
      <c r="BB41" s="52">
        <v>8.4</v>
      </c>
      <c r="BC41" s="52">
        <f t="shared" ref="BC41:BC44" si="52">+BA41-BB41</f>
        <v>-0.90000000000000036</v>
      </c>
      <c r="BD41" s="38">
        <v>28</v>
      </c>
      <c r="BE41" s="7"/>
      <c r="BF41" s="7"/>
      <c r="BG41" s="7"/>
      <c r="BH41" s="7"/>
      <c r="BI41" s="6"/>
    </row>
    <row r="42" spans="1:61" s="5" customFormat="1" ht="16.5" customHeight="1">
      <c r="A42" s="38">
        <v>29</v>
      </c>
      <c r="B42" s="94" t="s">
        <v>78</v>
      </c>
      <c r="C42" s="95"/>
      <c r="D42" s="110"/>
      <c r="E42" s="44">
        <v>7.5</v>
      </c>
      <c r="F42" s="86">
        <v>8.4</v>
      </c>
      <c r="G42" s="87"/>
      <c r="H42" s="49">
        <f t="shared" si="48"/>
        <v>-0.90000000000000036</v>
      </c>
      <c r="I42" s="127"/>
      <c r="J42" s="128"/>
      <c r="K42" s="128"/>
      <c r="L42" s="128"/>
      <c r="M42" s="128"/>
      <c r="N42" s="129"/>
      <c r="O42" s="41" t="s">
        <v>80</v>
      </c>
      <c r="P42" s="113"/>
      <c r="Q42" s="114"/>
      <c r="R42" s="114"/>
      <c r="S42" s="115"/>
      <c r="T42" s="42" t="s">
        <v>5</v>
      </c>
      <c r="U42" s="47">
        <v>9</v>
      </c>
      <c r="V42" s="44">
        <v>8.4</v>
      </c>
      <c r="W42" s="45">
        <f t="shared" si="49"/>
        <v>0.59999999999999964</v>
      </c>
      <c r="X42" s="42" t="s">
        <v>8</v>
      </c>
      <c r="Y42" s="47">
        <v>9</v>
      </c>
      <c r="Z42" s="44">
        <v>8.4</v>
      </c>
      <c r="AA42" s="44">
        <f t="shared" si="46"/>
        <v>0.59999999999999964</v>
      </c>
      <c r="AB42" s="42" t="s">
        <v>6</v>
      </c>
      <c r="AC42" s="47">
        <v>9</v>
      </c>
      <c r="AD42" s="44">
        <v>8.4</v>
      </c>
      <c r="AE42" s="44">
        <f t="shared" ref="AE42:AE43" si="53">+AC42-AD42</f>
        <v>0.59999999999999964</v>
      </c>
      <c r="AF42" s="42" t="s">
        <v>5</v>
      </c>
      <c r="AG42" s="47">
        <v>9</v>
      </c>
      <c r="AH42" s="48">
        <v>8.4</v>
      </c>
      <c r="AI42" s="45">
        <f t="shared" si="50"/>
        <v>0.59999999999999964</v>
      </c>
      <c r="AJ42" s="41" t="s">
        <v>79</v>
      </c>
      <c r="AK42" s="113"/>
      <c r="AL42" s="114"/>
      <c r="AM42" s="115"/>
      <c r="AN42" s="42" t="s">
        <v>7</v>
      </c>
      <c r="AO42" s="47">
        <v>9</v>
      </c>
      <c r="AP42" s="49">
        <v>8.4</v>
      </c>
      <c r="AQ42" s="45">
        <f t="shared" si="51"/>
        <v>0.59999999999999964</v>
      </c>
      <c r="AR42" s="50" t="s">
        <v>78</v>
      </c>
      <c r="AS42" s="47">
        <v>9</v>
      </c>
      <c r="AT42" s="49">
        <v>8.4</v>
      </c>
      <c r="AU42" s="44">
        <f t="shared" si="47"/>
        <v>0.59999999999999964</v>
      </c>
      <c r="AV42" s="41" t="s">
        <v>80</v>
      </c>
      <c r="AW42" s="113"/>
      <c r="AX42" s="114"/>
      <c r="AY42" s="115"/>
      <c r="AZ42" s="50" t="s">
        <v>7</v>
      </c>
      <c r="BA42" s="52">
        <v>7.5</v>
      </c>
      <c r="BB42" s="52">
        <v>8.4</v>
      </c>
      <c r="BC42" s="52">
        <f t="shared" si="52"/>
        <v>-0.90000000000000036</v>
      </c>
      <c r="BD42" s="38">
        <v>29</v>
      </c>
      <c r="BE42" s="7"/>
      <c r="BF42" s="7"/>
      <c r="BG42" s="7"/>
      <c r="BH42" s="7"/>
      <c r="BI42" s="6"/>
    </row>
    <row r="43" spans="1:61" s="5" customFormat="1" ht="16.5" customHeight="1">
      <c r="A43" s="38">
        <v>30</v>
      </c>
      <c r="B43" s="94" t="s">
        <v>8</v>
      </c>
      <c r="C43" s="95"/>
      <c r="D43" s="110"/>
      <c r="E43" s="44">
        <v>7.5</v>
      </c>
      <c r="F43" s="86">
        <v>8.4</v>
      </c>
      <c r="G43" s="87"/>
      <c r="H43" s="49">
        <f t="shared" si="48"/>
        <v>-0.90000000000000036</v>
      </c>
      <c r="I43" s="130"/>
      <c r="J43" s="131"/>
      <c r="K43" s="131"/>
      <c r="L43" s="131"/>
      <c r="M43" s="131"/>
      <c r="N43" s="132"/>
      <c r="O43" s="42" t="s">
        <v>6</v>
      </c>
      <c r="P43" s="108">
        <v>9</v>
      </c>
      <c r="Q43" s="109"/>
      <c r="R43" s="44">
        <v>8.4</v>
      </c>
      <c r="S43" s="44">
        <f t="shared" ref="S43:S44" si="54">+P43-R43</f>
        <v>0.59999999999999964</v>
      </c>
      <c r="T43" s="42" t="s">
        <v>78</v>
      </c>
      <c r="U43" s="43">
        <v>9</v>
      </c>
      <c r="V43" s="44">
        <v>8.4</v>
      </c>
      <c r="W43" s="45">
        <f t="shared" si="49"/>
        <v>0.59999999999999964</v>
      </c>
      <c r="X43" s="41" t="s">
        <v>79</v>
      </c>
      <c r="Y43" s="88"/>
      <c r="Z43" s="89"/>
      <c r="AA43" s="90"/>
      <c r="AB43" s="42" t="s">
        <v>7</v>
      </c>
      <c r="AC43" s="47">
        <v>9</v>
      </c>
      <c r="AD43" s="44">
        <v>8.4</v>
      </c>
      <c r="AE43" s="44">
        <f t="shared" si="53"/>
        <v>0.59999999999999964</v>
      </c>
      <c r="AF43" s="42" t="s">
        <v>78</v>
      </c>
      <c r="AG43" s="47">
        <v>9</v>
      </c>
      <c r="AH43" s="48">
        <v>8.4</v>
      </c>
      <c r="AI43" s="45">
        <f t="shared" si="50"/>
        <v>0.59999999999999964</v>
      </c>
      <c r="AJ43" s="41" t="s">
        <v>80</v>
      </c>
      <c r="AK43" s="88"/>
      <c r="AL43" s="89"/>
      <c r="AM43" s="90"/>
      <c r="AN43" s="42" t="s">
        <v>5</v>
      </c>
      <c r="AO43" s="47">
        <v>9</v>
      </c>
      <c r="AP43" s="49">
        <v>8.4</v>
      </c>
      <c r="AQ43" s="45">
        <f t="shared" si="51"/>
        <v>0.59999999999999964</v>
      </c>
      <c r="AR43" s="50" t="s">
        <v>8</v>
      </c>
      <c r="AS43" s="47">
        <v>9</v>
      </c>
      <c r="AT43" s="49">
        <v>8.4</v>
      </c>
      <c r="AU43" s="44">
        <f t="shared" si="47"/>
        <v>0.59999999999999964</v>
      </c>
      <c r="AV43" s="50" t="s">
        <v>6</v>
      </c>
      <c r="AW43" s="44">
        <v>7.5</v>
      </c>
      <c r="AX43" s="44">
        <v>8.4</v>
      </c>
      <c r="AY43" s="44">
        <f t="shared" ref="AY43" si="55">+AW43-AX43</f>
        <v>-0.90000000000000036</v>
      </c>
      <c r="AZ43" s="50" t="s">
        <v>5</v>
      </c>
      <c r="BA43" s="52">
        <v>7.5</v>
      </c>
      <c r="BB43" s="52">
        <v>8.4</v>
      </c>
      <c r="BC43" s="52">
        <f t="shared" si="52"/>
        <v>-0.90000000000000036</v>
      </c>
      <c r="BD43" s="38">
        <v>30</v>
      </c>
      <c r="BE43" s="7"/>
      <c r="BF43" s="7"/>
      <c r="BG43" s="7"/>
      <c r="BH43" s="7"/>
      <c r="BI43" s="6"/>
    </row>
    <row r="44" spans="1:61" s="5" customFormat="1" ht="16.5" customHeight="1">
      <c r="A44" s="38">
        <v>31</v>
      </c>
      <c r="B44" s="105" t="s">
        <v>79</v>
      </c>
      <c r="C44" s="106"/>
      <c r="D44" s="107"/>
      <c r="E44" s="88"/>
      <c r="F44" s="89"/>
      <c r="G44" s="89"/>
      <c r="H44" s="90"/>
      <c r="I44" s="133"/>
      <c r="J44" s="134"/>
      <c r="K44" s="134"/>
      <c r="L44" s="134"/>
      <c r="M44" s="134"/>
      <c r="N44" s="135"/>
      <c r="O44" s="42" t="s">
        <v>7</v>
      </c>
      <c r="P44" s="108">
        <v>9</v>
      </c>
      <c r="Q44" s="109"/>
      <c r="R44" s="44">
        <v>8.4</v>
      </c>
      <c r="S44" s="44">
        <f t="shared" si="54"/>
        <v>0.59999999999999964</v>
      </c>
      <c r="T44" s="91"/>
      <c r="U44" s="92"/>
      <c r="V44" s="92"/>
      <c r="W44" s="93"/>
      <c r="X44" s="41" t="s">
        <v>80</v>
      </c>
      <c r="Y44" s="88"/>
      <c r="Z44" s="89"/>
      <c r="AA44" s="90"/>
      <c r="AB44" s="91"/>
      <c r="AC44" s="92"/>
      <c r="AD44" s="92"/>
      <c r="AE44" s="93"/>
      <c r="AF44" s="42" t="s">
        <v>8</v>
      </c>
      <c r="AG44" s="47">
        <v>9</v>
      </c>
      <c r="AH44" s="48">
        <v>8.4</v>
      </c>
      <c r="AI44" s="45">
        <f t="shared" si="50"/>
        <v>0.59999999999999964</v>
      </c>
      <c r="AJ44" s="42" t="s">
        <v>6</v>
      </c>
      <c r="AK44" s="51">
        <v>9</v>
      </c>
      <c r="AL44" s="44">
        <v>8.4</v>
      </c>
      <c r="AM44" s="44">
        <f t="shared" ref="AM44" si="56">+AK44-AL44</f>
        <v>0.59999999999999964</v>
      </c>
      <c r="AN44" s="91"/>
      <c r="AO44" s="92"/>
      <c r="AP44" s="92"/>
      <c r="AQ44" s="93"/>
      <c r="AR44" s="41" t="s">
        <v>79</v>
      </c>
      <c r="AS44" s="88"/>
      <c r="AT44" s="89"/>
      <c r="AU44" s="90"/>
      <c r="AV44" s="91"/>
      <c r="AW44" s="92"/>
      <c r="AX44" s="92"/>
      <c r="AY44" s="93"/>
      <c r="AZ44" s="50" t="s">
        <v>78</v>
      </c>
      <c r="BA44" s="52">
        <v>7.5</v>
      </c>
      <c r="BB44" s="52">
        <v>8.4</v>
      </c>
      <c r="BC44" s="52">
        <f t="shared" si="52"/>
        <v>-0.90000000000000036</v>
      </c>
      <c r="BD44" s="38">
        <v>31</v>
      </c>
      <c r="BE44" s="7"/>
      <c r="BF44" s="7"/>
      <c r="BG44" s="7"/>
      <c r="BH44" s="7"/>
      <c r="BI44" s="6"/>
    </row>
    <row r="45" spans="1:61" ht="16.5" customHeight="1">
      <c r="A45" s="116" t="s">
        <v>81</v>
      </c>
      <c r="B45" s="117"/>
      <c r="C45" s="117"/>
      <c r="D45" s="118"/>
      <c r="E45" s="57">
        <f>SUM(E13:E44)</f>
        <v>165</v>
      </c>
      <c r="F45" s="119">
        <f>SUM(F13:G43)</f>
        <v>184.60000000000008</v>
      </c>
      <c r="G45" s="120"/>
      <c r="H45" s="58">
        <f>SUM(H14:H43)</f>
        <v>-19.800000000000004</v>
      </c>
      <c r="I45" s="121"/>
      <c r="J45" s="122"/>
      <c r="K45" s="57">
        <f>SUM(K14:K44)</f>
        <v>150</v>
      </c>
      <c r="L45" s="123">
        <f>SUM(L13:M44)</f>
        <v>167.80000000000007</v>
      </c>
      <c r="M45" s="124"/>
      <c r="N45" s="59">
        <f>SUM(N14:N44)</f>
        <v>-18.000000000000007</v>
      </c>
      <c r="O45" s="28"/>
      <c r="P45" s="125">
        <f>SUM(P14:Q44)</f>
        <v>175.5</v>
      </c>
      <c r="Q45" s="126"/>
      <c r="R45" s="60">
        <f>SUM(R13:R44)</f>
        <v>184.60000000000008</v>
      </c>
      <c r="S45" s="61">
        <f>SUM(S14:S44)</f>
        <v>-9.3000000000000078</v>
      </c>
      <c r="T45" s="28"/>
      <c r="U45" s="57">
        <f>SUM(U14:U44)</f>
        <v>198</v>
      </c>
      <c r="V45" s="60">
        <f>SUM(V13:V43)</f>
        <v>184.60000000000008</v>
      </c>
      <c r="W45" s="62">
        <f>SUM(W14:W43)</f>
        <v>13.199999999999992</v>
      </c>
      <c r="X45" s="28"/>
      <c r="Y45" s="57">
        <f>SUM(Y14:Y44)</f>
        <v>189</v>
      </c>
      <c r="Z45" s="60">
        <f>SUM(Z13:Z44)</f>
        <v>176.20000000000007</v>
      </c>
      <c r="AA45" s="61">
        <f>SUM(AA14:AA44)</f>
        <v>12.599999999999993</v>
      </c>
      <c r="AB45" s="28"/>
      <c r="AC45" s="57">
        <f>SUM(AC14:AC44)</f>
        <v>198</v>
      </c>
      <c r="AD45" s="60">
        <f>SUM(AD13:AD44)</f>
        <v>184.60000000000008</v>
      </c>
      <c r="AE45" s="61">
        <f>SUM(AE14:AE44)</f>
        <v>13.199999999999992</v>
      </c>
      <c r="AF45" s="28"/>
      <c r="AG45" s="57">
        <f>SUM(AG14:AG44)</f>
        <v>207</v>
      </c>
      <c r="AH45" s="63">
        <f>SUM(AH13:AH44)</f>
        <v>193.00000000000009</v>
      </c>
      <c r="AI45" s="62">
        <f>SUM(AI14:AI44)</f>
        <v>13.799999999999992</v>
      </c>
      <c r="AJ45" s="28"/>
      <c r="AK45" s="64">
        <f>SUM(AK14:AK44)</f>
        <v>189</v>
      </c>
      <c r="AL45" s="65">
        <f>SUM(AL13:AL44)</f>
        <v>176.20000000000007</v>
      </c>
      <c r="AM45" s="61">
        <f>SUM(AM14:AM44)</f>
        <v>12.599999999999993</v>
      </c>
      <c r="AN45" s="28"/>
      <c r="AO45" s="57">
        <f>SUM(AO14:AO44)</f>
        <v>198</v>
      </c>
      <c r="AP45" s="66">
        <f>SUM(AP13:AP44)</f>
        <v>184.60000000000008</v>
      </c>
      <c r="AQ45" s="62">
        <f>SUM(AQ14:AQ44)</f>
        <v>13.199999999999992</v>
      </c>
      <c r="AR45" s="28"/>
      <c r="AS45" s="57">
        <f>SUM(AS14:AS44)</f>
        <v>198</v>
      </c>
      <c r="AT45" s="66">
        <f>SUM(AT13:AT44)</f>
        <v>184.60000000000008</v>
      </c>
      <c r="AU45" s="61">
        <f>SUM(AU14:AU44)</f>
        <v>13.199999999999992</v>
      </c>
      <c r="AV45" s="28"/>
      <c r="AW45" s="67">
        <f>SUM(AW14:AW44)</f>
        <v>157.5</v>
      </c>
      <c r="AX45" s="65">
        <f>SUM(AX13:AX44)</f>
        <v>176.20000000000007</v>
      </c>
      <c r="AY45" s="59">
        <f>SUM(AY14:AY44)</f>
        <v>-18.900000000000006</v>
      </c>
      <c r="AZ45" s="28"/>
      <c r="BA45" s="67">
        <f>SUM(BA14:BA44)</f>
        <v>165</v>
      </c>
      <c r="BB45" s="65">
        <f>SUM(BB13:BB44)</f>
        <v>193.00000000000009</v>
      </c>
      <c r="BC45" s="59">
        <f>SUM(BC14:BC44)</f>
        <v>-28.200000000000003</v>
      </c>
      <c r="BD45" s="28"/>
      <c r="BE45" s="9"/>
      <c r="BF45" s="9"/>
      <c r="BG45" s="9"/>
      <c r="BH45" s="9"/>
      <c r="BI45" s="11"/>
    </row>
    <row r="46" spans="1:61" ht="16.5" customHeight="1">
      <c r="A46" s="5"/>
      <c r="B46" s="5"/>
      <c r="C46" s="4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7"/>
      <c r="S46" s="7"/>
      <c r="T46" s="7"/>
      <c r="U46" s="10"/>
      <c r="V46" s="6"/>
      <c r="W46" s="6"/>
      <c r="X46" s="6"/>
      <c r="Y46" s="6"/>
      <c r="Z46" s="6"/>
      <c r="AA46" s="7"/>
      <c r="AB46" s="7"/>
      <c r="AC46" s="7"/>
      <c r="AD46" s="5"/>
      <c r="AE46" s="5"/>
      <c r="AF46" s="5"/>
      <c r="AG46" s="5"/>
      <c r="AH46" s="5"/>
      <c r="AI46" s="5"/>
      <c r="AJ46" s="7"/>
      <c r="AK46" s="6"/>
      <c r="AL46" s="6"/>
      <c r="AM46" s="6"/>
      <c r="AN46" s="8"/>
      <c r="AO46" s="8"/>
      <c r="AP46" s="8"/>
      <c r="AQ46" s="8"/>
      <c r="AR46" s="7"/>
      <c r="AS46" s="7"/>
      <c r="AT46" s="7"/>
      <c r="AU46" s="7"/>
      <c r="AV46" s="6"/>
      <c r="AW46" s="6"/>
      <c r="AZ46" s="6"/>
      <c r="BA46" s="6"/>
      <c r="BB46" s="6"/>
      <c r="BC46" s="9"/>
      <c r="BD46" s="9"/>
      <c r="BE46" s="9"/>
      <c r="BF46" s="9"/>
      <c r="BG46" s="9"/>
      <c r="BH46" s="9"/>
      <c r="BI46" s="11"/>
    </row>
    <row r="48" spans="1:61" s="18" customFormat="1" ht="13.5">
      <c r="A48" s="18" t="s">
        <v>37</v>
      </c>
      <c r="H48" s="77">
        <f>SUM(E45+K45+P45+U45+Y45+AC45+AG45+AK45+AO45+AS45+AW45+BA45)</f>
        <v>2190</v>
      </c>
      <c r="K48" s="75" t="s">
        <v>38</v>
      </c>
      <c r="L48" s="25"/>
      <c r="M48" s="25"/>
      <c r="N48" s="25"/>
      <c r="O48" s="25"/>
      <c r="P48" s="25"/>
      <c r="Q48" s="25"/>
      <c r="R48" s="22"/>
      <c r="S48" s="25" t="s">
        <v>3</v>
      </c>
      <c r="T48" s="25"/>
      <c r="U48" s="75" t="s">
        <v>39</v>
      </c>
      <c r="Y48" s="78" t="s">
        <v>40</v>
      </c>
      <c r="Z48" s="25" t="s">
        <v>41</v>
      </c>
      <c r="AC48" s="25"/>
      <c r="AG48" s="75" t="s">
        <v>42</v>
      </c>
      <c r="AI48" s="25" t="s">
        <v>43</v>
      </c>
      <c r="AL48" s="25"/>
      <c r="AO48" s="25"/>
      <c r="AP48" s="25"/>
      <c r="AQ48" s="25"/>
      <c r="AY48" s="25"/>
      <c r="AZ48" s="25"/>
      <c r="BB48" s="81"/>
    </row>
    <row r="49" spans="1:52" s="18" customFormat="1" ht="15.75">
      <c r="A49" s="68" t="s">
        <v>44</v>
      </c>
      <c r="B49" s="68"/>
      <c r="C49" s="68"/>
      <c r="D49" s="68"/>
      <c r="E49" s="68"/>
      <c r="F49" s="68"/>
      <c r="G49" s="68"/>
      <c r="H49" s="79">
        <f>SUM(F45+L45+R45+V45+Z45+AD45+AH45+AL45+BB45+AP45+AT45+AX45)</f>
        <v>2190.0000000000009</v>
      </c>
      <c r="K49" s="69" t="s">
        <v>45</v>
      </c>
      <c r="L49" s="69"/>
      <c r="M49" s="69"/>
      <c r="S49" s="69" t="s">
        <v>83</v>
      </c>
      <c r="T49" s="25"/>
      <c r="U49" s="22"/>
      <c r="V49" s="25"/>
      <c r="W49" s="25"/>
      <c r="X49" s="25"/>
      <c r="Y49" s="78" t="s">
        <v>46</v>
      </c>
      <c r="Z49" s="25" t="s">
        <v>47</v>
      </c>
      <c r="AC49" s="25"/>
      <c r="AI49" s="25" t="s">
        <v>48</v>
      </c>
      <c r="AL49" s="25"/>
      <c r="AO49" s="25"/>
      <c r="AP49" s="25"/>
      <c r="AQ49" s="25"/>
      <c r="AY49" s="25"/>
      <c r="AZ49" s="25"/>
    </row>
    <row r="50" spans="1:52" s="18" customFormat="1" ht="13.5">
      <c r="A50" s="18" t="s">
        <v>49</v>
      </c>
      <c r="H50" s="18">
        <v>2190</v>
      </c>
      <c r="K50" s="69" t="s">
        <v>50</v>
      </c>
      <c r="L50" s="69"/>
      <c r="M50" s="69"/>
      <c r="N50" s="69"/>
      <c r="O50" s="69"/>
      <c r="P50" s="69"/>
      <c r="Q50" s="69"/>
      <c r="R50" s="80"/>
      <c r="S50" s="69" t="s">
        <v>84</v>
      </c>
      <c r="T50" s="25"/>
      <c r="U50" s="25"/>
      <c r="V50" s="25"/>
      <c r="W50" s="25"/>
      <c r="X50" s="25"/>
      <c r="Y50" s="78" t="s">
        <v>51</v>
      </c>
      <c r="Z50" s="25" t="s">
        <v>52</v>
      </c>
      <c r="AC50" s="25"/>
      <c r="AJ50" s="25"/>
      <c r="AK50" s="25"/>
      <c r="AL50" s="25"/>
      <c r="AM50" s="25"/>
      <c r="AN50" s="25"/>
      <c r="AO50" s="25"/>
      <c r="AP50" s="25"/>
      <c r="AQ50" s="25"/>
      <c r="AY50" s="25"/>
      <c r="AZ50" s="25"/>
    </row>
    <row r="51" spans="1:52" s="18" customFormat="1" ht="13.5">
      <c r="A51" s="18" t="s">
        <v>53</v>
      </c>
      <c r="H51" s="18">
        <v>120</v>
      </c>
      <c r="K51" s="25"/>
      <c r="L51" s="25"/>
      <c r="M51" s="25"/>
      <c r="N51" s="25"/>
      <c r="O51" s="25"/>
      <c r="P51" s="25"/>
      <c r="Q51" s="25"/>
      <c r="R51" s="22"/>
      <c r="S51" s="22"/>
      <c r="T51" s="25"/>
      <c r="U51" s="25"/>
      <c r="V51" s="25"/>
      <c r="W51" s="25"/>
      <c r="X51" s="25"/>
      <c r="Y51" s="78" t="s">
        <v>40</v>
      </c>
      <c r="Z51" s="25" t="s">
        <v>54</v>
      </c>
      <c r="AC51" s="25"/>
      <c r="AG51" s="75" t="s">
        <v>55</v>
      </c>
      <c r="AI51" s="25" t="s">
        <v>56</v>
      </c>
      <c r="AK51" s="25"/>
      <c r="AL51" s="25"/>
      <c r="AP51" s="25" t="s">
        <v>57</v>
      </c>
      <c r="AR51" s="25"/>
      <c r="AY51" s="25"/>
      <c r="AZ51" s="25"/>
    </row>
    <row r="52" spans="1:52" s="18" customFormat="1" ht="14.25" thickBot="1">
      <c r="A52" s="70" t="s">
        <v>58</v>
      </c>
      <c r="B52" s="70"/>
      <c r="C52" s="70"/>
      <c r="D52" s="70"/>
      <c r="E52" s="70"/>
      <c r="F52" s="70"/>
      <c r="G52" s="70"/>
      <c r="H52" s="70">
        <f>H50+H51</f>
        <v>2310</v>
      </c>
      <c r="K52" s="25"/>
      <c r="L52" s="25"/>
      <c r="M52" s="25"/>
      <c r="N52" s="25"/>
      <c r="O52" s="25"/>
      <c r="P52" s="25"/>
      <c r="Q52" s="25"/>
      <c r="R52" s="22"/>
      <c r="S52" s="22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 t="s">
        <v>59</v>
      </c>
      <c r="AK52" s="25"/>
      <c r="AL52" s="25"/>
      <c r="AO52" s="25"/>
      <c r="AP52" s="82" t="s">
        <v>60</v>
      </c>
      <c r="AQ52" s="83"/>
      <c r="AR52" s="83"/>
      <c r="AS52" s="83"/>
      <c r="AT52" s="83"/>
      <c r="AU52" s="83"/>
      <c r="AV52" s="83"/>
      <c r="AW52" s="83"/>
      <c r="AY52" s="25"/>
      <c r="AZ52" s="25"/>
    </row>
    <row r="53" spans="1:52" s="18" customFormat="1" ht="14.25" thickTop="1">
      <c r="A53" s="71"/>
      <c r="K53" s="75" t="s">
        <v>61</v>
      </c>
      <c r="L53" s="25"/>
      <c r="M53" s="25"/>
      <c r="N53" s="25" t="s">
        <v>62</v>
      </c>
      <c r="P53" s="25"/>
      <c r="Q53" s="22"/>
      <c r="S53" s="22"/>
      <c r="T53" s="25"/>
      <c r="U53" s="25"/>
      <c r="V53" s="25"/>
      <c r="W53" s="25"/>
      <c r="X53" s="25"/>
      <c r="Y53" s="25"/>
      <c r="Z53" s="25"/>
      <c r="AA53" s="25"/>
      <c r="AB53" s="72"/>
      <c r="AP53" s="83"/>
      <c r="AQ53" s="83"/>
      <c r="AR53" s="83"/>
      <c r="AS53" s="83"/>
      <c r="AT53" s="83"/>
      <c r="AU53" s="83"/>
      <c r="AV53" s="83"/>
      <c r="AW53" s="83"/>
      <c r="AY53" s="25"/>
      <c r="AZ53" s="25"/>
    </row>
    <row r="54" spans="1:52" s="18" customFormat="1" ht="14.25">
      <c r="A54" s="71"/>
      <c r="K54" s="75" t="s">
        <v>63</v>
      </c>
      <c r="L54" s="25"/>
      <c r="M54" s="25"/>
      <c r="N54" s="25" t="s">
        <v>64</v>
      </c>
      <c r="P54" s="25"/>
      <c r="Q54" s="25"/>
      <c r="S54" s="25"/>
      <c r="T54" s="25"/>
      <c r="U54" s="25"/>
      <c r="V54" s="25"/>
      <c r="W54" s="25"/>
      <c r="X54" s="25"/>
      <c r="Y54" s="73"/>
      <c r="Z54" s="22" t="s">
        <v>17</v>
      </c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6"/>
      <c r="AO54" s="6"/>
      <c r="AP54" s="7"/>
      <c r="AQ54" s="7"/>
      <c r="AY54" s="25"/>
      <c r="AZ54" s="25"/>
    </row>
    <row r="55" spans="1:52" s="18" customFormat="1" ht="13.5">
      <c r="S55" s="74"/>
    </row>
    <row r="56" spans="1:52" ht="14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52" ht="16.5" customHeight="1">
      <c r="T57" s="12"/>
      <c r="U57" s="13"/>
    </row>
    <row r="76" spans="7:7" ht="16.5" customHeight="1">
      <c r="G76" s="14"/>
    </row>
  </sheetData>
  <mergeCells count="277">
    <mergeCell ref="Y11:AA11"/>
    <mergeCell ref="AC11:AE11"/>
    <mergeCell ref="AG11:AI11"/>
    <mergeCell ref="AZ10:BC10"/>
    <mergeCell ref="B10:H10"/>
    <mergeCell ref="I10:N10"/>
    <mergeCell ref="O10:S10"/>
    <mergeCell ref="T10:W10"/>
    <mergeCell ref="X10:AA10"/>
    <mergeCell ref="AB10:AE10"/>
    <mergeCell ref="AW11:AY11"/>
    <mergeCell ref="BA11:BC11"/>
    <mergeCell ref="AK11:AM11"/>
    <mergeCell ref="AO11:AQ11"/>
    <mergeCell ref="AS11:AU11"/>
    <mergeCell ref="A11:D11"/>
    <mergeCell ref="E11:H11"/>
    <mergeCell ref="I11:J11"/>
    <mergeCell ref="K11:N11"/>
    <mergeCell ref="P11:S11"/>
    <mergeCell ref="U11:W11"/>
    <mergeCell ref="AV10:AY10"/>
    <mergeCell ref="B13:D13"/>
    <mergeCell ref="F13:G13"/>
    <mergeCell ref="I13:J13"/>
    <mergeCell ref="L13:M13"/>
    <mergeCell ref="P13:Q13"/>
    <mergeCell ref="B14:D14"/>
    <mergeCell ref="F14:G14"/>
    <mergeCell ref="I14:J14"/>
    <mergeCell ref="K14:N14"/>
    <mergeCell ref="P14:S14"/>
    <mergeCell ref="B12:D12"/>
    <mergeCell ref="F12:G12"/>
    <mergeCell ref="I12:J12"/>
    <mergeCell ref="L12:M12"/>
    <mergeCell ref="P12:Q12"/>
    <mergeCell ref="BA19:BC19"/>
    <mergeCell ref="B20:D20"/>
    <mergeCell ref="F20:G20"/>
    <mergeCell ref="I20:J20"/>
    <mergeCell ref="K20:N20"/>
    <mergeCell ref="P20:S20"/>
    <mergeCell ref="AC20:AE20"/>
    <mergeCell ref="AW20:AY20"/>
    <mergeCell ref="AG18:AI18"/>
    <mergeCell ref="AO18:AQ18"/>
    <mergeCell ref="BA18:BC18"/>
    <mergeCell ref="B19:D19"/>
    <mergeCell ref="F19:G19"/>
    <mergeCell ref="I19:J19"/>
    <mergeCell ref="L19:M19"/>
    <mergeCell ref="P19:Q19"/>
    <mergeCell ref="AC19:AE19"/>
    <mergeCell ref="AO19:AQ19"/>
    <mergeCell ref="B18:D18"/>
    <mergeCell ref="F18:G18"/>
    <mergeCell ref="I18:J18"/>
    <mergeCell ref="L18:M18"/>
    <mergeCell ref="P18:Q18"/>
    <mergeCell ref="U18:W18"/>
    <mergeCell ref="AW21:AY21"/>
    <mergeCell ref="B22:D22"/>
    <mergeCell ref="F22:G22"/>
    <mergeCell ref="I22:J22"/>
    <mergeCell ref="L22:M22"/>
    <mergeCell ref="P22:Q22"/>
    <mergeCell ref="Y22:AA22"/>
    <mergeCell ref="AK22:AM22"/>
    <mergeCell ref="B21:D21"/>
    <mergeCell ref="F21:G21"/>
    <mergeCell ref="I21:J21"/>
    <mergeCell ref="K21:N21"/>
    <mergeCell ref="P21:S21"/>
    <mergeCell ref="AK21:AM21"/>
    <mergeCell ref="BA26:BC26"/>
    <mergeCell ref="B27:D27"/>
    <mergeCell ref="F27:G27"/>
    <mergeCell ref="I27:J27"/>
    <mergeCell ref="K27:N27"/>
    <mergeCell ref="P27:S27"/>
    <mergeCell ref="AC27:AE27"/>
    <mergeCell ref="AW27:AY27"/>
    <mergeCell ref="AG25:AI25"/>
    <mergeCell ref="AO25:AQ25"/>
    <mergeCell ref="BA25:BC25"/>
    <mergeCell ref="B26:D26"/>
    <mergeCell ref="F26:G26"/>
    <mergeCell ref="I26:J26"/>
    <mergeCell ref="L26:M26"/>
    <mergeCell ref="P26:Q26"/>
    <mergeCell ref="AC26:AE26"/>
    <mergeCell ref="AO26:AQ26"/>
    <mergeCell ref="B25:D25"/>
    <mergeCell ref="F25:G25"/>
    <mergeCell ref="I25:J25"/>
    <mergeCell ref="L25:M25"/>
    <mergeCell ref="P25:Q25"/>
    <mergeCell ref="U25:W25"/>
    <mergeCell ref="AW28:AY28"/>
    <mergeCell ref="B29:D29"/>
    <mergeCell ref="F29:G29"/>
    <mergeCell ref="I29:J29"/>
    <mergeCell ref="L29:M29"/>
    <mergeCell ref="P29:Q29"/>
    <mergeCell ref="Y29:AA29"/>
    <mergeCell ref="AK29:AM29"/>
    <mergeCell ref="B28:D28"/>
    <mergeCell ref="F28:G28"/>
    <mergeCell ref="I28:J28"/>
    <mergeCell ref="K28:N28"/>
    <mergeCell ref="P28:S28"/>
    <mergeCell ref="AK28:AM28"/>
    <mergeCell ref="BA33:BC33"/>
    <mergeCell ref="B34:D34"/>
    <mergeCell ref="F34:G34"/>
    <mergeCell ref="I34:J34"/>
    <mergeCell ref="K34:N34"/>
    <mergeCell ref="P34:S34"/>
    <mergeCell ref="AC34:AE34"/>
    <mergeCell ref="AW34:AY34"/>
    <mergeCell ref="AG32:AI32"/>
    <mergeCell ref="AO32:AQ32"/>
    <mergeCell ref="BA32:BC32"/>
    <mergeCell ref="B33:D33"/>
    <mergeCell ref="F33:G33"/>
    <mergeCell ref="I33:J33"/>
    <mergeCell ref="L33:M33"/>
    <mergeCell ref="P33:Q33"/>
    <mergeCell ref="AC33:AE33"/>
    <mergeCell ref="AO33:AQ33"/>
    <mergeCell ref="B32:D32"/>
    <mergeCell ref="F32:G32"/>
    <mergeCell ref="I32:J32"/>
    <mergeCell ref="L32:M32"/>
    <mergeCell ref="P32:Q32"/>
    <mergeCell ref="U32:W32"/>
    <mergeCell ref="AW35:AY35"/>
    <mergeCell ref="B36:D36"/>
    <mergeCell ref="F36:G36"/>
    <mergeCell ref="I36:J36"/>
    <mergeCell ref="L36:M36"/>
    <mergeCell ref="P36:Q36"/>
    <mergeCell ref="Y36:AA36"/>
    <mergeCell ref="AK36:AM36"/>
    <mergeCell ref="B35:D35"/>
    <mergeCell ref="F35:G35"/>
    <mergeCell ref="I35:J35"/>
    <mergeCell ref="K35:N35"/>
    <mergeCell ref="P35:S35"/>
    <mergeCell ref="AK35:AM35"/>
    <mergeCell ref="BA40:BC40"/>
    <mergeCell ref="B41:D41"/>
    <mergeCell ref="F41:G41"/>
    <mergeCell ref="I41:J41"/>
    <mergeCell ref="K41:N41"/>
    <mergeCell ref="P41:S41"/>
    <mergeCell ref="AC41:AE41"/>
    <mergeCell ref="AW41:AY41"/>
    <mergeCell ref="AG39:AI39"/>
    <mergeCell ref="AO39:AQ39"/>
    <mergeCell ref="BA39:BC39"/>
    <mergeCell ref="B40:D40"/>
    <mergeCell ref="F40:G40"/>
    <mergeCell ref="I40:J40"/>
    <mergeCell ref="L40:M40"/>
    <mergeCell ref="P40:Q40"/>
    <mergeCell ref="AC40:AE40"/>
    <mergeCell ref="AO40:AQ40"/>
    <mergeCell ref="B39:D39"/>
    <mergeCell ref="F39:G39"/>
    <mergeCell ref="I39:J39"/>
    <mergeCell ref="L39:M39"/>
    <mergeCell ref="P39:Q39"/>
    <mergeCell ref="U39:W39"/>
    <mergeCell ref="AV44:AY44"/>
    <mergeCell ref="A45:D45"/>
    <mergeCell ref="F45:G45"/>
    <mergeCell ref="I45:J45"/>
    <mergeCell ref="L45:M45"/>
    <mergeCell ref="P45:Q45"/>
    <mergeCell ref="AK43:AM43"/>
    <mergeCell ref="B44:D44"/>
    <mergeCell ref="E44:H44"/>
    <mergeCell ref="P44:Q44"/>
    <mergeCell ref="T44:W44"/>
    <mergeCell ref="Y44:AA44"/>
    <mergeCell ref="AB44:AE44"/>
    <mergeCell ref="I42:N44"/>
    <mergeCell ref="P42:S42"/>
    <mergeCell ref="AK42:AM42"/>
    <mergeCell ref="AW42:AY42"/>
    <mergeCell ref="B43:D43"/>
    <mergeCell ref="F43:G43"/>
    <mergeCell ref="P43:Q43"/>
    <mergeCell ref="Y43:AA43"/>
    <mergeCell ref="B42:D42"/>
    <mergeCell ref="AS16:AU16"/>
    <mergeCell ref="B17:D17"/>
    <mergeCell ref="E17:H17"/>
    <mergeCell ref="I17:J17"/>
    <mergeCell ref="L17:M17"/>
    <mergeCell ref="P17:Q17"/>
    <mergeCell ref="U17:W17"/>
    <mergeCell ref="AG17:AI17"/>
    <mergeCell ref="AS17:AU17"/>
    <mergeCell ref="B16:D16"/>
    <mergeCell ref="E16:H16"/>
    <mergeCell ref="I16:J16"/>
    <mergeCell ref="L16:M16"/>
    <mergeCell ref="Y16:AA16"/>
    <mergeCell ref="AK14:AM14"/>
    <mergeCell ref="AW14:AY14"/>
    <mergeCell ref="B15:D15"/>
    <mergeCell ref="F15:G15"/>
    <mergeCell ref="I15:J15"/>
    <mergeCell ref="L15:M15"/>
    <mergeCell ref="P15:Q15"/>
    <mergeCell ref="Y15:AA15"/>
    <mergeCell ref="AK15:AM15"/>
    <mergeCell ref="B38:D38"/>
    <mergeCell ref="E38:H38"/>
    <mergeCell ref="I38:J38"/>
    <mergeCell ref="L38:M38"/>
    <mergeCell ref="P38:Q38"/>
    <mergeCell ref="U38:W38"/>
    <mergeCell ref="AG38:AI38"/>
    <mergeCell ref="B37:D37"/>
    <mergeCell ref="E37:H37"/>
    <mergeCell ref="I37:J37"/>
    <mergeCell ref="L37:M37"/>
    <mergeCell ref="P37:Q37"/>
    <mergeCell ref="Y37:AA37"/>
    <mergeCell ref="B24:D24"/>
    <mergeCell ref="E24:H24"/>
    <mergeCell ref="I24:J24"/>
    <mergeCell ref="L24:M24"/>
    <mergeCell ref="P24:Q24"/>
    <mergeCell ref="U24:W24"/>
    <mergeCell ref="AG24:AI24"/>
    <mergeCell ref="B31:D31"/>
    <mergeCell ref="B23:D23"/>
    <mergeCell ref="E23:H23"/>
    <mergeCell ref="I23:J23"/>
    <mergeCell ref="L23:M23"/>
    <mergeCell ref="P23:Q23"/>
    <mergeCell ref="Y23:AA23"/>
    <mergeCell ref="B30:D30"/>
    <mergeCell ref="E30:H30"/>
    <mergeCell ref="I30:J30"/>
    <mergeCell ref="L30:M30"/>
    <mergeCell ref="P30:Q30"/>
    <mergeCell ref="Y30:AA30"/>
    <mergeCell ref="AP52:AW53"/>
    <mergeCell ref="P3:T3"/>
    <mergeCell ref="P4:S4"/>
    <mergeCell ref="P5:S5"/>
    <mergeCell ref="F42:G42"/>
    <mergeCell ref="AS24:AU24"/>
    <mergeCell ref="AN44:AQ44"/>
    <mergeCell ref="AS44:AU44"/>
    <mergeCell ref="AS38:AU38"/>
    <mergeCell ref="AS37:AU37"/>
    <mergeCell ref="AS30:AU30"/>
    <mergeCell ref="E31:H31"/>
    <mergeCell ref="I31:J31"/>
    <mergeCell ref="L31:M31"/>
    <mergeCell ref="P31:Q31"/>
    <mergeCell ref="U31:W31"/>
    <mergeCell ref="AG31:AI31"/>
    <mergeCell ref="AS31:AU31"/>
    <mergeCell ref="AS23:AU23"/>
    <mergeCell ref="P16:Q16"/>
    <mergeCell ref="AF10:AI10"/>
    <mergeCell ref="AJ10:AM10"/>
    <mergeCell ref="AN10:AQ10"/>
    <mergeCell ref="AR10:AU10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Calend. annuale 1 giorno 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Lehmann</dc:creator>
  <cp:lastModifiedBy>Elvira Perillo</cp:lastModifiedBy>
  <cp:lastPrinted>2025-11-05T12:35:08Z</cp:lastPrinted>
  <dcterms:created xsi:type="dcterms:W3CDTF">2025-09-16T16:39:46Z</dcterms:created>
  <dcterms:modified xsi:type="dcterms:W3CDTF">2025-11-11T12:34:56Z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</Properties>
</file>